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2617099\Documents\財政状況資料集\03‗市町村回答\"/>
    </mc:Choice>
  </mc:AlternateContent>
  <xr:revisionPtr revIDLastSave="0" documentId="13_ncr:1_{0EF1FE62-CDC3-4F2D-BCCC-989D3826C906}" xr6:coauthVersionLast="47" xr6:coauthVersionMax="47" xr10:uidLastSave="{00000000-0000-0000-0000-000000000000}"/>
  <bookViews>
    <workbookView xWindow="28680" yWindow="-120" windowWidth="29040" windowHeight="16440" firstSheet="11" activeTab="1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7" i="12" l="1"/>
  <c r="AO34" i="10" l="1"/>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BE38" i="10"/>
  <c r="AM38" i="10"/>
  <c r="C38" i="10"/>
  <c r="BE37" i="10"/>
  <c r="AM37" i="10"/>
  <c r="C37" i="10"/>
  <c r="BE36" i="10"/>
  <c r="AM36" i="10"/>
  <c r="C36" i="10"/>
  <c r="BE35" i="10"/>
  <c r="AM35" i="10"/>
  <c r="BE34" i="10"/>
  <c r="C34" i="10"/>
  <c r="C35" i="10" s="1"/>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U38" i="10" s="1"/>
  <c r="AM34" i="10" l="1"/>
  <c r="CO34" i="10" l="1"/>
  <c r="CO35" i="10" s="1"/>
  <c r="CO36" i="10" s="1"/>
  <c r="CO37" i="10" s="1"/>
  <c r="CO38" i="10" s="1"/>
  <c r="BW34" i="10"/>
  <c r="BW35" i="10" s="1"/>
  <c r="BW36" i="10" s="1"/>
  <c r="BW37" i="10" s="1"/>
  <c r="BW38" i="10" s="1"/>
  <c r="BW39" i="10" s="1"/>
</calcChain>
</file>

<file path=xl/sharedStrings.xml><?xml version="1.0" encoding="utf-8"?>
<sst xmlns="http://schemas.openxmlformats.org/spreadsheetml/2006/main" count="1210" uniqueCount="579">
  <si>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</si>
  <si>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</si>
  <si>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</si>
  <si>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</si>
  <si>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</si>
  <si>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</si>
  <si>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</si>
  <si>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</si>
  <si>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</si>
  <si>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</si>
  <si>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</si>
  <si>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</si>
  <si>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</si>
  <si>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</si>
  <si>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</si>
  <si>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</si>
  <si>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</si>
  <si>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</si>
  <si>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</si>
  <si>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</si>
  <si>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</si>
  <si>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</si>
  <si>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</si>
  <si>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</si>
  <si>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</si>
  <si>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</si>
  <si>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</si>
  <si>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</si>
  <si>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</si>
  <si>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</si>
  <si>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</si>
  <si>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</si>
  <si>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</si>
  <si>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</si>
  <si>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</si>
  <si>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</si>
  <si>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</si>
  <si>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</si>
  <si>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</si>
  <si>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</si>
  <si>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</si>
  <si>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</si>
  <si>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</si>
  <si>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</si>
  <si>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</si>
  <si>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</si>
  <si>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</si>
  <si>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</si>
  <si>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</si>
  <si>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</si>
  <si>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</si>
  <si>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</si>
  <si>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</si>
  <si>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</si>
  <si>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</si>
  <si>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</si>
  <si>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</si>
  <si>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</si>
  <si>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</si>
  <si>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</si>
  <si>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</si>
  <si>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</si>
  <si>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</si>
  <si>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</si>
  <si>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</si>
  <si>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</si>
  <si>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</si>
  <si>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</si>
  <si>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</si>
  <si>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</si>
  <si>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</si>
  <si>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</si>
  <si>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</si>
  <si>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</si>
  <si>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</si>
  <si>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</si>
  <si>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</si>
  <si>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</si>
  <si>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</si>
  <si>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徳島県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</si>
  <si>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</si>
  <si>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</si>
  <si>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</si>
  <si>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</si>
  <si>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</si>
  <si>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</si>
  <si>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</si>
  <si>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</si>
  <si>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</si>
  <si>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</si>
  <si>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</si>
  <si>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</si>
  <si>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</si>
  <si>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</si>
  <si>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上勝町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</si>
  <si>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</si>
  <si>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</si>
  <si>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</si>
  <si>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</si>
  <si>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</si>
  <si>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</si>
  <si>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</si>
  <si>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</si>
  <si>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</si>
  <si>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</si>
  <si>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</si>
  <si>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</si>
  <si>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</si>
  <si>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</si>
  <si>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</si>
  <si>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</si>
  <si>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</si>
  <si>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</si>
  <si>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</si>
  <si>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</si>
  <si>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</si>
  <si>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</si>
  <si>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</si>
  <si>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</si>
  <si>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</si>
  <si>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</si>
  <si>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</si>
  <si>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</si>
  <si>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</si>
  <si>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</si>
  <si>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</si>
  <si>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</si>
  <si>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</si>
  <si>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</si>
  <si>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</si>
  <si>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</si>
  <si>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</si>
  <si>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</si>
  <si>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</si>
  <si>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</si>
  <si>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</si>
  <si>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</si>
  <si>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</si>
  <si>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</si>
  <si>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</si>
  <si>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</si>
  <si>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-4.6</t>
    <phoneticPr fontId="5"/>
  </si>
  <si>
    <t>基準財政需要額</t>
    <phoneticPr fontId="25"/>
  </si>
  <si>
    <t>うち日本人(％)</t>
    <phoneticPr fontId="5"/>
  </si>
  <si>
    <t>-4.7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</si>
  <si>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</si>
  <si>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</si>
  <si>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</si>
  <si>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</si>
  <si>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</si>
  <si>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</si>
  <si>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</si>
  <si>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</si>
  <si>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</si>
  <si>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</si>
  <si>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</si>
  <si>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</si>
  <si>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</si>
  <si>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</si>
  <si>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</si>
  <si>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</si>
  <si>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</si>
  <si>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</si>
  <si>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</si>
  <si>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</si>
  <si>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</si>
  <si>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</si>
  <si>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</si>
  <si>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</si>
  <si>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</si>
  <si>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</si>
  <si>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</si>
  <si>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</si>
  <si>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</si>
  <si>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</si>
  <si>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</si>
  <si>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</si>
  <si>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</si>
  <si>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</si>
  <si>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</si>
  <si>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</si>
  <si>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</si>
  <si>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</si>
  <si>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</si>
  <si>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</si>
  <si>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</si>
  <si>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</si>
  <si>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</si>
  <si>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</si>
  <si>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</si>
  <si>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</si>
  <si>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</si>
  <si>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</si>
  <si>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</si>
  <si>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</si>
  <si>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</si>
  <si>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</si>
  <si>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</si>
  <si>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</si>
  <si>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</si>
  <si>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</si>
  <si>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</si>
  <si>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</si>
  <si>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</si>
  <si>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徳島県上勝町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</si>
  <si>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</si>
  <si>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</si>
  <si>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</si>
  <si>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</si>
  <si>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</si>
  <si>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</si>
  <si>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</si>
  <si>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</si>
  <si>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</si>
  <si>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</si>
  <si>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</si>
  <si>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</si>
  <si>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</si>
  <si>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</si>
  <si>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</si>
  <si>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</si>
  <si>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</si>
  <si>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</si>
  <si>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</si>
  <si>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</si>
  <si>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</si>
  <si>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</si>
  <si>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</si>
  <si>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</si>
  <si>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</si>
  <si>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</si>
  <si>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</si>
  <si>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</si>
  <si>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</si>
  <si>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</si>
  <si>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</si>
  <si>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</si>
  <si>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</si>
  <si>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</si>
  <si>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</si>
  <si>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</si>
  <si>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</si>
  <si>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</si>
  <si>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</si>
  <si>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</si>
  <si>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</si>
  <si>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</si>
  <si>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</si>
  <si>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</si>
  <si>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</si>
  <si>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</si>
  <si>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</si>
  <si>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</si>
  <si>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</si>
  <si>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</si>
  <si>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</si>
  <si>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</si>
  <si>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</si>
  <si>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</si>
  <si>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</si>
  <si>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</si>
  <si>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</si>
  <si>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</si>
  <si>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</si>
  <si>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</si>
  <si>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</si>
  <si>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</si>
  <si>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</si>
  <si>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</si>
  <si>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</si>
  <si>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</si>
  <si>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</si>
  <si>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</si>
  <si>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</si>
  <si>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</si>
  <si>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</si>
  <si>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</si>
  <si>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</si>
  <si>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</si>
  <si>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</si>
  <si>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</si>
  <si>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</si>
  <si>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</si>
  <si>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</si>
  <si>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</si>
  <si>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</si>
  <si>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</si>
  <si>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</si>
  <si>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</si>
  <si>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</si>
  <si>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</si>
  <si>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</si>
  <si>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</si>
  <si>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</si>
  <si>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</si>
  <si>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</si>
  <si>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</si>
  <si>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</si>
  <si>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</si>
  <si>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</si>
  <si>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</si>
  <si>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</si>
  <si>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</si>
  <si>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</si>
  <si>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</si>
  <si>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</si>
  <si>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</si>
  <si>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</si>
  <si>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</si>
  <si>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</si>
  <si>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</si>
  <si>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</si>
  <si>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</si>
  <si>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</si>
  <si>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</si>
  <si>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</si>
  <si>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</si>
  <si>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</si>
  <si>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</si>
  <si>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</si>
  <si>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</si>
  <si>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</si>
  <si>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</si>
  <si>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</si>
  <si>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</si>
  <si>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</si>
  <si>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</si>
  <si>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</si>
  <si>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</si>
  <si>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</si>
  <si>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</si>
  <si>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</si>
  <si>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</si>
  <si>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</si>
  <si>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</si>
  <si>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</si>
  <si>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</si>
  <si>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</si>
  <si>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</si>
  <si>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</si>
  <si>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</si>
  <si>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</si>
  <si>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</si>
  <si>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</si>
  <si>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</si>
  <si>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</si>
  <si>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</si>
  <si>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</si>
  <si>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</si>
  <si>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</si>
  <si>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</si>
  <si>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</si>
  <si>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</si>
  <si>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</si>
  <si>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</si>
  <si>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徳島県上勝町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</si>
  <si>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</si>
  <si>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</si>
  <si>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</si>
  <si>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</si>
  <si>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</si>
  <si>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</si>
  <si>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</si>
  <si>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</si>
  <si>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</si>
  <si>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</si>
  <si>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</si>
  <si>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</si>
  <si>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</si>
  <si>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</si>
  <si>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</si>
  <si>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</si>
  <si>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</si>
  <si>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</si>
  <si>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</si>
  <si>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</si>
  <si>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奨学資金特別会計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</si>
  <si>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</si>
  <si>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</si>
  <si>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</si>
  <si>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</si>
  <si>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</si>
  <si>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</si>
  <si>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</si>
  <si>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</si>
  <si>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</si>
  <si>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</si>
  <si>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</si>
  <si>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</si>
  <si>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</si>
  <si>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国民健康保険（事業勘定）特別会計</t>
    <phoneticPr fontId="5"/>
  </si>
  <si>
    <t>介護保険特別会計</t>
    <phoneticPr fontId="5"/>
  </si>
  <si>
    <t>国民健康保険（診療施設勘定）特別会計</t>
    <phoneticPr fontId="5"/>
  </si>
  <si>
    <t>国民健康保険（福原診療施設勘定）特別会計</t>
    <phoneticPr fontId="5"/>
  </si>
  <si>
    <t>後期高齢者医療特別会計</t>
    <phoneticPr fontId="5"/>
  </si>
  <si>
    <t>上勝町簡易水道事業会計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</si>
  <si>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</si>
  <si>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</si>
  <si>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</si>
  <si>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</si>
  <si>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</si>
  <si>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</si>
  <si>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</si>
  <si>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</si>
  <si>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</si>
  <si>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</si>
  <si>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</si>
  <si>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</si>
  <si>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</si>
  <si>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</si>
  <si>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</si>
  <si>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</si>
  <si>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</si>
  <si>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</si>
  <si>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</si>
  <si>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</si>
  <si>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</si>
  <si>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</si>
  <si>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</si>
  <si>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</si>
  <si>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</si>
  <si>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</si>
  <si>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</si>
  <si>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</si>
  <si>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</si>
  <si>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</si>
  <si>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</si>
  <si>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</si>
  <si>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</si>
  <si>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</si>
  <si>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</si>
  <si>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</si>
  <si>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</si>
  <si>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</si>
  <si>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</si>
  <si>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</si>
  <si>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</si>
  <si>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</si>
  <si>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</si>
  <si>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</si>
  <si>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</si>
  <si>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</si>
  <si>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</si>
  <si>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</si>
  <si>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</si>
  <si>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</si>
  <si>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</si>
  <si>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</si>
  <si>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</si>
  <si>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</si>
  <si>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</si>
  <si>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</si>
  <si>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</si>
  <si>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</si>
  <si>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</si>
  <si>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</si>
  <si>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</si>
  <si>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</si>
  <si>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</si>
  <si>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</si>
  <si>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</si>
  <si>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</si>
  <si>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</si>
  <si>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</si>
  <si>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</si>
  <si>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</si>
  <si>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</si>
  <si>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</si>
  <si>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</si>
  <si>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</si>
  <si>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</si>
  <si>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</si>
  <si>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</si>
  <si>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</si>
  <si>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</si>
  <si>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</si>
  <si>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</si>
  <si>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</si>
  <si>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</si>
  <si>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</si>
  <si>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</si>
  <si>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</si>
  <si>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</si>
  <si>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</si>
  <si>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</si>
  <si>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</si>
  <si>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</si>
  <si>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</si>
  <si>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</si>
  <si>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</si>
  <si>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</si>
  <si>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</si>
  <si>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</si>
  <si>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</si>
  <si>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</si>
  <si>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</si>
  <si>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</si>
  <si>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</si>
  <si>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</si>
  <si>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</si>
  <si>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</si>
  <si>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</si>
  <si>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</si>
  <si>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</si>
  <si>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</si>
  <si>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</si>
  <si>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</si>
  <si>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</si>
  <si>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</si>
  <si>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</si>
  <si>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</si>
  <si>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</si>
  <si>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</si>
  <si>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</si>
  <si>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</si>
  <si>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</si>
  <si>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</si>
  <si>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</si>
  <si>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</si>
  <si>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</si>
  <si>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</si>
  <si>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</si>
  <si>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</si>
  <si>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</si>
  <si>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</si>
  <si>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</si>
  <si>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</si>
  <si>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</si>
  <si>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</si>
  <si>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</si>
  <si>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</si>
  <si>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</si>
  <si>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3.55</t>
  </si>
  <si>
    <t>一般会計</t>
  </si>
  <si>
    <t>上勝町簡易水道事業会計</t>
  </si>
  <si>
    <t>介護保険特別会計</t>
  </si>
  <si>
    <t>国民健康保険（事業勘定）特別会計</t>
  </si>
  <si>
    <t>国民健康保険（診療施設勘定）特別会計</t>
  </si>
  <si>
    <t>後期高齢者医療特別会計</t>
  </si>
  <si>
    <t>奨学資金特別会計</t>
  </si>
  <si>
    <t>国民健康保険（福原診療施設勘定）特別会計</t>
  </si>
  <si>
    <t>その他会計（赤字）</t>
  </si>
  <si>
    <t>その他会計（黒字）</t>
  </si>
  <si>
    <t>R02</t>
    <phoneticPr fontId="5"/>
  </si>
  <si>
    <t>R03</t>
    <phoneticPr fontId="5"/>
  </si>
  <si>
    <t>R04</t>
    <phoneticPr fontId="5"/>
  </si>
  <si>
    <t>R05</t>
    <phoneticPr fontId="5"/>
  </si>
  <si>
    <t>R06</t>
    <phoneticPr fontId="5"/>
  </si>
  <si>
    <t>-</t>
    <phoneticPr fontId="2"/>
  </si>
  <si>
    <t>小松島市外三町村衛生組合</t>
  </si>
  <si>
    <t>徳島県後期高齢者医療広域連合（一般会計）</t>
  </si>
  <si>
    <t>徳島県後期高齢者医療広域連合（特別会計）</t>
  </si>
  <si>
    <t>徳島県市町村総合事務組合（一般会計）</t>
  </si>
  <si>
    <t>徳島県市町村総合事務組合（徳島県滞納整理機構特別会計）</t>
  </si>
  <si>
    <t>徳島県市町村議会議員公務災害補償等組合</t>
  </si>
  <si>
    <t>（株）かみかついっきゅう</t>
  </si>
  <si>
    <t>（株）上勝バイオ</t>
  </si>
  <si>
    <t>（株）もくさん</t>
  </si>
  <si>
    <t>（株）いろどり</t>
  </si>
  <si>
    <t>（一）かみかつ森林環境公社</t>
  </si>
  <si>
    <t>いろどりの里整備基金</t>
    <rPh sb="5" eb="10">
      <t>サトセイビキキン</t>
    </rPh>
    <phoneticPr fontId="5"/>
  </si>
  <si>
    <t>上勝町森林農地適正管理基金</t>
    <rPh sb="0" eb="3">
      <t>カミカツチョウ</t>
    </rPh>
    <rPh sb="3" eb="5">
      <t>シンリン</t>
    </rPh>
    <rPh sb="5" eb="7">
      <t>ノウチ</t>
    </rPh>
    <rPh sb="7" eb="9">
      <t>テキセイ</t>
    </rPh>
    <rPh sb="9" eb="11">
      <t>カンリ</t>
    </rPh>
    <rPh sb="11" eb="13">
      <t>キキン</t>
    </rPh>
    <phoneticPr fontId="39"/>
  </si>
  <si>
    <t>上勝町地域福祉基金</t>
    <rPh sb="0" eb="3">
      <t>カミカツチョウ</t>
    </rPh>
    <rPh sb="3" eb="5">
      <t>チイキ</t>
    </rPh>
    <rPh sb="5" eb="7">
      <t>フクシ</t>
    </rPh>
    <rPh sb="7" eb="9">
      <t>キキン</t>
    </rPh>
    <phoneticPr fontId="39"/>
  </si>
  <si>
    <t>上勝町文化振興基金</t>
    <rPh sb="0" eb="3">
      <t>カミカツチョウ</t>
    </rPh>
    <rPh sb="3" eb="5">
      <t>ブンカ</t>
    </rPh>
    <rPh sb="5" eb="7">
      <t>シンコウ</t>
    </rPh>
    <rPh sb="7" eb="9">
      <t>キキン</t>
    </rPh>
    <phoneticPr fontId="39"/>
  </si>
  <si>
    <t>上勝町ふるさと創生夢基金</t>
    <rPh sb="0" eb="3">
      <t>カミカツチョウ</t>
    </rPh>
    <rPh sb="7" eb="9">
      <t>ソウセイ</t>
    </rPh>
    <rPh sb="9" eb="10">
      <t>ユメ</t>
    </rPh>
    <rPh sb="10" eb="12">
      <t>キキン</t>
    </rPh>
    <phoneticPr fontId="39"/>
  </si>
  <si>
    <t>-</t>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</si>
  <si>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</si>
  <si>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</si>
  <si>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</si>
  <si>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</si>
  <si>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有形固定資産減価償却率について、類似団体と比較して低い水準で推移している。また、将来負担比率についても毎年0となっており、こちらも類似団体と比較して低い水準となっている。
しかしながら、町有建物の老朽化が進んでいくことにより有形固定資産減価償却率の上昇が見込まれるため今後も老朽化した施設の集約化や除却等を含めた資産の適正な管理方法について、計画的な検討を進めていく必要がある。</t>
    <rPh sb="102" eb="103">
      <t>スス</t>
    </rPh>
    <rPh sb="134" eb="136">
      <t>コンゴ</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</si>
  <si>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</si>
  <si>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</si>
  <si>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</si>
  <si>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</si>
  <si>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</si>
  <si>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</si>
  <si>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適切な事業の選定と実施により、将来負担比率と実質公債比率は類似団体を大きく下回る水準で推移している。
一方で、実質公債比率については令和元年度以降、緩やかな上昇傾向が見られることから、今後も緊急度や住民ニーズを的確に把握した上で事業を選定し、起債に過度に依存しない健全な財政運営に努める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</si>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</sst>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4"/>
      <color rgb="FF000000"/>
      <name val="ＭＳ Ｐ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40" fillId="0" borderId="0">
      <alignment vertical="center"/>
    </xf>
  </cellStyleXfs>
  <cellXfs count="125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40"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1" fillId="0" borderId="0" xfId="20" applyFont="1">
      <alignmen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8" fillId="0" borderId="98" xfId="15" applyFont="1" applyBorder="1" applyAlignment="1" applyProtection="1">
      <alignment horizontal="left" vertical="center" shrinkToFit="1"/>
      <protection locked="0"/>
    </xf>
    <xf numFmtId="0" fontId="38" fillId="0" borderId="99" xfId="15" applyFont="1" applyBorder="1" applyAlignment="1" applyProtection="1">
      <alignment horizontal="left" vertical="center" shrinkToFit="1"/>
      <protection locked="0"/>
    </xf>
    <xf numFmtId="0" fontId="38"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8" fillId="0" borderId="112" xfId="15" applyFont="1" applyBorder="1" applyAlignment="1" applyProtection="1">
      <alignment horizontal="left" vertical="center" shrinkToFit="1"/>
      <protection locked="0"/>
    </xf>
    <xf numFmtId="0" fontId="38" fillId="0" borderId="113" xfId="15" applyFont="1" applyBorder="1" applyAlignment="1" applyProtection="1">
      <alignment horizontal="left" vertical="center" shrinkToFit="1"/>
      <protection locked="0"/>
    </xf>
    <xf numFmtId="0" fontId="38"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0" borderId="114" xfId="15" applyFont="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8" fillId="0" borderId="98" xfId="12" applyFont="1" applyBorder="1" applyAlignment="1" applyProtection="1">
      <alignment horizontal="left" vertical="center" shrinkToFit="1"/>
      <protection locked="0"/>
    </xf>
    <xf numFmtId="0" fontId="38" fillId="0" borderId="99" xfId="12" applyFont="1" applyBorder="1" applyAlignment="1" applyProtection="1">
      <alignment horizontal="left" vertical="center" shrinkToFit="1"/>
      <protection locked="0"/>
    </xf>
    <xf numFmtId="0" fontId="38"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8" fillId="0" borderId="112" xfId="12" applyFont="1" applyBorder="1" applyAlignment="1" applyProtection="1">
      <alignment horizontal="left" vertical="center" shrinkToFit="1"/>
      <protection locked="0"/>
    </xf>
    <xf numFmtId="0" fontId="38" fillId="0" borderId="113" xfId="12" applyFont="1" applyBorder="1" applyAlignment="1" applyProtection="1">
      <alignment horizontal="left" vertical="center" shrinkToFit="1"/>
      <protection locked="0"/>
    </xf>
    <xf numFmtId="0" fontId="38"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A482899-71FA-445D-9865-6EA1E05225F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FBF7-4E22-9FA5-3E7FA5253A4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421187</c:v>
                </c:pt>
                <c:pt idx="1">
                  <c:v>488016</c:v>
                </c:pt>
                <c:pt idx="2">
                  <c:v>426609</c:v>
                </c:pt>
                <c:pt idx="3">
                  <c:v>498173</c:v>
                </c:pt>
                <c:pt idx="4">
                  <c:v>486993</c:v>
                </c:pt>
              </c:numCache>
            </c:numRef>
          </c:val>
          <c:smooth val="0"/>
          <c:extLst>
            <c:ext xmlns:c16="http://schemas.microsoft.com/office/drawing/2014/chart" uri="{C3380CC4-5D6E-409C-BE32-E72D297353CC}">
              <c16:uniqueId val="{00000001-FBF7-4E22-9FA5-3E7FA5253A4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5.77</c:v>
                </c:pt>
                <c:pt idx="1">
                  <c:v>10.39</c:v>
                </c:pt>
                <c:pt idx="2">
                  <c:v>10.47</c:v>
                </c:pt>
                <c:pt idx="3">
                  <c:v>20.73</c:v>
                </c:pt>
                <c:pt idx="4">
                  <c:v>19.46</c:v>
                </c:pt>
              </c:numCache>
            </c:numRef>
          </c:val>
          <c:extLst>
            <c:ext xmlns:c16="http://schemas.microsoft.com/office/drawing/2014/chart" uri="{C3380CC4-5D6E-409C-BE32-E72D297353CC}">
              <c16:uniqueId val="{00000000-47D8-4C77-A18F-9629084BD9D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160.66999999999999</c:v>
                </c:pt>
                <c:pt idx="1">
                  <c:v>150.08000000000001</c:v>
                </c:pt>
                <c:pt idx="2">
                  <c:v>149.72999999999999</c:v>
                </c:pt>
                <c:pt idx="3">
                  <c:v>150.65</c:v>
                </c:pt>
                <c:pt idx="4">
                  <c:v>153.16</c:v>
                </c:pt>
              </c:numCache>
            </c:numRef>
          </c:val>
          <c:extLst>
            <c:ext xmlns:c16="http://schemas.microsoft.com/office/drawing/2014/chart" uri="{C3380CC4-5D6E-409C-BE32-E72D297353CC}">
              <c16:uniqueId val="{00000001-47D8-4C77-A18F-9629084BD9D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-3.55</c:v>
                </c:pt>
                <c:pt idx="1">
                  <c:v>5.6</c:v>
                </c:pt>
                <c:pt idx="2">
                  <c:v>0.42</c:v>
                </c:pt>
                <c:pt idx="3">
                  <c:v>12.36</c:v>
                </c:pt>
                <c:pt idx="4">
                  <c:v>4.8099999999999996</c:v>
                </c:pt>
              </c:numCache>
            </c:numRef>
          </c:val>
          <c:smooth val="0"/>
          <c:extLst>
            <c:ext xmlns:c16="http://schemas.microsoft.com/office/drawing/2014/chart" uri="{C3380CC4-5D6E-409C-BE32-E72D297353CC}">
              <c16:uniqueId val="{00000002-47D8-4C77-A18F-9629084BD9D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0.66</c:v>
                </c:pt>
                <c:pt idx="2">
                  <c:v>#N/A</c:v>
                </c:pt>
                <c:pt idx="3">
                  <c:v>0.21</c:v>
                </c:pt>
                <c:pt idx="4">
                  <c:v>#N/A</c:v>
                </c:pt>
                <c:pt idx="5">
                  <c:v>0</c:v>
                </c:pt>
                <c:pt idx="6">
                  <c:v>#N/A</c:v>
                </c:pt>
                <c:pt idx="7">
                  <c:v>2.02</c:v>
                </c:pt>
                <c:pt idx="8">
                  <c:v>0</c:v>
                </c:pt>
                <c:pt idx="9">
                  <c:v>0</c:v>
                </c:pt>
              </c:numCache>
            </c:numRef>
          </c:val>
          <c:extLst>
            <c:ext xmlns:c16="http://schemas.microsoft.com/office/drawing/2014/chart" uri="{C3380CC4-5D6E-409C-BE32-E72D297353CC}">
              <c16:uniqueId val="{00000000-5467-431B-B5D5-BA92D7413CC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467-431B-B5D5-BA92D7413CCD}"/>
            </c:ext>
          </c:extLst>
        </c:ser>
        <c:ser>
          <c:idx val="2"/>
          <c:order val="2"/>
          <c:tx>
            <c:strRef>
              <c:f>データシート!$A$29</c:f>
              <c:strCache>
                <c:ptCount val="1"/>
                <c:pt idx="0">
                  <c:v>国民健康保険（福原診療施設勘定）特別会計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5467-431B-B5D5-BA92D7413CCD}"/>
            </c:ext>
          </c:extLst>
        </c:ser>
        <c:ser>
          <c:idx val="3"/>
          <c:order val="3"/>
          <c:tx>
            <c:strRef>
              <c:f>データシート!$A$30</c:f>
              <c:strCache>
                <c:ptCount val="1"/>
                <c:pt idx="0">
                  <c:v>奨学資金特別会計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5467-431B-B5D5-BA92D7413CCD}"/>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0.06</c:v>
                </c:pt>
                <c:pt idx="2">
                  <c:v>#N/A</c:v>
                </c:pt>
                <c:pt idx="3">
                  <c:v>0.04</c:v>
                </c:pt>
                <c:pt idx="4">
                  <c:v>#N/A</c:v>
                </c:pt>
                <c:pt idx="5">
                  <c:v>0.04</c:v>
                </c:pt>
                <c:pt idx="6">
                  <c:v>#N/A</c:v>
                </c:pt>
                <c:pt idx="7">
                  <c:v>0.05</c:v>
                </c:pt>
                <c:pt idx="8">
                  <c:v>#N/A</c:v>
                </c:pt>
                <c:pt idx="9">
                  <c:v>7.0000000000000007E-2</c:v>
                </c:pt>
              </c:numCache>
            </c:numRef>
          </c:val>
          <c:extLst>
            <c:ext xmlns:c16="http://schemas.microsoft.com/office/drawing/2014/chart" uri="{C3380CC4-5D6E-409C-BE32-E72D297353CC}">
              <c16:uniqueId val="{00000004-5467-431B-B5D5-BA92D7413CCD}"/>
            </c:ext>
          </c:extLst>
        </c:ser>
        <c:ser>
          <c:idx val="5"/>
          <c:order val="5"/>
          <c:tx>
            <c:strRef>
              <c:f>データシート!$A$32</c:f>
              <c:strCache>
                <c:ptCount val="1"/>
                <c:pt idx="0">
                  <c:v>国民健康保険（診療施設勘定）特別会計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1.6</c:v>
                </c:pt>
                <c:pt idx="2">
                  <c:v>#N/A</c:v>
                </c:pt>
                <c:pt idx="3">
                  <c:v>1.41</c:v>
                </c:pt>
                <c:pt idx="4">
                  <c:v>#N/A</c:v>
                </c:pt>
                <c:pt idx="5">
                  <c:v>1.41</c:v>
                </c:pt>
                <c:pt idx="6">
                  <c:v>#N/A</c:v>
                </c:pt>
                <c:pt idx="7">
                  <c:v>0.71</c:v>
                </c:pt>
                <c:pt idx="8">
                  <c:v>#N/A</c:v>
                </c:pt>
                <c:pt idx="9">
                  <c:v>0.12</c:v>
                </c:pt>
              </c:numCache>
            </c:numRef>
          </c:val>
          <c:extLst>
            <c:ext xmlns:c16="http://schemas.microsoft.com/office/drawing/2014/chart" uri="{C3380CC4-5D6E-409C-BE32-E72D297353CC}">
              <c16:uniqueId val="{00000005-5467-431B-B5D5-BA92D7413CCD}"/>
            </c:ext>
          </c:extLst>
        </c:ser>
        <c:ser>
          <c:idx val="6"/>
          <c:order val="6"/>
          <c:tx>
            <c:strRef>
              <c:f>データシート!$A$33</c:f>
              <c:strCache>
                <c:ptCount val="1"/>
                <c:pt idx="0">
                  <c:v>国民健康保険（事業勘定）特別会計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0.82</c:v>
                </c:pt>
                <c:pt idx="2">
                  <c:v>#N/A</c:v>
                </c:pt>
                <c:pt idx="3">
                  <c:v>0.71</c:v>
                </c:pt>
                <c:pt idx="4">
                  <c:v>#N/A</c:v>
                </c:pt>
                <c:pt idx="5">
                  <c:v>0.51</c:v>
                </c:pt>
                <c:pt idx="6">
                  <c:v>#N/A</c:v>
                </c:pt>
                <c:pt idx="7">
                  <c:v>0.11</c:v>
                </c:pt>
                <c:pt idx="8">
                  <c:v>#N/A</c:v>
                </c:pt>
                <c:pt idx="9">
                  <c:v>0.6</c:v>
                </c:pt>
              </c:numCache>
            </c:numRef>
          </c:val>
          <c:extLst>
            <c:ext xmlns:c16="http://schemas.microsoft.com/office/drawing/2014/chart" uri="{C3380CC4-5D6E-409C-BE32-E72D297353CC}">
              <c16:uniqueId val="{00000006-5467-431B-B5D5-BA92D7413CCD}"/>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0.69</c:v>
                </c:pt>
                <c:pt idx="2">
                  <c:v>#N/A</c:v>
                </c:pt>
                <c:pt idx="3">
                  <c:v>1.1000000000000001</c:v>
                </c:pt>
                <c:pt idx="4">
                  <c:v>#N/A</c:v>
                </c:pt>
                <c:pt idx="5">
                  <c:v>1.57</c:v>
                </c:pt>
                <c:pt idx="6">
                  <c:v>#N/A</c:v>
                </c:pt>
                <c:pt idx="7">
                  <c:v>0.64</c:v>
                </c:pt>
                <c:pt idx="8">
                  <c:v>#N/A</c:v>
                </c:pt>
                <c:pt idx="9">
                  <c:v>1.17</c:v>
                </c:pt>
              </c:numCache>
            </c:numRef>
          </c:val>
          <c:extLst>
            <c:ext xmlns:c16="http://schemas.microsoft.com/office/drawing/2014/chart" uri="{C3380CC4-5D6E-409C-BE32-E72D297353CC}">
              <c16:uniqueId val="{00000007-5467-431B-B5D5-BA92D7413CCD}"/>
            </c:ext>
          </c:extLst>
        </c:ser>
        <c:ser>
          <c:idx val="8"/>
          <c:order val="8"/>
          <c:tx>
            <c:strRef>
              <c:f>データシート!$A$35</c:f>
              <c:strCache>
                <c:ptCount val="1"/>
                <c:pt idx="0">
                  <c:v>上勝町簡易水道事業会計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2.2000000000000002</c:v>
                </c:pt>
              </c:numCache>
            </c:numRef>
          </c:val>
          <c:extLst>
            <c:ext xmlns:c16="http://schemas.microsoft.com/office/drawing/2014/chart" uri="{C3380CC4-5D6E-409C-BE32-E72D297353CC}">
              <c16:uniqueId val="{00000008-5467-431B-B5D5-BA92D7413CC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5.79</c:v>
                </c:pt>
                <c:pt idx="2">
                  <c:v>#N/A</c:v>
                </c:pt>
                <c:pt idx="3">
                  <c:v>10.4</c:v>
                </c:pt>
                <c:pt idx="4">
                  <c:v>#N/A</c:v>
                </c:pt>
                <c:pt idx="5">
                  <c:v>10.47</c:v>
                </c:pt>
                <c:pt idx="6">
                  <c:v>#N/A</c:v>
                </c:pt>
                <c:pt idx="7">
                  <c:v>20.73</c:v>
                </c:pt>
                <c:pt idx="8">
                  <c:v>#N/A</c:v>
                </c:pt>
                <c:pt idx="9">
                  <c:v>19.45</c:v>
                </c:pt>
              </c:numCache>
            </c:numRef>
          </c:val>
          <c:extLst>
            <c:ext xmlns:c16="http://schemas.microsoft.com/office/drawing/2014/chart" uri="{C3380CC4-5D6E-409C-BE32-E72D297353CC}">
              <c16:uniqueId val="{00000009-5467-431B-B5D5-BA92D7413CC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271</c:v>
                </c:pt>
                <c:pt idx="5">
                  <c:v>273</c:v>
                </c:pt>
                <c:pt idx="8">
                  <c:v>295</c:v>
                </c:pt>
                <c:pt idx="11">
                  <c:v>309</c:v>
                </c:pt>
                <c:pt idx="14">
                  <c:v>323</c:v>
                </c:pt>
              </c:numCache>
            </c:numRef>
          </c:val>
          <c:extLst>
            <c:ext xmlns:c16="http://schemas.microsoft.com/office/drawing/2014/chart" uri="{C3380CC4-5D6E-409C-BE32-E72D297353CC}">
              <c16:uniqueId val="{00000000-2117-4B9E-A4EB-CA4C464F7F3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117-4B9E-A4EB-CA4C464F7F3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2117-4B9E-A4EB-CA4C464F7F3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c:v>
                </c:pt>
                <c:pt idx="3">
                  <c:v>1</c:v>
                </c:pt>
                <c:pt idx="6">
                  <c:v>1</c:v>
                </c:pt>
                <c:pt idx="9">
                  <c:v>0</c:v>
                </c:pt>
                <c:pt idx="12">
                  <c:v>0</c:v>
                </c:pt>
              </c:numCache>
            </c:numRef>
          </c:val>
          <c:extLst>
            <c:ext xmlns:c16="http://schemas.microsoft.com/office/drawing/2014/chart" uri="{C3380CC4-5D6E-409C-BE32-E72D297353CC}">
              <c16:uniqueId val="{00000003-2117-4B9E-A4EB-CA4C464F7F3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c:v>
                </c:pt>
                <c:pt idx="3">
                  <c:v>11</c:v>
                </c:pt>
                <c:pt idx="6">
                  <c:v>13</c:v>
                </c:pt>
                <c:pt idx="9">
                  <c:v>12</c:v>
                </c:pt>
                <c:pt idx="12">
                  <c:v>11</c:v>
                </c:pt>
              </c:numCache>
            </c:numRef>
          </c:val>
          <c:extLst>
            <c:ext xmlns:c16="http://schemas.microsoft.com/office/drawing/2014/chart" uri="{C3380CC4-5D6E-409C-BE32-E72D297353CC}">
              <c16:uniqueId val="{00000004-2117-4B9E-A4EB-CA4C464F7F3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117-4B9E-A4EB-CA4C464F7F3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117-4B9E-A4EB-CA4C464F7F3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332</c:v>
                </c:pt>
                <c:pt idx="3">
                  <c:v>327</c:v>
                </c:pt>
                <c:pt idx="6">
                  <c:v>360</c:v>
                </c:pt>
                <c:pt idx="9">
                  <c:v>386</c:v>
                </c:pt>
                <c:pt idx="12">
                  <c:v>408</c:v>
                </c:pt>
              </c:numCache>
            </c:numRef>
          </c:val>
          <c:extLst>
            <c:ext xmlns:c16="http://schemas.microsoft.com/office/drawing/2014/chart" uri="{C3380CC4-5D6E-409C-BE32-E72D297353CC}">
              <c16:uniqueId val="{00000007-2117-4B9E-A4EB-CA4C464F7F3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73</c:v>
                </c:pt>
                <c:pt idx="2">
                  <c:v>#N/A</c:v>
                </c:pt>
                <c:pt idx="3">
                  <c:v>#N/A</c:v>
                </c:pt>
                <c:pt idx="4">
                  <c:v>66</c:v>
                </c:pt>
                <c:pt idx="5">
                  <c:v>#N/A</c:v>
                </c:pt>
                <c:pt idx="6">
                  <c:v>#N/A</c:v>
                </c:pt>
                <c:pt idx="7">
                  <c:v>79</c:v>
                </c:pt>
                <c:pt idx="8">
                  <c:v>#N/A</c:v>
                </c:pt>
                <c:pt idx="9">
                  <c:v>#N/A</c:v>
                </c:pt>
                <c:pt idx="10">
                  <c:v>89</c:v>
                </c:pt>
                <c:pt idx="11">
                  <c:v>#N/A</c:v>
                </c:pt>
                <c:pt idx="12">
                  <c:v>#N/A</c:v>
                </c:pt>
                <c:pt idx="13">
                  <c:v>96</c:v>
                </c:pt>
                <c:pt idx="14">
                  <c:v>#N/A</c:v>
                </c:pt>
              </c:numCache>
            </c:numRef>
          </c:val>
          <c:smooth val="0"/>
          <c:extLst>
            <c:ext xmlns:c16="http://schemas.microsoft.com/office/drawing/2014/chart" uri="{C3380CC4-5D6E-409C-BE32-E72D297353CC}">
              <c16:uniqueId val="{00000008-2117-4B9E-A4EB-CA4C464F7F3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2930</c:v>
                </c:pt>
                <c:pt idx="5">
                  <c:v>2918</c:v>
                </c:pt>
                <c:pt idx="8">
                  <c:v>2909</c:v>
                </c:pt>
                <c:pt idx="11">
                  <c:v>3117</c:v>
                </c:pt>
                <c:pt idx="14">
                  <c:v>2674</c:v>
                </c:pt>
              </c:numCache>
            </c:numRef>
          </c:val>
          <c:extLst>
            <c:ext xmlns:c16="http://schemas.microsoft.com/office/drawing/2014/chart" uri="{C3380CC4-5D6E-409C-BE32-E72D297353CC}">
              <c16:uniqueId val="{00000000-28AA-480F-A2CB-144305DD286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54</c:v>
                </c:pt>
                <c:pt idx="5">
                  <c:v>62</c:v>
                </c:pt>
                <c:pt idx="8">
                  <c:v>102</c:v>
                </c:pt>
                <c:pt idx="11">
                  <c:v>213</c:v>
                </c:pt>
                <c:pt idx="14">
                  <c:v>385</c:v>
                </c:pt>
              </c:numCache>
            </c:numRef>
          </c:val>
          <c:extLst>
            <c:ext xmlns:c16="http://schemas.microsoft.com/office/drawing/2014/chart" uri="{C3380CC4-5D6E-409C-BE32-E72D297353CC}">
              <c16:uniqueId val="{00000001-28AA-480F-A2CB-144305DD286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5208</c:v>
                </c:pt>
                <c:pt idx="5">
                  <c:v>5558</c:v>
                </c:pt>
                <c:pt idx="8">
                  <c:v>5736</c:v>
                </c:pt>
                <c:pt idx="11">
                  <c:v>6153</c:v>
                </c:pt>
                <c:pt idx="14">
                  <c:v>6325</c:v>
                </c:pt>
              </c:numCache>
            </c:numRef>
          </c:val>
          <c:extLst>
            <c:ext xmlns:c16="http://schemas.microsoft.com/office/drawing/2014/chart" uri="{C3380CC4-5D6E-409C-BE32-E72D297353CC}">
              <c16:uniqueId val="{00000002-28AA-480F-A2CB-144305DD286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8AA-480F-A2CB-144305DD286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8AA-480F-A2CB-144305DD286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8AA-480F-A2CB-144305DD286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327</c:v>
                </c:pt>
                <c:pt idx="3">
                  <c:v>308</c:v>
                </c:pt>
                <c:pt idx="6">
                  <c:v>311</c:v>
                </c:pt>
                <c:pt idx="9">
                  <c:v>276</c:v>
                </c:pt>
                <c:pt idx="12">
                  <c:v>308</c:v>
                </c:pt>
              </c:numCache>
            </c:numRef>
          </c:val>
          <c:extLst>
            <c:ext xmlns:c16="http://schemas.microsoft.com/office/drawing/2014/chart" uri="{C3380CC4-5D6E-409C-BE32-E72D297353CC}">
              <c16:uniqueId val="{00000006-28AA-480F-A2CB-144305DD286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c:v>
                </c:pt>
                <c:pt idx="3">
                  <c:v>1</c:v>
                </c:pt>
                <c:pt idx="6">
                  <c:v>0</c:v>
                </c:pt>
                <c:pt idx="9">
                  <c:v>0</c:v>
                </c:pt>
                <c:pt idx="12">
                  <c:v>0</c:v>
                </c:pt>
              </c:numCache>
            </c:numRef>
          </c:val>
          <c:extLst>
            <c:ext xmlns:c16="http://schemas.microsoft.com/office/drawing/2014/chart" uri="{C3380CC4-5D6E-409C-BE32-E72D297353CC}">
              <c16:uniqueId val="{00000007-28AA-480F-A2CB-144305DD286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81</c:v>
                </c:pt>
                <c:pt idx="3">
                  <c:v>75</c:v>
                </c:pt>
                <c:pt idx="6">
                  <c:v>71</c:v>
                </c:pt>
                <c:pt idx="9">
                  <c:v>60</c:v>
                </c:pt>
                <c:pt idx="12">
                  <c:v>69</c:v>
                </c:pt>
              </c:numCache>
            </c:numRef>
          </c:val>
          <c:extLst>
            <c:ext xmlns:c16="http://schemas.microsoft.com/office/drawing/2014/chart" uri="{C3380CC4-5D6E-409C-BE32-E72D297353CC}">
              <c16:uniqueId val="{00000008-28AA-480F-A2CB-144305DD286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8AA-480F-A2CB-144305DD286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3465</c:v>
                </c:pt>
                <c:pt idx="3">
                  <c:v>3525</c:v>
                </c:pt>
                <c:pt idx="6">
                  <c:v>3543</c:v>
                </c:pt>
                <c:pt idx="9">
                  <c:v>3617</c:v>
                </c:pt>
                <c:pt idx="12">
                  <c:v>3539</c:v>
                </c:pt>
              </c:numCache>
            </c:numRef>
          </c:val>
          <c:extLst>
            <c:ext xmlns:c16="http://schemas.microsoft.com/office/drawing/2014/chart" uri="{C3380CC4-5D6E-409C-BE32-E72D297353CC}">
              <c16:uniqueId val="{0000000A-28AA-480F-A2CB-144305DD286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8AA-480F-A2CB-144305DD286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2575</c:v>
                </c:pt>
                <c:pt idx="1">
                  <c:v>2610</c:v>
                </c:pt>
                <c:pt idx="2">
                  <c:v>2710</c:v>
                </c:pt>
              </c:numCache>
            </c:numRef>
          </c:val>
          <c:extLst>
            <c:ext xmlns:c16="http://schemas.microsoft.com/office/drawing/2014/chart" uri="{C3380CC4-5D6E-409C-BE32-E72D297353CC}">
              <c16:uniqueId val="{00000000-48AB-47F1-8409-C70ECBFCDB3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1264</c:v>
                </c:pt>
                <c:pt idx="1">
                  <c:v>1266</c:v>
                </c:pt>
                <c:pt idx="2">
                  <c:v>1269</c:v>
                </c:pt>
              </c:numCache>
            </c:numRef>
          </c:val>
          <c:extLst>
            <c:ext xmlns:c16="http://schemas.microsoft.com/office/drawing/2014/chart" uri="{C3380CC4-5D6E-409C-BE32-E72D297353CC}">
              <c16:uniqueId val="{00000001-48AB-47F1-8409-C70ECBFCDB3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1643</c:v>
                </c:pt>
                <c:pt idx="1">
                  <c:v>1797</c:v>
                </c:pt>
                <c:pt idx="2">
                  <c:v>1889</c:v>
                </c:pt>
              </c:numCache>
            </c:numRef>
          </c:val>
          <c:extLst>
            <c:ext xmlns:c16="http://schemas.microsoft.com/office/drawing/2014/chart" uri="{C3380CC4-5D6E-409C-BE32-E72D297353CC}">
              <c16:uniqueId val="{00000002-48AB-47F1-8409-C70ECBFCDB3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{7CA42F66-C71A-477B-81EF-345CBFBF0F73}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AFB-4426-A982-B5638B84AFC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{87F47EEC-0D93-41DC-A1F7-93C932BD2A04}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AFB-4426-A982-B5638B84AFC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{435E7D8B-2949-466E-8D1B-B451F0272130}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AFB-4426-A982-B5638B84AFC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{CAEAC9B9-744E-49ED-9E5D-5994C9A3C7A6}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AFB-4426-A982-B5638B84AFC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{C7B21790-2593-4A56-8F28-146881E50447}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AFB-4426-A982-B5638B84AFC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{E9D09698-5DE0-4E8F-9786-B18A621ED7F3}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AFB-4426-A982-B5638B84AFC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{AEB5BEC8-A899-432A-A2D8-3168ADBE77B0}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AFB-4426-A982-B5638B84AFC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{A27FC46A-15F4-4337-8156-F10420561C3B}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AFB-4426-A982-B5638B84AFC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{4F3B84E2-3BAE-4A9B-AFAF-C4D12683E7E0}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AFB-4426-A982-B5638B84AFC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53.9</c:v>
                </c:pt>
                <c:pt idx="8">
                  <c:v>54.8</c:v>
                </c:pt>
                <c:pt idx="16">
                  <c:v>55.5</c:v>
                </c:pt>
                <c:pt idx="24">
                  <c:v>56</c:v>
                </c:pt>
                <c:pt idx="32">
                  <c:v>57.2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BAFB-4426-A982-B5638B84AFC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{26DE43E1-90E0-4F14-BEAF-5EBAC22531C9}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AFB-4426-A982-B5638B84AFC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{78EB38B2-3AB9-4EBB-8BF0-7E4986DC2027}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AFB-4426-A982-B5638B84AFC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{2FE17AC8-F2B4-4296-A61F-F51BD70376E9}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AFB-4426-A982-B5638B84AFC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{62569E2E-0F44-486E-AD5C-0C1053329351}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AFB-4426-A982-B5638B84AFC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{B4F140B4-711E-4393-AA98-9AC105E1C35A}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AFB-4426-A982-B5638B84AFC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{028778AE-9FCE-4A0C-9C07-097A5CD11398}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AFB-4426-A982-B5638B84AFC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{4A3269A1-24B7-4C86-AAA5-32287B8B5DD3}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AFB-4426-A982-B5638B84AFC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{064F3503-CEE1-4C33-8633-40EE4E1DAED5}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AFB-4426-A982-B5638B84AFC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{E6C93E48-BBF2-4604-91D6-0B6126ACA6AD}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AFB-4426-A982-B5638B84AFC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AFB-4426-A982-B5638B84AFC7}"/>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{FCCA167C-E70D-4D56-9F8A-C19D005CC9F4}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0D8-4500-A097-7FC4D56AA85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{637EB381-FDF8-43DD-A6E0-DC10F3C22C4E}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0D8-4500-A097-7FC4D56AA85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{FBF992A8-0F23-41F6-8F44-ADB285300210}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0D8-4500-A097-7FC4D56AA85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{55A1A0DA-E983-4881-82DA-39BAB347D8A9}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0D8-4500-A097-7FC4D56AA85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{9A1B1BBD-BC18-4ED6-84F5-6757BCDB44A9}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0D8-4500-A097-7FC4D56AA85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{9D6BEFC4-3336-4DDB-A08C-C59DF98F4E84}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0D8-4500-A097-7FC4D56AA85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{97740A0D-638F-4F14-984A-61B7906F91DE}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0D8-4500-A097-7FC4D56AA85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{AB369D0D-CEEB-42CF-B60B-67045AF2DAE8}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0D8-4500-A097-7FC4D56AA85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{84F0F0C8-BACC-4EEB-A912-3C1CAE15A3E4}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0D8-4500-A097-7FC4D56AA85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4.7</c:v>
                </c:pt>
                <c:pt idx="8">
                  <c:v>4.8</c:v>
                </c:pt>
                <c:pt idx="16">
                  <c:v>5.0999999999999996</c:v>
                </c:pt>
                <c:pt idx="24">
                  <c:v>5.3</c:v>
                </c:pt>
                <c:pt idx="32">
                  <c:v>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B0D8-4500-A097-7FC4D56AA85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{D01AA949-7D11-4547-BCE9-95EB7C607F4B}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0D8-4500-A097-7FC4D56AA85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{17FC47C1-FA0B-40F5-B50D-524B39C62859}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0D8-4500-A097-7FC4D56AA85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{1D1F9BAD-52B4-4744-A41E-8D8FE48AE8DB}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0D8-4500-A097-7FC4D56AA85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{FA8F07CA-4C62-4985-9EE6-5BAAE0C191C8}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0D8-4500-A097-7FC4D56AA85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{7D5CE96B-204A-4944-B470-06E27A8870BC}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0D8-4500-A097-7FC4D56AA851}"/>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{885E93D2-D291-45BD-9191-2A3C5A5C95FA}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0D8-4500-A097-7FC4D56AA851}"/>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{CB4C4465-49A7-4E39-A496-BC2525C70FD5}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0D8-4500-A097-7FC4D56AA85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{F711F77D-5A9C-4E73-82EF-B3FB09623838}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0D8-4500-A097-7FC4D56AA85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{C4212F70-8DB8-44EE-AD51-0F8E18FA4556}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0D8-4500-A097-7FC4D56AA85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0D8-4500-A097-7FC4D56AA851}"/>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徳島県上勝町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1,337
1,325
109.63
3,520,393
3,107,726
344,282
1,769,415
3,538,950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少子高齢化の進行に加え、町内に主要産業がないこと等により、財政基盤が弱く類似団体の平均を下回る状況である。インターンシップの受入や</a:t>
          </a:r>
          <a:r>
            <a:rPr kumimoji="1" lang="en-US" altLang="ja-JP" sz="1300">
              <a:latin typeface="ＭＳ Ｐゴシック" panose="020B0600070205080204" pitchFamily="50" charset="-128"/>
              <a:ea typeface="ＭＳ Ｐゴシック" panose="020B0600070205080204" pitchFamily="50" charset="-128"/>
            </a:rPr>
            <a:t>NPO</a:t>
          </a:r>
          <a:r>
            <a:rPr kumimoji="1" lang="ja-JP" altLang="en-US" sz="1300">
              <a:latin typeface="ＭＳ Ｐゴシック" panose="020B0600070205080204" pitchFamily="50" charset="-128"/>
              <a:ea typeface="ＭＳ Ｐゴシック" panose="020B0600070205080204" pitchFamily="50" charset="-128"/>
            </a:rPr>
            <a:t>活動を通じて町内産業の活性化、起業家の育成やごみゼロ活動を目標に持続可能なまちづくりを展開しつつ、ＳＤＧｓを推進するとともに増加傾向にあるふるさと納税等を積極的に活用し、将来的な歳入の増加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115358</xdr:rowOff>
    </xdr:from>
    <xdr:to>
      <xdr:col>23</xdr:col>
      <xdr:colOff>133350</xdr:colOff>
      <xdr:row>43</xdr:row>
      <xdr:rowOff>155575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487708"/>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155575</xdr:rowOff>
    </xdr:from>
    <xdr:to>
      <xdr:col>19</xdr:col>
      <xdr:colOff>133350</xdr:colOff>
      <xdr:row>44</xdr:row>
      <xdr:rowOff>4233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3225800" y="75279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155575</xdr:rowOff>
    </xdr:from>
    <xdr:to>
      <xdr:col>15</xdr:col>
      <xdr:colOff>82550</xdr:colOff>
      <xdr:row>44</xdr:row>
      <xdr:rowOff>4233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5279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155575</xdr:rowOff>
    </xdr:from>
    <xdr:to>
      <xdr:col>11</xdr:col>
      <xdr:colOff>31750</xdr:colOff>
      <xdr:row>43</xdr:row>
      <xdr:rowOff>155575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5279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64558</xdr:rowOff>
    </xdr:from>
    <xdr:to>
      <xdr:col>23</xdr:col>
      <xdr:colOff>184150</xdr:colOff>
      <xdr:row>43</xdr:row>
      <xdr:rowOff>166158</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36635</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08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104775</xdr:rowOff>
    </xdr:from>
    <xdr:to>
      <xdr:col>19</xdr:col>
      <xdr:colOff>184150</xdr:colOff>
      <xdr:row>44</xdr:row>
      <xdr:rowOff>34925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19702</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63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124883</xdr:rowOff>
    </xdr:from>
    <xdr:to>
      <xdr:col>15</xdr:col>
      <xdr:colOff>133350</xdr:colOff>
      <xdr:row>44</xdr:row>
      <xdr:rowOff>55033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39810</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104775</xdr:rowOff>
    </xdr:from>
    <xdr:to>
      <xdr:col>11</xdr:col>
      <xdr:colOff>82550</xdr:colOff>
      <xdr:row>44</xdr:row>
      <xdr:rowOff>34925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19702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6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104775</xdr:rowOff>
    </xdr:from>
    <xdr:to>
      <xdr:col>7</xdr:col>
      <xdr:colOff>31750</xdr:colOff>
      <xdr:row>44</xdr:row>
      <xdr:rowOff>34925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19702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6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経常収支比率について類似団体よりも高い数字をとっていることから、財政状況が類似団体よりも硬直していると考えられる。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今後も経常経費を見直すとともに、支出の大きい投資的経費の維持補修などを計画的に行い、収支の適正化を図っていく。</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151977</xdr:rowOff>
    </xdr:from>
    <xdr:to>
      <xdr:col>23</xdr:col>
      <xdr:colOff>133350</xdr:colOff>
      <xdr:row>65</xdr:row>
      <xdr:rowOff>28787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1124777"/>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02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135890</xdr:rowOff>
    </xdr:from>
    <xdr:to>
      <xdr:col>19</xdr:col>
      <xdr:colOff>133350</xdr:colOff>
      <xdr:row>65</xdr:row>
      <xdr:rowOff>28787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1108690"/>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114300</xdr:rowOff>
    </xdr:from>
    <xdr:to>
      <xdr:col>15</xdr:col>
      <xdr:colOff>82550</xdr:colOff>
      <xdr:row>64</xdr:row>
      <xdr:rowOff>135890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915650"/>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114300</xdr:rowOff>
    </xdr:from>
    <xdr:to>
      <xdr:col>11</xdr:col>
      <xdr:colOff>31750</xdr:colOff>
      <xdr:row>66</xdr:row>
      <xdr:rowOff>2117</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915650"/>
          <a:ext cx="889000" cy="402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52087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101177</xdr:rowOff>
    </xdr:from>
    <xdr:to>
      <xdr:col>23</xdr:col>
      <xdr:colOff>184150</xdr:colOff>
      <xdr:row>65</xdr:row>
      <xdr:rowOff>31327</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07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73254</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046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149437</xdr:rowOff>
    </xdr:from>
    <xdr:to>
      <xdr:col>19</xdr:col>
      <xdr:colOff>184150</xdr:colOff>
      <xdr:row>65</xdr:row>
      <xdr:rowOff>79587</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12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64364</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2086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85090</xdr:rowOff>
    </xdr:from>
    <xdr:to>
      <xdr:col>15</xdr:col>
      <xdr:colOff>133350</xdr:colOff>
      <xdr:row>65</xdr:row>
      <xdr:rowOff>15240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14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63500</xdr:rowOff>
    </xdr:from>
    <xdr:to>
      <xdr:col>11</xdr:col>
      <xdr:colOff>82550</xdr:colOff>
      <xdr:row>63</xdr:row>
      <xdr:rowOff>165100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149877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122767</xdr:rowOff>
    </xdr:from>
    <xdr:to>
      <xdr:col>7</xdr:col>
      <xdr:colOff>31750</xdr:colOff>
      <xdr:row>66</xdr:row>
      <xdr:rowOff>52917</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26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37694</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35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[761,066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て高くなっているのは、物件費が大きな要因となっている。職員数が少ないため委託に出す業務数が多くなっており、結果的に人口一人あたりの金額が増加する傾向にある。今後は実施事業の精査等含め抑制し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6294</xdr:rowOff>
    </xdr:from>
    <xdr:to>
      <xdr:col>23</xdr:col>
      <xdr:colOff>133350</xdr:colOff>
      <xdr:row>83</xdr:row>
      <xdr:rowOff>37565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236644"/>
          <a:ext cx="838200" cy="31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51159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38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6294</xdr:rowOff>
    </xdr:from>
    <xdr:to>
      <xdr:col>19</xdr:col>
      <xdr:colOff>133350</xdr:colOff>
      <xdr:row>83</xdr:row>
      <xdr:rowOff>10581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236644"/>
          <a:ext cx="889000" cy="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116770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83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159121</xdr:rowOff>
    </xdr:from>
    <xdr:to>
      <xdr:col>15</xdr:col>
      <xdr:colOff>82550</xdr:colOff>
      <xdr:row>83</xdr:row>
      <xdr:rowOff>10581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218021"/>
          <a:ext cx="889000" cy="22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107438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823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153572</xdr:rowOff>
    </xdr:from>
    <xdr:to>
      <xdr:col>11</xdr:col>
      <xdr:colOff>31750</xdr:colOff>
      <xdr:row>82</xdr:row>
      <xdr:rowOff>159121</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212472"/>
          <a:ext cx="889000" cy="5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98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67608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8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158215</xdr:rowOff>
    </xdr:from>
    <xdr:to>
      <xdr:col>23</xdr:col>
      <xdr:colOff>184150</xdr:colOff>
      <xdr:row>83</xdr:row>
      <xdr:rowOff>88365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21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130292</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189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126944</xdr:rowOff>
    </xdr:from>
    <xdr:to>
      <xdr:col>19</xdr:col>
      <xdr:colOff>184150</xdr:colOff>
      <xdr:row>83</xdr:row>
      <xdr:rowOff>57094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18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41871</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272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131231</xdr:rowOff>
    </xdr:from>
    <xdr:to>
      <xdr:col>15</xdr:col>
      <xdr:colOff>133350</xdr:colOff>
      <xdr:row>83</xdr:row>
      <xdr:rowOff>61381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190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46158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276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108321</xdr:rowOff>
    </xdr:from>
    <xdr:to>
      <xdr:col>11</xdr:col>
      <xdr:colOff>82550</xdr:colOff>
      <xdr:row>83</xdr:row>
      <xdr:rowOff>38471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167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23248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253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102772</xdr:rowOff>
    </xdr:from>
    <xdr:to>
      <xdr:col>7</xdr:col>
      <xdr:colOff>31750</xdr:colOff>
      <xdr:row>83</xdr:row>
      <xdr:rowOff>32922</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16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17699</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24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職員数が少なく、就職退職の状況により指標の増減が大きいが、国の職員より低い状況で推移している。今後も定員管理を行い現状の推移を維持していきたい。</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123189</xdr:rowOff>
    </xdr:from>
    <xdr:to>
      <xdr:col>81</xdr:col>
      <xdr:colOff>44450</xdr:colOff>
      <xdr:row>88</xdr:row>
      <xdr:rowOff>4826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5039339"/>
          <a:ext cx="838200" cy="53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121683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5037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4826</xdr:rowOff>
    </xdr:from>
    <xdr:to>
      <xdr:col>77</xdr:col>
      <xdr:colOff>44450</xdr:colOff>
      <xdr:row>88</xdr:row>
      <xdr:rowOff>14478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509242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54881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5142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0</xdr:rowOff>
    </xdr:from>
    <xdr:to>
      <xdr:col>72</xdr:col>
      <xdr:colOff>203200</xdr:colOff>
      <xdr:row>88</xdr:row>
      <xdr:rowOff>14478</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5087600"/>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59707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514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0</xdr:rowOff>
    </xdr:from>
    <xdr:to>
      <xdr:col>68</xdr:col>
      <xdr:colOff>152400</xdr:colOff>
      <xdr:row>88</xdr:row>
      <xdr:rowOff>9652</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508760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69359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515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64533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515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72389</xdr:rowOff>
    </xdr:from>
    <xdr:to>
      <xdr:col>81</xdr:col>
      <xdr:colOff>95250</xdr:colOff>
      <xdr:row>88</xdr:row>
      <xdr:rowOff>2539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98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88916</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833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125476</xdr:rowOff>
    </xdr:from>
    <xdr:to>
      <xdr:col>77</xdr:col>
      <xdr:colOff>95250</xdr:colOff>
      <xdr:row>88</xdr:row>
      <xdr:rowOff>55626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041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65803</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8105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135128</xdr:rowOff>
    </xdr:from>
    <xdr:to>
      <xdr:col>73</xdr:col>
      <xdr:colOff>44450</xdr:colOff>
      <xdr:row>88</xdr:row>
      <xdr:rowOff>65278</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05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75455</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820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120650</xdr:rowOff>
    </xdr:from>
    <xdr:to>
      <xdr:col>68</xdr:col>
      <xdr:colOff>203200</xdr:colOff>
      <xdr:row>88</xdr:row>
      <xdr:rowOff>50800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60977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80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130302</xdr:rowOff>
    </xdr:from>
    <xdr:to>
      <xdr:col>64</xdr:col>
      <xdr:colOff>152400</xdr:colOff>
      <xdr:row>88</xdr:row>
      <xdr:rowOff>60452</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04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70629</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815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[35.15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は少ないが行政面積が広いこともあり、役場支所を設置して住民サービスの維持向上を図っている。高齢者も多く、公的交通機関も十分なく町営バスの運行に頼っている状況であることから、支所を廃止することは厳しい選択となるが、今後の財政状況等も踏まえて前向きな検討が必要な時期が来てい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49276</xdr:rowOff>
    </xdr:from>
    <xdr:to>
      <xdr:col>81</xdr:col>
      <xdr:colOff>44450</xdr:colOff>
      <xdr:row>62</xdr:row>
      <xdr:rowOff>67575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679176"/>
          <a:ext cx="838200" cy="18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167075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49276</xdr:rowOff>
    </xdr:from>
    <xdr:to>
      <xdr:col>77</xdr:col>
      <xdr:colOff>44450</xdr:colOff>
      <xdr:row>62</xdr:row>
      <xdr:rowOff>51287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5290800" y="10679176"/>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80821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196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9461</xdr:rowOff>
    </xdr:from>
    <xdr:to>
      <xdr:col>72</xdr:col>
      <xdr:colOff>203200</xdr:colOff>
      <xdr:row>62</xdr:row>
      <xdr:rowOff>51287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639361"/>
          <a:ext cx="889000" cy="41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72979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188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157787</xdr:rowOff>
    </xdr:from>
    <xdr:to>
      <xdr:col>68</xdr:col>
      <xdr:colOff>152400</xdr:colOff>
      <xdr:row>62</xdr:row>
      <xdr:rowOff>9461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616237"/>
          <a:ext cx="889000" cy="2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58500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17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50658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166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16775</xdr:rowOff>
    </xdr:from>
    <xdr:to>
      <xdr:col>81</xdr:col>
      <xdr:colOff>95250</xdr:colOff>
      <xdr:row>62</xdr:row>
      <xdr:rowOff>118375</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64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160302</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618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169926</xdr:rowOff>
    </xdr:from>
    <xdr:to>
      <xdr:col>77</xdr:col>
      <xdr:colOff>95250</xdr:colOff>
      <xdr:row>62</xdr:row>
      <xdr:rowOff>100076</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62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84853</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7147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487</xdr:rowOff>
    </xdr:from>
    <xdr:to>
      <xdr:col>73</xdr:col>
      <xdr:colOff>44450</xdr:colOff>
      <xdr:row>62</xdr:row>
      <xdr:rowOff>102087</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63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86864</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71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130111</xdr:rowOff>
    </xdr:from>
    <xdr:to>
      <xdr:col>68</xdr:col>
      <xdr:colOff>203200</xdr:colOff>
      <xdr:row>62</xdr:row>
      <xdr:rowOff>60261</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58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45038</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674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106987</xdr:rowOff>
    </xdr:from>
    <xdr:to>
      <xdr:col>64</xdr:col>
      <xdr:colOff>152400</xdr:colOff>
      <xdr:row>62</xdr:row>
      <xdr:rowOff>37137</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565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21914</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651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基準財政需要額の算入率が高い地方債（補助災害、辺地債、過疎債、緊急防災・減災事業債等）を起こしているため、類似団体平均と比較して低水準を保っているが、公債費残高が予算規模を上回り、見た目の指標ほど健全とはいえないので、今後も実施事業の厳選、有利な地方債の発行に努め、本指標について維持していきたい。</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141478</xdr:rowOff>
    </xdr:from>
    <xdr:to>
      <xdr:col>81</xdr:col>
      <xdr:colOff>44450</xdr:colOff>
      <xdr:row>41</xdr:row>
      <xdr:rowOff>3810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6999478"/>
          <a:ext cx="8382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21607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131826</xdr:rowOff>
    </xdr:from>
    <xdr:to>
      <xdr:col>77</xdr:col>
      <xdr:colOff>44450</xdr:colOff>
      <xdr:row>40</xdr:row>
      <xdr:rowOff>141478</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698982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121429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150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117348</xdr:rowOff>
    </xdr:from>
    <xdr:to>
      <xdr:col>72</xdr:col>
      <xdr:colOff>203200</xdr:colOff>
      <xdr:row>40</xdr:row>
      <xdr:rowOff>131826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6975348"/>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112522</xdr:rowOff>
    </xdr:from>
    <xdr:to>
      <xdr:col>68</xdr:col>
      <xdr:colOff>152400</xdr:colOff>
      <xdr:row>40</xdr:row>
      <xdr:rowOff>117348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6970522"/>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106951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124460</xdr:rowOff>
    </xdr:from>
    <xdr:to>
      <xdr:col>81</xdr:col>
      <xdr:colOff>95250</xdr:colOff>
      <xdr:row>41</xdr:row>
      <xdr:rowOff>54610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140987</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82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90678</xdr:rowOff>
    </xdr:from>
    <xdr:to>
      <xdr:col>77</xdr:col>
      <xdr:colOff>95250</xdr:colOff>
      <xdr:row>41</xdr:row>
      <xdr:rowOff>20828</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94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31005</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717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81026</xdr:rowOff>
    </xdr:from>
    <xdr:to>
      <xdr:col>73</xdr:col>
      <xdr:colOff>44450</xdr:colOff>
      <xdr:row>41</xdr:row>
      <xdr:rowOff>11176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93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21353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707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66548</xdr:rowOff>
    </xdr:from>
    <xdr:to>
      <xdr:col>68</xdr:col>
      <xdr:colOff>203200</xdr:colOff>
      <xdr:row>40</xdr:row>
      <xdr:rowOff>168148</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9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6875</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693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61722</xdr:rowOff>
    </xdr:from>
    <xdr:to>
      <xdr:col>64</xdr:col>
      <xdr:colOff>152400</xdr:colOff>
      <xdr:row>40</xdr:row>
      <xdr:rowOff>163322</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91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2049</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688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が低いので、経費削減に努め可能な限り有余財源は積立金に積立を行っている。また、有利な地方債（補助災害、辺地債、過疎債、緊急防災・減災事業債等）を発行していることで、地方債現在高に係る基準財政需要額算入が高いことで計算上は優良な指標となっている。しかし、今後とも事業実施の厳選や補助金等の活用により地方債発行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徳島県上勝町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1,337
1,325
109.63
3,520,393
3,107,726
344,282
1,769,415
3,538,950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本町では人件費の割合が類似団体よりも高い傾向にあるものの、令和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年度決算においては、ほとんど類似団体との差はなくなっている。今後も引き続き、自治体</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を通して人件費の削減に努める。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62230</xdr:rowOff>
    </xdr:from>
    <xdr:to>
      <xdr:col>24</xdr:col>
      <xdr:colOff>25400</xdr:colOff>
      <xdr:row>36</xdr:row>
      <xdr:rowOff>62230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344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05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62230</xdr:rowOff>
    </xdr:from>
    <xdr:to>
      <xdr:col>19</xdr:col>
      <xdr:colOff>187325</xdr:colOff>
      <xdr:row>36</xdr:row>
      <xdr:rowOff>85090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3443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69867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899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69850</xdr:rowOff>
    </xdr:from>
    <xdr:to>
      <xdr:col>15</xdr:col>
      <xdr:colOff>98425</xdr:colOff>
      <xdr:row>36</xdr:row>
      <xdr:rowOff>85090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4205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69850</xdr:rowOff>
    </xdr:from>
    <xdr:to>
      <xdr:col>11</xdr:col>
      <xdr:colOff>9525</xdr:colOff>
      <xdr:row>36</xdr:row>
      <xdr:rowOff>153670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4205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47007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7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xdr:rowOff>
    </xdr:from>
    <xdr:to>
      <xdr:col>24</xdr:col>
      <xdr:colOff>76200</xdr:colOff>
      <xdr:row>36</xdr:row>
      <xdr:rowOff>113030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8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154957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55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11430</xdr:rowOff>
    </xdr:from>
    <xdr:to>
      <xdr:col>20</xdr:col>
      <xdr:colOff>38100</xdr:colOff>
      <xdr:row>36</xdr:row>
      <xdr:rowOff>113030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8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97807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270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34290</xdr:rowOff>
    </xdr:from>
    <xdr:to>
      <xdr:col>15</xdr:col>
      <xdr:colOff>149225</xdr:colOff>
      <xdr:row>36</xdr:row>
      <xdr:rowOff>135890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0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120667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29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19050</xdr:rowOff>
    </xdr:from>
    <xdr:to>
      <xdr:col>11</xdr:col>
      <xdr:colOff>60325</xdr:colOff>
      <xdr:row>36</xdr:row>
      <xdr:rowOff>120650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105427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7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102870</xdr:rowOff>
    </xdr:from>
    <xdr:to>
      <xdr:col>6</xdr:col>
      <xdr:colOff>171450</xdr:colOff>
      <xdr:row>37</xdr:row>
      <xdr:rowOff>33020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7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17797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6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本町における物件費は、類似団体と概ね類似した値をとっている。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本町では指定管理やごみ廃棄を始めとする委託料が大きい値をとっている。今後も委託内容や事業内容を精査し、物件費の縮減に力を入れていく。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170434</xdr:rowOff>
    </xdr:from>
    <xdr:to>
      <xdr:col>82</xdr:col>
      <xdr:colOff>107950</xdr:colOff>
      <xdr:row>18</xdr:row>
      <xdr:rowOff>40132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3085084"/>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67581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10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69850</xdr:rowOff>
    </xdr:from>
    <xdr:to>
      <xdr:col>78</xdr:col>
      <xdr:colOff>69850</xdr:colOff>
      <xdr:row>18</xdr:row>
      <xdr:rowOff>40132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984500"/>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149115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20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14986</xdr:rowOff>
    </xdr:from>
    <xdr:to>
      <xdr:col>73</xdr:col>
      <xdr:colOff>180975</xdr:colOff>
      <xdr:row>17</xdr:row>
      <xdr:rowOff>69850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92963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109999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14986</xdr:rowOff>
    </xdr:from>
    <xdr:to>
      <xdr:col>69</xdr:col>
      <xdr:colOff>92075</xdr:colOff>
      <xdr:row>18</xdr:row>
      <xdr:rowOff>35560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929636"/>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55135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6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119634</xdr:rowOff>
    </xdr:from>
    <xdr:to>
      <xdr:col>82</xdr:col>
      <xdr:colOff>158750</xdr:colOff>
      <xdr:row>18</xdr:row>
      <xdr:rowOff>49784</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034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91711</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006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160782</xdr:rowOff>
    </xdr:from>
    <xdr:to>
      <xdr:col>78</xdr:col>
      <xdr:colOff>120650</xdr:colOff>
      <xdr:row>18</xdr:row>
      <xdr:rowOff>90932</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075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75709</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1618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19050</xdr:rowOff>
    </xdr:from>
    <xdr:to>
      <xdr:col>74</xdr:col>
      <xdr:colOff>31750</xdr:colOff>
      <xdr:row>17</xdr:row>
      <xdr:rowOff>120650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130827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70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135636</xdr:rowOff>
    </xdr:from>
    <xdr:to>
      <xdr:col>69</xdr:col>
      <xdr:colOff>142875</xdr:colOff>
      <xdr:row>17</xdr:row>
      <xdr:rowOff>65786</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87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75963</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64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156210</xdr:rowOff>
    </xdr:from>
    <xdr:to>
      <xdr:col>65</xdr:col>
      <xdr:colOff>53975</xdr:colOff>
      <xdr:row>18</xdr:row>
      <xdr:rowOff>86360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307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71137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15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町では少子高齢化に伴い扶助費が類似団体よりも高くなる傾向にあり、類似団体で最も高い割合になっているが、その中でも施設入所者の措置費が高いことから、今後は施設入所に至るまでの福祉サービスを充実させ、入所に至るまでの期間を延長できるような取り組みなども検討し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94343</xdr:rowOff>
    </xdr:from>
    <xdr:to>
      <xdr:col>24</xdr:col>
      <xdr:colOff>25400</xdr:colOff>
      <xdr:row>60</xdr:row>
      <xdr:rowOff>143328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10381343"/>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94343</xdr:rowOff>
    </xdr:from>
    <xdr:to>
      <xdr:col>19</xdr:col>
      <xdr:colOff>187325</xdr:colOff>
      <xdr:row>61</xdr:row>
      <xdr:rowOff>20865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10381343"/>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98170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18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61</xdr:row>
      <xdr:rowOff>20865</xdr:rowOff>
    </xdr:from>
    <xdr:to>
      <xdr:col>15</xdr:col>
      <xdr:colOff>98425</xdr:colOff>
      <xdr:row>61</xdr:row>
      <xdr:rowOff>37193</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104793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98170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60</xdr:row>
      <xdr:rowOff>45357</xdr:rowOff>
    </xdr:from>
    <xdr:to>
      <xdr:col>11</xdr:col>
      <xdr:colOff>9525</xdr:colOff>
      <xdr:row>61</xdr:row>
      <xdr:rowOff>37193</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10332357"/>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92528</xdr:rowOff>
    </xdr:from>
    <xdr:to>
      <xdr:col>24</xdr:col>
      <xdr:colOff>76200</xdr:colOff>
      <xdr:row>61</xdr:row>
      <xdr:rowOff>22678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1037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1105</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10288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43543</xdr:rowOff>
    </xdr:from>
    <xdr:to>
      <xdr:col>20</xdr:col>
      <xdr:colOff>38100</xdr:colOff>
      <xdr:row>60</xdr:row>
      <xdr:rowOff>145143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1033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129920</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141515</xdr:rowOff>
    </xdr:from>
    <xdr:to>
      <xdr:col>15</xdr:col>
      <xdr:colOff>149225</xdr:colOff>
      <xdr:row>61</xdr:row>
      <xdr:rowOff>71665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1042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61</xdr:row>
      <xdr:rowOff>56442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1051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60</xdr:row>
      <xdr:rowOff>157843</xdr:rowOff>
    </xdr:from>
    <xdr:to>
      <xdr:col>11</xdr:col>
      <xdr:colOff>60325</xdr:colOff>
      <xdr:row>61</xdr:row>
      <xdr:rowOff>87993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1044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61</xdr:row>
      <xdr:rowOff>72770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10531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166007</xdr:rowOff>
    </xdr:from>
    <xdr:to>
      <xdr:col>6</xdr:col>
      <xdr:colOff>171450</xdr:colOff>
      <xdr:row>60</xdr:row>
      <xdr:rowOff>96157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1028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80934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1036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過疎地地域医療の確保のため、町営診療所を抱えていることから繰出金が大きなウエイトを占めている。類似団体と比較して平均的な指標であるが、今後も事務事業の効率化を行い、現行指標の維持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111760</xdr:rowOff>
    </xdr:from>
    <xdr:to>
      <xdr:col>82</xdr:col>
      <xdr:colOff>107950</xdr:colOff>
      <xdr:row>57</xdr:row>
      <xdr:rowOff>31750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71296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71137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672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31750</xdr:rowOff>
    </xdr:from>
    <xdr:to>
      <xdr:col>78</xdr:col>
      <xdr:colOff>69850</xdr:colOff>
      <xdr:row>57</xdr:row>
      <xdr:rowOff>115570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782800" y="98044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135907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90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69850</xdr:rowOff>
    </xdr:from>
    <xdr:to>
      <xdr:col>73</xdr:col>
      <xdr:colOff>180975</xdr:colOff>
      <xdr:row>57</xdr:row>
      <xdr:rowOff>115570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98425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5097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69850</xdr:rowOff>
    </xdr:from>
    <xdr:to>
      <xdr:col>69</xdr:col>
      <xdr:colOff>92075</xdr:colOff>
      <xdr:row>58</xdr:row>
      <xdr:rowOff>12700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8425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128287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58437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65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60960</xdr:rowOff>
    </xdr:from>
    <xdr:to>
      <xdr:col>82</xdr:col>
      <xdr:colOff>158750</xdr:colOff>
      <xdr:row>56</xdr:row>
      <xdr:rowOff>162560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66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77487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50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152400</xdr:rowOff>
    </xdr:from>
    <xdr:to>
      <xdr:col>78</xdr:col>
      <xdr:colOff>120650</xdr:colOff>
      <xdr:row>57</xdr:row>
      <xdr:rowOff>82550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92727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52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64770</xdr:rowOff>
    </xdr:from>
    <xdr:to>
      <xdr:col>74</xdr:col>
      <xdr:colOff>31750</xdr:colOff>
      <xdr:row>57</xdr:row>
      <xdr:rowOff>166370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151147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19050</xdr:rowOff>
    </xdr:from>
    <xdr:to>
      <xdr:col>69</xdr:col>
      <xdr:colOff>142875</xdr:colOff>
      <xdr:row>57</xdr:row>
      <xdr:rowOff>120650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130827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行政改革大綱に基づき、平成１６年度から単独補助金の２０％カットを行い、各種団体等への経常的な補助金を削減・廃止する等経費削減に努めていることもあり、類似団体よりも経年的に低い水準を保っている。ただ、補助金の増額・新設の要望もあるため事業の厳選を今後も続けたい。</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33274</xdr:rowOff>
    </xdr:from>
    <xdr:to>
      <xdr:col>82</xdr:col>
      <xdr:colOff>107950</xdr:colOff>
      <xdr:row>35</xdr:row>
      <xdr:rowOff>42418</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5671800" y="603402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9415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53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42418</xdr:rowOff>
    </xdr:from>
    <xdr:to>
      <xdr:col>78</xdr:col>
      <xdr:colOff>69850</xdr:colOff>
      <xdr:row>35</xdr:row>
      <xdr:rowOff>56134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604316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28702</xdr:rowOff>
    </xdr:from>
    <xdr:to>
      <xdr:col>73</xdr:col>
      <xdr:colOff>180975</xdr:colOff>
      <xdr:row>35</xdr:row>
      <xdr:rowOff>56134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02945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28702</xdr:rowOff>
    </xdr:from>
    <xdr:to>
      <xdr:col>69</xdr:col>
      <xdr:colOff>92075</xdr:colOff>
      <xdr:row>35</xdr:row>
      <xdr:rowOff>69850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02945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153924</xdr:rowOff>
    </xdr:from>
    <xdr:to>
      <xdr:col>82</xdr:col>
      <xdr:colOff>158750</xdr:colOff>
      <xdr:row>35</xdr:row>
      <xdr:rowOff>84074</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598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170451</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5828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163068</xdr:rowOff>
    </xdr:from>
    <xdr:to>
      <xdr:col>78</xdr:col>
      <xdr:colOff>120650</xdr:colOff>
      <xdr:row>35</xdr:row>
      <xdr:rowOff>93218</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599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103395</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7612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5334</xdr:rowOff>
    </xdr:from>
    <xdr:to>
      <xdr:col>74</xdr:col>
      <xdr:colOff>31750</xdr:colOff>
      <xdr:row>35</xdr:row>
      <xdr:rowOff>106934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00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117111</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77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149352</xdr:rowOff>
    </xdr:from>
    <xdr:to>
      <xdr:col>69</xdr:col>
      <xdr:colOff>142875</xdr:colOff>
      <xdr:row>35</xdr:row>
      <xdr:rowOff>79502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597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89679</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19050</xdr:rowOff>
    </xdr:from>
    <xdr:to>
      <xdr:col>65</xdr:col>
      <xdr:colOff>53975</xdr:colOff>
      <xdr:row>35</xdr:row>
      <xdr:rowOff>120650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130827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本町における公債費率については、類似団体よりも高い値をとっている。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本町は普通建設事業費についても類似団体よりも高い数値をとっているため、普通建設事業費を始めとする各事業への起債も計画格的に行うこととし、今後は公債費が高くなりすぎないようにする。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119380</xdr:rowOff>
    </xdr:from>
    <xdr:to>
      <xdr:col>24</xdr:col>
      <xdr:colOff>25400</xdr:colOff>
      <xdr:row>77</xdr:row>
      <xdr:rowOff>149861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987800" y="13321030"/>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127016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2985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77470</xdr:rowOff>
    </xdr:from>
    <xdr:to>
      <xdr:col>19</xdr:col>
      <xdr:colOff>187325</xdr:colOff>
      <xdr:row>77</xdr:row>
      <xdr:rowOff>119380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32791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58437</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2917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168911</xdr:rowOff>
    </xdr:from>
    <xdr:to>
      <xdr:col>15</xdr:col>
      <xdr:colOff>98425</xdr:colOff>
      <xdr:row>77</xdr:row>
      <xdr:rowOff>77470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199111"/>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54627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168911</xdr:rowOff>
    </xdr:from>
    <xdr:to>
      <xdr:col>11</xdr:col>
      <xdr:colOff>9525</xdr:colOff>
      <xdr:row>77</xdr:row>
      <xdr:rowOff>81280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199111"/>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20337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287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50817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99061</xdr:rowOff>
    </xdr:from>
    <xdr:to>
      <xdr:col>24</xdr:col>
      <xdr:colOff>76200</xdr:colOff>
      <xdr:row>78</xdr:row>
      <xdr:rowOff>29211</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30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71138</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3272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68580</xdr:rowOff>
    </xdr:from>
    <xdr:to>
      <xdr:col>20</xdr:col>
      <xdr:colOff>38100</xdr:colOff>
      <xdr:row>77</xdr:row>
      <xdr:rowOff>170180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27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154957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3356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26670</xdr:rowOff>
    </xdr:from>
    <xdr:to>
      <xdr:col>15</xdr:col>
      <xdr:colOff>149225</xdr:colOff>
      <xdr:row>77</xdr:row>
      <xdr:rowOff>128270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113047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118111</xdr:rowOff>
    </xdr:from>
    <xdr:to>
      <xdr:col>11</xdr:col>
      <xdr:colOff>60325</xdr:colOff>
      <xdr:row>77</xdr:row>
      <xdr:rowOff>48261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14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33038</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30480</xdr:rowOff>
    </xdr:from>
    <xdr:to>
      <xdr:col>6</xdr:col>
      <xdr:colOff>171450</xdr:colOff>
      <xdr:row>77</xdr:row>
      <xdr:rowOff>132080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23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116857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31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においても令和５年度に引き続き、公営住宅の建設や道路の改良工事を実施しており、普通建設事業費が高い数値をとっている。今後は公共施設等総合管理計画に基づき、施設の集約化・複合化を進めるなど公共施設等の適正管理に努める。また、建設費だけでなく維持管理経費まで考えた施策を実施することにより、</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現行指標の維持・改善を図っていく。</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105773</xdr:rowOff>
    </xdr:from>
    <xdr:to>
      <xdr:col>82</xdr:col>
      <xdr:colOff>107950</xdr:colOff>
      <xdr:row>77</xdr:row>
      <xdr:rowOff>171087</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307423"/>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69504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71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154758</xdr:rowOff>
    </xdr:from>
    <xdr:to>
      <xdr:col>78</xdr:col>
      <xdr:colOff>69850</xdr:colOff>
      <xdr:row>77</xdr:row>
      <xdr:rowOff>171087</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35640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166750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25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66584</xdr:rowOff>
    </xdr:from>
    <xdr:to>
      <xdr:col>73</xdr:col>
      <xdr:colOff>180975</xdr:colOff>
      <xdr:row>77</xdr:row>
      <xdr:rowOff>154758</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268234"/>
          <a:ext cx="8890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66584</xdr:rowOff>
    </xdr:from>
    <xdr:to>
      <xdr:col>69</xdr:col>
      <xdr:colOff>92075</xdr:colOff>
      <xdr:row>78</xdr:row>
      <xdr:rowOff>149861</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268234"/>
          <a:ext cx="889000" cy="254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42653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90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1832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3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54973</xdr:rowOff>
    </xdr:from>
    <xdr:to>
      <xdr:col>82</xdr:col>
      <xdr:colOff>158750</xdr:colOff>
      <xdr:row>77</xdr:row>
      <xdr:rowOff>156573</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256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71500</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101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120287</xdr:rowOff>
    </xdr:from>
    <xdr:to>
      <xdr:col>78</xdr:col>
      <xdr:colOff>120650</xdr:colOff>
      <xdr:row>78</xdr:row>
      <xdr:rowOff>50437</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321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35214</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408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103958</xdr:rowOff>
    </xdr:from>
    <xdr:to>
      <xdr:col>74</xdr:col>
      <xdr:colOff>31750</xdr:colOff>
      <xdr:row>78</xdr:row>
      <xdr:rowOff>34108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30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18885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39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15784</xdr:rowOff>
    </xdr:from>
    <xdr:to>
      <xdr:col>69</xdr:col>
      <xdr:colOff>142875</xdr:colOff>
      <xdr:row>77</xdr:row>
      <xdr:rowOff>117384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217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102161</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303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99061</xdr:rowOff>
    </xdr:from>
    <xdr:to>
      <xdr:col>65</xdr:col>
      <xdr:colOff>53975</xdr:colOff>
      <xdr:row>79</xdr:row>
      <xdr:rowOff>29211</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13988</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徳島県上勝町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136780</xdr:rowOff>
    </xdr:from>
    <xdr:to>
      <xdr:col>29</xdr:col>
      <xdr:colOff>127000</xdr:colOff>
      <xdr:row>19</xdr:row>
      <xdr:rowOff>8741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70505"/>
          <a:ext cx="647700" cy="434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128436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62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8741</xdr:rowOff>
    </xdr:from>
    <xdr:to>
      <xdr:col>26</xdr:col>
      <xdr:colOff>50800</xdr:colOff>
      <xdr:row>19</xdr:row>
      <xdr:rowOff>16971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13916"/>
          <a:ext cx="698500" cy="82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122564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427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16971</xdr:rowOff>
    </xdr:from>
    <xdr:to>
      <xdr:col>22</xdr:col>
      <xdr:colOff>114300</xdr:colOff>
      <xdr:row>19</xdr:row>
      <xdr:rowOff>30967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22146"/>
          <a:ext cx="698500" cy="139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142253</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47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30967</xdr:rowOff>
    </xdr:from>
    <xdr:to>
      <xdr:col>18</xdr:col>
      <xdr:colOff>177800</xdr:colOff>
      <xdr:row>19</xdr:row>
      <xdr:rowOff>56542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36142"/>
          <a:ext cx="698500" cy="255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161253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66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3976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8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85980</xdr:rowOff>
    </xdr:from>
    <xdr:to>
      <xdr:col>29</xdr:col>
      <xdr:colOff>177800</xdr:colOff>
      <xdr:row>19</xdr:row>
      <xdr:rowOff>16130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197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102507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64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129391</xdr:rowOff>
    </xdr:from>
    <xdr:to>
      <xdr:col>26</xdr:col>
      <xdr:colOff>101600</xdr:colOff>
      <xdr:row>19</xdr:row>
      <xdr:rowOff>59541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631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69718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31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137621</xdr:rowOff>
    </xdr:from>
    <xdr:to>
      <xdr:col>22</xdr:col>
      <xdr:colOff>165100</xdr:colOff>
      <xdr:row>19</xdr:row>
      <xdr:rowOff>67771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713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77948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40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151617</xdr:rowOff>
    </xdr:from>
    <xdr:to>
      <xdr:col>19</xdr:col>
      <xdr:colOff>38100</xdr:colOff>
      <xdr:row>19</xdr:row>
      <xdr:rowOff>81767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853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91944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54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5742</xdr:rowOff>
    </xdr:from>
    <xdr:to>
      <xdr:col>15</xdr:col>
      <xdr:colOff>101600</xdr:colOff>
      <xdr:row>19</xdr:row>
      <xdr:rowOff>107342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109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117519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79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85120</xdr:rowOff>
    </xdr:from>
    <xdr:to>
      <xdr:col>29</xdr:col>
      <xdr:colOff>127000</xdr:colOff>
      <xdr:row>35</xdr:row>
      <xdr:rowOff>126154</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695470"/>
          <a:ext cx="647700" cy="410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69897</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802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126154</xdr:rowOff>
    </xdr:from>
    <xdr:to>
      <xdr:col>26</xdr:col>
      <xdr:colOff>50800</xdr:colOff>
      <xdr:row>35</xdr:row>
      <xdr:rowOff>159672</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736504"/>
          <a:ext cx="698500" cy="335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175561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5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159672</xdr:rowOff>
    </xdr:from>
    <xdr:to>
      <xdr:col>22</xdr:col>
      <xdr:colOff>114300</xdr:colOff>
      <xdr:row>35</xdr:row>
      <xdr:rowOff>204861</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770022"/>
          <a:ext cx="698500" cy="451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216246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83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193244</xdr:rowOff>
    </xdr:from>
    <xdr:to>
      <xdr:col>18</xdr:col>
      <xdr:colOff>177800</xdr:colOff>
      <xdr:row>35</xdr:row>
      <xdr:rowOff>204861</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803594"/>
          <a:ext cx="698500" cy="116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235407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50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232140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4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34320</xdr:rowOff>
    </xdr:from>
    <xdr:to>
      <xdr:col>29</xdr:col>
      <xdr:colOff>177800</xdr:colOff>
      <xdr:row>35</xdr:row>
      <xdr:rowOff>135920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6446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222297</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489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75354</xdr:rowOff>
    </xdr:from>
    <xdr:to>
      <xdr:col>26</xdr:col>
      <xdr:colOff>101600</xdr:colOff>
      <xdr:row>35</xdr:row>
      <xdr:rowOff>176954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857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187131</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454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108872</xdr:rowOff>
    </xdr:from>
    <xdr:to>
      <xdr:col>22</xdr:col>
      <xdr:colOff>165100</xdr:colOff>
      <xdr:row>35</xdr:row>
      <xdr:rowOff>210472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7192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195249</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805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154061</xdr:rowOff>
    </xdr:from>
    <xdr:to>
      <xdr:col>19</xdr:col>
      <xdr:colOff>38100</xdr:colOff>
      <xdr:row>35</xdr:row>
      <xdr:rowOff>255661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7644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240438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85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142444</xdr:rowOff>
    </xdr:from>
    <xdr:to>
      <xdr:col>15</xdr:col>
      <xdr:colOff>101600</xdr:colOff>
      <xdr:row>35</xdr:row>
      <xdr:rowOff>244044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527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254221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521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徳島県上勝町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1,337
1,325
109.63
3,520,393
3,107,726
344,282
1,769,415
3,538,950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33040</xdr:rowOff>
    </xdr:from>
    <xdr:to>
      <xdr:col>24</xdr:col>
      <xdr:colOff>63500</xdr:colOff>
      <xdr:row>36</xdr:row>
      <xdr:rowOff>64598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205240"/>
          <a:ext cx="838200" cy="31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110127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282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64598</xdr:rowOff>
    </xdr:from>
    <xdr:to>
      <xdr:col>19</xdr:col>
      <xdr:colOff>177800</xdr:colOff>
      <xdr:row>36</xdr:row>
      <xdr:rowOff>76789</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6236798"/>
          <a:ext cx="889000" cy="1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86186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42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76789</xdr:rowOff>
    </xdr:from>
    <xdr:to>
      <xdr:col>15</xdr:col>
      <xdr:colOff>50800</xdr:colOff>
      <xdr:row>36</xdr:row>
      <xdr:rowOff>89477</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248989"/>
          <a:ext cx="889000" cy="12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92141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435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89477</xdr:rowOff>
    </xdr:from>
    <xdr:to>
      <xdr:col>10</xdr:col>
      <xdr:colOff>114300</xdr:colOff>
      <xdr:row>36</xdr:row>
      <xdr:rowOff>116494</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261677"/>
          <a:ext cx="889000" cy="27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105882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44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117786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461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153690</xdr:rowOff>
    </xdr:from>
    <xdr:to>
      <xdr:col>24</xdr:col>
      <xdr:colOff>114300</xdr:colOff>
      <xdr:row>36</xdr:row>
      <xdr:rowOff>83840</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15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5117</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005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13798</xdr:rowOff>
    </xdr:from>
    <xdr:to>
      <xdr:col>20</xdr:col>
      <xdr:colOff>38100</xdr:colOff>
      <xdr:row>36</xdr:row>
      <xdr:rowOff>115398</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18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131925</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5961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25989</xdr:rowOff>
    </xdr:from>
    <xdr:to>
      <xdr:col>15</xdr:col>
      <xdr:colOff>101600</xdr:colOff>
      <xdr:row>36</xdr:row>
      <xdr:rowOff>127589</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19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144116</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5973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38677</xdr:rowOff>
    </xdr:from>
    <xdr:to>
      <xdr:col>10</xdr:col>
      <xdr:colOff>165100</xdr:colOff>
      <xdr:row>36</xdr:row>
      <xdr:rowOff>140277</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210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156804</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598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65694</xdr:rowOff>
    </xdr:from>
    <xdr:to>
      <xdr:col>6</xdr:col>
      <xdr:colOff>38100</xdr:colOff>
      <xdr:row>36</xdr:row>
      <xdr:rowOff>167294</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237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12371</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013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58276</xdr:rowOff>
    </xdr:from>
    <xdr:to>
      <xdr:col>24</xdr:col>
      <xdr:colOff>63500</xdr:colOff>
      <xdr:row>56</xdr:row>
      <xdr:rowOff>84828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59476"/>
          <a:ext cx="838200" cy="2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126902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8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81624</xdr:rowOff>
    </xdr:from>
    <xdr:to>
      <xdr:col>19</xdr:col>
      <xdr:colOff>177800</xdr:colOff>
      <xdr:row>56</xdr:row>
      <xdr:rowOff>84828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682824"/>
          <a:ext cx="889000" cy="3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94167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81624</xdr:rowOff>
    </xdr:from>
    <xdr:to>
      <xdr:col>15</xdr:col>
      <xdr:colOff>50800</xdr:colOff>
      <xdr:row>56</xdr:row>
      <xdr:rowOff>104267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682824"/>
          <a:ext cx="889000" cy="22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98249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7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94855</xdr:rowOff>
    </xdr:from>
    <xdr:to>
      <xdr:col>10</xdr:col>
      <xdr:colOff>114300</xdr:colOff>
      <xdr:row>56</xdr:row>
      <xdr:rowOff>104267</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696055"/>
          <a:ext cx="889000" cy="9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131995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90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145042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1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7476</xdr:rowOff>
    </xdr:from>
    <xdr:to>
      <xdr:col>24</xdr:col>
      <xdr:colOff>114300</xdr:colOff>
      <xdr:row>56</xdr:row>
      <xdr:rowOff>109076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0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30353</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60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34028</xdr:rowOff>
    </xdr:from>
    <xdr:to>
      <xdr:col>20</xdr:col>
      <xdr:colOff>38100</xdr:colOff>
      <xdr:row>56</xdr:row>
      <xdr:rowOff>135628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3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152155</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410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30824</xdr:rowOff>
    </xdr:from>
    <xdr:to>
      <xdr:col>15</xdr:col>
      <xdr:colOff>101600</xdr:colOff>
      <xdr:row>56</xdr:row>
      <xdr:rowOff>132424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32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148951</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407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53467</xdr:rowOff>
    </xdr:from>
    <xdr:to>
      <xdr:col>10</xdr:col>
      <xdr:colOff>165100</xdr:colOff>
      <xdr:row>56</xdr:row>
      <xdr:rowOff>155067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54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144</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429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44055</xdr:rowOff>
    </xdr:from>
    <xdr:to>
      <xdr:col>6</xdr:col>
      <xdr:colOff>38100</xdr:colOff>
      <xdr:row>56</xdr:row>
      <xdr:rowOff>145655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64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162182</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420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162533</xdr:rowOff>
    </xdr:from>
    <xdr:to>
      <xdr:col>24</xdr:col>
      <xdr:colOff>63500</xdr:colOff>
      <xdr:row>77</xdr:row>
      <xdr:rowOff>168700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364183"/>
          <a:ext cx="838200" cy="6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134012</xdr:rowOff>
    </xdr:from>
    <xdr:to>
      <xdr:col>19</xdr:col>
      <xdr:colOff>177800</xdr:colOff>
      <xdr:row>77</xdr:row>
      <xdr:rowOff>168700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335662"/>
          <a:ext cx="889000" cy="3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134012</xdr:rowOff>
    </xdr:from>
    <xdr:to>
      <xdr:col>15</xdr:col>
      <xdr:colOff>50800</xdr:colOff>
      <xdr:row>77</xdr:row>
      <xdr:rowOff>154637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335662"/>
          <a:ext cx="889000" cy="20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154637</xdr:rowOff>
    </xdr:from>
    <xdr:to>
      <xdr:col>10</xdr:col>
      <xdr:colOff>114300</xdr:colOff>
      <xdr:row>77</xdr:row>
      <xdr:rowOff>164407</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356287"/>
          <a:ext cx="889000" cy="9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111733</xdr:rowOff>
    </xdr:from>
    <xdr:to>
      <xdr:col>24</xdr:col>
      <xdr:colOff>114300</xdr:colOff>
      <xdr:row>78</xdr:row>
      <xdr:rowOff>41883</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13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90160</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91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117900</xdr:rowOff>
    </xdr:from>
    <xdr:to>
      <xdr:col>20</xdr:col>
      <xdr:colOff>38100</xdr:colOff>
      <xdr:row>78</xdr:row>
      <xdr:rowOff>48050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1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39177</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41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83212</xdr:rowOff>
    </xdr:from>
    <xdr:to>
      <xdr:col>15</xdr:col>
      <xdr:colOff>101600</xdr:colOff>
      <xdr:row>78</xdr:row>
      <xdr:rowOff>13362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284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4489</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377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103837</xdr:rowOff>
    </xdr:from>
    <xdr:to>
      <xdr:col>10</xdr:col>
      <xdr:colOff>165100</xdr:colOff>
      <xdr:row>78</xdr:row>
      <xdr:rowOff>33987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05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25114</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3398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113607</xdr:rowOff>
    </xdr:from>
    <xdr:to>
      <xdr:col>6</xdr:col>
      <xdr:colOff>38100</xdr:colOff>
      <xdr:row>78</xdr:row>
      <xdr:rowOff>43757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1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34884</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407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18520</xdr:rowOff>
    </xdr:from>
    <xdr:to>
      <xdr:col>24</xdr:col>
      <xdr:colOff>63500</xdr:colOff>
      <xdr:row>90</xdr:row>
      <xdr:rowOff>40267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3797300" y="15449020"/>
          <a:ext cx="838200" cy="21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112765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229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18520</xdr:rowOff>
    </xdr:from>
    <xdr:to>
      <xdr:col>19</xdr:col>
      <xdr:colOff>177800</xdr:colOff>
      <xdr:row>90</xdr:row>
      <xdr:rowOff>82694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5449020"/>
          <a:ext cx="889000" cy="6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71145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35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90</xdr:row>
      <xdr:rowOff>35709</xdr:rowOff>
    </xdr:from>
    <xdr:to>
      <xdr:col>15</xdr:col>
      <xdr:colOff>50800</xdr:colOff>
      <xdr:row>90</xdr:row>
      <xdr:rowOff>82694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5466209"/>
          <a:ext cx="889000" cy="4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118160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05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90</xdr:row>
      <xdr:rowOff>35709</xdr:rowOff>
    </xdr:from>
    <xdr:to>
      <xdr:col>10</xdr:col>
      <xdr:colOff>114300</xdr:colOff>
      <xdr:row>93</xdr:row>
      <xdr:rowOff>6297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5466209"/>
          <a:ext cx="889000" cy="48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55060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34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54982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1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89</xdr:row>
      <xdr:rowOff>160917</xdr:rowOff>
    </xdr:from>
    <xdr:to>
      <xdr:col>24</xdr:col>
      <xdr:colOff>114300</xdr:colOff>
      <xdr:row>90</xdr:row>
      <xdr:rowOff>91067</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5419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89</xdr:row>
      <xdr:rowOff>113944</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5372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89</xdr:row>
      <xdr:rowOff>139170</xdr:rowOff>
    </xdr:from>
    <xdr:to>
      <xdr:col>20</xdr:col>
      <xdr:colOff>38100</xdr:colOff>
      <xdr:row>90</xdr:row>
      <xdr:rowOff>69320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539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88</xdr:row>
      <xdr:rowOff>85847</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795" y="15173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90</xdr:row>
      <xdr:rowOff>31894</xdr:rowOff>
    </xdr:from>
    <xdr:to>
      <xdr:col>15</xdr:col>
      <xdr:colOff>101600</xdr:colOff>
      <xdr:row>90</xdr:row>
      <xdr:rowOff>133494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546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88</xdr:row>
      <xdr:rowOff>150021</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08795" y="15237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89</xdr:row>
      <xdr:rowOff>156359</xdr:rowOff>
    </xdr:from>
    <xdr:to>
      <xdr:col>10</xdr:col>
      <xdr:colOff>165100</xdr:colOff>
      <xdr:row>90</xdr:row>
      <xdr:rowOff>86509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541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88</xdr:row>
      <xdr:rowOff>103036</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5190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126947</xdr:rowOff>
    </xdr:from>
    <xdr:to>
      <xdr:col>6</xdr:col>
      <xdr:colOff>38100</xdr:colOff>
      <xdr:row>93</xdr:row>
      <xdr:rowOff>57097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590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91</xdr:row>
      <xdr:rowOff>73624</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30795" y="15675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35975</xdr:rowOff>
    </xdr:from>
    <xdr:to>
      <xdr:col>55</xdr:col>
      <xdr:colOff>0</xdr:colOff>
      <xdr:row>38</xdr:row>
      <xdr:rowOff>36123</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551075"/>
          <a:ext cx="838200" cy="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81546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82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8201</xdr:rowOff>
    </xdr:from>
    <xdr:to>
      <xdr:col>50</xdr:col>
      <xdr:colOff>114300</xdr:colOff>
      <xdr:row>38</xdr:row>
      <xdr:rowOff>35975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523301"/>
          <a:ext cx="889000" cy="27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54814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5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8201</xdr:rowOff>
    </xdr:from>
    <xdr:to>
      <xdr:col>45</xdr:col>
      <xdr:colOff>177800</xdr:colOff>
      <xdr:row>38</xdr:row>
      <xdr:rowOff>49852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523301"/>
          <a:ext cx="889000" cy="4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86326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08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559</xdr:rowOff>
    </xdr:from>
    <xdr:to>
      <xdr:col>41</xdr:col>
      <xdr:colOff>50800</xdr:colOff>
      <xdr:row>38</xdr:row>
      <xdr:rowOff>49852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344209"/>
          <a:ext cx="889000" cy="220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121042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121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130059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156773</xdr:rowOff>
    </xdr:from>
    <xdr:to>
      <xdr:col>55</xdr:col>
      <xdr:colOff>50800</xdr:colOff>
      <xdr:row>38</xdr:row>
      <xdr:rowOff>86923</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500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71700</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415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156625</xdr:rowOff>
    </xdr:from>
    <xdr:to>
      <xdr:col>50</xdr:col>
      <xdr:colOff>165100</xdr:colOff>
      <xdr:row>38</xdr:row>
      <xdr:rowOff>86775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500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77902</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593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128851</xdr:rowOff>
    </xdr:from>
    <xdr:to>
      <xdr:col>46</xdr:col>
      <xdr:colOff>38100</xdr:colOff>
      <xdr:row>38</xdr:row>
      <xdr:rowOff>59001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72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50128</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565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170502</xdr:rowOff>
    </xdr:from>
    <xdr:to>
      <xdr:col>41</xdr:col>
      <xdr:colOff>101600</xdr:colOff>
      <xdr:row>38</xdr:row>
      <xdr:rowOff>100652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514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91779</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606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121209</xdr:rowOff>
    </xdr:from>
    <xdr:to>
      <xdr:col>36</xdr:col>
      <xdr:colOff>165100</xdr:colOff>
      <xdr:row>37</xdr:row>
      <xdr:rowOff>51359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293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42486</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386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7742</xdr:rowOff>
    </xdr:from>
    <xdr:to>
      <xdr:col>55</xdr:col>
      <xdr:colOff>0</xdr:colOff>
      <xdr:row>57</xdr:row>
      <xdr:rowOff>16261</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780392"/>
          <a:ext cx="838200" cy="8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91829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864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7742</xdr:rowOff>
    </xdr:from>
    <xdr:to>
      <xdr:col>50</xdr:col>
      <xdr:colOff>114300</xdr:colOff>
      <xdr:row>57</xdr:row>
      <xdr:rowOff>62274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780392"/>
          <a:ext cx="889000" cy="54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32777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976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15482</xdr:rowOff>
    </xdr:from>
    <xdr:to>
      <xdr:col>45</xdr:col>
      <xdr:colOff>177800</xdr:colOff>
      <xdr:row>57</xdr:row>
      <xdr:rowOff>62274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788132"/>
          <a:ext cx="889000" cy="46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42748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98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15482</xdr:rowOff>
    </xdr:from>
    <xdr:to>
      <xdr:col>41</xdr:col>
      <xdr:colOff>50800</xdr:colOff>
      <xdr:row>57</xdr:row>
      <xdr:rowOff>66405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788132"/>
          <a:ext cx="889000" cy="50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46397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990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28439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972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136911</xdr:rowOff>
    </xdr:from>
    <xdr:to>
      <xdr:col>55</xdr:col>
      <xdr:colOff>50800</xdr:colOff>
      <xdr:row>57</xdr:row>
      <xdr:rowOff>67061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3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159788</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589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128392</xdr:rowOff>
    </xdr:from>
    <xdr:to>
      <xdr:col>50</xdr:col>
      <xdr:colOff>165100</xdr:colOff>
      <xdr:row>57</xdr:row>
      <xdr:rowOff>58542</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2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75069</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504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11474</xdr:rowOff>
    </xdr:from>
    <xdr:to>
      <xdr:col>46</xdr:col>
      <xdr:colOff>38100</xdr:colOff>
      <xdr:row>57</xdr:row>
      <xdr:rowOff>113074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129601</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559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136132</xdr:rowOff>
    </xdr:from>
    <xdr:to>
      <xdr:col>41</xdr:col>
      <xdr:colOff>101600</xdr:colOff>
      <xdr:row>57</xdr:row>
      <xdr:rowOff>66282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3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82809</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512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15605</xdr:rowOff>
    </xdr:from>
    <xdr:to>
      <xdr:col>36</xdr:col>
      <xdr:colOff>165100</xdr:colOff>
      <xdr:row>57</xdr:row>
      <xdr:rowOff>117205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7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133732</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563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79691</xdr:rowOff>
    </xdr:from>
    <xdr:to>
      <xdr:col>55</xdr:col>
      <xdr:colOff>0</xdr:colOff>
      <xdr:row>77</xdr:row>
      <xdr:rowOff>93467</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281341"/>
          <a:ext cx="838200" cy="13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54318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427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79691</xdr:rowOff>
    </xdr:from>
    <xdr:to>
      <xdr:col>50</xdr:col>
      <xdr:colOff>114300</xdr:colOff>
      <xdr:row>77</xdr:row>
      <xdr:rowOff>107440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281341"/>
          <a:ext cx="889000" cy="27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168783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541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77868</xdr:rowOff>
    </xdr:from>
    <xdr:to>
      <xdr:col>45</xdr:col>
      <xdr:colOff>177800</xdr:colOff>
      <xdr:row>77</xdr:row>
      <xdr:rowOff>107440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279518"/>
          <a:ext cx="889000" cy="29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158594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3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77868</xdr:rowOff>
    </xdr:from>
    <xdr:to>
      <xdr:col>41</xdr:col>
      <xdr:colOff>50800</xdr:colOff>
      <xdr:row>77</xdr:row>
      <xdr:rowOff>79772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279518"/>
          <a:ext cx="889000" cy="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54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156748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529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42667</xdr:rowOff>
    </xdr:from>
    <xdr:to>
      <xdr:col>55</xdr:col>
      <xdr:colOff>50800</xdr:colOff>
      <xdr:row>77</xdr:row>
      <xdr:rowOff>144267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244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65544</xdr:rowOff>
    </xdr:from>
    <xdr:ext cx="599010"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095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28891</xdr:rowOff>
    </xdr:from>
    <xdr:to>
      <xdr:col>50</xdr:col>
      <xdr:colOff>165100</xdr:colOff>
      <xdr:row>77</xdr:row>
      <xdr:rowOff>130491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230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147018</xdr:rowOff>
    </xdr:from>
    <xdr:ext cx="59901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39795" y="13005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56640</xdr:rowOff>
    </xdr:from>
    <xdr:to>
      <xdr:col>46</xdr:col>
      <xdr:colOff>38100</xdr:colOff>
      <xdr:row>77</xdr:row>
      <xdr:rowOff>158240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25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3317</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50795" y="13033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27068</xdr:rowOff>
    </xdr:from>
    <xdr:to>
      <xdr:col>41</xdr:col>
      <xdr:colOff>101600</xdr:colOff>
      <xdr:row>77</xdr:row>
      <xdr:rowOff>128668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228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145195</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300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28972</xdr:rowOff>
    </xdr:from>
    <xdr:to>
      <xdr:col>36</xdr:col>
      <xdr:colOff>165100</xdr:colOff>
      <xdr:row>77</xdr:row>
      <xdr:rowOff>130572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23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147099</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3005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81699</xdr:rowOff>
    </xdr:from>
    <xdr:to>
      <xdr:col>55</xdr:col>
      <xdr:colOff>0</xdr:colOff>
      <xdr:row>97</xdr:row>
      <xdr:rowOff>91142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712349"/>
          <a:ext cx="838200" cy="9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85386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716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91142</xdr:rowOff>
    </xdr:from>
    <xdr:to>
      <xdr:col>50</xdr:col>
      <xdr:colOff>114300</xdr:colOff>
      <xdr:row>97</xdr:row>
      <xdr:rowOff>139033</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721792"/>
          <a:ext cx="889000" cy="47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26508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828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92765</xdr:rowOff>
    </xdr:from>
    <xdr:to>
      <xdr:col>45</xdr:col>
      <xdr:colOff>177800</xdr:colOff>
      <xdr:row>97</xdr:row>
      <xdr:rowOff>139033</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723415"/>
          <a:ext cx="889000" cy="46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53818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85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92765</xdr:rowOff>
    </xdr:from>
    <xdr:to>
      <xdr:col>41</xdr:col>
      <xdr:colOff>50800</xdr:colOff>
      <xdr:row>98</xdr:row>
      <xdr:rowOff>10799</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723415"/>
          <a:ext cx="889000" cy="89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68451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87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54745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51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30899</xdr:rowOff>
    </xdr:from>
    <xdr:to>
      <xdr:col>55</xdr:col>
      <xdr:colOff>50800</xdr:colOff>
      <xdr:row>97</xdr:row>
      <xdr:rowOff>132499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661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53776</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512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40342</xdr:rowOff>
    </xdr:from>
    <xdr:to>
      <xdr:col>50</xdr:col>
      <xdr:colOff>165100</xdr:colOff>
      <xdr:row>97</xdr:row>
      <xdr:rowOff>141942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6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158469</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446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88233</xdr:rowOff>
    </xdr:from>
    <xdr:to>
      <xdr:col>46</xdr:col>
      <xdr:colOff>38100</xdr:colOff>
      <xdr:row>98</xdr:row>
      <xdr:rowOff>18383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718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34910</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494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41965</xdr:rowOff>
    </xdr:from>
    <xdr:to>
      <xdr:col>41</xdr:col>
      <xdr:colOff>101600</xdr:colOff>
      <xdr:row>97</xdr:row>
      <xdr:rowOff>143565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67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160092</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644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131449</xdr:rowOff>
    </xdr:from>
    <xdr:to>
      <xdr:col>36</xdr:col>
      <xdr:colOff>165100</xdr:colOff>
      <xdr:row>98</xdr:row>
      <xdr:rowOff>61599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762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52726</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854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113904</xdr:rowOff>
    </xdr:from>
    <xdr:to>
      <xdr:col>85</xdr:col>
      <xdr:colOff>127000</xdr:colOff>
      <xdr:row>39</xdr:row>
      <xdr:rowOff>26408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629004"/>
          <a:ext cx="838200" cy="83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113904</xdr:rowOff>
    </xdr:from>
    <xdr:to>
      <xdr:col>81</xdr:col>
      <xdr:colOff>50800</xdr:colOff>
      <xdr:row>39</xdr:row>
      <xdr:rowOff>29810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629004"/>
          <a:ext cx="889000" cy="87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53825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74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29810</xdr:rowOff>
    </xdr:from>
    <xdr:to>
      <xdr:col>76</xdr:col>
      <xdr:colOff>114300</xdr:colOff>
      <xdr:row>39</xdr:row>
      <xdr:rowOff>32605</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16360"/>
          <a:ext cx="889000" cy="2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157696</xdr:rowOff>
    </xdr:from>
    <xdr:to>
      <xdr:col>71</xdr:col>
      <xdr:colOff>177800</xdr:colOff>
      <xdr:row>39</xdr:row>
      <xdr:rowOff>32605</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672796"/>
          <a:ext cx="889000" cy="46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56424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74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147058</xdr:rowOff>
    </xdr:from>
    <xdr:to>
      <xdr:col>85</xdr:col>
      <xdr:colOff>177800</xdr:colOff>
      <xdr:row>39</xdr:row>
      <xdr:rowOff>77208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6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115259</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30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63104</xdr:rowOff>
    </xdr:from>
    <xdr:to>
      <xdr:col>81</xdr:col>
      <xdr:colOff>101600</xdr:colOff>
      <xdr:row>38</xdr:row>
      <xdr:rowOff>164704</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57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9781</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35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150460</xdr:rowOff>
    </xdr:from>
    <xdr:to>
      <xdr:col>76</xdr:col>
      <xdr:colOff>165100</xdr:colOff>
      <xdr:row>39</xdr:row>
      <xdr:rowOff>80610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6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71737</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75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153255</xdr:rowOff>
    </xdr:from>
    <xdr:to>
      <xdr:col>72</xdr:col>
      <xdr:colOff>38100</xdr:colOff>
      <xdr:row>39</xdr:row>
      <xdr:rowOff>83405</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68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74532</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761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106896</xdr:rowOff>
    </xdr:from>
    <xdr:to>
      <xdr:col>67</xdr:col>
      <xdr:colOff>101600</xdr:colOff>
      <xdr:row>39</xdr:row>
      <xdr:rowOff>37046</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21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53573</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397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148433</xdr:rowOff>
    </xdr:from>
    <xdr:to>
      <xdr:col>85</xdr:col>
      <xdr:colOff>127000</xdr:colOff>
      <xdr:row>76</xdr:row>
      <xdr:rowOff>34685</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007183"/>
          <a:ext cx="838200" cy="57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145874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176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34685</xdr:rowOff>
    </xdr:from>
    <xdr:to>
      <xdr:col>81</xdr:col>
      <xdr:colOff>50800</xdr:colOff>
      <xdr:row>76</xdr:row>
      <xdr:rowOff>77552</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064885"/>
          <a:ext cx="889000" cy="42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100306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330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77552</xdr:rowOff>
    </xdr:from>
    <xdr:to>
      <xdr:col>76</xdr:col>
      <xdr:colOff>114300</xdr:colOff>
      <xdr:row>76</xdr:row>
      <xdr:rowOff>131601</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107752"/>
          <a:ext cx="889000" cy="54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103365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330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131601</xdr:rowOff>
    </xdr:from>
    <xdr:to>
      <xdr:col>71</xdr:col>
      <xdr:colOff>177800</xdr:colOff>
      <xdr:row>76</xdr:row>
      <xdr:rowOff>139681</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161801"/>
          <a:ext cx="889000" cy="8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129359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331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143234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34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97633</xdr:rowOff>
    </xdr:from>
    <xdr:to>
      <xdr:col>85</xdr:col>
      <xdr:colOff>177800</xdr:colOff>
      <xdr:row>76</xdr:row>
      <xdr:rowOff>27783</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2956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120510</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2807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155335</xdr:rowOff>
    </xdr:from>
    <xdr:to>
      <xdr:col>81</xdr:col>
      <xdr:colOff>101600</xdr:colOff>
      <xdr:row>76</xdr:row>
      <xdr:rowOff>85485</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01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102012</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2789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26752</xdr:rowOff>
    </xdr:from>
    <xdr:to>
      <xdr:col>76</xdr:col>
      <xdr:colOff>165100</xdr:colOff>
      <xdr:row>76</xdr:row>
      <xdr:rowOff>128352</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056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144878</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2832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80801</xdr:rowOff>
    </xdr:from>
    <xdr:to>
      <xdr:col>72</xdr:col>
      <xdr:colOff>38100</xdr:colOff>
      <xdr:row>77</xdr:row>
      <xdr:rowOff>10951</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111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27479</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2886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88881</xdr:rowOff>
    </xdr:from>
    <xdr:to>
      <xdr:col>67</xdr:col>
      <xdr:colOff>101600</xdr:colOff>
      <xdr:row>77</xdr:row>
      <xdr:rowOff>19031</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11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35558</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2894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54366</xdr:rowOff>
    </xdr:from>
    <xdr:to>
      <xdr:col>85</xdr:col>
      <xdr:colOff>127000</xdr:colOff>
      <xdr:row>97</xdr:row>
      <xdr:rowOff>114680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685016"/>
          <a:ext cx="838200" cy="60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129398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760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105826</xdr:rowOff>
    </xdr:from>
    <xdr:to>
      <xdr:col>81</xdr:col>
      <xdr:colOff>50800</xdr:colOff>
      <xdr:row>97</xdr:row>
      <xdr:rowOff>114680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736476"/>
          <a:ext cx="889000" cy="8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79379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881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105826</xdr:rowOff>
    </xdr:from>
    <xdr:to>
      <xdr:col>76</xdr:col>
      <xdr:colOff>114300</xdr:colOff>
      <xdr:row>97</xdr:row>
      <xdr:rowOff>119740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736476"/>
          <a:ext cx="889000" cy="1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73244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875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119501</xdr:rowOff>
    </xdr:from>
    <xdr:to>
      <xdr:col>71</xdr:col>
      <xdr:colOff>177800</xdr:colOff>
      <xdr:row>97</xdr:row>
      <xdr:rowOff>119740</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2814300" y="16750151"/>
          <a:ext cx="889000" cy="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59983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86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108052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91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3566</xdr:rowOff>
    </xdr:from>
    <xdr:to>
      <xdr:col>85</xdr:col>
      <xdr:colOff>177800</xdr:colOff>
      <xdr:row>97</xdr:row>
      <xdr:rowOff>105166</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634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26443</xdr:rowOff>
    </xdr:from>
    <xdr:ext cx="599010"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485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63880</xdr:rowOff>
    </xdr:from>
    <xdr:to>
      <xdr:col>81</xdr:col>
      <xdr:colOff>101600</xdr:colOff>
      <xdr:row>97</xdr:row>
      <xdr:rowOff>165480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69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10557</xdr:rowOff>
    </xdr:from>
    <xdr:ext cx="59901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181795" y="16469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55026</xdr:rowOff>
    </xdr:from>
    <xdr:to>
      <xdr:col>76</xdr:col>
      <xdr:colOff>165100</xdr:colOff>
      <xdr:row>97</xdr:row>
      <xdr:rowOff>156626</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68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1703</xdr:rowOff>
    </xdr:from>
    <xdr:ext cx="59901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292795" y="16460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68940</xdr:rowOff>
    </xdr:from>
    <xdr:to>
      <xdr:col>72</xdr:col>
      <xdr:colOff>38100</xdr:colOff>
      <xdr:row>97</xdr:row>
      <xdr:rowOff>170540</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69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15617</xdr:rowOff>
    </xdr:from>
    <xdr:ext cx="59901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03795" y="16474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68701</xdr:rowOff>
    </xdr:from>
    <xdr:to>
      <xdr:col>67</xdr:col>
      <xdr:colOff>101600</xdr:colOff>
      <xdr:row>97</xdr:row>
      <xdr:rowOff>170301</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699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15378</xdr:rowOff>
    </xdr:from>
    <xdr:ext cx="599010"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14795" y="16474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39192</xdr:rowOff>
    </xdr:from>
    <xdr:to>
      <xdr:col>116</xdr:col>
      <xdr:colOff>63500</xdr:colOff>
      <xdr:row>59</xdr:row>
      <xdr:rowOff>42355</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1323300" y="10154742"/>
          <a:ext cx="838200" cy="3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39192</xdr:rowOff>
    </xdr:from>
    <xdr:to>
      <xdr:col>111</xdr:col>
      <xdr:colOff>177800</xdr:colOff>
      <xdr:row>59</xdr:row>
      <xdr:rowOff>39205</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20434300" y="10154742"/>
          <a:ext cx="889000" cy="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39205</xdr:rowOff>
    </xdr:from>
    <xdr:to>
      <xdr:col>107</xdr:col>
      <xdr:colOff>50800</xdr:colOff>
      <xdr:row>59</xdr:row>
      <xdr:rowOff>39306</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9545300" y="10154755"/>
          <a:ext cx="889000" cy="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36461</xdr:rowOff>
    </xdr:from>
    <xdr:to>
      <xdr:col>102</xdr:col>
      <xdr:colOff>114300</xdr:colOff>
      <xdr:row>59</xdr:row>
      <xdr:rowOff>39306</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8656300" y="10152011"/>
          <a:ext cx="889000" cy="2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163005</xdr:rowOff>
    </xdr:from>
    <xdr:to>
      <xdr:col>116</xdr:col>
      <xdr:colOff>114300</xdr:colOff>
      <xdr:row>59</xdr:row>
      <xdr:rowOff>93155</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10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77932</xdr:rowOff>
    </xdr:from>
    <xdr:ext cx="378565"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100220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159842</xdr:rowOff>
    </xdr:from>
    <xdr:to>
      <xdr:col>112</xdr:col>
      <xdr:colOff>38100</xdr:colOff>
      <xdr:row>59</xdr:row>
      <xdr:rowOff>89992</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103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81119</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134017" y="101966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159855</xdr:rowOff>
    </xdr:from>
    <xdr:to>
      <xdr:col>107</xdr:col>
      <xdr:colOff>101600</xdr:colOff>
      <xdr:row>59</xdr:row>
      <xdr:rowOff>90005</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10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81132</xdr:rowOff>
    </xdr:from>
    <xdr:ext cx="378565"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245017" y="101966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159956</xdr:rowOff>
    </xdr:from>
    <xdr:to>
      <xdr:col>102</xdr:col>
      <xdr:colOff>165100</xdr:colOff>
      <xdr:row>59</xdr:row>
      <xdr:rowOff>90106</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10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81233</xdr:rowOff>
    </xdr:from>
    <xdr:ext cx="378565"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356017" y="10196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157111</xdr:rowOff>
    </xdr:from>
    <xdr:to>
      <xdr:col>98</xdr:col>
      <xdr:colOff>38100</xdr:colOff>
      <xdr:row>59</xdr:row>
      <xdr:rowOff>87261</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101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78388</xdr:rowOff>
    </xdr:from>
    <xdr:ext cx="378565"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467017" y="10193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122372</xdr:rowOff>
    </xdr:from>
    <xdr:to>
      <xdr:col>116</xdr:col>
      <xdr:colOff>63500</xdr:colOff>
      <xdr:row>75</xdr:row>
      <xdr:rowOff>158545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2981122"/>
          <a:ext cx="838200" cy="3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23742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3053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122372</xdr:rowOff>
    </xdr:from>
    <xdr:to>
      <xdr:col>111</xdr:col>
      <xdr:colOff>177800</xdr:colOff>
      <xdr:row>75</xdr:row>
      <xdr:rowOff>124064</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981122"/>
          <a:ext cx="889000" cy="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3040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32633</xdr:rowOff>
    </xdr:from>
    <xdr:to>
      <xdr:col>107</xdr:col>
      <xdr:colOff>50800</xdr:colOff>
      <xdr:row>75</xdr:row>
      <xdr:rowOff>124064</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9545300" y="12891383"/>
          <a:ext cx="889000" cy="9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270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32633</xdr:rowOff>
    </xdr:from>
    <xdr:to>
      <xdr:col>102</xdr:col>
      <xdr:colOff>114300</xdr:colOff>
      <xdr:row>75</xdr:row>
      <xdr:rowOff>118156</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2891383"/>
          <a:ext cx="889000" cy="85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12971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3043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10620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3040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107746</xdr:rowOff>
    </xdr:from>
    <xdr:to>
      <xdr:col>116</xdr:col>
      <xdr:colOff>114300</xdr:colOff>
      <xdr:row>76</xdr:row>
      <xdr:rowOff>37895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96649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130623</xdr:rowOff>
    </xdr:from>
    <xdr:ext cx="599010"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817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71572</xdr:rowOff>
    </xdr:from>
    <xdr:to>
      <xdr:col>112</xdr:col>
      <xdr:colOff>38100</xdr:colOff>
      <xdr:row>76</xdr:row>
      <xdr:rowOff>1722</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930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18249</xdr:rowOff>
    </xdr:from>
    <xdr:ext cx="59901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23795" y="12705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73264</xdr:rowOff>
    </xdr:from>
    <xdr:to>
      <xdr:col>107</xdr:col>
      <xdr:colOff>101600</xdr:colOff>
      <xdr:row>76</xdr:row>
      <xdr:rowOff>3414</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932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165991</xdr:rowOff>
    </xdr:from>
    <xdr:ext cx="59901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34795" y="13024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153283</xdr:rowOff>
    </xdr:from>
    <xdr:to>
      <xdr:col>102</xdr:col>
      <xdr:colOff>165100</xdr:colOff>
      <xdr:row>75</xdr:row>
      <xdr:rowOff>83433</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840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73</xdr:row>
      <xdr:rowOff>99960</xdr:rowOff>
    </xdr:from>
    <xdr:ext cx="599010"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45795" y="12615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67356</xdr:rowOff>
    </xdr:from>
    <xdr:to>
      <xdr:col>98</xdr:col>
      <xdr:colOff>38100</xdr:colOff>
      <xdr:row>75</xdr:row>
      <xdr:rowOff>168957</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92610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14033</xdr:rowOff>
    </xdr:from>
    <xdr:ext cx="599010"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56795" y="12701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町では、一人当たりに占めるコストとして、普通建設事業費の新規整備及び更新整備にかかる費用が類似団体よりも高い傾向にある。これは、本町が人口に対する行政面積が広いことによるインフラ施設の整備や公共施設の維持管理に対する費用が大きくなることが原因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そのため、今後は公共施設等総合管理計画や個別施設計画に基づいて、計画的な公共施設の維持管理を進め、普通建設事業費の圧縮に努める。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また、経年的に扶助費は高い傾向にあることから、少子高齢化でやむ負えないところはるものの行政運営のデジタル化などを駆使して委託費用の低減等を図っていく。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徳島県上勝町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1,337
1,325
109.63
3,520,393
3,107,726
344,282
1,769,415
3,538,950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80073</xdr:rowOff>
    </xdr:from>
    <xdr:to>
      <xdr:col>24</xdr:col>
      <xdr:colOff>63500</xdr:colOff>
      <xdr:row>35</xdr:row>
      <xdr:rowOff>112249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080823"/>
          <a:ext cx="838200" cy="3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117467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2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112249</xdr:rowOff>
    </xdr:from>
    <xdr:to>
      <xdr:col>19</xdr:col>
      <xdr:colOff>177800</xdr:colOff>
      <xdr:row>35</xdr:row>
      <xdr:rowOff>151149</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112999"/>
          <a:ext cx="889000" cy="3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81100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42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151149</xdr:rowOff>
    </xdr:from>
    <xdr:to>
      <xdr:col>15</xdr:col>
      <xdr:colOff>50800</xdr:colOff>
      <xdr:row>35</xdr:row>
      <xdr:rowOff>168199</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151899"/>
          <a:ext cx="889000" cy="17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42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168199</xdr:rowOff>
    </xdr:from>
    <xdr:to>
      <xdr:col>10</xdr:col>
      <xdr:colOff>114300</xdr:colOff>
      <xdr:row>36</xdr:row>
      <xdr:rowOff>20523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168949"/>
          <a:ext cx="889000" cy="23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100017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4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102188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44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29273</xdr:rowOff>
    </xdr:from>
    <xdr:to>
      <xdr:col>24</xdr:col>
      <xdr:colOff>114300</xdr:colOff>
      <xdr:row>35</xdr:row>
      <xdr:rowOff>130873</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030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52150</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5881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61449</xdr:rowOff>
    </xdr:from>
    <xdr:to>
      <xdr:col>20</xdr:col>
      <xdr:colOff>38100</xdr:colOff>
      <xdr:row>35</xdr:row>
      <xdr:rowOff>163049</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06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8126</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5837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100349</xdr:rowOff>
    </xdr:from>
    <xdr:to>
      <xdr:col>15</xdr:col>
      <xdr:colOff>101600</xdr:colOff>
      <xdr:row>36</xdr:row>
      <xdr:rowOff>30499</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10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47026</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587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117399</xdr:rowOff>
    </xdr:from>
    <xdr:to>
      <xdr:col>10</xdr:col>
      <xdr:colOff>165100</xdr:colOff>
      <xdr:row>36</xdr:row>
      <xdr:rowOff>47549</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11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64076</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5893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141173</xdr:rowOff>
    </xdr:from>
    <xdr:to>
      <xdr:col>6</xdr:col>
      <xdr:colOff>38100</xdr:colOff>
      <xdr:row>36</xdr:row>
      <xdr:rowOff>71323</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141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87850</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5917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16797</xdr:rowOff>
    </xdr:from>
    <xdr:to>
      <xdr:col>24</xdr:col>
      <xdr:colOff>63500</xdr:colOff>
      <xdr:row>57</xdr:row>
      <xdr:rowOff>42645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789447"/>
          <a:ext cx="838200" cy="25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59224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31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29710</xdr:rowOff>
    </xdr:from>
    <xdr:to>
      <xdr:col>19</xdr:col>
      <xdr:colOff>177800</xdr:colOff>
      <xdr:row>57</xdr:row>
      <xdr:rowOff>42645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908300" y="9802360"/>
          <a:ext cx="889000" cy="12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17061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961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29710</xdr:rowOff>
    </xdr:from>
    <xdr:to>
      <xdr:col>15</xdr:col>
      <xdr:colOff>50800</xdr:colOff>
      <xdr:row>57</xdr:row>
      <xdr:rowOff>48343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9802360"/>
          <a:ext cx="889000" cy="1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7785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951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8907</xdr:rowOff>
    </xdr:from>
    <xdr:to>
      <xdr:col>10</xdr:col>
      <xdr:colOff>114300</xdr:colOff>
      <xdr:row>57</xdr:row>
      <xdr:rowOff>48343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781557"/>
          <a:ext cx="889000" cy="3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12651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95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160645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93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137447</xdr:rowOff>
    </xdr:from>
    <xdr:to>
      <xdr:col>24</xdr:col>
      <xdr:colOff>114300</xdr:colOff>
      <xdr:row>57</xdr:row>
      <xdr:rowOff>67597</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738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160324</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590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163295</xdr:rowOff>
    </xdr:from>
    <xdr:to>
      <xdr:col>20</xdr:col>
      <xdr:colOff>38100</xdr:colOff>
      <xdr:row>57</xdr:row>
      <xdr:rowOff>93445</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764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109972</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539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150360</xdr:rowOff>
    </xdr:from>
    <xdr:to>
      <xdr:col>15</xdr:col>
      <xdr:colOff>101600</xdr:colOff>
      <xdr:row>57</xdr:row>
      <xdr:rowOff>80510</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75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97037</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526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168993</xdr:rowOff>
    </xdr:from>
    <xdr:to>
      <xdr:col>10</xdr:col>
      <xdr:colOff>165100</xdr:colOff>
      <xdr:row>57</xdr:row>
      <xdr:rowOff>99143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770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115670</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545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129557</xdr:rowOff>
    </xdr:from>
    <xdr:to>
      <xdr:col>6</xdr:col>
      <xdr:colOff>38100</xdr:colOff>
      <xdr:row>57</xdr:row>
      <xdr:rowOff>59707</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730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76234</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505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74134</xdr:rowOff>
    </xdr:from>
    <xdr:to>
      <xdr:col>24</xdr:col>
      <xdr:colOff>63500</xdr:colOff>
      <xdr:row>74</xdr:row>
      <xdr:rowOff>106624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2761434"/>
          <a:ext cx="838200" cy="32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105274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964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106624</xdr:rowOff>
    </xdr:from>
    <xdr:to>
      <xdr:col>19</xdr:col>
      <xdr:colOff>177800</xdr:colOff>
      <xdr:row>74</xdr:row>
      <xdr:rowOff>159043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2793924"/>
          <a:ext cx="889000" cy="52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90298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12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153632</xdr:rowOff>
    </xdr:from>
    <xdr:to>
      <xdr:col>15</xdr:col>
      <xdr:colOff>50800</xdr:colOff>
      <xdr:row>74</xdr:row>
      <xdr:rowOff>159043</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2840932"/>
          <a:ext cx="889000" cy="5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158695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8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153632</xdr:rowOff>
    </xdr:from>
    <xdr:to>
      <xdr:col>10</xdr:col>
      <xdr:colOff>114300</xdr:colOff>
      <xdr:row>74</xdr:row>
      <xdr:rowOff>153808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2840932"/>
          <a:ext cx="889000" cy="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141603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7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41296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24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23334</xdr:rowOff>
    </xdr:from>
    <xdr:to>
      <xdr:col>24</xdr:col>
      <xdr:colOff>114300</xdr:colOff>
      <xdr:row>74</xdr:row>
      <xdr:rowOff>124934</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710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46211</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56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55824</xdr:rowOff>
    </xdr:from>
    <xdr:to>
      <xdr:col>20</xdr:col>
      <xdr:colOff>38100</xdr:colOff>
      <xdr:row>74</xdr:row>
      <xdr:rowOff>157424</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2743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2501</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518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108243</xdr:rowOff>
    </xdr:from>
    <xdr:to>
      <xdr:col>15</xdr:col>
      <xdr:colOff>101600</xdr:colOff>
      <xdr:row>75</xdr:row>
      <xdr:rowOff>38393</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279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54920</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570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102832</xdr:rowOff>
    </xdr:from>
    <xdr:to>
      <xdr:col>10</xdr:col>
      <xdr:colOff>165100</xdr:colOff>
      <xdr:row>75</xdr:row>
      <xdr:rowOff>32982</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27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49509</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565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103008</xdr:rowOff>
    </xdr:from>
    <xdr:to>
      <xdr:col>6</xdr:col>
      <xdr:colOff>38100</xdr:colOff>
      <xdr:row>75</xdr:row>
      <xdr:rowOff>33158</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2790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49685</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2565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154073</xdr:rowOff>
    </xdr:from>
    <xdr:to>
      <xdr:col>24</xdr:col>
      <xdr:colOff>63500</xdr:colOff>
      <xdr:row>98</xdr:row>
      <xdr:rowOff>12005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784723"/>
          <a:ext cx="838200" cy="29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78201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37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7156</xdr:rowOff>
    </xdr:from>
    <xdr:to>
      <xdr:col>19</xdr:col>
      <xdr:colOff>177800</xdr:colOff>
      <xdr:row>98</xdr:row>
      <xdr:rowOff>12005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09256"/>
          <a:ext cx="889000" cy="4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1050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6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130366</xdr:rowOff>
    </xdr:from>
    <xdr:to>
      <xdr:col>15</xdr:col>
      <xdr:colOff>50800</xdr:colOff>
      <xdr:row>98</xdr:row>
      <xdr:rowOff>7156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761016"/>
          <a:ext cx="889000" cy="48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130366</xdr:rowOff>
    </xdr:from>
    <xdr:to>
      <xdr:col>10</xdr:col>
      <xdr:colOff>114300</xdr:colOff>
      <xdr:row>98</xdr:row>
      <xdr:rowOff>25226</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61016"/>
          <a:ext cx="889000" cy="66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7555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809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103273</xdr:rowOff>
    </xdr:from>
    <xdr:to>
      <xdr:col>24</xdr:col>
      <xdr:colOff>114300</xdr:colOff>
      <xdr:row>98</xdr:row>
      <xdr:rowOff>33423</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3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81700</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12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132655</xdr:rowOff>
    </xdr:from>
    <xdr:to>
      <xdr:col>20</xdr:col>
      <xdr:colOff>38100</xdr:colOff>
      <xdr:row>98</xdr:row>
      <xdr:rowOff>62805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6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53932</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856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127806</xdr:rowOff>
    </xdr:from>
    <xdr:to>
      <xdr:col>15</xdr:col>
      <xdr:colOff>101600</xdr:colOff>
      <xdr:row>98</xdr:row>
      <xdr:rowOff>57956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5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49083</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851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79566</xdr:rowOff>
    </xdr:from>
    <xdr:to>
      <xdr:col>10</xdr:col>
      <xdr:colOff>165100</xdr:colOff>
      <xdr:row>98</xdr:row>
      <xdr:rowOff>9716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10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26243</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48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145876</xdr:rowOff>
    </xdr:from>
    <xdr:to>
      <xdr:col>6</xdr:col>
      <xdr:colOff>38100</xdr:colOff>
      <xdr:row>98</xdr:row>
      <xdr:rowOff>76026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76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67153</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869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47117</xdr:rowOff>
    </xdr:from>
    <xdr:to>
      <xdr:col>55</xdr:col>
      <xdr:colOff>0</xdr:colOff>
      <xdr:row>36</xdr:row>
      <xdr:rowOff>59690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219317"/>
          <a:ext cx="8382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46880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561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168656</xdr:rowOff>
    </xdr:from>
    <xdr:to>
      <xdr:col>50</xdr:col>
      <xdr:colOff>114300</xdr:colOff>
      <xdr:row>36</xdr:row>
      <xdr:rowOff>47117</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5655056"/>
          <a:ext cx="889000" cy="564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1668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6882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168656</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5655056"/>
          <a:ext cx="889000" cy="107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3954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6905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130429</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131179"/>
          <a:ext cx="889000" cy="599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164990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6800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8890</xdr:rowOff>
    </xdr:from>
    <xdr:to>
      <xdr:col>55</xdr:col>
      <xdr:colOff>50800</xdr:colOff>
      <xdr:row>36</xdr:row>
      <xdr:rowOff>110490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18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31767</xdr:rowOff>
    </xdr:from>
    <xdr:ext cx="469744"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032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167767</xdr:rowOff>
    </xdr:from>
    <xdr:to>
      <xdr:col>50</xdr:col>
      <xdr:colOff>165100</xdr:colOff>
      <xdr:row>36</xdr:row>
      <xdr:rowOff>97917</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168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114444</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04428" y="5943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117856</xdr:rowOff>
    </xdr:from>
    <xdr:to>
      <xdr:col>46</xdr:col>
      <xdr:colOff>38100</xdr:colOff>
      <xdr:row>33</xdr:row>
      <xdr:rowOff>48006</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560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31</xdr:row>
      <xdr:rowOff>64533</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15428" y="537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79629</xdr:rowOff>
    </xdr:from>
    <xdr:to>
      <xdr:col>36</xdr:col>
      <xdr:colOff>165100</xdr:colOff>
      <xdr:row>36</xdr:row>
      <xdr:rowOff>9779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08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26306</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5855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151077</xdr:rowOff>
    </xdr:from>
    <xdr:to>
      <xdr:col>55</xdr:col>
      <xdr:colOff>0</xdr:colOff>
      <xdr:row>57</xdr:row>
      <xdr:rowOff>8260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752277"/>
          <a:ext cx="838200" cy="2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99189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71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8260</xdr:rowOff>
    </xdr:from>
    <xdr:to>
      <xdr:col>50</xdr:col>
      <xdr:colOff>114300</xdr:colOff>
      <xdr:row>57</xdr:row>
      <xdr:rowOff>62318</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780910"/>
          <a:ext cx="889000" cy="54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25881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69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2477</xdr:rowOff>
    </xdr:from>
    <xdr:to>
      <xdr:col>45</xdr:col>
      <xdr:colOff>177800</xdr:colOff>
      <xdr:row>57</xdr:row>
      <xdr:rowOff>62318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9775127"/>
          <a:ext cx="889000" cy="59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16208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60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143345</xdr:rowOff>
    </xdr:from>
    <xdr:to>
      <xdr:col>41</xdr:col>
      <xdr:colOff>50800</xdr:colOff>
      <xdr:row>57</xdr:row>
      <xdr:rowOff>2477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744545"/>
          <a:ext cx="889000" cy="30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43013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87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54639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9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100277</xdr:rowOff>
    </xdr:from>
    <xdr:to>
      <xdr:col>55</xdr:col>
      <xdr:colOff>50800</xdr:colOff>
      <xdr:row>57</xdr:row>
      <xdr:rowOff>30427</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701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123154</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552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128910</xdr:rowOff>
    </xdr:from>
    <xdr:to>
      <xdr:col>50</xdr:col>
      <xdr:colOff>165100</xdr:colOff>
      <xdr:row>57</xdr:row>
      <xdr:rowOff>59060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73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75587</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505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11518</xdr:rowOff>
    </xdr:from>
    <xdr:to>
      <xdr:col>46</xdr:col>
      <xdr:colOff>38100</xdr:colOff>
      <xdr:row>57</xdr:row>
      <xdr:rowOff>113118</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78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129645</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559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123127</xdr:rowOff>
    </xdr:from>
    <xdr:to>
      <xdr:col>41</xdr:col>
      <xdr:colOff>101600</xdr:colOff>
      <xdr:row>57</xdr:row>
      <xdr:rowOff>53277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724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69804</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499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92545</xdr:rowOff>
    </xdr:from>
    <xdr:to>
      <xdr:col>36</xdr:col>
      <xdr:colOff>165100</xdr:colOff>
      <xdr:row>57</xdr:row>
      <xdr:rowOff>22695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69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39222</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468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155550</xdr:rowOff>
    </xdr:from>
    <xdr:to>
      <xdr:col>55</xdr:col>
      <xdr:colOff>0</xdr:colOff>
      <xdr:row>78</xdr:row>
      <xdr:rowOff>166043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528650"/>
          <a:ext cx="838200" cy="10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111343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41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43582</xdr:rowOff>
    </xdr:from>
    <xdr:to>
      <xdr:col>50</xdr:col>
      <xdr:colOff>114300</xdr:colOff>
      <xdr:row>78</xdr:row>
      <xdr:rowOff>155550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416682"/>
          <a:ext cx="889000" cy="111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158975</xdr:rowOff>
    </xdr:from>
    <xdr:to>
      <xdr:col>45</xdr:col>
      <xdr:colOff>177800</xdr:colOff>
      <xdr:row>78</xdr:row>
      <xdr:rowOff>43582</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360625"/>
          <a:ext cx="889000" cy="56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7658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158975</xdr:rowOff>
    </xdr:from>
    <xdr:to>
      <xdr:col>41</xdr:col>
      <xdr:colOff>50800</xdr:colOff>
      <xdr:row>78</xdr:row>
      <xdr:rowOff>61812</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360625"/>
          <a:ext cx="889000" cy="7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39257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6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26695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05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115243</xdr:rowOff>
    </xdr:from>
    <xdr:to>
      <xdr:col>55</xdr:col>
      <xdr:colOff>50800</xdr:colOff>
      <xdr:row>79</xdr:row>
      <xdr:rowOff>45393</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48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30170</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403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104750</xdr:rowOff>
    </xdr:from>
    <xdr:to>
      <xdr:col>50</xdr:col>
      <xdr:colOff>165100</xdr:colOff>
      <xdr:row>79</xdr:row>
      <xdr:rowOff>34900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4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26027</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570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164232</xdr:rowOff>
    </xdr:from>
    <xdr:to>
      <xdr:col>46</xdr:col>
      <xdr:colOff>38100</xdr:colOff>
      <xdr:row>78</xdr:row>
      <xdr:rowOff>94382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65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85509</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458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108175</xdr:rowOff>
    </xdr:from>
    <xdr:to>
      <xdr:col>41</xdr:col>
      <xdr:colOff>101600</xdr:colOff>
      <xdr:row>78</xdr:row>
      <xdr:rowOff>38325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30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29452</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402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11012</xdr:rowOff>
    </xdr:from>
    <xdr:to>
      <xdr:col>36</xdr:col>
      <xdr:colOff>165100</xdr:colOff>
      <xdr:row>78</xdr:row>
      <xdr:rowOff>112612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384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103739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476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66864</xdr:rowOff>
    </xdr:from>
    <xdr:to>
      <xdr:col>55</xdr:col>
      <xdr:colOff>0</xdr:colOff>
      <xdr:row>96</xdr:row>
      <xdr:rowOff>121090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526064"/>
          <a:ext cx="838200" cy="54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67077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697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103439</xdr:rowOff>
    </xdr:from>
    <xdr:to>
      <xdr:col>50</xdr:col>
      <xdr:colOff>114300</xdr:colOff>
      <xdr:row>96</xdr:row>
      <xdr:rowOff>121090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562639"/>
          <a:ext cx="889000" cy="17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25736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82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103439</xdr:rowOff>
    </xdr:from>
    <xdr:to>
      <xdr:col>45</xdr:col>
      <xdr:colOff>177800</xdr:colOff>
      <xdr:row>96</xdr:row>
      <xdr:rowOff>152265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562639"/>
          <a:ext cx="889000" cy="48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37110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83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152265</xdr:rowOff>
    </xdr:from>
    <xdr:to>
      <xdr:col>41</xdr:col>
      <xdr:colOff>50800</xdr:colOff>
      <xdr:row>97</xdr:row>
      <xdr:rowOff>115272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611465"/>
          <a:ext cx="889000" cy="134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50488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852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59365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86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16064</xdr:rowOff>
    </xdr:from>
    <xdr:to>
      <xdr:col>55</xdr:col>
      <xdr:colOff>50800</xdr:colOff>
      <xdr:row>96</xdr:row>
      <xdr:rowOff>117664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47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38941</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326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70290</xdr:rowOff>
    </xdr:from>
    <xdr:to>
      <xdr:col>50</xdr:col>
      <xdr:colOff>165100</xdr:colOff>
      <xdr:row>97</xdr:row>
      <xdr:rowOff>440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52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16967</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304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52639</xdr:rowOff>
    </xdr:from>
    <xdr:to>
      <xdr:col>46</xdr:col>
      <xdr:colOff>38100</xdr:colOff>
      <xdr:row>96</xdr:row>
      <xdr:rowOff>154239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1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170766</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6287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101465</xdr:rowOff>
    </xdr:from>
    <xdr:to>
      <xdr:col>41</xdr:col>
      <xdr:colOff>101600</xdr:colOff>
      <xdr:row>97</xdr:row>
      <xdr:rowOff>31615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56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48142</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795" y="16335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64472</xdr:rowOff>
    </xdr:from>
    <xdr:to>
      <xdr:col>36</xdr:col>
      <xdr:colOff>165100</xdr:colOff>
      <xdr:row>97</xdr:row>
      <xdr:rowOff>166072</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69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11149</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795" y="16470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165448</xdr:rowOff>
    </xdr:from>
    <xdr:to>
      <xdr:col>85</xdr:col>
      <xdr:colOff>127000</xdr:colOff>
      <xdr:row>38</xdr:row>
      <xdr:rowOff>47719</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5481300" y="6337648"/>
          <a:ext cx="838200" cy="22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81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165448</xdr:rowOff>
    </xdr:from>
    <xdr:to>
      <xdr:col>81</xdr:col>
      <xdr:colOff>50800</xdr:colOff>
      <xdr:row>38</xdr:row>
      <xdr:rowOff>46435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337648"/>
          <a:ext cx="889000" cy="223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32317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54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24379</xdr:rowOff>
    </xdr:from>
    <xdr:to>
      <xdr:col>76</xdr:col>
      <xdr:colOff>114300</xdr:colOff>
      <xdr:row>38</xdr:row>
      <xdr:rowOff>46435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539479"/>
          <a:ext cx="889000" cy="22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63321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3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1412</xdr:rowOff>
    </xdr:from>
    <xdr:to>
      <xdr:col>71</xdr:col>
      <xdr:colOff>177800</xdr:colOff>
      <xdr:row>38</xdr:row>
      <xdr:rowOff>24379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516512"/>
          <a:ext cx="889000" cy="22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168369</xdr:rowOff>
    </xdr:from>
    <xdr:to>
      <xdr:col>85</xdr:col>
      <xdr:colOff>177800</xdr:colOff>
      <xdr:row>38</xdr:row>
      <xdr:rowOff>98519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512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146796</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90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114648</xdr:rowOff>
    </xdr:from>
    <xdr:to>
      <xdr:col>81</xdr:col>
      <xdr:colOff>101600</xdr:colOff>
      <xdr:row>37</xdr:row>
      <xdr:rowOff>44798</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286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35</xdr:row>
      <xdr:rowOff>61325</xdr:rowOff>
    </xdr:from>
    <xdr:ext cx="59901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181795" y="6062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167085</xdr:rowOff>
    </xdr:from>
    <xdr:to>
      <xdr:col>76</xdr:col>
      <xdr:colOff>165100</xdr:colOff>
      <xdr:row>38</xdr:row>
      <xdr:rowOff>97235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510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88362</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603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145029</xdr:rowOff>
    </xdr:from>
    <xdr:to>
      <xdr:col>72</xdr:col>
      <xdr:colOff>38100</xdr:colOff>
      <xdr:row>38</xdr:row>
      <xdr:rowOff>75178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48867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66306</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581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122062</xdr:rowOff>
    </xdr:from>
    <xdr:to>
      <xdr:col>67</xdr:col>
      <xdr:colOff>101600</xdr:colOff>
      <xdr:row>38</xdr:row>
      <xdr:rowOff>52212</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46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43339</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558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78476</xdr:rowOff>
    </xdr:from>
    <xdr:to>
      <xdr:col>85</xdr:col>
      <xdr:colOff>127000</xdr:colOff>
      <xdr:row>58</xdr:row>
      <xdr:rowOff>91302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10022576"/>
          <a:ext cx="838200" cy="12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91302</xdr:rowOff>
    </xdr:from>
    <xdr:to>
      <xdr:col>81</xdr:col>
      <xdr:colOff>50800</xdr:colOff>
      <xdr:row>58</xdr:row>
      <xdr:rowOff>102867</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10035402"/>
          <a:ext cx="889000" cy="11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99358</xdr:rowOff>
    </xdr:from>
    <xdr:to>
      <xdr:col>76</xdr:col>
      <xdr:colOff>114300</xdr:colOff>
      <xdr:row>58</xdr:row>
      <xdr:rowOff>102867</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3703300" y="10043458"/>
          <a:ext cx="889000" cy="3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99358</xdr:rowOff>
    </xdr:from>
    <xdr:to>
      <xdr:col>71</xdr:col>
      <xdr:colOff>177800</xdr:colOff>
      <xdr:row>58</xdr:row>
      <xdr:rowOff>112330</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10043458"/>
          <a:ext cx="889000" cy="1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27676</xdr:rowOff>
    </xdr:from>
    <xdr:to>
      <xdr:col>85</xdr:col>
      <xdr:colOff>177800</xdr:colOff>
      <xdr:row>58</xdr:row>
      <xdr:rowOff>129276</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971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114053</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886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40502</xdr:rowOff>
    </xdr:from>
    <xdr:to>
      <xdr:col>81</xdr:col>
      <xdr:colOff>101600</xdr:colOff>
      <xdr:row>58</xdr:row>
      <xdr:rowOff>142102</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98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133229</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1007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52067</xdr:rowOff>
    </xdr:from>
    <xdr:to>
      <xdr:col>76</xdr:col>
      <xdr:colOff>165100</xdr:colOff>
      <xdr:row>58</xdr:row>
      <xdr:rowOff>153667</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996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144794</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292795" y="10088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48558</xdr:rowOff>
    </xdr:from>
    <xdr:to>
      <xdr:col>72</xdr:col>
      <xdr:colOff>38100</xdr:colOff>
      <xdr:row>58</xdr:row>
      <xdr:rowOff>150158</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992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141285</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03795" y="1008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61530</xdr:rowOff>
    </xdr:from>
    <xdr:to>
      <xdr:col>67</xdr:col>
      <xdr:colOff>101600</xdr:colOff>
      <xdr:row>58</xdr:row>
      <xdr:rowOff>163130</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1000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154257</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10098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113903</xdr:rowOff>
    </xdr:from>
    <xdr:to>
      <xdr:col>85</xdr:col>
      <xdr:colOff>127000</xdr:colOff>
      <xdr:row>79</xdr:row>
      <xdr:rowOff>26408</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487003"/>
          <a:ext cx="838200" cy="83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113903</xdr:rowOff>
    </xdr:from>
    <xdr:to>
      <xdr:col>81</xdr:col>
      <xdr:colOff>50800</xdr:colOff>
      <xdr:row>79</xdr:row>
      <xdr:rowOff>29809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487003"/>
          <a:ext cx="889000" cy="87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53824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598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29809</xdr:rowOff>
    </xdr:from>
    <xdr:to>
      <xdr:col>76</xdr:col>
      <xdr:colOff>114300</xdr:colOff>
      <xdr:row>79</xdr:row>
      <xdr:rowOff>32604</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574359"/>
          <a:ext cx="889000" cy="2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157640</xdr:rowOff>
    </xdr:from>
    <xdr:to>
      <xdr:col>71</xdr:col>
      <xdr:colOff>177800</xdr:colOff>
      <xdr:row>79</xdr:row>
      <xdr:rowOff>32604</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30740"/>
          <a:ext cx="889000" cy="46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56422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60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147058</xdr:rowOff>
    </xdr:from>
    <xdr:to>
      <xdr:col>85</xdr:col>
      <xdr:colOff>177800</xdr:colOff>
      <xdr:row>79</xdr:row>
      <xdr:rowOff>77208</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20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115258</xdr:rowOff>
    </xdr:from>
    <xdr:ext cx="534377"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88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63103</xdr:rowOff>
    </xdr:from>
    <xdr:to>
      <xdr:col>81</xdr:col>
      <xdr:colOff>101600</xdr:colOff>
      <xdr:row>78</xdr:row>
      <xdr:rowOff>164703</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36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9780</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14111" y="13211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150459</xdr:rowOff>
    </xdr:from>
    <xdr:to>
      <xdr:col>76</xdr:col>
      <xdr:colOff>165100</xdr:colOff>
      <xdr:row>79</xdr:row>
      <xdr:rowOff>80609</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23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71736</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25111" y="1361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153254</xdr:rowOff>
    </xdr:from>
    <xdr:to>
      <xdr:col>72</xdr:col>
      <xdr:colOff>38100</xdr:colOff>
      <xdr:row>79</xdr:row>
      <xdr:rowOff>83404</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2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74531</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68428" y="13619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106840</xdr:rowOff>
    </xdr:from>
    <xdr:to>
      <xdr:col>67</xdr:col>
      <xdr:colOff>101600</xdr:colOff>
      <xdr:row>79</xdr:row>
      <xdr:rowOff>36990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7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53517</xdr:rowOff>
    </xdr:from>
    <xdr:ext cx="534377"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47111" y="1325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148433</xdr:rowOff>
    </xdr:from>
    <xdr:to>
      <xdr:col>85</xdr:col>
      <xdr:colOff>127000</xdr:colOff>
      <xdr:row>96</xdr:row>
      <xdr:rowOff>34685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436183"/>
          <a:ext cx="838200" cy="57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145873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605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34685</xdr:rowOff>
    </xdr:from>
    <xdr:to>
      <xdr:col>81</xdr:col>
      <xdr:colOff>50800</xdr:colOff>
      <xdr:row>96</xdr:row>
      <xdr:rowOff>77552</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493885"/>
          <a:ext cx="889000" cy="42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100306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73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77552</xdr:rowOff>
    </xdr:from>
    <xdr:to>
      <xdr:col>76</xdr:col>
      <xdr:colOff>114300</xdr:colOff>
      <xdr:row>96</xdr:row>
      <xdr:rowOff>131601</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536752"/>
          <a:ext cx="889000" cy="54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103306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73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131601</xdr:rowOff>
    </xdr:from>
    <xdr:to>
      <xdr:col>71</xdr:col>
      <xdr:colOff>177800</xdr:colOff>
      <xdr:row>96</xdr:row>
      <xdr:rowOff>139681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590801"/>
          <a:ext cx="889000" cy="8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129356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760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143234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773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97633</xdr:rowOff>
    </xdr:from>
    <xdr:to>
      <xdr:col>85</xdr:col>
      <xdr:colOff>177800</xdr:colOff>
      <xdr:row>96</xdr:row>
      <xdr:rowOff>27783</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385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120510</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236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155335</xdr:rowOff>
    </xdr:from>
    <xdr:to>
      <xdr:col>81</xdr:col>
      <xdr:colOff>101600</xdr:colOff>
      <xdr:row>96</xdr:row>
      <xdr:rowOff>85485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44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102012</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21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26752</xdr:rowOff>
    </xdr:from>
    <xdr:to>
      <xdr:col>76</xdr:col>
      <xdr:colOff>165100</xdr:colOff>
      <xdr:row>96</xdr:row>
      <xdr:rowOff>128352</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485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144879</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261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80801</xdr:rowOff>
    </xdr:from>
    <xdr:to>
      <xdr:col>72</xdr:col>
      <xdr:colOff>38100</xdr:colOff>
      <xdr:row>97</xdr:row>
      <xdr:rowOff>10951</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540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27478</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315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88881</xdr:rowOff>
    </xdr:from>
    <xdr:to>
      <xdr:col>67</xdr:col>
      <xdr:colOff>101600</xdr:colOff>
      <xdr:row>97</xdr:row>
      <xdr:rowOff>19031</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548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35558</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323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住民一人当たりにおけるコストは、民生費については経年的に類似団体よりも高い値を遷移しており、土木費については令和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年度では類似団体よりもわずかに高い値をとっていたが令和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年度より類似団体との差が大きくなった。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について、老人福祉費における支出が社会福祉や児童福祉よりも高い値をとっており、これは本町においても少子高齢化が進んでいることによる委託料や扶助費の増加が大きな要因である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土木費について、近年の資材や人件費の高騰に伴う支出金額の増加はもちろん、本町では公営住宅の新築や道路橋りょうの改良工事などを行っていることにより近年土木費が増加傾向にあると考えられる。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年度は償還額が借入額を上回ってはいたものの類似団体と比較をすると高い値をとっていることから、今後も計画的に起債の償還を行っていく必要がある。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徳島県上勝町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財政調整基金残高は令和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年度が一番高くなっているが、そこから令和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年度決算まで残高の増減はあるものの、そこまで大きな基金残高の減少はない。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今後も、基金残高に配慮しながら今後も単年度の収支をしっかりと見ていく必要がある。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徳島県上勝町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全ての会計において黒字決算となっている。ただし、国民健康保険</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福原診療施設勘定</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特別会計は、赤字分を一般会計より繰り出し補填している。上勝町簡易水道事業特別会計は、令和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決算より法適用企業会計に移行した。受益者の負担で独立採算を目指しているが、実質的には過疎地の公共サービスの充実のために存続が必要であり、他会計からの負担金補助金がなくてもサービスを継続できるような経営体制をつく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徳島県上勝町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前年度と比較をすると、元利償還金は</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千万円増加しており、経年的に元利償還金は増加傾向にある。また、算入公債費についても増加傾向にあることから、今後も計画的に起債の償還をするとともに、借入利率の低減を図り、元利償還金の圧縮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徳島県上勝町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地方債残高は前年度より減少しており、一方で充当可能基金は増加していることから当指標においては悪い点は見られない。ただ、本基金においても起債の償還への充当を目的としていない基金もあるため、今後も有利な起債で借り入れを行うとともに、計画的な起債の償還を実施し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徳島県上勝町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・財政調整基金を８５百万円取り崩したが、いろどりの里整備基金を８１百万円のほか特定目的基金を多く積み立てたことにより全体として１９５百万円増加した。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・基金の使途明確化を図るために、個々の特定目的基金を中心に積み立てていくことを予定している。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・いろどりの里整備基金　　　　：将来の上勝町発展の基礎となる施設の整備等に要する経費に充てる。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・上勝町森林農地適正管理基金　：森林農地管理士確保育成事業を実施する経費に充てる。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・いろどりの里整備基金　　　　：寄附金１０百万円と一般財源７１百万円の計８１百万円を積み立てした。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１０百万円を取崩し道路維持費に充当。よって７１百万円増加した。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・上勝町森林農地適正管理基金　：寄附金２百万円と一般財源１０百万円の計１２百万円を積み立てした。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取崩し０千円のため、１２百万円増加した。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・いろどりの里整備基金　　　　：公共施設や道路・橋梁等のインフラは、将来的に更新・維持管理等の支出を伴うもので、平成２８年度</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策定の公共施設等総合管理計画では、将来更新費用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４０年間</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の総額が、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40,540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百万円と想定されてい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るため適切な財源の確保と歳出の精査により、可能な限り積み立てていきたい。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・上勝町森林農地適正管理基金　：条例により毎年１０百万円以上を積み立てることになっているので、それに基づき積み立てていく。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・決算剰余金と基金運用益の計１８５百万円を積み立て、必要最小限の８５百万円を取崩ししたことで、１００百万円増加した。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・決算剰余金、基金運用益を中心に積み立てていく。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・積立額の範囲内で取り崩しを行うよう努める。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・取崩しは無く、基金運用益相当額の３百万円を積み立てたことにより３百万円増加した。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・基金運用益相当額を積み立てる。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A562766-B426-4A94-9AE4-4ADB33D317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984FE04-3641-46EE-B773-8A41A9FE8A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ECDB563D-9370-42E4-84E7-A1A1053E7E31}"/>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7581D173-8550-49E5-B663-66309E79EA54}"/>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3827978B-7F9E-4F40-83B7-9662F5C7CCC3}"/>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C32B0948-25ED-4861-BE7C-BDFB109D7D4C}"/>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408CA51D-F31B-4019-AF1F-615167DCA6AF}"/>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5D1FA7C0-56B6-408D-891F-8B8242F7D35C}"/>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6021662D-E396-46C5-98C9-2BD0E0FC17A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F65DBBC2-C228-40BE-9BF9-BADE77F216C2}"/>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3168D1A8-4CFF-44AB-A2B1-B4F1B7082044}"/>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42DC4D7C-5C35-4D24-AB8A-E63B1F0B92F7}"/>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87155F0B-93D5-49D1-9E6D-3AE6C43588A3}"/>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547CD8A-92AD-4EF3-8243-286F79C0BA94}"/>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2A7368C6-AB93-4439-9FE8-D55B7792B4C5}"/>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A929CE68-909B-483F-B8BC-10C2151A632A}"/>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徳島県上勝町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FB6241F5-B538-4621-A9E0-EE092C6B8F8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4EF305E4-4DDF-4DF8-BD26-2739DA32CAA8}"/>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EC0A0A44-794F-4640-9EF5-34839A0F00F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44929923-93B1-4993-B1BE-92FC12A8E4E9}"/>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309F8AAD-494A-4FA2-B5DC-EEA85618375B}"/>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FC4C0CCC-0A03-40D7-8EE0-553B198D63D5}"/>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1,337
1,325
109.63
3,520,393
3,107,726
344,282
1,769,415
3,538,950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CBD243CD-F91D-48F8-AA82-951D2E2DFA7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8B7B0E76-6A38-4E62-AB51-77069D48EA7C}"/>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D0C20680-379B-434F-A82F-05D7812C53F8}"/>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85D6A567-9599-467A-825D-A2BC409F458A}"/>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C169CFF0-6BA5-4620-9895-F024EE57BC4E}"/>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4E13DF03-D68A-408E-8FB2-301B87173841}"/>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59696C99-E003-4352-ADF8-DB7A0461B45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658428C-BC2F-4469-A8F5-CC6935321C4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2AF451C2-D1D2-4469-A538-EF6A05C086A3}"/>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50DC7920-AAFF-490D-A21B-FE558011F55C}"/>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2E6B6F7F-ABAB-4CD9-B7EB-01CC13C177F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58BC25A7-69F3-4F27-A648-E8636DA673FF}"/>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B1615112-57D5-4292-9B2B-E27360E83F56}"/>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15D65956-A2B9-4672-8DC2-D426E3D6220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65A7C636-3BD8-492B-A1D8-B4AFE74C2B3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A86CB7A2-10FA-4623-9862-94A536276295}"/>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74E991F-7E1B-4621-95DE-1F34081B5CD2}"/>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E4A31DF5-A0C1-4AA5-80ED-8B583BDAB74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A3D592CF-1BF8-4715-8C15-9463402DB209}"/>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C5D6091C-3EC0-4D69-BEB7-155F6A2948B4}"/>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11B98E3C-CDDB-4A4C-A1A2-1A4944FA279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61135535-A7B8-4F3B-8F68-929D9A09F254}"/>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384D43A7-3331-4849-8BE2-1B448A2F196A}"/>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D9C4A630-CBC0-4FF7-AAE3-650948E0522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E205E0F3-A8AF-4C91-9CDD-37C221F08AF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AE1103BA-3E1C-4B56-800F-8D9806366EBB}"/>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C5D8E449-5B96-4E0E-8A8B-EAB2CDAE2AE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9CDB0B26-5DBE-49A4-9EB8-7A8AAD572E3E}"/>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751EF921-C04A-4E40-AB92-569C13CDD5E3}"/>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9B404CF5-7ED1-4D48-B635-A6CCC4CBA97B}"/>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664A467-5910-41E0-B6E4-C9A11309E9C7}"/>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6D7EF527-725A-402D-A3CE-C571D826D8CB}"/>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8150E708-52E7-4A46-B46C-F43FE45C3D32}"/>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9A8A1207-CEA0-4254-9930-0D6732D965E3}"/>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EF272BF-E125-49EE-BC8A-C07DAA2103CF}"/>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当町の有形固定資産減価償却率は、類似団体よりも低い水準で推移している。</a:t>
          </a:r>
        </a:p>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年度には、建物（公営住宅）の新築工事を実施したが、既存資産の老朽化が進行したことにより、有形固定資産減価償却率は、令和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年度決算と比較して</a:t>
          </a:r>
          <a:r>
            <a:rPr kumimoji="1" lang="en-US" altLang="ja-JP" sz="1100">
              <a:latin typeface="ＭＳ Ｐゴシック" panose="020B0600070205080204" pitchFamily="50" charset="-128"/>
              <a:ea typeface="ＭＳ Ｐゴシック" panose="020B0600070205080204" pitchFamily="50" charset="-128"/>
            </a:rPr>
            <a:t>1.2%</a:t>
          </a:r>
          <a:r>
            <a:rPr kumimoji="1" lang="ja-JP" altLang="en-US" sz="1100">
              <a:latin typeface="ＭＳ Ｐゴシック" panose="020B0600070205080204" pitchFamily="50" charset="-128"/>
              <a:ea typeface="ＭＳ Ｐゴシック" panose="020B0600070205080204" pitchFamily="50" charset="-128"/>
            </a:rPr>
            <a:t>増加した。</a:t>
          </a:r>
        </a:p>
        <a:p>
          <a:r>
            <a:rPr kumimoji="1" lang="ja-JP" altLang="en-US" sz="1100">
              <a:latin typeface="ＭＳ Ｐゴシック" panose="020B0600070205080204" pitchFamily="50" charset="-128"/>
              <a:ea typeface="ＭＳ Ｐゴシック" panose="020B0600070205080204" pitchFamily="50" charset="-128"/>
            </a:rPr>
            <a:t>今後も、公共施設個別計画や公共施設等総合管理計画等に基づき、公共施設（いわゆるハコモノ）に対するマネジメントを推進し、計画的な予防保全に努めていく必要がある。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AC3EC045-7A25-469F-8853-D576E8A9DB01}"/>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EF2510A2-E3B5-48E6-A84C-904401C9711E}"/>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615E5B45-F938-42BE-A12F-580DD86D08AE}"/>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5C41D393-1155-4434-867D-7F3B88642384}"/>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EA37F961-CF52-4246-9BCA-F35017DC7EB5}"/>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11D6313E-0EBB-4324-894F-36CA67C24899}"/>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EE05426A-2C08-4D52-8D85-1F5352254D76}"/>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6AC91FC4-4BE5-40C5-B2C4-E214655C1AF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7828ED7E-7F67-4855-A0FA-4B9721EEBBEF}"/>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C09EFAA9-03F6-462C-BAD9-1AE5A75ABCB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25D074A7-51A7-4AA5-A4FF-2283847137F8}"/>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9FB5A720-DAED-4E66-92D9-A1F1A2A30E32}"/>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60F849B9-E319-4329-846B-271E7E310D33}"/>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4AA27BE1-1BAB-40E2-A520-463A46E37EBB}"/>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4EF73DE3-9BE9-4180-9C16-E995036D2018}"/>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16D7B144-04AA-4A09-A058-892596EDFA22}"/>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44101B4C-532D-400A-A0B1-EE4BFE64724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0793F365-F96D-4D39-9647-502ADF514F5D}"/>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id="{C838F2A1-7FEF-4A47-9DF3-C6525585C9BD}"/>
            </a:ext>
          </a:extLst>
        </xdr:cNvPr>
        <xdr:cNvCxnSpPr/>
      </xdr:nvCxnSpPr>
      <xdr:spPr>
        <a:xfrm flipV="1">
          <a:off x="4760595" y="5187406"/>
          <a:ext cx="1270" cy="1532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id="{9898111A-B95C-4DE7-9315-D385B9A7F9D4}"/>
            </a:ext>
          </a:extLst>
        </xdr:cNvPr>
        <xdr:cNvSpPr txBox="1"/>
      </xdr:nvSpPr>
      <xdr:spPr>
        <a:xfrm>
          <a:off x="4813300" y="672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id="{F9B83B35-2006-483C-955D-67D85672255D}"/>
            </a:ext>
          </a:extLst>
        </xdr:cNvPr>
        <xdr:cNvCxnSpPr/>
      </xdr:nvCxnSpPr>
      <xdr:spPr>
        <a:xfrm>
          <a:off x="4673600" y="6720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id="{377C8051-CF74-4C40-8172-B11F249C2CD7}"/>
            </a:ext>
          </a:extLst>
        </xdr:cNvPr>
        <xdr:cNvSpPr txBox="1"/>
      </xdr:nvSpPr>
      <xdr:spPr>
        <a:xfrm>
          <a:off x="4813300" y="496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id="{7E165A2A-57B8-4FE4-B830-D66E326FC61F}"/>
            </a:ext>
          </a:extLst>
        </xdr:cNvPr>
        <xdr:cNvCxnSpPr/>
      </xdr:nvCxnSpPr>
      <xdr:spPr>
        <a:xfrm>
          <a:off x="4673600" y="5187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94451</xdr:rowOff>
    </xdr:from>
    <xdr:ext cx="405111" cy="259045"/>
    <xdr:sp macro="" textlink="">
      <xdr:nvSpPr>
        <xdr:cNvPr id="82" name="有形固定資産減価償却率平均値テキスト">
          <a:extLst>
            <a:ext uri="{FF2B5EF4-FFF2-40B4-BE49-F238E27FC236}">
              <a16:creationId xmlns:a16="http://schemas.microsoft.com/office/drawing/2014/main" id="{FAF97C6E-EDB4-434F-A118-473C8AA1702F}"/>
            </a:ext>
          </a:extLst>
        </xdr:cNvPr>
        <xdr:cNvSpPr txBox="1"/>
      </xdr:nvSpPr>
      <xdr:spPr>
        <a:xfrm>
          <a:off x="4813300" y="60094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id="{60B362ED-1DE4-4C4A-BADE-49A83E5465D9}"/>
            </a:ext>
          </a:extLst>
        </xdr:cNvPr>
        <xdr:cNvSpPr/>
      </xdr:nvSpPr>
      <xdr:spPr>
        <a:xfrm>
          <a:off x="4711700" y="603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id="{7941602E-A77F-4FF6-8066-C0C66A0C16A4}"/>
            </a:ext>
          </a:extLst>
        </xdr:cNvPr>
        <xdr:cNvSpPr/>
      </xdr:nvSpPr>
      <xdr:spPr>
        <a:xfrm>
          <a:off x="4000500" y="6009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id="{E2E21A15-2A59-469E-B878-F376A186A769}"/>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id="{A52DFA02-B38F-4A2E-9615-10BDD774DD53}"/>
            </a:ext>
          </a:extLst>
        </xdr:cNvPr>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1CE84BA3-250E-4118-8991-B4B5C5CDE9FB}"/>
            </a:ext>
          </a:extLst>
        </xdr:cNvPr>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D624CE11-930C-430E-BCD6-AE5FBEBE83B5}"/>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BA8FF027-4227-482F-AA1B-24740B6D1E36}"/>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B9E0C66-AA46-4100-943A-9E3C948F413B}"/>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642C5CA3-898A-4D34-BF33-21EFDF65690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B2E8CF45-9F5F-440A-B61C-F4DE1A70E721}"/>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169001</xdr:rowOff>
    </xdr:from>
    <xdr:to>
      <xdr:col>23</xdr:col>
      <xdr:colOff>136525</xdr:colOff>
      <xdr:row>29</xdr:row>
      <xdr:rowOff>99151</xdr:rowOff>
    </xdr:to>
    <xdr:sp macro="" textlink="">
      <xdr:nvSpPr>
        <xdr:cNvPr id="93" name="楕円 92">
          <a:extLst>
            <a:ext uri="{FF2B5EF4-FFF2-40B4-BE49-F238E27FC236}">
              <a16:creationId xmlns:a16="http://schemas.microsoft.com/office/drawing/2014/main" id="{BDE78200-1B33-4C2D-865F-208DCAB3506B}"/>
            </a:ext>
          </a:extLst>
        </xdr:cNvPr>
        <xdr:cNvSpPr/>
      </xdr:nvSpPr>
      <xdr:spPr>
        <a:xfrm>
          <a:off x="4711700" y="5741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20428</xdr:rowOff>
    </xdr:from>
    <xdr:ext cx="405111" cy="259045"/>
    <xdr:sp macro="" textlink="">
      <xdr:nvSpPr>
        <xdr:cNvPr id="94" name="有形固定資産減価償却率該当値テキスト">
          <a:extLst>
            <a:ext uri="{FF2B5EF4-FFF2-40B4-BE49-F238E27FC236}">
              <a16:creationId xmlns:a16="http://schemas.microsoft.com/office/drawing/2014/main" id="{879EA346-A34B-4B26-AC90-8B158D461A84}"/>
            </a:ext>
          </a:extLst>
        </xdr:cNvPr>
        <xdr:cNvSpPr txBox="1"/>
      </xdr:nvSpPr>
      <xdr:spPr>
        <a:xfrm>
          <a:off x="4813300" y="5592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131989</xdr:rowOff>
    </xdr:from>
    <xdr:to>
      <xdr:col>19</xdr:col>
      <xdr:colOff>187325</xdr:colOff>
      <xdr:row>29</xdr:row>
      <xdr:rowOff>62139</xdr:rowOff>
    </xdr:to>
    <xdr:sp macro="" textlink="">
      <xdr:nvSpPr>
        <xdr:cNvPr id="95" name="楕円 94">
          <a:extLst>
            <a:ext uri="{FF2B5EF4-FFF2-40B4-BE49-F238E27FC236}">
              <a16:creationId xmlns:a16="http://schemas.microsoft.com/office/drawing/2014/main" id="{B0D26FB4-3630-49A9-85B7-5F0A8E8DB444}"/>
            </a:ext>
          </a:extLst>
        </xdr:cNvPr>
        <xdr:cNvSpPr/>
      </xdr:nvSpPr>
      <xdr:spPr>
        <a:xfrm>
          <a:off x="4000500" y="5704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11339</xdr:rowOff>
    </xdr:from>
    <xdr:to>
      <xdr:col>23</xdr:col>
      <xdr:colOff>85725</xdr:colOff>
      <xdr:row>29</xdr:row>
      <xdr:rowOff>48351</xdr:rowOff>
    </xdr:to>
    <xdr:cxnSp macro="">
      <xdr:nvCxnSpPr>
        <xdr:cNvPr id="96" name="直線コネクタ 95">
          <a:extLst>
            <a:ext uri="{FF2B5EF4-FFF2-40B4-BE49-F238E27FC236}">
              <a16:creationId xmlns:a16="http://schemas.microsoft.com/office/drawing/2014/main" id="{F983305A-C9F5-4E00-B66C-8BA0B9E6B311}"/>
            </a:ext>
          </a:extLst>
        </xdr:cNvPr>
        <xdr:cNvCxnSpPr/>
      </xdr:nvCxnSpPr>
      <xdr:spPr>
        <a:xfrm>
          <a:off x="4051300" y="5754914"/>
          <a:ext cx="7112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116568</xdr:rowOff>
    </xdr:from>
    <xdr:to>
      <xdr:col>15</xdr:col>
      <xdr:colOff>187325</xdr:colOff>
      <xdr:row>29</xdr:row>
      <xdr:rowOff>46718</xdr:rowOff>
    </xdr:to>
    <xdr:sp macro="" textlink="">
      <xdr:nvSpPr>
        <xdr:cNvPr id="97" name="楕円 96">
          <a:extLst>
            <a:ext uri="{FF2B5EF4-FFF2-40B4-BE49-F238E27FC236}">
              <a16:creationId xmlns:a16="http://schemas.microsoft.com/office/drawing/2014/main" id="{F068D0AD-FCC8-429C-B5EB-61F55EBF7D18}"/>
            </a:ext>
          </a:extLst>
        </xdr:cNvPr>
        <xdr:cNvSpPr/>
      </xdr:nvSpPr>
      <xdr:spPr>
        <a:xfrm>
          <a:off x="3238500" y="5688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167368</xdr:rowOff>
    </xdr:from>
    <xdr:to>
      <xdr:col>19</xdr:col>
      <xdr:colOff>136525</xdr:colOff>
      <xdr:row>29</xdr:row>
      <xdr:rowOff>11339</xdr:rowOff>
    </xdr:to>
    <xdr:cxnSp macro="">
      <xdr:nvCxnSpPr>
        <xdr:cNvPr id="98" name="直線コネクタ 97">
          <a:extLst>
            <a:ext uri="{FF2B5EF4-FFF2-40B4-BE49-F238E27FC236}">
              <a16:creationId xmlns:a16="http://schemas.microsoft.com/office/drawing/2014/main" id="{5F02E427-5089-4846-AC41-C848AC6E53BF}"/>
            </a:ext>
          </a:extLst>
        </xdr:cNvPr>
        <xdr:cNvCxnSpPr/>
      </xdr:nvCxnSpPr>
      <xdr:spPr>
        <a:xfrm>
          <a:off x="3289300" y="5739493"/>
          <a:ext cx="762000" cy="1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94978</xdr:rowOff>
    </xdr:from>
    <xdr:to>
      <xdr:col>11</xdr:col>
      <xdr:colOff>187325</xdr:colOff>
      <xdr:row>29</xdr:row>
      <xdr:rowOff>25128</xdr:rowOff>
    </xdr:to>
    <xdr:sp macro="" textlink="">
      <xdr:nvSpPr>
        <xdr:cNvPr id="99" name="楕円 98">
          <a:extLst>
            <a:ext uri="{FF2B5EF4-FFF2-40B4-BE49-F238E27FC236}">
              <a16:creationId xmlns:a16="http://schemas.microsoft.com/office/drawing/2014/main" id="{B3865ECF-1F2E-4530-A6FF-E9D1A47EE6DD}"/>
            </a:ext>
          </a:extLst>
        </xdr:cNvPr>
        <xdr:cNvSpPr/>
      </xdr:nvSpPr>
      <xdr:spPr>
        <a:xfrm>
          <a:off x="2476500" y="5667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145778</xdr:rowOff>
    </xdr:from>
    <xdr:to>
      <xdr:col>15</xdr:col>
      <xdr:colOff>136525</xdr:colOff>
      <xdr:row>28</xdr:row>
      <xdr:rowOff>167368</xdr:rowOff>
    </xdr:to>
    <xdr:cxnSp macro="">
      <xdr:nvCxnSpPr>
        <xdr:cNvPr id="100" name="直線コネクタ 99">
          <a:extLst>
            <a:ext uri="{FF2B5EF4-FFF2-40B4-BE49-F238E27FC236}">
              <a16:creationId xmlns:a16="http://schemas.microsoft.com/office/drawing/2014/main" id="{A922F373-A603-476D-8E99-ADC86F594261}"/>
            </a:ext>
          </a:extLst>
        </xdr:cNvPr>
        <xdr:cNvCxnSpPr/>
      </xdr:nvCxnSpPr>
      <xdr:spPr>
        <a:xfrm>
          <a:off x="2527300" y="5717903"/>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67219</xdr:rowOff>
    </xdr:from>
    <xdr:to>
      <xdr:col>7</xdr:col>
      <xdr:colOff>187325</xdr:colOff>
      <xdr:row>28</xdr:row>
      <xdr:rowOff>168819</xdr:rowOff>
    </xdr:to>
    <xdr:sp macro="" textlink="">
      <xdr:nvSpPr>
        <xdr:cNvPr id="101" name="楕円 100">
          <a:extLst>
            <a:ext uri="{FF2B5EF4-FFF2-40B4-BE49-F238E27FC236}">
              <a16:creationId xmlns:a16="http://schemas.microsoft.com/office/drawing/2014/main" id="{C05B15E6-02E4-4FEA-91B9-D95F2BDCF962}"/>
            </a:ext>
          </a:extLst>
        </xdr:cNvPr>
        <xdr:cNvSpPr/>
      </xdr:nvSpPr>
      <xdr:spPr>
        <a:xfrm>
          <a:off x="1714500" y="5639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118019</xdr:rowOff>
    </xdr:from>
    <xdr:to>
      <xdr:col>11</xdr:col>
      <xdr:colOff>136525</xdr:colOff>
      <xdr:row>28</xdr:row>
      <xdr:rowOff>145778</xdr:rowOff>
    </xdr:to>
    <xdr:cxnSp macro="">
      <xdr:nvCxnSpPr>
        <xdr:cNvPr id="102" name="直線コネクタ 101">
          <a:extLst>
            <a:ext uri="{FF2B5EF4-FFF2-40B4-BE49-F238E27FC236}">
              <a16:creationId xmlns:a16="http://schemas.microsoft.com/office/drawing/2014/main" id="{64560CA2-A141-4304-9FF5-B183F16E9F7C}"/>
            </a:ext>
          </a:extLst>
        </xdr:cNvPr>
        <xdr:cNvCxnSpPr/>
      </xdr:nvCxnSpPr>
      <xdr:spPr>
        <a:xfrm>
          <a:off x="1765300" y="5690144"/>
          <a:ext cx="762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15710</xdr:rowOff>
    </xdr:from>
    <xdr:ext cx="405111" cy="259045"/>
    <xdr:sp macro="" textlink="">
      <xdr:nvSpPr>
        <xdr:cNvPr id="103" name="n_1aveValue有形固定資産減価償却率">
          <a:extLst>
            <a:ext uri="{FF2B5EF4-FFF2-40B4-BE49-F238E27FC236}">
              <a16:creationId xmlns:a16="http://schemas.microsoft.com/office/drawing/2014/main" id="{4437EDC3-7F32-4356-B2D7-366C4F800A87}"/>
            </a:ext>
          </a:extLst>
        </xdr:cNvPr>
        <xdr:cNvSpPr txBox="1"/>
      </xdr:nvSpPr>
      <xdr:spPr>
        <a:xfrm>
          <a:off x="3836044" y="6102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116222</xdr:rowOff>
    </xdr:from>
    <xdr:ext cx="405111" cy="259045"/>
    <xdr:sp macro="" textlink="">
      <xdr:nvSpPr>
        <xdr:cNvPr id="104" name="n_2aveValue有形固定資産減価償却率">
          <a:extLst>
            <a:ext uri="{FF2B5EF4-FFF2-40B4-BE49-F238E27FC236}">
              <a16:creationId xmlns:a16="http://schemas.microsoft.com/office/drawing/2014/main" id="{4B2D8C5D-3C01-4F97-BE55-327E1DF1357F}"/>
            </a:ext>
          </a:extLst>
        </xdr:cNvPr>
        <xdr:cNvSpPr txBox="1"/>
      </xdr:nvSpPr>
      <xdr:spPr>
        <a:xfrm>
          <a:off x="30867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73042</xdr:rowOff>
    </xdr:from>
    <xdr:ext cx="405111" cy="259045"/>
    <xdr:sp macro="" textlink="">
      <xdr:nvSpPr>
        <xdr:cNvPr id="105" name="n_3aveValue有形固定資産減価償却率">
          <a:extLst>
            <a:ext uri="{FF2B5EF4-FFF2-40B4-BE49-F238E27FC236}">
              <a16:creationId xmlns:a16="http://schemas.microsoft.com/office/drawing/2014/main" id="{B99C2AF0-659A-4052-961C-8C338916D3F5}"/>
            </a:ext>
          </a:extLst>
        </xdr:cNvPr>
        <xdr:cNvSpPr txBox="1"/>
      </xdr:nvSpPr>
      <xdr:spPr>
        <a:xfrm>
          <a:off x="2324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36030</xdr:rowOff>
    </xdr:from>
    <xdr:ext cx="405111" cy="259045"/>
    <xdr:sp macro="" textlink="">
      <xdr:nvSpPr>
        <xdr:cNvPr id="106" name="n_4aveValue有形固定資産減価償却率">
          <a:extLst>
            <a:ext uri="{FF2B5EF4-FFF2-40B4-BE49-F238E27FC236}">
              <a16:creationId xmlns:a16="http://schemas.microsoft.com/office/drawing/2014/main" id="{BC718431-6978-4D2D-A2B4-D1C80727B0A9}"/>
            </a:ext>
          </a:extLst>
        </xdr:cNvPr>
        <xdr:cNvSpPr txBox="1"/>
      </xdr:nvSpPr>
      <xdr:spPr>
        <a:xfrm>
          <a:off x="1562744" y="5951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78666</xdr:rowOff>
    </xdr:from>
    <xdr:ext cx="405111" cy="259045"/>
    <xdr:sp macro="" textlink="">
      <xdr:nvSpPr>
        <xdr:cNvPr id="107" name="n_1mainValue有形固定資産減価償却率">
          <a:extLst>
            <a:ext uri="{FF2B5EF4-FFF2-40B4-BE49-F238E27FC236}">
              <a16:creationId xmlns:a16="http://schemas.microsoft.com/office/drawing/2014/main" id="{79F4E2A1-352E-4573-BB3A-DBDDA03EB2D9}"/>
            </a:ext>
          </a:extLst>
        </xdr:cNvPr>
        <xdr:cNvSpPr txBox="1"/>
      </xdr:nvSpPr>
      <xdr:spPr>
        <a:xfrm>
          <a:off x="3836044" y="5479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63245</xdr:rowOff>
    </xdr:from>
    <xdr:ext cx="405111" cy="259045"/>
    <xdr:sp macro="" textlink="">
      <xdr:nvSpPr>
        <xdr:cNvPr id="108" name="n_2mainValue有形固定資産減価償却率">
          <a:extLst>
            <a:ext uri="{FF2B5EF4-FFF2-40B4-BE49-F238E27FC236}">
              <a16:creationId xmlns:a16="http://schemas.microsoft.com/office/drawing/2014/main" id="{11514D46-39A3-4195-A041-1C987E573542}"/>
            </a:ext>
          </a:extLst>
        </xdr:cNvPr>
        <xdr:cNvSpPr txBox="1"/>
      </xdr:nvSpPr>
      <xdr:spPr>
        <a:xfrm>
          <a:off x="3086744" y="5463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41655</xdr:rowOff>
    </xdr:from>
    <xdr:ext cx="405111" cy="259045"/>
    <xdr:sp macro="" textlink="">
      <xdr:nvSpPr>
        <xdr:cNvPr id="109" name="n_3mainValue有形固定資産減価償却率">
          <a:extLst>
            <a:ext uri="{FF2B5EF4-FFF2-40B4-BE49-F238E27FC236}">
              <a16:creationId xmlns:a16="http://schemas.microsoft.com/office/drawing/2014/main" id="{1DA6AC81-F08A-475C-8B0A-336C79910D53}"/>
            </a:ext>
          </a:extLst>
        </xdr:cNvPr>
        <xdr:cNvSpPr txBox="1"/>
      </xdr:nvSpPr>
      <xdr:spPr>
        <a:xfrm>
          <a:off x="2324744" y="5442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13896</xdr:rowOff>
    </xdr:from>
    <xdr:ext cx="405111" cy="259045"/>
    <xdr:sp macro="" textlink="">
      <xdr:nvSpPr>
        <xdr:cNvPr id="110" name="n_4mainValue有形固定資産減価償却率">
          <a:extLst>
            <a:ext uri="{FF2B5EF4-FFF2-40B4-BE49-F238E27FC236}">
              <a16:creationId xmlns:a16="http://schemas.microsoft.com/office/drawing/2014/main" id="{48336A68-FE4A-4FA9-AD0E-1DCDFB64D2B5}"/>
            </a:ext>
          </a:extLst>
        </xdr:cNvPr>
        <xdr:cNvSpPr txBox="1"/>
      </xdr:nvSpPr>
      <xdr:spPr>
        <a:xfrm>
          <a:off x="1562744" y="5414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F8D0CEF6-826C-470F-B5BD-92F522B499D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BDFF72FB-7D64-4C74-94D2-4B5E286CF21B}"/>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326D017D-33BB-487B-BB6D-90A53EB5D131}"/>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719C0A6A-BF5E-4046-8098-02F87EB309A7}"/>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B6AFE531-3967-4635-8E88-DCF8C9501A5A}"/>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49C94A6A-F324-48F6-B184-0BC2E72273D5}"/>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D249B625-21FF-4EE6-8EB9-3F77F507F935}"/>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C3CE02B2-BED4-4BAA-B84D-4E4511E9D4D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B5801835-2CD8-40BC-95DF-94AC281C28A5}"/>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24699A6E-B317-4DF7-9C68-68F49A341F1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12D40215-6432-4C3D-95A2-8D43A25D9BD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2E3B758B-03D9-4550-A332-AA077A1A4A2A}"/>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DE6CB056-AE03-4A8C-9E28-7878CE3AEEC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本町の数値としては</a:t>
          </a:r>
          <a:r>
            <a:rPr kumimoji="1" lang="en-US" altLang="ja-JP" sz="1100">
              <a:latin typeface="ＭＳ Ｐゴシック" panose="020B0600070205080204" pitchFamily="50" charset="-128"/>
              <a:ea typeface="ＭＳ Ｐゴシック" panose="020B0600070205080204" pitchFamily="50" charset="-128"/>
            </a:rPr>
            <a:t>0</a:t>
          </a:r>
          <a:r>
            <a:rPr kumimoji="1" lang="ja-JP" altLang="en-US" sz="1100">
              <a:latin typeface="ＭＳ Ｐゴシック" panose="020B0600070205080204" pitchFamily="50" charset="-128"/>
              <a:ea typeface="ＭＳ Ｐゴシック" panose="020B0600070205080204" pitchFamily="50" charset="-128"/>
            </a:rPr>
            <a:t>％のため、県内平均・全国平均・類似団体平均と比較しても債務が少ないことがわかる。</a:t>
          </a:r>
        </a:p>
        <a:p>
          <a:r>
            <a:rPr kumimoji="1" lang="ja-JP" altLang="en-US" sz="1100">
              <a:latin typeface="ＭＳ Ｐゴシック" panose="020B0600070205080204" pitchFamily="50" charset="-128"/>
              <a:ea typeface="ＭＳ Ｐゴシック" panose="020B0600070205080204" pitchFamily="50" charset="-128"/>
            </a:rPr>
            <a:t>ただし、令和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年度決算において、負債合計金額は約</a:t>
          </a:r>
          <a:r>
            <a:rPr kumimoji="1" lang="en-US" altLang="ja-JP" sz="1100">
              <a:latin typeface="ＭＳ Ｐゴシック" panose="020B0600070205080204" pitchFamily="50" charset="-128"/>
              <a:ea typeface="ＭＳ Ｐゴシック" panose="020B0600070205080204" pitchFamily="50" charset="-128"/>
            </a:rPr>
            <a:t>46</a:t>
          </a:r>
          <a:r>
            <a:rPr kumimoji="1" lang="ja-JP" altLang="en-US" sz="1100">
              <a:latin typeface="ＭＳ Ｐゴシック" panose="020B0600070205080204" pitchFamily="50" charset="-128"/>
              <a:ea typeface="ＭＳ Ｐゴシック" panose="020B0600070205080204" pitchFamily="50" charset="-128"/>
            </a:rPr>
            <a:t>億円であり、対して業務活動収支は約</a:t>
          </a:r>
          <a:r>
            <a:rPr kumimoji="1" lang="en-US" altLang="ja-JP" sz="1100">
              <a:latin typeface="ＭＳ Ｐゴシック" panose="020B0600070205080204" pitchFamily="50" charset="-128"/>
              <a:ea typeface="ＭＳ Ｐゴシック" panose="020B0600070205080204" pitchFamily="50" charset="-128"/>
            </a:rPr>
            <a:t>6.7</a:t>
          </a:r>
          <a:r>
            <a:rPr kumimoji="1" lang="ja-JP" altLang="en-US" sz="1100">
              <a:latin typeface="ＭＳ Ｐゴシック" panose="020B0600070205080204" pitchFamily="50" charset="-128"/>
              <a:ea typeface="ＭＳ Ｐゴシック" panose="020B0600070205080204" pitchFamily="50" charset="-128"/>
            </a:rPr>
            <a:t>億円である。これらの商を償還年数とした場合、約</a:t>
          </a:r>
          <a:r>
            <a:rPr kumimoji="1" lang="en-US" altLang="ja-JP" sz="1100">
              <a:latin typeface="ＭＳ Ｐゴシック" panose="020B0600070205080204" pitchFamily="50" charset="-128"/>
              <a:ea typeface="ＭＳ Ｐゴシック" panose="020B0600070205080204" pitchFamily="50" charset="-128"/>
            </a:rPr>
            <a:t>6.9</a:t>
          </a:r>
          <a:r>
            <a:rPr kumimoji="1" lang="ja-JP" altLang="en-US" sz="1100">
              <a:latin typeface="ＭＳ Ｐゴシック" panose="020B0600070205080204" pitchFamily="50" charset="-128"/>
              <a:ea typeface="ＭＳ Ｐゴシック" panose="020B0600070205080204" pitchFamily="50" charset="-128"/>
            </a:rPr>
            <a:t>年となる。令和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年度決算時点の財政調整基金残高は約</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億円であり、今後も計画的な管理を行っていく。</a:t>
          </a:r>
        </a:p>
        <a:p>
          <a:r>
            <a:rPr kumimoji="1" lang="ja-JP" altLang="en-US" sz="1100">
              <a:latin typeface="ＭＳ Ｐゴシック" panose="020B0600070205080204" pitchFamily="50" charset="-128"/>
              <a:ea typeface="ＭＳ Ｐゴシック" panose="020B0600070205080204" pitchFamily="50" charset="-128"/>
            </a:rPr>
            <a:t>また、令和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年度の地方債の動きとして、地方債償還支出が地方債発行収入を上回っていますが、引き続き償還計画に基づいて計画的な財政運営に努める。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80BEA595-64BD-4EA8-889B-3ED47E552ECA}"/>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51C1D0C6-37B7-4464-B342-1F4AF5DA9AE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5D028BA2-97A5-40DF-A69D-DEE2C6DDDA3C}"/>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B9A634D3-21B9-411D-A9ED-0EE043CD4BDD}"/>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49BC3198-6245-4AE2-9127-7352993B7DEA}"/>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F42F4359-5A88-42A3-8C53-683A16BC97EA}"/>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E4CFD176-30F8-4A09-B830-9C75D15A7BA6}"/>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5340138B-2DB7-4E45-816A-D242A440730E}"/>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F545E83B-BDF1-4B71-900C-1F2AFAD58749}"/>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D5CA2AE4-CC5C-4F11-B3FF-AB283887502A}"/>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DF83B518-BC35-4065-8C0D-1461A6F312C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A83875D1-25B7-4A5F-8D7F-59B59D85A64C}"/>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7331728B-66F6-4326-9589-A661F6BFDB4D}"/>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55634052-2B5B-4CE8-83DA-7325F1C02E87}"/>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ACD54F20-E310-4C12-8E77-F8C6AEC73DBA}"/>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id="{EC0AB5A1-F0E4-40DB-8213-FA53FBEC7870}"/>
            </a:ext>
          </a:extLst>
        </xdr:cNvPr>
        <xdr:cNvCxnSpPr/>
      </xdr:nvCxnSpPr>
      <xdr:spPr>
        <a:xfrm flipV="1">
          <a:off x="14793595" y="5312833"/>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id="{8681B222-647B-4DC8-AA40-1BEBC73807AC}"/>
            </a:ext>
          </a:extLst>
        </xdr:cNvPr>
        <xdr:cNvSpPr txBox="1"/>
      </xdr:nvSpPr>
      <xdr:spPr>
        <a:xfrm>
          <a:off x="14846300" y="670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id="{B04B9D72-77FE-445E-AC3B-EB5B6463D7A5}"/>
            </a:ext>
          </a:extLst>
        </xdr:cNvPr>
        <xdr:cNvCxnSpPr/>
      </xdr:nvCxnSpPr>
      <xdr:spPr>
        <a:xfrm>
          <a:off x="14706600" y="670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AD70079C-FB63-4392-9BEF-426FAE6505A9}"/>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0EC205DA-2E42-493B-8507-60D414777D7C}"/>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43642</xdr:rowOff>
    </xdr:from>
    <xdr:ext cx="469744" cy="259045"/>
    <xdr:sp macro="" textlink="">
      <xdr:nvSpPr>
        <xdr:cNvPr id="144" name="債務償還比率平均値テキスト">
          <a:extLst>
            <a:ext uri="{FF2B5EF4-FFF2-40B4-BE49-F238E27FC236}">
              <a16:creationId xmlns:a16="http://schemas.microsoft.com/office/drawing/2014/main" id="{3A47657B-8839-4805-A6BD-DD9515F25884}"/>
            </a:ext>
          </a:extLst>
        </xdr:cNvPr>
        <xdr:cNvSpPr txBox="1"/>
      </xdr:nvSpPr>
      <xdr:spPr>
        <a:xfrm>
          <a:off x="14846300" y="5615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id="{38163D4E-04A9-43BD-9E4F-527F33AD6712}"/>
            </a:ext>
          </a:extLst>
        </xdr:cNvPr>
        <xdr:cNvSpPr/>
      </xdr:nvSpPr>
      <xdr:spPr>
        <a:xfrm>
          <a:off x="14744700" y="563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id="{FE8DB475-A531-4800-B45C-48E8F7A838D4}"/>
            </a:ext>
          </a:extLst>
        </xdr:cNvPr>
        <xdr:cNvSpPr/>
      </xdr:nvSpPr>
      <xdr:spPr>
        <a:xfrm>
          <a:off x="140335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id="{4034D73E-8106-4D00-A55D-44A8189A5243}"/>
            </a:ext>
          </a:extLst>
        </xdr:cNvPr>
        <xdr:cNvSpPr/>
      </xdr:nvSpPr>
      <xdr:spPr>
        <a:xfrm>
          <a:off x="13271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id="{9BF755D1-CDAC-40BA-ACED-EA238A97E58A}"/>
            </a:ext>
          </a:extLst>
        </xdr:cNvPr>
        <xdr:cNvSpPr/>
      </xdr:nvSpPr>
      <xdr:spPr>
        <a:xfrm>
          <a:off x="12509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38B4DFDF-9025-49AA-AC2A-4F47CEF12C46}"/>
            </a:ext>
          </a:extLst>
        </xdr:cNvPr>
        <xdr:cNvSpPr/>
      </xdr:nvSpPr>
      <xdr:spPr>
        <a:xfrm>
          <a:off x="11747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C1BDDF17-DC49-4C09-96B4-760928BD2818}"/>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2CBA2CB0-89C2-4A07-87C2-5644C3DF0016}"/>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6D32EEE-1377-464C-BCFF-61AB9B3A2AD7}"/>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4006DE7A-9D70-4600-9849-55C493A947B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B16D92CA-84BF-404D-B1AC-97A42AA3072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3436</xdr:rowOff>
    </xdr:from>
    <xdr:ext cx="469744" cy="259045"/>
    <xdr:sp macro="" textlink="">
      <xdr:nvSpPr>
        <xdr:cNvPr id="155" name="n_1aveValue債務償還比率">
          <a:extLst>
            <a:ext uri="{FF2B5EF4-FFF2-40B4-BE49-F238E27FC236}">
              <a16:creationId xmlns:a16="http://schemas.microsoft.com/office/drawing/2014/main" id="{70C65AC5-EE67-440D-A48E-0A78F1B8A7A5}"/>
            </a:ext>
          </a:extLst>
        </xdr:cNvPr>
        <xdr:cNvSpPr txBox="1"/>
      </xdr:nvSpPr>
      <xdr:spPr>
        <a:xfrm>
          <a:off x="13836727" y="540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56" name="n_2aveValue債務償還比率">
          <a:extLst>
            <a:ext uri="{FF2B5EF4-FFF2-40B4-BE49-F238E27FC236}">
              <a16:creationId xmlns:a16="http://schemas.microsoft.com/office/drawing/2014/main" id="{4FCB08B4-5F3C-4C8E-B618-6D2ED1A0DC57}"/>
            </a:ext>
          </a:extLst>
        </xdr:cNvPr>
        <xdr:cNvSpPr txBox="1"/>
      </xdr:nvSpPr>
      <xdr:spPr>
        <a:xfrm>
          <a:off x="13087427" y="539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57" name="n_3aveValue債務償還比率">
          <a:extLst>
            <a:ext uri="{FF2B5EF4-FFF2-40B4-BE49-F238E27FC236}">
              <a16:creationId xmlns:a16="http://schemas.microsoft.com/office/drawing/2014/main" id="{60B3A403-C3BC-49A7-83FE-722830AF8E70}"/>
            </a:ext>
          </a:extLst>
        </xdr:cNvPr>
        <xdr:cNvSpPr txBox="1"/>
      </xdr:nvSpPr>
      <xdr:spPr>
        <a:xfrm>
          <a:off x="12325427" y="541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58" name="n_4aveValue債務償還比率">
          <a:extLst>
            <a:ext uri="{FF2B5EF4-FFF2-40B4-BE49-F238E27FC236}">
              <a16:creationId xmlns:a16="http://schemas.microsoft.com/office/drawing/2014/main" id="{972944EB-DEC1-4423-8175-52FC96CCFDA4}"/>
            </a:ext>
          </a:extLst>
        </xdr:cNvPr>
        <xdr:cNvSpPr txBox="1"/>
      </xdr:nvSpPr>
      <xdr:spPr>
        <a:xfrm>
          <a:off x="11563427" y="555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CB5C0970-3B21-4D7E-A1EE-C8701FCBEDE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C735405A-5D20-46E5-B4D3-BB0485F2EBF9}"/>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BF081B1B-8F6D-4407-BEFC-3FD4A750D1A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FC424CD6-E20D-4031-9DF7-E4C15B89FB3B}"/>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8F3ADD97-AA15-4B00-8949-A5ABCF0106A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3C09EB45-8BC2-421C-ABC6-04C9C283CF22}"/>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E59E8C7-08AF-4806-B4A9-79012212741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B619C20-FE40-45C5-9871-C50C2C11AD8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00419E2-5E71-4CC5-BD38-6A433C6F779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7D8CB5-DCA3-46D1-A9A2-2FD513538CE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徳島県上勝町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4DF3787-C1BC-4114-8137-95D195C15C8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5E1A774-999D-4084-ABFA-3E251C7058D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0A1C871-9BE2-413D-B7FB-1DD97ED3ADB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EC2068E-5949-4B22-85C0-0EF8899646D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AB86B38-3EC5-424F-B018-E0341015B07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4C2961E-D6A3-4B54-BCAB-1657BED539F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1,337
1,325
109.63
3,520,393
3,107,726
344,282
1,769,415
3,538,950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166A918-0A72-4C5B-8684-9875CC2765E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1CC248A-D980-4231-AA09-638CD6BD9F3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0F413CB-1DC2-4495-AAB6-8D5CD3F4CD0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934F505-30C4-4CAC-9C33-7C0877C932D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2481494-B49F-4567-9B01-4C4E2B0BCC1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3127BB5-361D-4B31-9FDF-781CC4CB24E9}"/>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E7FF78D-58B7-40BB-8019-46FE2A76011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FF6421B-DB9A-409D-BECF-BF8410D84E2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8F15ED7-3C45-4D28-8FC8-1EB304364C5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4B929CA-DFE5-4D6B-B52D-FFCDF87EB23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9E185AC-9671-4D8C-8A37-620560A71AE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7879D7E-B788-424E-A4A7-7B40ED0CC10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42B3220-54A6-4C52-854B-CBC9BFA40A4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CC5B8A2-F4F2-426B-9F06-B8B0E87694D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A7A20F5-B606-4B04-90B2-97E04AEB6E1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A0F01FA-1491-4A66-BCBF-8AD157B042D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B54C4BF-FF5E-463F-99DB-156C9E5EFEE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967BFFE-1531-43AF-8FAE-5DC9A61EFF2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8B34186-C59B-442F-9BD0-E63916EDE05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B6C5C8A-E4CB-4B04-9D42-F87444879ED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F8F6D06-0B14-4400-9C28-0AE4474C0D0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9AD3858-AAA2-496C-BB8F-C0BEA7F2BA5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E018357-397F-4CC9-A46C-4DEB8C0DED2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42A87EF-381E-45A5-8FD7-6DEC217DC48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74006F3-7361-4F64-9032-D350B759519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086555E-3411-4F04-AC49-B655DE37178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F51C4F1-F78A-43B4-9346-8A422F1D489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54E4BEB-30DB-4692-A7AB-9491C81422E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47D689B-DE1D-4325-8030-027AA8B405D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529B502-F88F-470A-9BA4-BF5A8FF3737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975FB6C-0739-452E-B60B-852D090DFE9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D70163C-611E-4B1C-8F39-8703F108F8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A246805-A417-48CE-A399-ACE16E3D1232}"/>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241C280D-6AFB-4726-8131-7B8AFECFACBA}"/>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CF8B24B-B71F-417D-83E9-C63B6BFCD387}"/>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51CC6EE-3AA0-4A5C-A7DA-099C2FE569DC}"/>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0ABE5F6-5C56-4A17-8B2F-7CD133AE0931}"/>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1E4601D-E77E-481C-B26C-664D72506AC1}"/>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C9BCB676-90EB-4679-A598-7D99054D4B8E}"/>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F6183EB-FB86-497B-8AD7-19C3E9C8A743}"/>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EC64445-6F4F-467B-B956-BA04CD93D097}"/>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C68F4B1-75E5-49EE-AFFC-03F912CDA935}"/>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3262F8F-EE58-41F7-8FA2-43579BFBA7D9}"/>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AA315D1B-D05B-4784-916C-ED58254A9575}"/>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59BCCE23-A5BD-4DD7-9B26-3B032C92A27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680A39C8-397E-45B6-A690-725B62A0CEB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1B04042D-7025-447C-85F8-904900FBC0C9}"/>
            </a:ext>
          </a:extLst>
        </xdr:cNvPr>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C363C219-08A7-4679-ABE3-0E6C11F71BDA}"/>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9E2E250A-63AC-40D2-B625-B8D004240EDF}"/>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1817A50D-6A58-4CB4-9E63-061EF0D8A2F8}"/>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8C39B73A-4886-4F5B-BF47-BEA2DCA31B76}"/>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67508</xdr:rowOff>
    </xdr:from>
    <xdr:ext cx="405111" cy="259045"/>
    <xdr:sp macro="" textlink="">
      <xdr:nvSpPr>
        <xdr:cNvPr id="63" name="【道路】&#10;有形固定資産減価償却率平均値テキスト">
          <a:extLst>
            <a:ext uri="{FF2B5EF4-FFF2-40B4-BE49-F238E27FC236}">
              <a16:creationId xmlns:a16="http://schemas.microsoft.com/office/drawing/2014/main" id="{28741E17-A6BC-4A87-B10E-C1E26E191941}"/>
            </a:ext>
          </a:extLst>
        </xdr:cNvPr>
        <xdr:cNvSpPr txBox="1"/>
      </xdr:nvSpPr>
      <xdr:spPr>
        <a:xfrm>
          <a:off x="4673600" y="6754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5C3CEAED-F2EE-4AA7-8CA0-45949E433555}"/>
            </a:ext>
          </a:extLst>
        </xdr:cNvPr>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0516DCBC-8E34-4BA3-81B3-F5D9DBC95C86}"/>
            </a:ext>
          </a:extLst>
        </xdr:cNvPr>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B9D6D58C-E532-4FC6-A3A2-8DEB64BF1B50}"/>
            </a:ext>
          </a:extLst>
        </xdr:cNvPr>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52D33442-657F-4A52-860E-86364279571C}"/>
            </a:ext>
          </a:extLst>
        </xdr:cNvPr>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6219217F-DFE6-41EF-8FB1-9B85FD5582E2}"/>
            </a:ext>
          </a:extLst>
        </xdr:cNvPr>
        <xdr:cNvSpPr/>
      </xdr:nvSpPr>
      <xdr:spPr>
        <a:xfrm>
          <a:off x="1079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78D01A8-4F68-4535-92B4-6A26955D078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BB2A573-3841-4279-A01B-2110E9C86EE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24F9727-159F-439D-91CC-FC4C6534FA7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5A0F897-5729-43C5-BEAA-11E1B8B2EB3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AA32507F-C8A3-4B9F-A801-FD0FF13CF8B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4173</xdr:rowOff>
    </xdr:from>
    <xdr:to>
      <xdr:col>24</xdr:col>
      <xdr:colOff>114300</xdr:colOff>
      <xdr:row>38</xdr:row>
      <xdr:rowOff>105773</xdr:rowOff>
    </xdr:to>
    <xdr:sp macro="" textlink="">
      <xdr:nvSpPr>
        <xdr:cNvPr id="74" name="楕円 73">
          <a:extLst>
            <a:ext uri="{FF2B5EF4-FFF2-40B4-BE49-F238E27FC236}">
              <a16:creationId xmlns:a16="http://schemas.microsoft.com/office/drawing/2014/main" id="{6E9007AB-EC1D-40F5-AF53-CE122D97E871}"/>
            </a:ext>
          </a:extLst>
        </xdr:cNvPr>
        <xdr:cNvSpPr/>
      </xdr:nvSpPr>
      <xdr:spPr>
        <a:xfrm>
          <a:off x="4584700" y="651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27050</xdr:rowOff>
    </xdr:from>
    <xdr:ext cx="405111" cy="259045"/>
    <xdr:sp macro="" textlink="">
      <xdr:nvSpPr>
        <xdr:cNvPr id="75" name="【道路】&#10;有形固定資産減価償却率該当値テキスト">
          <a:extLst>
            <a:ext uri="{FF2B5EF4-FFF2-40B4-BE49-F238E27FC236}">
              <a16:creationId xmlns:a16="http://schemas.microsoft.com/office/drawing/2014/main" id="{34047E93-26BA-4124-8401-AE1E32930C10}"/>
            </a:ext>
          </a:extLst>
        </xdr:cNvPr>
        <xdr:cNvSpPr txBox="1"/>
      </xdr:nvSpPr>
      <xdr:spPr>
        <a:xfrm>
          <a:off x="4673600" y="6370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152763</xdr:rowOff>
    </xdr:from>
    <xdr:to>
      <xdr:col>20</xdr:col>
      <xdr:colOff>38100</xdr:colOff>
      <xdr:row>38</xdr:row>
      <xdr:rowOff>82913</xdr:rowOff>
    </xdr:to>
    <xdr:sp macro="" textlink="">
      <xdr:nvSpPr>
        <xdr:cNvPr id="76" name="楕円 75">
          <a:extLst>
            <a:ext uri="{FF2B5EF4-FFF2-40B4-BE49-F238E27FC236}">
              <a16:creationId xmlns:a16="http://schemas.microsoft.com/office/drawing/2014/main" id="{366415CE-4EF1-4DCA-AD93-EAA2A4CD7D3C}"/>
            </a:ext>
          </a:extLst>
        </xdr:cNvPr>
        <xdr:cNvSpPr/>
      </xdr:nvSpPr>
      <xdr:spPr>
        <a:xfrm>
          <a:off x="3746500" y="649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32113</xdr:rowOff>
    </xdr:from>
    <xdr:to>
      <xdr:col>24</xdr:col>
      <xdr:colOff>63500</xdr:colOff>
      <xdr:row>38</xdr:row>
      <xdr:rowOff>54973</xdr:rowOff>
    </xdr:to>
    <xdr:cxnSp macro="">
      <xdr:nvCxnSpPr>
        <xdr:cNvPr id="77" name="直線コネクタ 76">
          <a:extLst>
            <a:ext uri="{FF2B5EF4-FFF2-40B4-BE49-F238E27FC236}">
              <a16:creationId xmlns:a16="http://schemas.microsoft.com/office/drawing/2014/main" id="{3D9974D5-CC35-4B98-90FF-8754E5628447}"/>
            </a:ext>
          </a:extLst>
        </xdr:cNvPr>
        <xdr:cNvCxnSpPr/>
      </xdr:nvCxnSpPr>
      <xdr:spPr>
        <a:xfrm>
          <a:off x="3797300" y="6547213"/>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136434</xdr:rowOff>
    </xdr:from>
    <xdr:to>
      <xdr:col>15</xdr:col>
      <xdr:colOff>101600</xdr:colOff>
      <xdr:row>38</xdr:row>
      <xdr:rowOff>66584</xdr:rowOff>
    </xdr:to>
    <xdr:sp macro="" textlink="">
      <xdr:nvSpPr>
        <xdr:cNvPr id="78" name="楕円 77">
          <a:extLst>
            <a:ext uri="{FF2B5EF4-FFF2-40B4-BE49-F238E27FC236}">
              <a16:creationId xmlns:a16="http://schemas.microsoft.com/office/drawing/2014/main" id="{B062E361-2E5B-47FC-93A8-92AA581E8DB4}"/>
            </a:ext>
          </a:extLst>
        </xdr:cNvPr>
        <xdr:cNvSpPr/>
      </xdr:nvSpPr>
      <xdr:spPr>
        <a:xfrm>
          <a:off x="2857500" y="648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15784</xdr:rowOff>
    </xdr:from>
    <xdr:to>
      <xdr:col>19</xdr:col>
      <xdr:colOff>177800</xdr:colOff>
      <xdr:row>38</xdr:row>
      <xdr:rowOff>32113</xdr:rowOff>
    </xdr:to>
    <xdr:cxnSp macro="">
      <xdr:nvCxnSpPr>
        <xdr:cNvPr id="79" name="直線コネクタ 78">
          <a:extLst>
            <a:ext uri="{FF2B5EF4-FFF2-40B4-BE49-F238E27FC236}">
              <a16:creationId xmlns:a16="http://schemas.microsoft.com/office/drawing/2014/main" id="{F0491B48-CC54-43D7-BEEE-3128F13E2332}"/>
            </a:ext>
          </a:extLst>
        </xdr:cNvPr>
        <xdr:cNvCxnSpPr/>
      </xdr:nvCxnSpPr>
      <xdr:spPr>
        <a:xfrm>
          <a:off x="2908300" y="653088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110308</xdr:rowOff>
    </xdr:from>
    <xdr:to>
      <xdr:col>10</xdr:col>
      <xdr:colOff>165100</xdr:colOff>
      <xdr:row>38</xdr:row>
      <xdr:rowOff>40458</xdr:rowOff>
    </xdr:to>
    <xdr:sp macro="" textlink="">
      <xdr:nvSpPr>
        <xdr:cNvPr id="80" name="楕円 79">
          <a:extLst>
            <a:ext uri="{FF2B5EF4-FFF2-40B4-BE49-F238E27FC236}">
              <a16:creationId xmlns:a16="http://schemas.microsoft.com/office/drawing/2014/main" id="{895A55A7-0F48-4337-A5C1-793A1C916D12}"/>
            </a:ext>
          </a:extLst>
        </xdr:cNvPr>
        <xdr:cNvSpPr/>
      </xdr:nvSpPr>
      <xdr:spPr>
        <a:xfrm>
          <a:off x="1968500" y="645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161109</xdr:rowOff>
    </xdr:from>
    <xdr:to>
      <xdr:col>15</xdr:col>
      <xdr:colOff>50800</xdr:colOff>
      <xdr:row>38</xdr:row>
      <xdr:rowOff>15784</xdr:rowOff>
    </xdr:to>
    <xdr:cxnSp macro="">
      <xdr:nvCxnSpPr>
        <xdr:cNvPr id="81" name="直線コネクタ 80">
          <a:extLst>
            <a:ext uri="{FF2B5EF4-FFF2-40B4-BE49-F238E27FC236}">
              <a16:creationId xmlns:a16="http://schemas.microsoft.com/office/drawing/2014/main" id="{03A47223-B310-49A9-AB81-B0267BCC8A97}"/>
            </a:ext>
          </a:extLst>
        </xdr:cNvPr>
        <xdr:cNvCxnSpPr/>
      </xdr:nvCxnSpPr>
      <xdr:spPr>
        <a:xfrm>
          <a:off x="2019300" y="650475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95613</xdr:rowOff>
    </xdr:from>
    <xdr:to>
      <xdr:col>6</xdr:col>
      <xdr:colOff>38100</xdr:colOff>
      <xdr:row>38</xdr:row>
      <xdr:rowOff>25763</xdr:rowOff>
    </xdr:to>
    <xdr:sp macro="" textlink="">
      <xdr:nvSpPr>
        <xdr:cNvPr id="82" name="楕円 81">
          <a:extLst>
            <a:ext uri="{FF2B5EF4-FFF2-40B4-BE49-F238E27FC236}">
              <a16:creationId xmlns:a16="http://schemas.microsoft.com/office/drawing/2014/main" id="{DE69573E-BCE4-49C5-8252-FCB0C0FD84F3}"/>
            </a:ext>
          </a:extLst>
        </xdr:cNvPr>
        <xdr:cNvSpPr/>
      </xdr:nvSpPr>
      <xdr:spPr>
        <a:xfrm>
          <a:off x="1079500" y="643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146413</xdr:rowOff>
    </xdr:from>
    <xdr:to>
      <xdr:col>10</xdr:col>
      <xdr:colOff>114300</xdr:colOff>
      <xdr:row>37</xdr:row>
      <xdr:rowOff>161109</xdr:rowOff>
    </xdr:to>
    <xdr:cxnSp macro="">
      <xdr:nvCxnSpPr>
        <xdr:cNvPr id="83" name="直線コネクタ 82">
          <a:extLst>
            <a:ext uri="{FF2B5EF4-FFF2-40B4-BE49-F238E27FC236}">
              <a16:creationId xmlns:a16="http://schemas.microsoft.com/office/drawing/2014/main" id="{4636A8E9-34EB-413C-876E-98BAAEAD1D75}"/>
            </a:ext>
          </a:extLst>
        </xdr:cNvPr>
        <xdr:cNvCxnSpPr/>
      </xdr:nvCxnSpPr>
      <xdr:spPr>
        <a:xfrm>
          <a:off x="1130300" y="6490063"/>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162214</xdr:rowOff>
    </xdr:from>
    <xdr:ext cx="405111" cy="259045"/>
    <xdr:sp macro="" textlink="">
      <xdr:nvSpPr>
        <xdr:cNvPr id="84" name="n_1aveValue【道路】&#10;有形固定資産減価償却率">
          <a:extLst>
            <a:ext uri="{FF2B5EF4-FFF2-40B4-BE49-F238E27FC236}">
              <a16:creationId xmlns:a16="http://schemas.microsoft.com/office/drawing/2014/main" id="{A38700CF-E4F3-491C-9C9E-ED62942A9292}"/>
            </a:ext>
          </a:extLst>
        </xdr:cNvPr>
        <xdr:cNvSpPr txBox="1"/>
      </xdr:nvSpPr>
      <xdr:spPr>
        <a:xfrm>
          <a:off x="3582044" y="684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101799</xdr:rowOff>
    </xdr:from>
    <xdr:ext cx="405111" cy="259045"/>
    <xdr:sp macro="" textlink="">
      <xdr:nvSpPr>
        <xdr:cNvPr id="85" name="n_2aveValue【道路】&#10;有形固定資産減価償却率">
          <a:extLst>
            <a:ext uri="{FF2B5EF4-FFF2-40B4-BE49-F238E27FC236}">
              <a16:creationId xmlns:a16="http://schemas.microsoft.com/office/drawing/2014/main" id="{66631301-42BC-45A4-820C-9772C19F35CA}"/>
            </a:ext>
          </a:extLst>
        </xdr:cNvPr>
        <xdr:cNvSpPr txBox="1"/>
      </xdr:nvSpPr>
      <xdr:spPr>
        <a:xfrm>
          <a:off x="2705744" y="678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78939</xdr:rowOff>
    </xdr:from>
    <xdr:ext cx="405111" cy="259045"/>
    <xdr:sp macro="" textlink="">
      <xdr:nvSpPr>
        <xdr:cNvPr id="86" name="n_3aveValue【道路】&#10;有形固定資産減価償却率">
          <a:extLst>
            <a:ext uri="{FF2B5EF4-FFF2-40B4-BE49-F238E27FC236}">
              <a16:creationId xmlns:a16="http://schemas.microsoft.com/office/drawing/2014/main" id="{605239F2-F63A-457A-96D9-896867D3AA02}"/>
            </a:ext>
          </a:extLst>
        </xdr:cNvPr>
        <xdr:cNvSpPr txBox="1"/>
      </xdr:nvSpPr>
      <xdr:spPr>
        <a:xfrm>
          <a:off x="1816744" y="676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44649</xdr:rowOff>
    </xdr:from>
    <xdr:ext cx="405111" cy="259045"/>
    <xdr:sp macro="" textlink="">
      <xdr:nvSpPr>
        <xdr:cNvPr id="87" name="n_4aveValue【道路】&#10;有形固定資産減価償却率">
          <a:extLst>
            <a:ext uri="{FF2B5EF4-FFF2-40B4-BE49-F238E27FC236}">
              <a16:creationId xmlns:a16="http://schemas.microsoft.com/office/drawing/2014/main" id="{FCCBC020-65C3-4930-B51D-4841CCC59502}"/>
            </a:ext>
          </a:extLst>
        </xdr:cNvPr>
        <xdr:cNvSpPr txBox="1"/>
      </xdr:nvSpPr>
      <xdr:spPr>
        <a:xfrm>
          <a:off x="9277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99440</xdr:rowOff>
    </xdr:from>
    <xdr:ext cx="405111" cy="259045"/>
    <xdr:sp macro="" textlink="">
      <xdr:nvSpPr>
        <xdr:cNvPr id="88" name="n_1mainValue【道路】&#10;有形固定資産減価償却率">
          <a:extLst>
            <a:ext uri="{FF2B5EF4-FFF2-40B4-BE49-F238E27FC236}">
              <a16:creationId xmlns:a16="http://schemas.microsoft.com/office/drawing/2014/main" id="{CE6437FD-09C9-4FF2-B30D-D503CC8CD11B}"/>
            </a:ext>
          </a:extLst>
        </xdr:cNvPr>
        <xdr:cNvSpPr txBox="1"/>
      </xdr:nvSpPr>
      <xdr:spPr>
        <a:xfrm>
          <a:off x="3582044" y="627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83111</xdr:rowOff>
    </xdr:from>
    <xdr:ext cx="405111" cy="259045"/>
    <xdr:sp macro="" textlink="">
      <xdr:nvSpPr>
        <xdr:cNvPr id="89" name="n_2mainValue【道路】&#10;有形固定資産減価償却率">
          <a:extLst>
            <a:ext uri="{FF2B5EF4-FFF2-40B4-BE49-F238E27FC236}">
              <a16:creationId xmlns:a16="http://schemas.microsoft.com/office/drawing/2014/main" id="{6AA7F19C-BEE6-408E-B629-F3E0DBEB3C2D}"/>
            </a:ext>
          </a:extLst>
        </xdr:cNvPr>
        <xdr:cNvSpPr txBox="1"/>
      </xdr:nvSpPr>
      <xdr:spPr>
        <a:xfrm>
          <a:off x="2705744" y="625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56985</xdr:rowOff>
    </xdr:from>
    <xdr:ext cx="405111" cy="259045"/>
    <xdr:sp macro="" textlink="">
      <xdr:nvSpPr>
        <xdr:cNvPr id="90" name="n_3mainValue【道路】&#10;有形固定資産減価償却率">
          <a:extLst>
            <a:ext uri="{FF2B5EF4-FFF2-40B4-BE49-F238E27FC236}">
              <a16:creationId xmlns:a16="http://schemas.microsoft.com/office/drawing/2014/main" id="{C54D57AA-36EA-41BE-9ACD-D14D80065372}"/>
            </a:ext>
          </a:extLst>
        </xdr:cNvPr>
        <xdr:cNvSpPr txBox="1"/>
      </xdr:nvSpPr>
      <xdr:spPr>
        <a:xfrm>
          <a:off x="1816744" y="622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42290</xdr:rowOff>
    </xdr:from>
    <xdr:ext cx="405111" cy="259045"/>
    <xdr:sp macro="" textlink="">
      <xdr:nvSpPr>
        <xdr:cNvPr id="91" name="n_4mainValue【道路】&#10;有形固定資産減価償却率">
          <a:extLst>
            <a:ext uri="{FF2B5EF4-FFF2-40B4-BE49-F238E27FC236}">
              <a16:creationId xmlns:a16="http://schemas.microsoft.com/office/drawing/2014/main" id="{B032208B-0584-46C9-8063-90B39AB1FA66}"/>
            </a:ext>
          </a:extLst>
        </xdr:cNvPr>
        <xdr:cNvSpPr txBox="1"/>
      </xdr:nvSpPr>
      <xdr:spPr>
        <a:xfrm>
          <a:off x="927744" y="621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42281F6-BB09-4834-9B27-26F592BE356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7473E8B-B6BE-4982-BC2F-DEB08D269FD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A8FA0C78-B667-405F-9B07-677FBE7638C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1B075322-9D44-42C0-A5C3-0241498C545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02F1C2D-42A8-4B12-9ADD-9731805C477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1A223073-D284-4569-8ADA-1FDD648F98A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A9E91A2D-13A7-4F15-B2D3-7371779D108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3276EFD-17B4-4CD7-906A-B1007E1682C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0F82A857-2468-4548-B7EE-29D0167F9D63}"/>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1FFC677E-0D12-462E-95A0-AD84696F431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ECCC1435-F348-4063-989E-53D48E75363F}"/>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962E308-1A52-443D-9137-F886452D5914}"/>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B20F61C5-3456-4E0D-935D-D339109DA903}"/>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23267DF2-12E1-4701-B20C-4B9D3181930E}"/>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73413FFE-4F8A-44A7-A1CC-0322CA216C3B}"/>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F5A85C1E-1AAC-427D-B8F0-02A288763648}"/>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47042361-2E77-44F4-B8FA-A93465D68CB7}"/>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F20F66B2-FBFC-405E-B8A7-D2C6243B606A}"/>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FCEE76B4-2FEF-4500-B314-BB8088C53BC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8865936B-B60A-4CB3-ABB6-1F53208610AA}"/>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E09F6C17-1D9D-4EF0-98D1-4CBF3AACF7A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37BD2DCE-150D-4B36-BD3B-2AAD1DC6B85F}"/>
            </a:ext>
          </a:extLst>
        </xdr:cNvPr>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A45A6FAE-BCB2-4863-9DF3-44C296A32F39}"/>
            </a:ext>
          </a:extLst>
        </xdr:cNvPr>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DBEC9622-153D-408E-8733-2DA0EDBCA299}"/>
            </a:ext>
          </a:extLst>
        </xdr:cNvPr>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1F1E3EAC-B862-4651-A5DC-3A71CE1CE5CB}"/>
            </a:ext>
          </a:extLst>
        </xdr:cNvPr>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D6392897-7F26-48EA-B8AB-828895D8BEC9}"/>
            </a:ext>
          </a:extLst>
        </xdr:cNvPr>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45514</xdr:rowOff>
    </xdr:from>
    <xdr:ext cx="534377" cy="259045"/>
    <xdr:sp macro="" textlink="">
      <xdr:nvSpPr>
        <xdr:cNvPr id="118" name="【道路】&#10;一人当たり延長平均値テキスト">
          <a:extLst>
            <a:ext uri="{FF2B5EF4-FFF2-40B4-BE49-F238E27FC236}">
              <a16:creationId xmlns:a16="http://schemas.microsoft.com/office/drawing/2014/main" id="{F7C22FAF-09CF-4B0F-9788-54970568AA19}"/>
            </a:ext>
          </a:extLst>
        </xdr:cNvPr>
        <xdr:cNvSpPr txBox="1"/>
      </xdr:nvSpPr>
      <xdr:spPr>
        <a:xfrm>
          <a:off x="10515600" y="6903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53FEDF5A-B5B2-4316-89BE-1582824716FE}"/>
            </a:ext>
          </a:extLst>
        </xdr:cNvPr>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9B553705-E0A3-4BB0-8DD0-E2B2409B2AF9}"/>
            </a:ext>
          </a:extLst>
        </xdr:cNvPr>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7A7B650D-E6E6-439C-A9EC-581A43297D9F}"/>
            </a:ext>
          </a:extLst>
        </xdr:cNvPr>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472B8E2F-32E2-4C76-907E-0E4AF448C246}"/>
            </a:ext>
          </a:extLst>
        </xdr:cNvPr>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0626D94F-09DD-4E9A-8A3F-09CDE4BD67DE}"/>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1F030E5-6135-4132-A917-40AA7C79BFB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702FE2D-8DEA-42F0-8FD2-20E2726FFE0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D5588CC-FA61-42C2-93A2-CA8439920E5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8622BEC-756F-4EE7-A15A-CF531462B7B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4D0C3E6-713C-4515-838D-B169272F52B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77292</xdr:rowOff>
    </xdr:from>
    <xdr:to>
      <xdr:col>55</xdr:col>
      <xdr:colOff>50800</xdr:colOff>
      <xdr:row>40</xdr:row>
      <xdr:rowOff>7442</xdr:rowOff>
    </xdr:to>
    <xdr:sp macro="" textlink="">
      <xdr:nvSpPr>
        <xdr:cNvPr id="129" name="楕円 128">
          <a:extLst>
            <a:ext uri="{FF2B5EF4-FFF2-40B4-BE49-F238E27FC236}">
              <a16:creationId xmlns:a16="http://schemas.microsoft.com/office/drawing/2014/main" id="{EBEBE6F0-4935-44FF-8CFB-3A332FDEDD8B}"/>
            </a:ext>
          </a:extLst>
        </xdr:cNvPr>
        <xdr:cNvSpPr/>
      </xdr:nvSpPr>
      <xdr:spPr>
        <a:xfrm>
          <a:off x="10426700" y="6763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100169</xdr:rowOff>
    </xdr:from>
    <xdr:ext cx="599010" cy="259045"/>
    <xdr:sp macro="" textlink="">
      <xdr:nvSpPr>
        <xdr:cNvPr id="130" name="【道路】&#10;一人当たり延長該当値テキスト">
          <a:extLst>
            <a:ext uri="{FF2B5EF4-FFF2-40B4-BE49-F238E27FC236}">
              <a16:creationId xmlns:a16="http://schemas.microsoft.com/office/drawing/2014/main" id="{C6464E76-CC56-49AE-8405-664421A05CAB}"/>
            </a:ext>
          </a:extLst>
        </xdr:cNvPr>
        <xdr:cNvSpPr txBox="1"/>
      </xdr:nvSpPr>
      <xdr:spPr>
        <a:xfrm>
          <a:off x="10515600" y="6615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93434</xdr:rowOff>
    </xdr:from>
    <xdr:to>
      <xdr:col>50</xdr:col>
      <xdr:colOff>165100</xdr:colOff>
      <xdr:row>40</xdr:row>
      <xdr:rowOff>23584</xdr:rowOff>
    </xdr:to>
    <xdr:sp macro="" textlink="">
      <xdr:nvSpPr>
        <xdr:cNvPr id="131" name="楕円 130">
          <a:extLst>
            <a:ext uri="{FF2B5EF4-FFF2-40B4-BE49-F238E27FC236}">
              <a16:creationId xmlns:a16="http://schemas.microsoft.com/office/drawing/2014/main" id="{EEC9638B-3F19-4771-85F8-201727AA95B9}"/>
            </a:ext>
          </a:extLst>
        </xdr:cNvPr>
        <xdr:cNvSpPr/>
      </xdr:nvSpPr>
      <xdr:spPr>
        <a:xfrm>
          <a:off x="9588500" y="677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128092</xdr:rowOff>
    </xdr:from>
    <xdr:to>
      <xdr:col>55</xdr:col>
      <xdr:colOff>0</xdr:colOff>
      <xdr:row>39</xdr:row>
      <xdr:rowOff>144234</xdr:rowOff>
    </xdr:to>
    <xdr:cxnSp macro="">
      <xdr:nvCxnSpPr>
        <xdr:cNvPr id="132" name="直線コネクタ 131">
          <a:extLst>
            <a:ext uri="{FF2B5EF4-FFF2-40B4-BE49-F238E27FC236}">
              <a16:creationId xmlns:a16="http://schemas.microsoft.com/office/drawing/2014/main" id="{5A0BC214-9324-42B1-B7A1-A6C84DE354E0}"/>
            </a:ext>
          </a:extLst>
        </xdr:cNvPr>
        <xdr:cNvCxnSpPr/>
      </xdr:nvCxnSpPr>
      <xdr:spPr>
        <a:xfrm flipV="1">
          <a:off x="9639300" y="6814642"/>
          <a:ext cx="838200" cy="16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99251</xdr:rowOff>
    </xdr:from>
    <xdr:to>
      <xdr:col>46</xdr:col>
      <xdr:colOff>38100</xdr:colOff>
      <xdr:row>40</xdr:row>
      <xdr:rowOff>29401</xdr:rowOff>
    </xdr:to>
    <xdr:sp macro="" textlink="">
      <xdr:nvSpPr>
        <xdr:cNvPr id="133" name="楕円 132">
          <a:extLst>
            <a:ext uri="{FF2B5EF4-FFF2-40B4-BE49-F238E27FC236}">
              <a16:creationId xmlns:a16="http://schemas.microsoft.com/office/drawing/2014/main" id="{31E45378-D09D-4BFA-B4F4-592BD740F240}"/>
            </a:ext>
          </a:extLst>
        </xdr:cNvPr>
        <xdr:cNvSpPr/>
      </xdr:nvSpPr>
      <xdr:spPr>
        <a:xfrm>
          <a:off x="8699500" y="6785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144234</xdr:rowOff>
    </xdr:from>
    <xdr:to>
      <xdr:col>50</xdr:col>
      <xdr:colOff>114300</xdr:colOff>
      <xdr:row>39</xdr:row>
      <xdr:rowOff>150051</xdr:rowOff>
    </xdr:to>
    <xdr:cxnSp macro="">
      <xdr:nvCxnSpPr>
        <xdr:cNvPr id="134" name="直線コネクタ 133">
          <a:extLst>
            <a:ext uri="{FF2B5EF4-FFF2-40B4-BE49-F238E27FC236}">
              <a16:creationId xmlns:a16="http://schemas.microsoft.com/office/drawing/2014/main" id="{34668531-936C-44CF-BD10-D5DFDB3EBD1E}"/>
            </a:ext>
          </a:extLst>
        </xdr:cNvPr>
        <xdr:cNvCxnSpPr/>
      </xdr:nvCxnSpPr>
      <xdr:spPr>
        <a:xfrm flipV="1">
          <a:off x="8750300" y="6830784"/>
          <a:ext cx="889000" cy="5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105968</xdr:rowOff>
    </xdr:from>
    <xdr:to>
      <xdr:col>41</xdr:col>
      <xdr:colOff>101600</xdr:colOff>
      <xdr:row>40</xdr:row>
      <xdr:rowOff>36118</xdr:rowOff>
    </xdr:to>
    <xdr:sp macro="" textlink="">
      <xdr:nvSpPr>
        <xdr:cNvPr id="135" name="楕円 134">
          <a:extLst>
            <a:ext uri="{FF2B5EF4-FFF2-40B4-BE49-F238E27FC236}">
              <a16:creationId xmlns:a16="http://schemas.microsoft.com/office/drawing/2014/main" id="{6D451A6D-42D2-4FC3-8E3D-10DF0F137438}"/>
            </a:ext>
          </a:extLst>
        </xdr:cNvPr>
        <xdr:cNvSpPr/>
      </xdr:nvSpPr>
      <xdr:spPr>
        <a:xfrm>
          <a:off x="7810500" y="679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150051</xdr:rowOff>
    </xdr:from>
    <xdr:to>
      <xdr:col>45</xdr:col>
      <xdr:colOff>177800</xdr:colOff>
      <xdr:row>39</xdr:row>
      <xdr:rowOff>156768</xdr:rowOff>
    </xdr:to>
    <xdr:cxnSp macro="">
      <xdr:nvCxnSpPr>
        <xdr:cNvPr id="136" name="直線コネクタ 135">
          <a:extLst>
            <a:ext uri="{FF2B5EF4-FFF2-40B4-BE49-F238E27FC236}">
              <a16:creationId xmlns:a16="http://schemas.microsoft.com/office/drawing/2014/main" id="{E7AAA464-4D67-41D1-BA47-934C3B12B5B7}"/>
            </a:ext>
          </a:extLst>
        </xdr:cNvPr>
        <xdr:cNvCxnSpPr/>
      </xdr:nvCxnSpPr>
      <xdr:spPr>
        <a:xfrm flipV="1">
          <a:off x="7861300" y="6836601"/>
          <a:ext cx="889000" cy="6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117992</xdr:rowOff>
    </xdr:from>
    <xdr:to>
      <xdr:col>36</xdr:col>
      <xdr:colOff>165100</xdr:colOff>
      <xdr:row>40</xdr:row>
      <xdr:rowOff>48142</xdr:rowOff>
    </xdr:to>
    <xdr:sp macro="" textlink="">
      <xdr:nvSpPr>
        <xdr:cNvPr id="137" name="楕円 136">
          <a:extLst>
            <a:ext uri="{FF2B5EF4-FFF2-40B4-BE49-F238E27FC236}">
              <a16:creationId xmlns:a16="http://schemas.microsoft.com/office/drawing/2014/main" id="{F9C8A620-A857-4872-92D1-A642ADD92BAE}"/>
            </a:ext>
          </a:extLst>
        </xdr:cNvPr>
        <xdr:cNvSpPr/>
      </xdr:nvSpPr>
      <xdr:spPr>
        <a:xfrm>
          <a:off x="6921500" y="6804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156768</xdr:rowOff>
    </xdr:from>
    <xdr:to>
      <xdr:col>41</xdr:col>
      <xdr:colOff>50800</xdr:colOff>
      <xdr:row>39</xdr:row>
      <xdr:rowOff>168792</xdr:rowOff>
    </xdr:to>
    <xdr:cxnSp macro="">
      <xdr:nvCxnSpPr>
        <xdr:cNvPr id="138" name="直線コネクタ 137">
          <a:extLst>
            <a:ext uri="{FF2B5EF4-FFF2-40B4-BE49-F238E27FC236}">
              <a16:creationId xmlns:a16="http://schemas.microsoft.com/office/drawing/2014/main" id="{E56D0C9E-93DC-418A-9263-07C537F7DDB0}"/>
            </a:ext>
          </a:extLst>
        </xdr:cNvPr>
        <xdr:cNvCxnSpPr/>
      </xdr:nvCxnSpPr>
      <xdr:spPr>
        <a:xfrm flipV="1">
          <a:off x="6972300" y="6843318"/>
          <a:ext cx="889000" cy="1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146124</xdr:rowOff>
    </xdr:from>
    <xdr:ext cx="534377" cy="259045"/>
    <xdr:sp macro="" textlink="">
      <xdr:nvSpPr>
        <xdr:cNvPr id="139" name="n_1aveValue【道路】&#10;一人当たり延長">
          <a:extLst>
            <a:ext uri="{FF2B5EF4-FFF2-40B4-BE49-F238E27FC236}">
              <a16:creationId xmlns:a16="http://schemas.microsoft.com/office/drawing/2014/main" id="{46323E54-9B76-4F9E-8F26-34C319CE3C26}"/>
            </a:ext>
          </a:extLst>
        </xdr:cNvPr>
        <xdr:cNvSpPr txBox="1"/>
      </xdr:nvSpPr>
      <xdr:spPr>
        <a:xfrm>
          <a:off x="9359411" y="7004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135190</xdr:rowOff>
    </xdr:from>
    <xdr:ext cx="534377" cy="259045"/>
    <xdr:sp macro="" textlink="">
      <xdr:nvSpPr>
        <xdr:cNvPr id="140" name="n_2aveValue【道路】&#10;一人当たり延長">
          <a:extLst>
            <a:ext uri="{FF2B5EF4-FFF2-40B4-BE49-F238E27FC236}">
              <a16:creationId xmlns:a16="http://schemas.microsoft.com/office/drawing/2014/main" id="{6301F16A-B1C9-47C6-A0B3-B1E4D1AC1ADE}"/>
            </a:ext>
          </a:extLst>
        </xdr:cNvPr>
        <xdr:cNvSpPr txBox="1"/>
      </xdr:nvSpPr>
      <xdr:spPr>
        <a:xfrm>
          <a:off x="8483111" y="6993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143332</xdr:rowOff>
    </xdr:from>
    <xdr:ext cx="534377" cy="259045"/>
    <xdr:sp macro="" textlink="">
      <xdr:nvSpPr>
        <xdr:cNvPr id="141" name="n_3aveValue【道路】&#10;一人当たり延長">
          <a:extLst>
            <a:ext uri="{FF2B5EF4-FFF2-40B4-BE49-F238E27FC236}">
              <a16:creationId xmlns:a16="http://schemas.microsoft.com/office/drawing/2014/main" id="{C5EA9E38-6FE6-4A15-B897-5CB8863AFC84}"/>
            </a:ext>
          </a:extLst>
        </xdr:cNvPr>
        <xdr:cNvSpPr txBox="1"/>
      </xdr:nvSpPr>
      <xdr:spPr>
        <a:xfrm>
          <a:off x="7594111" y="7001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146334</xdr:rowOff>
    </xdr:from>
    <xdr:ext cx="534377" cy="259045"/>
    <xdr:sp macro="" textlink="">
      <xdr:nvSpPr>
        <xdr:cNvPr id="142" name="n_4aveValue【道路】&#10;一人当たり延長">
          <a:extLst>
            <a:ext uri="{FF2B5EF4-FFF2-40B4-BE49-F238E27FC236}">
              <a16:creationId xmlns:a16="http://schemas.microsoft.com/office/drawing/2014/main" id="{2B86AD1F-9FF2-46EF-A5BE-984DD37C65DF}"/>
            </a:ext>
          </a:extLst>
        </xdr:cNvPr>
        <xdr:cNvSpPr txBox="1"/>
      </xdr:nvSpPr>
      <xdr:spPr>
        <a:xfrm>
          <a:off x="6705111" y="7004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38</xdr:row>
      <xdr:rowOff>40111</xdr:rowOff>
    </xdr:from>
    <xdr:ext cx="599010" cy="259045"/>
    <xdr:sp macro="" textlink="">
      <xdr:nvSpPr>
        <xdr:cNvPr id="143" name="n_1mainValue【道路】&#10;一人当たり延長">
          <a:extLst>
            <a:ext uri="{FF2B5EF4-FFF2-40B4-BE49-F238E27FC236}">
              <a16:creationId xmlns:a16="http://schemas.microsoft.com/office/drawing/2014/main" id="{0860955E-CE49-479C-AB0A-92768E3723FE}"/>
            </a:ext>
          </a:extLst>
        </xdr:cNvPr>
        <xdr:cNvSpPr txBox="1"/>
      </xdr:nvSpPr>
      <xdr:spPr>
        <a:xfrm>
          <a:off x="9327094" y="655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38</xdr:row>
      <xdr:rowOff>45928</xdr:rowOff>
    </xdr:from>
    <xdr:ext cx="599010" cy="259045"/>
    <xdr:sp macro="" textlink="">
      <xdr:nvSpPr>
        <xdr:cNvPr id="144" name="n_2mainValue【道路】&#10;一人当たり延長">
          <a:extLst>
            <a:ext uri="{FF2B5EF4-FFF2-40B4-BE49-F238E27FC236}">
              <a16:creationId xmlns:a16="http://schemas.microsoft.com/office/drawing/2014/main" id="{B11F5979-E1EB-456D-9D85-FB30F8B2B403}"/>
            </a:ext>
          </a:extLst>
        </xdr:cNvPr>
        <xdr:cNvSpPr txBox="1"/>
      </xdr:nvSpPr>
      <xdr:spPr>
        <a:xfrm>
          <a:off x="8450794" y="6561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38</xdr:row>
      <xdr:rowOff>52645</xdr:rowOff>
    </xdr:from>
    <xdr:ext cx="599010" cy="259045"/>
    <xdr:sp macro="" textlink="">
      <xdr:nvSpPr>
        <xdr:cNvPr id="145" name="n_3mainValue【道路】&#10;一人当たり延長">
          <a:extLst>
            <a:ext uri="{FF2B5EF4-FFF2-40B4-BE49-F238E27FC236}">
              <a16:creationId xmlns:a16="http://schemas.microsoft.com/office/drawing/2014/main" id="{A254EF07-8CB3-49EE-84A5-BD54FD250256}"/>
            </a:ext>
          </a:extLst>
        </xdr:cNvPr>
        <xdr:cNvSpPr txBox="1"/>
      </xdr:nvSpPr>
      <xdr:spPr>
        <a:xfrm>
          <a:off x="7561794" y="6567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5294</xdr:colOff>
      <xdr:row>38</xdr:row>
      <xdr:rowOff>64669</xdr:rowOff>
    </xdr:from>
    <xdr:ext cx="599010" cy="259045"/>
    <xdr:sp macro="" textlink="">
      <xdr:nvSpPr>
        <xdr:cNvPr id="146" name="n_4mainValue【道路】&#10;一人当たり延長">
          <a:extLst>
            <a:ext uri="{FF2B5EF4-FFF2-40B4-BE49-F238E27FC236}">
              <a16:creationId xmlns:a16="http://schemas.microsoft.com/office/drawing/2014/main" id="{B0323A21-6557-4C16-9FF2-BE4EE48771CC}"/>
            </a:ext>
          </a:extLst>
        </xdr:cNvPr>
        <xdr:cNvSpPr txBox="1"/>
      </xdr:nvSpPr>
      <xdr:spPr>
        <a:xfrm>
          <a:off x="6672794" y="6579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D0205413-2874-48D9-AC2B-DAC1C92D1DE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1FAB8D1C-6638-479C-8DF9-A3F596CE595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813ABAE9-E57D-4CB2-9E1D-649EC5C454F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D05ACB03-486B-4968-85A9-027FC751DD1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81DED7FB-8D13-4820-8E3B-3208C19260A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AC15BA92-8711-4512-A7A9-154BBAEA2D4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81125C75-C952-4E55-B248-88734F8CBEC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FAD1C677-3BF9-419D-8024-1818DAFD227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2483B505-3E30-4AAD-9CFB-4EAD1D6A878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2116ADD-C653-49B8-95D1-B8E4FB516D3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4F93994C-1B04-4416-9489-03DFB3B1861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BD40DB7D-2C08-4A52-8410-F31CBD9759C1}"/>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3092911E-407E-4700-A4B1-7EEF1F2BD5E2}"/>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0518970D-576A-4F82-B010-6029A8DD077C}"/>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2260F5EF-3EE6-467A-A003-1AD3919BE058}"/>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77F3A994-79BA-429C-9B0B-157FB50FE24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3DB4B15E-BD8B-4F4C-88F3-3C004883532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179B7650-0700-48FA-BF08-E05999499712}"/>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D58EABA8-CAD8-4FD3-9267-1A1CADFA538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25B3FA24-1B00-4661-88E9-FEF3D5573485}"/>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262AA2F8-4035-4267-989C-6C9CC08EC696}"/>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4509E5DF-47A9-43D1-A872-1B4638D96AE8}"/>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161069FB-D03E-432F-A0D7-A1329266B7D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3304522C-79AD-4D5C-96CC-F719AC6929D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B003B08C-FB97-43AC-A468-E4887F84BB4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277C7B0D-EC25-4C25-A335-BD8361529E19}"/>
            </a:ext>
          </a:extLst>
        </xdr:cNvPr>
        <xdr:cNvCxnSpPr/>
      </xdr:nvCxnSpPr>
      <xdr:spPr>
        <a:xfrm flipV="1">
          <a:off x="4634865" y="9624060"/>
          <a:ext cx="0" cy="1376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CE83AEA5-9901-40C4-B943-B53FBDD12924}"/>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7A5974B0-4B1A-46C5-B631-0A9E4DD0E47F}"/>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0EFE5428-F22A-4C26-9F1A-5C9212D76F49}"/>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A9113E12-06B9-4EF7-B6DE-7C25BD82F25D}"/>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19430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BC8FB09B-7530-4DFC-B53F-E982B25DD311}"/>
            </a:ext>
          </a:extLst>
        </xdr:cNvPr>
        <xdr:cNvSpPr txBox="1"/>
      </xdr:nvSpPr>
      <xdr:spPr>
        <a:xfrm>
          <a:off x="4673600" y="10306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3B97A3CA-458E-43B3-9396-434384C40061}"/>
            </a:ext>
          </a:extLst>
        </xdr:cNvPr>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8CEBC4AE-94D0-4282-8D69-1E32DF436273}"/>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0608C4CE-BB50-4917-A1CB-BF4A973CF4F2}"/>
            </a:ext>
          </a:extLst>
        </xdr:cNvPr>
        <xdr:cNvSpPr/>
      </xdr:nvSpPr>
      <xdr:spPr>
        <a:xfrm>
          <a:off x="2857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DBA53ABB-9244-4C0C-A951-A285D46C96B2}"/>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AFDB0C76-BE00-438C-A67A-90A2712DD057}"/>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BA4C71A-B1B3-43C7-880E-516F9159040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7339F01-B62E-427B-A7F7-8258813EA06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D93783B-BCC7-4417-9A25-A771183210D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B6A10DE-7FD0-4238-B933-519B8DD46B9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0975949-1D1E-443B-B515-6AADA559BD5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97790</xdr:rowOff>
    </xdr:from>
    <xdr:to>
      <xdr:col>24</xdr:col>
      <xdr:colOff>114300</xdr:colOff>
      <xdr:row>62</xdr:row>
      <xdr:rowOff>27940</xdr:rowOff>
    </xdr:to>
    <xdr:sp macro="" textlink="">
      <xdr:nvSpPr>
        <xdr:cNvPr id="188" name="楕円 187">
          <a:extLst>
            <a:ext uri="{FF2B5EF4-FFF2-40B4-BE49-F238E27FC236}">
              <a16:creationId xmlns:a16="http://schemas.microsoft.com/office/drawing/2014/main" id="{EA516152-0B0A-4E4B-A3D8-6651DC69EBC4}"/>
            </a:ext>
          </a:extLst>
        </xdr:cNvPr>
        <xdr:cNvSpPr/>
      </xdr:nvSpPr>
      <xdr:spPr>
        <a:xfrm>
          <a:off x="45847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76217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E0CD6C1D-EF58-491A-97D9-99CC461DD8FD}"/>
            </a:ext>
          </a:extLst>
        </xdr:cNvPr>
        <xdr:cNvSpPr txBox="1"/>
      </xdr:nvSpPr>
      <xdr:spPr>
        <a:xfrm>
          <a:off x="4673600"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81462</xdr:rowOff>
    </xdr:from>
    <xdr:to>
      <xdr:col>20</xdr:col>
      <xdr:colOff>38100</xdr:colOff>
      <xdr:row>62</xdr:row>
      <xdr:rowOff>11612</xdr:rowOff>
    </xdr:to>
    <xdr:sp macro="" textlink="">
      <xdr:nvSpPr>
        <xdr:cNvPr id="190" name="楕円 189">
          <a:extLst>
            <a:ext uri="{FF2B5EF4-FFF2-40B4-BE49-F238E27FC236}">
              <a16:creationId xmlns:a16="http://schemas.microsoft.com/office/drawing/2014/main" id="{A6C17828-D4DD-48A1-A684-D485DDB88B41}"/>
            </a:ext>
          </a:extLst>
        </xdr:cNvPr>
        <xdr:cNvSpPr/>
      </xdr:nvSpPr>
      <xdr:spPr>
        <a:xfrm>
          <a:off x="3746500" y="1053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132262</xdr:rowOff>
    </xdr:from>
    <xdr:to>
      <xdr:col>24</xdr:col>
      <xdr:colOff>63500</xdr:colOff>
      <xdr:row>61</xdr:row>
      <xdr:rowOff>148590</xdr:rowOff>
    </xdr:to>
    <xdr:cxnSp macro="">
      <xdr:nvCxnSpPr>
        <xdr:cNvPr id="191" name="直線コネクタ 190">
          <a:extLst>
            <a:ext uri="{FF2B5EF4-FFF2-40B4-BE49-F238E27FC236}">
              <a16:creationId xmlns:a16="http://schemas.microsoft.com/office/drawing/2014/main" id="{E68B4BD9-F696-4C9F-ACF0-9EBA028469DE}"/>
            </a:ext>
          </a:extLst>
        </xdr:cNvPr>
        <xdr:cNvCxnSpPr/>
      </xdr:nvCxnSpPr>
      <xdr:spPr>
        <a:xfrm>
          <a:off x="3797300" y="10590712"/>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86360</xdr:rowOff>
    </xdr:from>
    <xdr:to>
      <xdr:col>15</xdr:col>
      <xdr:colOff>101600</xdr:colOff>
      <xdr:row>62</xdr:row>
      <xdr:rowOff>16510</xdr:rowOff>
    </xdr:to>
    <xdr:sp macro="" textlink="">
      <xdr:nvSpPr>
        <xdr:cNvPr id="192" name="楕円 191">
          <a:extLst>
            <a:ext uri="{FF2B5EF4-FFF2-40B4-BE49-F238E27FC236}">
              <a16:creationId xmlns:a16="http://schemas.microsoft.com/office/drawing/2014/main" id="{5E49AA95-51FD-4EB8-96A9-6AE4BD5BE669}"/>
            </a:ext>
          </a:extLst>
        </xdr:cNvPr>
        <xdr:cNvSpPr/>
      </xdr:nvSpPr>
      <xdr:spPr>
        <a:xfrm>
          <a:off x="2857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132262</xdr:rowOff>
    </xdr:from>
    <xdr:to>
      <xdr:col>19</xdr:col>
      <xdr:colOff>177800</xdr:colOff>
      <xdr:row>61</xdr:row>
      <xdr:rowOff>137160</xdr:rowOff>
    </xdr:to>
    <xdr:cxnSp macro="">
      <xdr:nvCxnSpPr>
        <xdr:cNvPr id="193" name="直線コネクタ 192">
          <a:extLst>
            <a:ext uri="{FF2B5EF4-FFF2-40B4-BE49-F238E27FC236}">
              <a16:creationId xmlns:a16="http://schemas.microsoft.com/office/drawing/2014/main" id="{98F10247-2F42-43AB-8372-2ADDC4B6E523}"/>
            </a:ext>
          </a:extLst>
        </xdr:cNvPr>
        <xdr:cNvCxnSpPr/>
      </xdr:nvCxnSpPr>
      <xdr:spPr>
        <a:xfrm flipV="1">
          <a:off x="2908300" y="10590712"/>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78196</xdr:rowOff>
    </xdr:from>
    <xdr:to>
      <xdr:col>10</xdr:col>
      <xdr:colOff>165100</xdr:colOff>
      <xdr:row>62</xdr:row>
      <xdr:rowOff>8346</xdr:rowOff>
    </xdr:to>
    <xdr:sp macro="" textlink="">
      <xdr:nvSpPr>
        <xdr:cNvPr id="194" name="楕円 193">
          <a:extLst>
            <a:ext uri="{FF2B5EF4-FFF2-40B4-BE49-F238E27FC236}">
              <a16:creationId xmlns:a16="http://schemas.microsoft.com/office/drawing/2014/main" id="{D80B40E9-735F-4BEA-AA8E-D6ED66928F5F}"/>
            </a:ext>
          </a:extLst>
        </xdr:cNvPr>
        <xdr:cNvSpPr/>
      </xdr:nvSpPr>
      <xdr:spPr>
        <a:xfrm>
          <a:off x="1968500" y="1053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128996</xdr:rowOff>
    </xdr:from>
    <xdr:to>
      <xdr:col>15</xdr:col>
      <xdr:colOff>50800</xdr:colOff>
      <xdr:row>61</xdr:row>
      <xdr:rowOff>137160</xdr:rowOff>
    </xdr:to>
    <xdr:cxnSp macro="">
      <xdr:nvCxnSpPr>
        <xdr:cNvPr id="195" name="直線コネクタ 194">
          <a:extLst>
            <a:ext uri="{FF2B5EF4-FFF2-40B4-BE49-F238E27FC236}">
              <a16:creationId xmlns:a16="http://schemas.microsoft.com/office/drawing/2014/main" id="{26C89E45-5457-40BE-941B-F887991270A0}"/>
            </a:ext>
          </a:extLst>
        </xdr:cNvPr>
        <xdr:cNvCxnSpPr/>
      </xdr:nvCxnSpPr>
      <xdr:spPr>
        <a:xfrm>
          <a:off x="2019300" y="10587446"/>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55335</xdr:rowOff>
    </xdr:from>
    <xdr:to>
      <xdr:col>6</xdr:col>
      <xdr:colOff>38100</xdr:colOff>
      <xdr:row>61</xdr:row>
      <xdr:rowOff>156935</xdr:rowOff>
    </xdr:to>
    <xdr:sp macro="" textlink="">
      <xdr:nvSpPr>
        <xdr:cNvPr id="196" name="楕円 195">
          <a:extLst>
            <a:ext uri="{FF2B5EF4-FFF2-40B4-BE49-F238E27FC236}">
              <a16:creationId xmlns:a16="http://schemas.microsoft.com/office/drawing/2014/main" id="{B0F6A40A-A797-46EC-AF90-C6FA5EBCADC0}"/>
            </a:ext>
          </a:extLst>
        </xdr:cNvPr>
        <xdr:cNvSpPr/>
      </xdr:nvSpPr>
      <xdr:spPr>
        <a:xfrm>
          <a:off x="1079500" y="1051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106135</xdr:rowOff>
    </xdr:from>
    <xdr:to>
      <xdr:col>10</xdr:col>
      <xdr:colOff>114300</xdr:colOff>
      <xdr:row>61</xdr:row>
      <xdr:rowOff>128996</xdr:rowOff>
    </xdr:to>
    <xdr:cxnSp macro="">
      <xdr:nvCxnSpPr>
        <xdr:cNvPr id="197" name="直線コネクタ 196">
          <a:extLst>
            <a:ext uri="{FF2B5EF4-FFF2-40B4-BE49-F238E27FC236}">
              <a16:creationId xmlns:a16="http://schemas.microsoft.com/office/drawing/2014/main" id="{EDF642BA-0E21-4574-96BC-4E588EDB2D1E}"/>
            </a:ext>
          </a:extLst>
        </xdr:cNvPr>
        <xdr:cNvCxnSpPr/>
      </xdr:nvCxnSpPr>
      <xdr:spPr>
        <a:xfrm>
          <a:off x="1130300" y="1056458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9183A099-6EDB-4BFA-9A91-E0D5B57F96FA}"/>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018E8445-3FA8-4DCB-8B9A-E77B0F5511C1}"/>
            </a:ext>
          </a:extLst>
        </xdr:cNvPr>
        <xdr:cNvSpPr txBox="1"/>
      </xdr:nvSpPr>
      <xdr:spPr>
        <a:xfrm>
          <a:off x="2705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9DB92125-32BD-44D3-8D14-A699D90CC3FF}"/>
            </a:ext>
          </a:extLst>
        </xdr:cNvPr>
        <xdr:cNvSpPr txBox="1"/>
      </xdr:nvSpPr>
      <xdr:spPr>
        <a:xfrm>
          <a:off x="1816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D4DDFD7A-0453-4ED8-8339-8BD94B1B666C}"/>
            </a:ext>
          </a:extLst>
        </xdr:cNvPr>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2739</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89C4FC56-0947-4F87-A17D-B3232FA1D7E2}"/>
            </a:ext>
          </a:extLst>
        </xdr:cNvPr>
        <xdr:cNvSpPr txBox="1"/>
      </xdr:nvSpPr>
      <xdr:spPr>
        <a:xfrm>
          <a:off x="3582044" y="1063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7637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AB4EB679-0216-47AC-931C-6D06166A9B52}"/>
            </a:ext>
          </a:extLst>
        </xdr:cNvPr>
        <xdr:cNvSpPr txBox="1"/>
      </xdr:nvSpPr>
      <xdr:spPr>
        <a:xfrm>
          <a:off x="2705744" y="1063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170923</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C28F954F-3F27-4197-8F0E-83A710D5167A}"/>
            </a:ext>
          </a:extLst>
        </xdr:cNvPr>
        <xdr:cNvSpPr txBox="1"/>
      </xdr:nvSpPr>
      <xdr:spPr>
        <a:xfrm>
          <a:off x="1816744" y="1062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148062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F718BE76-0A80-48B5-A643-B391B0C3D41D}"/>
            </a:ext>
          </a:extLst>
        </xdr:cNvPr>
        <xdr:cNvSpPr txBox="1"/>
      </xdr:nvSpPr>
      <xdr:spPr>
        <a:xfrm>
          <a:off x="927744" y="1060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94F3A2C9-EF96-4CF3-855E-AEB91F484C2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C1786A1D-D38F-47DC-90DB-4F5B3A80908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1FC94CAE-2911-40F2-8C3C-4D70D1C222B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13FFBE82-B332-410C-9BC6-8C862640E42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6F5863A8-B251-4FBA-8AD4-8187931E61C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5ADDFC90-8986-4A0B-987F-BE1A09365A7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9DD9FD87-D0DB-45FA-96E2-1AEF825CD74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82D84698-9ED1-41F9-9E1B-C604135BD45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7D2691CA-5960-4FEF-8242-05A6BFA7BCF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97A23970-7A37-4F5F-ABB5-2B3FAB47411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AD6DDDDE-0F2C-4604-8D82-931BEF5D7A0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3BEB90B5-FA02-4FCA-851D-8F7254073989}"/>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06F706DA-F967-4808-8541-37CDC17B22B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5BBAA8DD-4A94-45C4-BD58-AAE84CD25703}"/>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109CED02-96A9-47EF-8EFE-199683C68F6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E46CEB6F-B77B-4230-9578-983F475879FC}"/>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A8D641E2-1AA1-4FE3-8E94-E708E5463B0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152F7EB8-FC2E-4692-B3DD-F8A7E9C7F78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86442F51-84E0-48F1-BBE7-8B2412085157}"/>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E647BC31-F011-468E-ADFD-5D0EF58F0897}"/>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6E32E50B-0E24-4B5A-98E1-3083BF063B8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E39A59DE-1DC6-4919-AB5C-669D3E946EF8}"/>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B888CE4F-5072-4D91-82B9-FF034512C5D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B12A32CD-F83F-41C7-9981-11EF1BB28BF4}"/>
            </a:ext>
          </a:extLst>
        </xdr:cNvPr>
        <xdr:cNvCxnSpPr/>
      </xdr:nvCxnSpPr>
      <xdr:spPr>
        <a:xfrm flipV="1">
          <a:off x="10476865" y="9783359"/>
          <a:ext cx="0" cy="1264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B975F031-9087-4979-8554-D38EEBB80D97}"/>
            </a:ext>
          </a:extLst>
        </xdr:cNvPr>
        <xdr:cNvSpPr txBox="1"/>
      </xdr:nvSpPr>
      <xdr:spPr>
        <a:xfrm>
          <a:off x="10515600" y="1105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0A75990A-BD25-4ECD-8A0C-ED4CB4E4D3BD}"/>
            </a:ext>
          </a:extLst>
        </xdr:cNvPr>
        <xdr:cNvCxnSpPr/>
      </xdr:nvCxnSpPr>
      <xdr:spPr>
        <a:xfrm>
          <a:off x="10388600" y="1104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1657E2A5-A84C-4889-8D1D-40EEC4A1E866}"/>
            </a:ext>
          </a:extLst>
        </xdr:cNvPr>
        <xdr:cNvSpPr txBox="1"/>
      </xdr:nvSpPr>
      <xdr:spPr>
        <a:xfrm>
          <a:off x="10515600" y="95585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305E83FC-E33B-4D7A-8B27-DC1DA3E992F6}"/>
            </a:ext>
          </a:extLst>
        </xdr:cNvPr>
        <xdr:cNvCxnSpPr/>
      </xdr:nvCxnSpPr>
      <xdr:spPr>
        <a:xfrm>
          <a:off x="10388600" y="9783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111925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8918EF61-26C2-4062-A39B-010798CF99FC}"/>
            </a:ext>
          </a:extLst>
        </xdr:cNvPr>
        <xdr:cNvSpPr txBox="1"/>
      </xdr:nvSpPr>
      <xdr:spPr>
        <a:xfrm>
          <a:off x="10515600" y="1074182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BD995703-9871-45C7-92AE-867E9E6B8B62}"/>
            </a:ext>
          </a:extLst>
        </xdr:cNvPr>
        <xdr:cNvSpPr/>
      </xdr:nvSpPr>
      <xdr:spPr>
        <a:xfrm>
          <a:off x="10426700" y="107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FE0C9611-CD7D-407F-A784-95FA629D46DC}"/>
            </a:ext>
          </a:extLst>
        </xdr:cNvPr>
        <xdr:cNvSpPr/>
      </xdr:nvSpPr>
      <xdr:spPr>
        <a:xfrm>
          <a:off x="9588500" y="1076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64567107-C46D-4B5A-AA7A-2D8CC8BE5AAA}"/>
            </a:ext>
          </a:extLst>
        </xdr:cNvPr>
        <xdr:cNvSpPr/>
      </xdr:nvSpPr>
      <xdr:spPr>
        <a:xfrm>
          <a:off x="8699500" y="1077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8898648A-55F1-46C0-83A1-F0D31912BDD4}"/>
            </a:ext>
          </a:extLst>
        </xdr:cNvPr>
        <xdr:cNvSpPr/>
      </xdr:nvSpPr>
      <xdr:spPr>
        <a:xfrm>
          <a:off x="7810500" y="107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17120AC6-FD85-4168-B2B0-060B32D5E269}"/>
            </a:ext>
          </a:extLst>
        </xdr:cNvPr>
        <xdr:cNvSpPr/>
      </xdr:nvSpPr>
      <xdr:spPr>
        <a:xfrm>
          <a:off x="6921500" y="1078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EAD67A2-CFE5-455E-8B01-3DF481ADA13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A5FCB94-18F9-4DCB-BA14-51F122002DD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BEDB131-891E-4AF0-B9A3-C7E4FD92D73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9CCCD9B-FD97-4CE3-8341-291C9963318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7BD0619-8D2E-4F76-AB53-E10448AEC6E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62455</xdr:rowOff>
    </xdr:from>
    <xdr:to>
      <xdr:col>55</xdr:col>
      <xdr:colOff>50800</xdr:colOff>
      <xdr:row>61</xdr:row>
      <xdr:rowOff>164055</xdr:rowOff>
    </xdr:to>
    <xdr:sp macro="" textlink="">
      <xdr:nvSpPr>
        <xdr:cNvPr id="245" name="楕円 244">
          <a:extLst>
            <a:ext uri="{FF2B5EF4-FFF2-40B4-BE49-F238E27FC236}">
              <a16:creationId xmlns:a16="http://schemas.microsoft.com/office/drawing/2014/main" id="{D2CD509A-1621-40AF-8AF3-59B432484C09}"/>
            </a:ext>
          </a:extLst>
        </xdr:cNvPr>
        <xdr:cNvSpPr/>
      </xdr:nvSpPr>
      <xdr:spPr>
        <a:xfrm>
          <a:off x="10426700" y="1052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85332</xdr:rowOff>
    </xdr:from>
    <xdr:ext cx="690189" cy="259045"/>
    <xdr:sp macro="" textlink="">
      <xdr:nvSpPr>
        <xdr:cNvPr id="246" name="【橋りょう・トンネル】&#10;一人当たり有形固定資産（償却資産）額該当値テキスト">
          <a:extLst>
            <a:ext uri="{FF2B5EF4-FFF2-40B4-BE49-F238E27FC236}">
              <a16:creationId xmlns:a16="http://schemas.microsoft.com/office/drawing/2014/main" id="{5C89C0B2-15B5-4B3D-AFFC-A33A9E3F4875}"/>
            </a:ext>
          </a:extLst>
        </xdr:cNvPr>
        <xdr:cNvSpPr txBox="1"/>
      </xdr:nvSpPr>
      <xdr:spPr>
        <a:xfrm>
          <a:off x="10515600" y="103723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2,505,486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86786</xdr:rowOff>
    </xdr:from>
    <xdr:to>
      <xdr:col>50</xdr:col>
      <xdr:colOff>165100</xdr:colOff>
      <xdr:row>62</xdr:row>
      <xdr:rowOff>16936</xdr:rowOff>
    </xdr:to>
    <xdr:sp macro="" textlink="">
      <xdr:nvSpPr>
        <xdr:cNvPr id="247" name="楕円 246">
          <a:extLst>
            <a:ext uri="{FF2B5EF4-FFF2-40B4-BE49-F238E27FC236}">
              <a16:creationId xmlns:a16="http://schemas.microsoft.com/office/drawing/2014/main" id="{67CAEE58-8F3B-4BBD-A08E-BAFF22055143}"/>
            </a:ext>
          </a:extLst>
        </xdr:cNvPr>
        <xdr:cNvSpPr/>
      </xdr:nvSpPr>
      <xdr:spPr>
        <a:xfrm>
          <a:off x="9588500" y="1054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113255</xdr:rowOff>
    </xdr:from>
    <xdr:to>
      <xdr:col>55</xdr:col>
      <xdr:colOff>0</xdr:colOff>
      <xdr:row>61</xdr:row>
      <xdr:rowOff>137586</xdr:rowOff>
    </xdr:to>
    <xdr:cxnSp macro="">
      <xdr:nvCxnSpPr>
        <xdr:cNvPr id="248" name="直線コネクタ 247">
          <a:extLst>
            <a:ext uri="{FF2B5EF4-FFF2-40B4-BE49-F238E27FC236}">
              <a16:creationId xmlns:a16="http://schemas.microsoft.com/office/drawing/2014/main" id="{30687DDE-AC58-45A8-9233-3E1F71CFBE70}"/>
            </a:ext>
          </a:extLst>
        </xdr:cNvPr>
        <xdr:cNvCxnSpPr/>
      </xdr:nvCxnSpPr>
      <xdr:spPr>
        <a:xfrm flipV="1">
          <a:off x="9639300" y="10571705"/>
          <a:ext cx="838200" cy="24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105908</xdr:rowOff>
    </xdr:from>
    <xdr:to>
      <xdr:col>46</xdr:col>
      <xdr:colOff>38100</xdr:colOff>
      <xdr:row>62</xdr:row>
      <xdr:rowOff>36058</xdr:rowOff>
    </xdr:to>
    <xdr:sp macro="" textlink="">
      <xdr:nvSpPr>
        <xdr:cNvPr id="249" name="楕円 248">
          <a:extLst>
            <a:ext uri="{FF2B5EF4-FFF2-40B4-BE49-F238E27FC236}">
              <a16:creationId xmlns:a16="http://schemas.microsoft.com/office/drawing/2014/main" id="{925B960F-051E-4FEC-9A69-FB4B8D2C1707}"/>
            </a:ext>
          </a:extLst>
        </xdr:cNvPr>
        <xdr:cNvSpPr/>
      </xdr:nvSpPr>
      <xdr:spPr>
        <a:xfrm>
          <a:off x="8699500" y="10564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137586</xdr:rowOff>
    </xdr:from>
    <xdr:to>
      <xdr:col>50</xdr:col>
      <xdr:colOff>114300</xdr:colOff>
      <xdr:row>61</xdr:row>
      <xdr:rowOff>156708</xdr:rowOff>
    </xdr:to>
    <xdr:cxnSp macro="">
      <xdr:nvCxnSpPr>
        <xdr:cNvPr id="250" name="直線コネクタ 249">
          <a:extLst>
            <a:ext uri="{FF2B5EF4-FFF2-40B4-BE49-F238E27FC236}">
              <a16:creationId xmlns:a16="http://schemas.microsoft.com/office/drawing/2014/main" id="{DEBD4330-127B-4338-9555-71314F8519E3}"/>
            </a:ext>
          </a:extLst>
        </xdr:cNvPr>
        <xdr:cNvCxnSpPr/>
      </xdr:nvCxnSpPr>
      <xdr:spPr>
        <a:xfrm flipV="1">
          <a:off x="8750300" y="10596036"/>
          <a:ext cx="889000" cy="19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119640</xdr:rowOff>
    </xdr:from>
    <xdr:to>
      <xdr:col>41</xdr:col>
      <xdr:colOff>101600</xdr:colOff>
      <xdr:row>62</xdr:row>
      <xdr:rowOff>49790</xdr:rowOff>
    </xdr:to>
    <xdr:sp macro="" textlink="">
      <xdr:nvSpPr>
        <xdr:cNvPr id="251" name="楕円 250">
          <a:extLst>
            <a:ext uri="{FF2B5EF4-FFF2-40B4-BE49-F238E27FC236}">
              <a16:creationId xmlns:a16="http://schemas.microsoft.com/office/drawing/2014/main" id="{252E7A81-3C6F-49A7-96FB-706FB5D1CEC4}"/>
            </a:ext>
          </a:extLst>
        </xdr:cNvPr>
        <xdr:cNvSpPr/>
      </xdr:nvSpPr>
      <xdr:spPr>
        <a:xfrm>
          <a:off x="7810500" y="1057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156708</xdr:rowOff>
    </xdr:from>
    <xdr:to>
      <xdr:col>45</xdr:col>
      <xdr:colOff>177800</xdr:colOff>
      <xdr:row>61</xdr:row>
      <xdr:rowOff>170440</xdr:rowOff>
    </xdr:to>
    <xdr:cxnSp macro="">
      <xdr:nvCxnSpPr>
        <xdr:cNvPr id="252" name="直線コネクタ 251">
          <a:extLst>
            <a:ext uri="{FF2B5EF4-FFF2-40B4-BE49-F238E27FC236}">
              <a16:creationId xmlns:a16="http://schemas.microsoft.com/office/drawing/2014/main" id="{8376DF7E-ABFB-4CA3-A797-C12B023F442B}"/>
            </a:ext>
          </a:extLst>
        </xdr:cNvPr>
        <xdr:cNvCxnSpPr/>
      </xdr:nvCxnSpPr>
      <xdr:spPr>
        <a:xfrm flipV="1">
          <a:off x="7861300" y="10615158"/>
          <a:ext cx="889000" cy="13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134654</xdr:rowOff>
    </xdr:from>
    <xdr:to>
      <xdr:col>36</xdr:col>
      <xdr:colOff>165100</xdr:colOff>
      <xdr:row>62</xdr:row>
      <xdr:rowOff>64804</xdr:rowOff>
    </xdr:to>
    <xdr:sp macro="" textlink="">
      <xdr:nvSpPr>
        <xdr:cNvPr id="253" name="楕円 252">
          <a:extLst>
            <a:ext uri="{FF2B5EF4-FFF2-40B4-BE49-F238E27FC236}">
              <a16:creationId xmlns:a16="http://schemas.microsoft.com/office/drawing/2014/main" id="{A483BDF9-D602-4FAA-819A-603AACDB36A8}"/>
            </a:ext>
          </a:extLst>
        </xdr:cNvPr>
        <xdr:cNvSpPr/>
      </xdr:nvSpPr>
      <xdr:spPr>
        <a:xfrm>
          <a:off x="6921500" y="1059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170440</xdr:rowOff>
    </xdr:from>
    <xdr:to>
      <xdr:col>41</xdr:col>
      <xdr:colOff>50800</xdr:colOff>
      <xdr:row>62</xdr:row>
      <xdr:rowOff>14004</xdr:rowOff>
    </xdr:to>
    <xdr:cxnSp macro="">
      <xdr:nvCxnSpPr>
        <xdr:cNvPr id="254" name="直線コネクタ 253">
          <a:extLst>
            <a:ext uri="{FF2B5EF4-FFF2-40B4-BE49-F238E27FC236}">
              <a16:creationId xmlns:a16="http://schemas.microsoft.com/office/drawing/2014/main" id="{B8A4E14F-375B-4503-B073-8466058A36CF}"/>
            </a:ext>
          </a:extLst>
        </xdr:cNvPr>
        <xdr:cNvCxnSpPr/>
      </xdr:nvCxnSpPr>
      <xdr:spPr>
        <a:xfrm flipV="1">
          <a:off x="6972300" y="10628890"/>
          <a:ext cx="889000" cy="15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54660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CD5B31DD-44AA-4C67-BC89-931370867A64}"/>
            </a:ext>
          </a:extLst>
        </xdr:cNvPr>
        <xdr:cNvSpPr txBox="1"/>
      </xdr:nvSpPr>
      <xdr:spPr>
        <a:xfrm>
          <a:off x="9281505" y="108560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61408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A76D23E3-D0BE-410A-A902-E8BECBC6C114}"/>
            </a:ext>
          </a:extLst>
        </xdr:cNvPr>
        <xdr:cNvSpPr txBox="1"/>
      </xdr:nvSpPr>
      <xdr:spPr>
        <a:xfrm>
          <a:off x="8405205" y="108627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71162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528FC99B-A4D4-4232-B09F-0437742EB791}"/>
            </a:ext>
          </a:extLst>
        </xdr:cNvPr>
        <xdr:cNvSpPr txBox="1"/>
      </xdr:nvSpPr>
      <xdr:spPr>
        <a:xfrm>
          <a:off x="7516205" y="108725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78038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F0C8ACBD-70FF-45CB-A656-12E90FBED2D2}"/>
            </a:ext>
          </a:extLst>
        </xdr:cNvPr>
        <xdr:cNvSpPr txBox="1"/>
      </xdr:nvSpPr>
      <xdr:spPr>
        <a:xfrm>
          <a:off x="6627205" y="108793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60</xdr:row>
      <xdr:rowOff>33463</xdr:rowOff>
    </xdr:from>
    <xdr:ext cx="690189" cy="259045"/>
    <xdr:sp macro="" textlink="">
      <xdr:nvSpPr>
        <xdr:cNvPr id="259" name="n_1mainValue【橋りょう・トンネル】&#10;一人当たり有形固定資産（償却資産）額">
          <a:extLst>
            <a:ext uri="{FF2B5EF4-FFF2-40B4-BE49-F238E27FC236}">
              <a16:creationId xmlns:a16="http://schemas.microsoft.com/office/drawing/2014/main" id="{FFE2E8E6-079E-4BC0-A247-3BA5D0D8A0F6}"/>
            </a:ext>
          </a:extLst>
        </xdr:cNvPr>
        <xdr:cNvSpPr txBox="1"/>
      </xdr:nvSpPr>
      <xdr:spPr>
        <a:xfrm>
          <a:off x="9281505" y="103204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60</xdr:row>
      <xdr:rowOff>52585</xdr:rowOff>
    </xdr:from>
    <xdr:ext cx="690189" cy="259045"/>
    <xdr:sp macro="" textlink="">
      <xdr:nvSpPr>
        <xdr:cNvPr id="260" name="n_2mainValue【橋りょう・トンネル】&#10;一人当たり有形固定資産（償却資産）額">
          <a:extLst>
            <a:ext uri="{FF2B5EF4-FFF2-40B4-BE49-F238E27FC236}">
              <a16:creationId xmlns:a16="http://schemas.microsoft.com/office/drawing/2014/main" id="{B6F687FE-CAB2-4E01-A8F7-CEED5B91CCD1}"/>
            </a:ext>
          </a:extLst>
        </xdr:cNvPr>
        <xdr:cNvSpPr txBox="1"/>
      </xdr:nvSpPr>
      <xdr:spPr>
        <a:xfrm>
          <a:off x="8405205" y="103395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2,277,386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60</xdr:row>
      <xdr:rowOff>66317</xdr:rowOff>
    </xdr:from>
    <xdr:ext cx="690189" cy="259045"/>
    <xdr:sp macro="" textlink="">
      <xdr:nvSpPr>
        <xdr:cNvPr id="261" name="n_3mainValue【橋りょう・トンネル】&#10;一人当たり有形固定資産（償却資産）額">
          <a:extLst>
            <a:ext uri="{FF2B5EF4-FFF2-40B4-BE49-F238E27FC236}">
              <a16:creationId xmlns:a16="http://schemas.microsoft.com/office/drawing/2014/main" id="{93BECF85-73EA-4400-938A-313EED93B5E9}"/>
            </a:ext>
          </a:extLst>
        </xdr:cNvPr>
        <xdr:cNvSpPr txBox="1"/>
      </xdr:nvSpPr>
      <xdr:spPr>
        <a:xfrm>
          <a:off x="7516205" y="1035331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2,205,301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60</xdr:row>
      <xdr:rowOff>81331</xdr:rowOff>
    </xdr:from>
    <xdr:ext cx="690189" cy="259045"/>
    <xdr:sp macro="" textlink="">
      <xdr:nvSpPr>
        <xdr:cNvPr id="262" name="n_4mainValue【橋りょう・トンネル】&#10;一人当たり有形固定資産（償却資産）額">
          <a:extLst>
            <a:ext uri="{FF2B5EF4-FFF2-40B4-BE49-F238E27FC236}">
              <a16:creationId xmlns:a16="http://schemas.microsoft.com/office/drawing/2014/main" id="{B7E6CF5D-78A8-4C56-8EA4-0F2D4B322B25}"/>
            </a:ext>
          </a:extLst>
        </xdr:cNvPr>
        <xdr:cNvSpPr txBox="1"/>
      </xdr:nvSpPr>
      <xdr:spPr>
        <a:xfrm>
          <a:off x="6627205" y="1036833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2,126,488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A932D3E9-88F1-4DC2-BC93-4E72D860B6D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D3619A83-04F0-43E7-A984-4E0D2C3D49E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F5679EB9-CD6F-49B3-B5EC-AF82F6D2D6F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2006035D-75B6-4F42-B1CC-E3D15B4E79B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19513005-F3CD-49EA-B399-802D66ACB3B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FE1E6A5F-3E45-446E-B0E4-F2D6CE2743B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2017A8F0-08D7-4B59-A985-82EF06E4D82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4D277653-E19B-4B46-A04D-C3D9F4B6C98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883F5091-0DF0-4392-A49A-D8B44CD82E4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4558F376-C0F6-42F3-BA27-41929B18321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6479DF5C-F022-4B31-8563-3754969D736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425648CC-908D-42A2-B8DC-B5EE17B38A4F}"/>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2AA8A12D-9118-427B-B9D0-2E161806F8AE}"/>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612EF047-AA91-409A-9ABB-234D39A850DC}"/>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92961BBA-90B2-4D17-B5C1-DB89B31889EC}"/>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96CE5949-0781-4E32-838E-7B4322726AC4}"/>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5DC6C685-0AED-4CF2-BFCC-6B139018FCE9}"/>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97A004ED-8435-4AAF-805D-31DA7C144574}"/>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A1CA12A1-5765-448D-A424-45A87B603C6C}"/>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DFACAC8B-374A-40EB-95CA-A46B50A96A9B}"/>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119DD47E-D37C-485C-BC63-78D004FBC8C4}"/>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C6E34AD5-AF4F-4A11-BFA8-58F8DE0346D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18576665-FA6A-4D4F-825C-323932934477}"/>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AD2964E-5FC5-43F0-86C6-51F4C6A34D0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F4E2A523-B83D-48FA-81A3-3113FA80241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533D3F8E-DF42-4CE4-9E95-4F3297B5A00A}"/>
            </a:ext>
          </a:extLst>
        </xdr:cNvPr>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09950258-5A22-4AFB-A4FA-475F4AD2B1D1}"/>
            </a:ext>
          </a:extLst>
        </xdr:cNvPr>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8976DADF-11E8-4A0B-9DA1-8DD23F057F89}"/>
            </a:ext>
          </a:extLst>
        </xdr:cNvPr>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673FD6BC-E610-46E8-B225-233170078B43}"/>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95F3F88D-0452-4261-8C7D-8B83E99AC6D4}"/>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166569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BC0EAA54-A88A-427B-BDC3-FF764A28729B}"/>
            </a:ext>
          </a:extLst>
        </xdr:cNvPr>
        <xdr:cNvSpPr txBox="1"/>
      </xdr:nvSpPr>
      <xdr:spPr>
        <a:xfrm>
          <a:off x="4673600" y="14225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D9A3819E-EEA2-4370-A73B-81D4AF276942}"/>
            </a:ext>
          </a:extLst>
        </xdr:cNvPr>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9A31B81F-8A49-44AA-A8C7-F9D07696772A}"/>
            </a:ext>
          </a:extLst>
        </xdr:cNvPr>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54C98A82-73FF-41BA-86C8-FED5C9A8B48E}"/>
            </a:ext>
          </a:extLst>
        </xdr:cNvPr>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EF308AFC-E335-4304-AE99-A599C034D2D9}"/>
            </a:ext>
          </a:extLst>
        </xdr:cNvPr>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71710125-AAD4-4425-B274-6D0B187C2082}"/>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A816F8D-FA4A-48F3-BE10-45DE5508D99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65F4177-5F91-4822-92B1-477D75A84CA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4418223-47ED-4654-BB2B-032EE895229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8F8B898-32E3-49A6-9ACF-D5684B62850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67DB874-843A-4766-B7E7-8BFE892EA27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95069</xdr:rowOff>
    </xdr:from>
    <xdr:to>
      <xdr:col>24</xdr:col>
      <xdr:colOff>114300</xdr:colOff>
      <xdr:row>81</xdr:row>
      <xdr:rowOff>25219</xdr:rowOff>
    </xdr:to>
    <xdr:sp macro="" textlink="">
      <xdr:nvSpPr>
        <xdr:cNvPr id="304" name="楕円 303">
          <a:extLst>
            <a:ext uri="{FF2B5EF4-FFF2-40B4-BE49-F238E27FC236}">
              <a16:creationId xmlns:a16="http://schemas.microsoft.com/office/drawing/2014/main" id="{86E27F3A-B0FE-47D2-AF4C-89A68F3E76A0}"/>
            </a:ext>
          </a:extLst>
        </xdr:cNvPr>
        <xdr:cNvSpPr/>
      </xdr:nvSpPr>
      <xdr:spPr>
        <a:xfrm>
          <a:off x="4584700" y="1381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117946</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A9AC091F-CF41-4A76-9A08-7AC88F358074}"/>
            </a:ext>
          </a:extLst>
        </xdr:cNvPr>
        <xdr:cNvSpPr txBox="1"/>
      </xdr:nvSpPr>
      <xdr:spPr>
        <a:xfrm>
          <a:off x="4673600" y="13662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142421</xdr:rowOff>
    </xdr:from>
    <xdr:to>
      <xdr:col>20</xdr:col>
      <xdr:colOff>38100</xdr:colOff>
      <xdr:row>81</xdr:row>
      <xdr:rowOff>72571</xdr:rowOff>
    </xdr:to>
    <xdr:sp macro="" textlink="">
      <xdr:nvSpPr>
        <xdr:cNvPr id="306" name="楕円 305">
          <a:extLst>
            <a:ext uri="{FF2B5EF4-FFF2-40B4-BE49-F238E27FC236}">
              <a16:creationId xmlns:a16="http://schemas.microsoft.com/office/drawing/2014/main" id="{0E84F71F-B2D4-4616-9B2E-563639AB0FDE}"/>
            </a:ext>
          </a:extLst>
        </xdr:cNvPr>
        <xdr:cNvSpPr/>
      </xdr:nvSpPr>
      <xdr:spPr>
        <a:xfrm>
          <a:off x="3746500" y="13858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145869</xdr:rowOff>
    </xdr:from>
    <xdr:to>
      <xdr:col>24</xdr:col>
      <xdr:colOff>63500</xdr:colOff>
      <xdr:row>81</xdr:row>
      <xdr:rowOff>21771</xdr:rowOff>
    </xdr:to>
    <xdr:cxnSp macro="">
      <xdr:nvCxnSpPr>
        <xdr:cNvPr id="307" name="直線コネクタ 306">
          <a:extLst>
            <a:ext uri="{FF2B5EF4-FFF2-40B4-BE49-F238E27FC236}">
              <a16:creationId xmlns:a16="http://schemas.microsoft.com/office/drawing/2014/main" id="{00AB1D2E-23DF-43A9-BCCE-9DA52CF801ED}"/>
            </a:ext>
          </a:extLst>
        </xdr:cNvPr>
        <xdr:cNvCxnSpPr/>
      </xdr:nvCxnSpPr>
      <xdr:spPr>
        <a:xfrm flipV="1">
          <a:off x="3797300" y="13861869"/>
          <a:ext cx="8382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50981</xdr:rowOff>
    </xdr:from>
    <xdr:to>
      <xdr:col>15</xdr:col>
      <xdr:colOff>101600</xdr:colOff>
      <xdr:row>81</xdr:row>
      <xdr:rowOff>152581</xdr:rowOff>
    </xdr:to>
    <xdr:sp macro="" textlink="">
      <xdr:nvSpPr>
        <xdr:cNvPr id="308" name="楕円 307">
          <a:extLst>
            <a:ext uri="{FF2B5EF4-FFF2-40B4-BE49-F238E27FC236}">
              <a16:creationId xmlns:a16="http://schemas.microsoft.com/office/drawing/2014/main" id="{5386BB5F-D303-4F92-BBD3-5D4F57D015D3}"/>
            </a:ext>
          </a:extLst>
        </xdr:cNvPr>
        <xdr:cNvSpPr/>
      </xdr:nvSpPr>
      <xdr:spPr>
        <a:xfrm>
          <a:off x="2857500" y="1393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21771</xdr:rowOff>
    </xdr:from>
    <xdr:to>
      <xdr:col>19</xdr:col>
      <xdr:colOff>177800</xdr:colOff>
      <xdr:row>81</xdr:row>
      <xdr:rowOff>101781</xdr:rowOff>
    </xdr:to>
    <xdr:cxnSp macro="">
      <xdr:nvCxnSpPr>
        <xdr:cNvPr id="309" name="直線コネクタ 308">
          <a:extLst>
            <a:ext uri="{FF2B5EF4-FFF2-40B4-BE49-F238E27FC236}">
              <a16:creationId xmlns:a16="http://schemas.microsoft.com/office/drawing/2014/main" id="{02E43C16-D78F-474F-B972-8495E3115DAD}"/>
            </a:ext>
          </a:extLst>
        </xdr:cNvPr>
        <xdr:cNvCxnSpPr/>
      </xdr:nvCxnSpPr>
      <xdr:spPr>
        <a:xfrm flipV="1">
          <a:off x="2908300" y="13909221"/>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103232</xdr:rowOff>
    </xdr:from>
    <xdr:to>
      <xdr:col>10</xdr:col>
      <xdr:colOff>165100</xdr:colOff>
      <xdr:row>83</xdr:row>
      <xdr:rowOff>33382</xdr:rowOff>
    </xdr:to>
    <xdr:sp macro="" textlink="">
      <xdr:nvSpPr>
        <xdr:cNvPr id="310" name="楕円 309">
          <a:extLst>
            <a:ext uri="{FF2B5EF4-FFF2-40B4-BE49-F238E27FC236}">
              <a16:creationId xmlns:a16="http://schemas.microsoft.com/office/drawing/2014/main" id="{D8CB717C-01DA-4AE9-9CEB-DDCA6573AB55}"/>
            </a:ext>
          </a:extLst>
        </xdr:cNvPr>
        <xdr:cNvSpPr/>
      </xdr:nvSpPr>
      <xdr:spPr>
        <a:xfrm>
          <a:off x="1968500" y="1416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101781</xdr:rowOff>
    </xdr:from>
    <xdr:to>
      <xdr:col>15</xdr:col>
      <xdr:colOff>50800</xdr:colOff>
      <xdr:row>82</xdr:row>
      <xdr:rowOff>154032</xdr:rowOff>
    </xdr:to>
    <xdr:cxnSp macro="">
      <xdr:nvCxnSpPr>
        <xdr:cNvPr id="311" name="直線コネクタ 310">
          <a:extLst>
            <a:ext uri="{FF2B5EF4-FFF2-40B4-BE49-F238E27FC236}">
              <a16:creationId xmlns:a16="http://schemas.microsoft.com/office/drawing/2014/main" id="{6ADB2F5E-DE22-48A2-B3DD-4983FC3D73ED}"/>
            </a:ext>
          </a:extLst>
        </xdr:cNvPr>
        <xdr:cNvCxnSpPr/>
      </xdr:nvCxnSpPr>
      <xdr:spPr>
        <a:xfrm flipV="1">
          <a:off x="2019300" y="13989231"/>
          <a:ext cx="889000" cy="223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68943</xdr:rowOff>
    </xdr:from>
    <xdr:to>
      <xdr:col>6</xdr:col>
      <xdr:colOff>38100</xdr:colOff>
      <xdr:row>82</xdr:row>
      <xdr:rowOff>170543</xdr:rowOff>
    </xdr:to>
    <xdr:sp macro="" textlink="">
      <xdr:nvSpPr>
        <xdr:cNvPr id="312" name="楕円 311">
          <a:extLst>
            <a:ext uri="{FF2B5EF4-FFF2-40B4-BE49-F238E27FC236}">
              <a16:creationId xmlns:a16="http://schemas.microsoft.com/office/drawing/2014/main" id="{49205E15-AB02-4BF1-BBF3-EB9AD866099F}"/>
            </a:ext>
          </a:extLst>
        </xdr:cNvPr>
        <xdr:cNvSpPr/>
      </xdr:nvSpPr>
      <xdr:spPr>
        <a:xfrm>
          <a:off x="1079500" y="1412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119743</xdr:rowOff>
    </xdr:from>
    <xdr:to>
      <xdr:col>10</xdr:col>
      <xdr:colOff>114300</xdr:colOff>
      <xdr:row>82</xdr:row>
      <xdr:rowOff>154032</xdr:rowOff>
    </xdr:to>
    <xdr:cxnSp macro="">
      <xdr:nvCxnSpPr>
        <xdr:cNvPr id="313" name="直線コネクタ 312">
          <a:extLst>
            <a:ext uri="{FF2B5EF4-FFF2-40B4-BE49-F238E27FC236}">
              <a16:creationId xmlns:a16="http://schemas.microsoft.com/office/drawing/2014/main" id="{8ECDC2E9-922B-4726-8DAF-2AB41753A53D}"/>
            </a:ext>
          </a:extLst>
        </xdr:cNvPr>
        <xdr:cNvCxnSpPr/>
      </xdr:nvCxnSpPr>
      <xdr:spPr>
        <a:xfrm>
          <a:off x="1130300" y="14178643"/>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91457</xdr:rowOff>
    </xdr:from>
    <xdr:ext cx="405111" cy="259045"/>
    <xdr:sp macro="" textlink="">
      <xdr:nvSpPr>
        <xdr:cNvPr id="314" name="n_1aveValue【公営住宅】&#10;有形固定資産減価償却率">
          <a:extLst>
            <a:ext uri="{FF2B5EF4-FFF2-40B4-BE49-F238E27FC236}">
              <a16:creationId xmlns:a16="http://schemas.microsoft.com/office/drawing/2014/main" id="{4BF1DAC7-5FF7-4D7E-8CD5-18521DDC2434}"/>
            </a:ext>
          </a:extLst>
        </xdr:cNvPr>
        <xdr:cNvSpPr txBox="1"/>
      </xdr:nvSpPr>
      <xdr:spPr>
        <a:xfrm>
          <a:off x="35820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81659</xdr:rowOff>
    </xdr:from>
    <xdr:ext cx="405111" cy="259045"/>
    <xdr:sp macro="" textlink="">
      <xdr:nvSpPr>
        <xdr:cNvPr id="315" name="n_2aveValue【公営住宅】&#10;有形固定資産減価償却率">
          <a:extLst>
            <a:ext uri="{FF2B5EF4-FFF2-40B4-BE49-F238E27FC236}">
              <a16:creationId xmlns:a16="http://schemas.microsoft.com/office/drawing/2014/main" id="{F2541370-E2F9-4853-9A9F-7A5911FA9612}"/>
            </a:ext>
          </a:extLst>
        </xdr:cNvPr>
        <xdr:cNvSpPr txBox="1"/>
      </xdr:nvSpPr>
      <xdr:spPr>
        <a:xfrm>
          <a:off x="2705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73496</xdr:rowOff>
    </xdr:from>
    <xdr:ext cx="405111" cy="259045"/>
    <xdr:sp macro="" textlink="">
      <xdr:nvSpPr>
        <xdr:cNvPr id="316" name="n_3aveValue【公営住宅】&#10;有形固定資産減価償却率">
          <a:extLst>
            <a:ext uri="{FF2B5EF4-FFF2-40B4-BE49-F238E27FC236}">
              <a16:creationId xmlns:a16="http://schemas.microsoft.com/office/drawing/2014/main" id="{703024BF-07E1-49D2-80A2-2FBE5FDFCF26}"/>
            </a:ext>
          </a:extLst>
        </xdr:cNvPr>
        <xdr:cNvSpPr txBox="1"/>
      </xdr:nvSpPr>
      <xdr:spPr>
        <a:xfrm>
          <a:off x="1816744" y="1430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75128</xdr:rowOff>
    </xdr:from>
    <xdr:ext cx="405111" cy="259045"/>
    <xdr:sp macro="" textlink="">
      <xdr:nvSpPr>
        <xdr:cNvPr id="317" name="n_4aveValue【公営住宅】&#10;有形固定資産減価償却率">
          <a:extLst>
            <a:ext uri="{FF2B5EF4-FFF2-40B4-BE49-F238E27FC236}">
              <a16:creationId xmlns:a16="http://schemas.microsoft.com/office/drawing/2014/main" id="{366E7C27-A21B-4970-BCFC-9DF4C5769BD5}"/>
            </a:ext>
          </a:extLst>
        </xdr:cNvPr>
        <xdr:cNvSpPr txBox="1"/>
      </xdr:nvSpPr>
      <xdr:spPr>
        <a:xfrm>
          <a:off x="927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89098</xdr:rowOff>
    </xdr:from>
    <xdr:ext cx="405111" cy="259045"/>
    <xdr:sp macro="" textlink="">
      <xdr:nvSpPr>
        <xdr:cNvPr id="318" name="n_1mainValue【公営住宅】&#10;有形固定資産減価償却率">
          <a:extLst>
            <a:ext uri="{FF2B5EF4-FFF2-40B4-BE49-F238E27FC236}">
              <a16:creationId xmlns:a16="http://schemas.microsoft.com/office/drawing/2014/main" id="{AAEBDCAA-4631-4D24-9A08-764B696FB2CE}"/>
            </a:ext>
          </a:extLst>
        </xdr:cNvPr>
        <xdr:cNvSpPr txBox="1"/>
      </xdr:nvSpPr>
      <xdr:spPr>
        <a:xfrm>
          <a:off x="3582044" y="13633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169108</xdr:rowOff>
    </xdr:from>
    <xdr:ext cx="405111" cy="259045"/>
    <xdr:sp macro="" textlink="">
      <xdr:nvSpPr>
        <xdr:cNvPr id="319" name="n_2mainValue【公営住宅】&#10;有形固定資産減価償却率">
          <a:extLst>
            <a:ext uri="{FF2B5EF4-FFF2-40B4-BE49-F238E27FC236}">
              <a16:creationId xmlns:a16="http://schemas.microsoft.com/office/drawing/2014/main" id="{707E29CF-B2D1-4E18-928F-2902500603C6}"/>
            </a:ext>
          </a:extLst>
        </xdr:cNvPr>
        <xdr:cNvSpPr txBox="1"/>
      </xdr:nvSpPr>
      <xdr:spPr>
        <a:xfrm>
          <a:off x="2705744" y="1371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49909</xdr:rowOff>
    </xdr:from>
    <xdr:ext cx="405111" cy="259045"/>
    <xdr:sp macro="" textlink="">
      <xdr:nvSpPr>
        <xdr:cNvPr id="320" name="n_3mainValue【公営住宅】&#10;有形固定資産減価償却率">
          <a:extLst>
            <a:ext uri="{FF2B5EF4-FFF2-40B4-BE49-F238E27FC236}">
              <a16:creationId xmlns:a16="http://schemas.microsoft.com/office/drawing/2014/main" id="{B8437901-80D6-4E03-8915-7C26EF12D4F1}"/>
            </a:ext>
          </a:extLst>
        </xdr:cNvPr>
        <xdr:cNvSpPr txBox="1"/>
      </xdr:nvSpPr>
      <xdr:spPr>
        <a:xfrm>
          <a:off x="1816744" y="1393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15620</xdr:rowOff>
    </xdr:from>
    <xdr:ext cx="405111" cy="259045"/>
    <xdr:sp macro="" textlink="">
      <xdr:nvSpPr>
        <xdr:cNvPr id="321" name="n_4mainValue【公営住宅】&#10;有形固定資産減価償却率">
          <a:extLst>
            <a:ext uri="{FF2B5EF4-FFF2-40B4-BE49-F238E27FC236}">
              <a16:creationId xmlns:a16="http://schemas.microsoft.com/office/drawing/2014/main" id="{486254D3-BC3B-4794-8728-730EEA1E51A5}"/>
            </a:ext>
          </a:extLst>
        </xdr:cNvPr>
        <xdr:cNvSpPr txBox="1"/>
      </xdr:nvSpPr>
      <xdr:spPr>
        <a:xfrm>
          <a:off x="927744" y="1390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22CFEE14-7675-4CCA-BD22-3C5E2C18DBF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89CD81A-EA2D-4164-84C7-75209770883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231EB70B-9319-4669-AB21-E17093E45B7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62553EB7-503E-4022-BF8B-61F3E73B4D1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84842402-8A31-4864-B181-D8F5D0B253D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17AB6FDB-C26B-4118-9B13-822EEB605E6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3B90CC91-851D-4CDA-8CF0-69AEE96AF8B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F4A49FC7-45E2-462E-84F0-9063688F21E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61938E0A-D532-4363-A8F9-E247B216463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F086F80-34A6-4F98-A038-AA6B6CA7862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A46B6CBF-1854-4C2E-B086-8245AD9503B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BFCC9146-B371-4EDC-A039-916DDA748995}"/>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6E1DB8AD-EC46-4F40-A2D4-D49DDCE97C2B}"/>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9D06859C-A9F9-457A-BDE7-52D9BD30A18D}"/>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6DBD7DDA-EAF2-4A95-B71A-FC2F5B4671F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4DD36753-3EB9-46C8-A397-5E4B01F8BD0F}"/>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7F13DBEC-293F-4294-A363-423D3EB8BA0C}"/>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ECD0DE57-4DD5-478A-B7C6-96BBDB45A697}"/>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19B6D7D6-30C5-41DF-8B48-1B1856FABC91}"/>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C3638102-3E07-4413-A99E-968B7EB01682}"/>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DD8FFD89-4064-4F3B-A803-6E4A60698D9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0190A127-B018-4133-80C8-07309095AD08}"/>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80E4DF22-9FA5-4BA3-861E-96ACAEDEE8F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509F6A26-536E-466C-83C3-F80C49F8A671}"/>
            </a:ext>
          </a:extLst>
        </xdr:cNvPr>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27781503-2E5F-4D02-9265-24B960D6AE75}"/>
            </a:ext>
          </a:extLst>
        </xdr:cNvPr>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6F4C5A42-0EE7-4F7F-9132-E2B40F22D5A0}"/>
            </a:ext>
          </a:extLst>
        </xdr:cNvPr>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D6B53097-F969-4127-83E4-DA87BE5343AB}"/>
            </a:ext>
          </a:extLst>
        </xdr:cNvPr>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624E6B0E-5B88-4C26-A261-1A756D3C7406}"/>
            </a:ext>
          </a:extLst>
        </xdr:cNvPr>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3064</xdr:rowOff>
    </xdr:from>
    <xdr:ext cx="469744" cy="259045"/>
    <xdr:sp macro="" textlink="">
      <xdr:nvSpPr>
        <xdr:cNvPr id="350" name="【公営住宅】&#10;一人当たり面積平均値テキスト">
          <a:extLst>
            <a:ext uri="{FF2B5EF4-FFF2-40B4-BE49-F238E27FC236}">
              <a16:creationId xmlns:a16="http://schemas.microsoft.com/office/drawing/2014/main" id="{AD8304FA-2B16-49E0-9D72-69BD88C52D53}"/>
            </a:ext>
          </a:extLst>
        </xdr:cNvPr>
        <xdr:cNvSpPr txBox="1"/>
      </xdr:nvSpPr>
      <xdr:spPr>
        <a:xfrm>
          <a:off x="10515600" y="14404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9188933A-B5DA-4CF4-8388-DF2DE775D989}"/>
            </a:ext>
          </a:extLst>
        </xdr:cNvPr>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B395346E-E5FA-46CA-89CF-868BFBBE30CD}"/>
            </a:ext>
          </a:extLst>
        </xdr:cNvPr>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9C812244-88CB-4CF3-8400-0DEA8CF32D2C}"/>
            </a:ext>
          </a:extLst>
        </xdr:cNvPr>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27EB0F3C-E046-4B64-99AF-8478E709ADAC}"/>
            </a:ext>
          </a:extLst>
        </xdr:cNvPr>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17E4D5EF-D99B-4C1A-BD02-1676DF3DFC6E}"/>
            </a:ext>
          </a:extLst>
        </xdr:cNvPr>
        <xdr:cNvSpPr/>
      </xdr:nvSpPr>
      <xdr:spPr>
        <a:xfrm>
          <a:off x="6921500" y="1444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8E43F03-E223-4F36-8EFE-3363637E61E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BBAFDF1-4F7D-44C6-A76F-67A0267E256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66ED21B-EE53-4FAC-B4E4-F93E4A44F8B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E3F2189-086D-48E4-B6A5-D769798A0C8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41AD5E4A-A801-429D-A398-E63CB596092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57404</xdr:rowOff>
    </xdr:from>
    <xdr:to>
      <xdr:col>55</xdr:col>
      <xdr:colOff>50800</xdr:colOff>
      <xdr:row>83</xdr:row>
      <xdr:rowOff>159004</xdr:rowOff>
    </xdr:to>
    <xdr:sp macro="" textlink="">
      <xdr:nvSpPr>
        <xdr:cNvPr id="361" name="楕円 360">
          <a:extLst>
            <a:ext uri="{FF2B5EF4-FFF2-40B4-BE49-F238E27FC236}">
              <a16:creationId xmlns:a16="http://schemas.microsoft.com/office/drawing/2014/main" id="{ADAE69E9-5564-4F43-ADD3-52243D2A7485}"/>
            </a:ext>
          </a:extLst>
        </xdr:cNvPr>
        <xdr:cNvSpPr/>
      </xdr:nvSpPr>
      <xdr:spPr>
        <a:xfrm>
          <a:off x="10426700" y="1428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80281</xdr:rowOff>
    </xdr:from>
    <xdr:ext cx="469744" cy="259045"/>
    <xdr:sp macro="" textlink="">
      <xdr:nvSpPr>
        <xdr:cNvPr id="362" name="【公営住宅】&#10;一人当たり面積該当値テキスト">
          <a:extLst>
            <a:ext uri="{FF2B5EF4-FFF2-40B4-BE49-F238E27FC236}">
              <a16:creationId xmlns:a16="http://schemas.microsoft.com/office/drawing/2014/main" id="{EE4D5D4E-C686-49FF-A225-E28A94B8F095}"/>
            </a:ext>
          </a:extLst>
        </xdr:cNvPr>
        <xdr:cNvSpPr txBox="1"/>
      </xdr:nvSpPr>
      <xdr:spPr>
        <a:xfrm>
          <a:off x="10515600" y="14139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99619</xdr:rowOff>
    </xdr:from>
    <xdr:to>
      <xdr:col>50</xdr:col>
      <xdr:colOff>165100</xdr:colOff>
      <xdr:row>84</xdr:row>
      <xdr:rowOff>29769</xdr:rowOff>
    </xdr:to>
    <xdr:sp macro="" textlink="">
      <xdr:nvSpPr>
        <xdr:cNvPr id="363" name="楕円 362">
          <a:extLst>
            <a:ext uri="{FF2B5EF4-FFF2-40B4-BE49-F238E27FC236}">
              <a16:creationId xmlns:a16="http://schemas.microsoft.com/office/drawing/2014/main" id="{943EAE1B-55A1-4C25-ABDA-ADB3DB985C2A}"/>
            </a:ext>
          </a:extLst>
        </xdr:cNvPr>
        <xdr:cNvSpPr/>
      </xdr:nvSpPr>
      <xdr:spPr>
        <a:xfrm>
          <a:off x="9588500" y="14329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108204</xdr:rowOff>
    </xdr:from>
    <xdr:to>
      <xdr:col>55</xdr:col>
      <xdr:colOff>0</xdr:colOff>
      <xdr:row>83</xdr:row>
      <xdr:rowOff>150419</xdr:rowOff>
    </xdr:to>
    <xdr:cxnSp macro="">
      <xdr:nvCxnSpPr>
        <xdr:cNvPr id="364" name="直線コネクタ 363">
          <a:extLst>
            <a:ext uri="{FF2B5EF4-FFF2-40B4-BE49-F238E27FC236}">
              <a16:creationId xmlns:a16="http://schemas.microsoft.com/office/drawing/2014/main" id="{3B812060-56C9-45BD-AB7E-FCCF27707D65}"/>
            </a:ext>
          </a:extLst>
        </xdr:cNvPr>
        <xdr:cNvCxnSpPr/>
      </xdr:nvCxnSpPr>
      <xdr:spPr>
        <a:xfrm flipV="1">
          <a:off x="9639300" y="14338554"/>
          <a:ext cx="838200" cy="42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134899</xdr:rowOff>
    </xdr:from>
    <xdr:to>
      <xdr:col>46</xdr:col>
      <xdr:colOff>38100</xdr:colOff>
      <xdr:row>84</xdr:row>
      <xdr:rowOff>65049</xdr:rowOff>
    </xdr:to>
    <xdr:sp macro="" textlink="">
      <xdr:nvSpPr>
        <xdr:cNvPr id="365" name="楕円 364">
          <a:extLst>
            <a:ext uri="{FF2B5EF4-FFF2-40B4-BE49-F238E27FC236}">
              <a16:creationId xmlns:a16="http://schemas.microsoft.com/office/drawing/2014/main" id="{607ADC21-3133-4D47-B2BC-F390A87364F9}"/>
            </a:ext>
          </a:extLst>
        </xdr:cNvPr>
        <xdr:cNvSpPr/>
      </xdr:nvSpPr>
      <xdr:spPr>
        <a:xfrm>
          <a:off x="8699500" y="1436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150419</xdr:rowOff>
    </xdr:from>
    <xdr:to>
      <xdr:col>50</xdr:col>
      <xdr:colOff>114300</xdr:colOff>
      <xdr:row>84</xdr:row>
      <xdr:rowOff>14249</xdr:rowOff>
    </xdr:to>
    <xdr:cxnSp macro="">
      <xdr:nvCxnSpPr>
        <xdr:cNvPr id="366" name="直線コネクタ 365">
          <a:extLst>
            <a:ext uri="{FF2B5EF4-FFF2-40B4-BE49-F238E27FC236}">
              <a16:creationId xmlns:a16="http://schemas.microsoft.com/office/drawing/2014/main" id="{EBBD7DFF-C776-4932-B61E-58ED3BD508B0}"/>
            </a:ext>
          </a:extLst>
        </xdr:cNvPr>
        <xdr:cNvCxnSpPr/>
      </xdr:nvCxnSpPr>
      <xdr:spPr>
        <a:xfrm flipV="1">
          <a:off x="8750300" y="14380769"/>
          <a:ext cx="889000" cy="3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167284</xdr:rowOff>
    </xdr:from>
    <xdr:to>
      <xdr:col>41</xdr:col>
      <xdr:colOff>101600</xdr:colOff>
      <xdr:row>84</xdr:row>
      <xdr:rowOff>97434</xdr:rowOff>
    </xdr:to>
    <xdr:sp macro="" textlink="">
      <xdr:nvSpPr>
        <xdr:cNvPr id="367" name="楕円 366">
          <a:extLst>
            <a:ext uri="{FF2B5EF4-FFF2-40B4-BE49-F238E27FC236}">
              <a16:creationId xmlns:a16="http://schemas.microsoft.com/office/drawing/2014/main" id="{1F169A43-7C70-42DD-8D28-DC505374B529}"/>
            </a:ext>
          </a:extLst>
        </xdr:cNvPr>
        <xdr:cNvSpPr/>
      </xdr:nvSpPr>
      <xdr:spPr>
        <a:xfrm>
          <a:off x="7810500" y="1439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14249</xdr:rowOff>
    </xdr:from>
    <xdr:to>
      <xdr:col>45</xdr:col>
      <xdr:colOff>177800</xdr:colOff>
      <xdr:row>84</xdr:row>
      <xdr:rowOff>46634</xdr:rowOff>
    </xdr:to>
    <xdr:cxnSp macro="">
      <xdr:nvCxnSpPr>
        <xdr:cNvPr id="368" name="直線コネクタ 367">
          <a:extLst>
            <a:ext uri="{FF2B5EF4-FFF2-40B4-BE49-F238E27FC236}">
              <a16:creationId xmlns:a16="http://schemas.microsoft.com/office/drawing/2014/main" id="{8CD30CB0-B9D3-4DE2-B21E-735C102EAB96}"/>
            </a:ext>
          </a:extLst>
        </xdr:cNvPr>
        <xdr:cNvCxnSpPr/>
      </xdr:nvCxnSpPr>
      <xdr:spPr>
        <a:xfrm flipV="1">
          <a:off x="7861300" y="14416049"/>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10540</xdr:rowOff>
    </xdr:from>
    <xdr:to>
      <xdr:col>36</xdr:col>
      <xdr:colOff>165100</xdr:colOff>
      <xdr:row>84</xdr:row>
      <xdr:rowOff>112140</xdr:rowOff>
    </xdr:to>
    <xdr:sp macro="" textlink="">
      <xdr:nvSpPr>
        <xdr:cNvPr id="369" name="楕円 368">
          <a:extLst>
            <a:ext uri="{FF2B5EF4-FFF2-40B4-BE49-F238E27FC236}">
              <a16:creationId xmlns:a16="http://schemas.microsoft.com/office/drawing/2014/main" id="{FF6C0FCD-046B-4074-B8D7-84CCA0BA2A5A}"/>
            </a:ext>
          </a:extLst>
        </xdr:cNvPr>
        <xdr:cNvSpPr/>
      </xdr:nvSpPr>
      <xdr:spPr>
        <a:xfrm>
          <a:off x="6921500" y="1441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46634</xdr:rowOff>
    </xdr:from>
    <xdr:to>
      <xdr:col>41</xdr:col>
      <xdr:colOff>50800</xdr:colOff>
      <xdr:row>84</xdr:row>
      <xdr:rowOff>61340</xdr:rowOff>
    </xdr:to>
    <xdr:cxnSp macro="">
      <xdr:nvCxnSpPr>
        <xdr:cNvPr id="370" name="直線コネクタ 369">
          <a:extLst>
            <a:ext uri="{FF2B5EF4-FFF2-40B4-BE49-F238E27FC236}">
              <a16:creationId xmlns:a16="http://schemas.microsoft.com/office/drawing/2014/main" id="{A566BFC4-54BC-440F-AC36-0CD2801988A0}"/>
            </a:ext>
          </a:extLst>
        </xdr:cNvPr>
        <xdr:cNvCxnSpPr/>
      </xdr:nvCxnSpPr>
      <xdr:spPr>
        <a:xfrm flipV="1">
          <a:off x="6972300" y="14448434"/>
          <a:ext cx="889000" cy="1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133366</xdr:rowOff>
    </xdr:from>
    <xdr:ext cx="469744" cy="259045"/>
    <xdr:sp macro="" textlink="">
      <xdr:nvSpPr>
        <xdr:cNvPr id="371" name="n_1aveValue【公営住宅】&#10;一人当たり面積">
          <a:extLst>
            <a:ext uri="{FF2B5EF4-FFF2-40B4-BE49-F238E27FC236}">
              <a16:creationId xmlns:a16="http://schemas.microsoft.com/office/drawing/2014/main" id="{E283A5FA-C304-46C2-83D6-7A849CDEC33A}"/>
            </a:ext>
          </a:extLst>
        </xdr:cNvPr>
        <xdr:cNvSpPr txBox="1"/>
      </xdr:nvSpPr>
      <xdr:spPr>
        <a:xfrm>
          <a:off x="9391727" y="1453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141291</xdr:rowOff>
    </xdr:from>
    <xdr:ext cx="469744" cy="259045"/>
    <xdr:sp macro="" textlink="">
      <xdr:nvSpPr>
        <xdr:cNvPr id="372" name="n_2aveValue【公営住宅】&#10;一人当たり面積">
          <a:extLst>
            <a:ext uri="{FF2B5EF4-FFF2-40B4-BE49-F238E27FC236}">
              <a16:creationId xmlns:a16="http://schemas.microsoft.com/office/drawing/2014/main" id="{8E835C87-ECCF-4E01-AB32-41BE1A6BBDC7}"/>
            </a:ext>
          </a:extLst>
        </xdr:cNvPr>
        <xdr:cNvSpPr txBox="1"/>
      </xdr:nvSpPr>
      <xdr:spPr>
        <a:xfrm>
          <a:off x="8515427" y="1454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152874</xdr:rowOff>
    </xdr:from>
    <xdr:ext cx="469744" cy="259045"/>
    <xdr:sp macro="" textlink="">
      <xdr:nvSpPr>
        <xdr:cNvPr id="373" name="n_3aveValue【公営住宅】&#10;一人当たり面積">
          <a:extLst>
            <a:ext uri="{FF2B5EF4-FFF2-40B4-BE49-F238E27FC236}">
              <a16:creationId xmlns:a16="http://schemas.microsoft.com/office/drawing/2014/main" id="{381EDDD7-5596-44E4-9D1B-0156A14C4FB0}"/>
            </a:ext>
          </a:extLst>
        </xdr:cNvPr>
        <xdr:cNvSpPr txBox="1"/>
      </xdr:nvSpPr>
      <xdr:spPr>
        <a:xfrm>
          <a:off x="7626427" y="14554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133138</xdr:rowOff>
    </xdr:from>
    <xdr:ext cx="469744" cy="259045"/>
    <xdr:sp macro="" textlink="">
      <xdr:nvSpPr>
        <xdr:cNvPr id="374" name="n_4aveValue【公営住宅】&#10;一人当たり面積">
          <a:extLst>
            <a:ext uri="{FF2B5EF4-FFF2-40B4-BE49-F238E27FC236}">
              <a16:creationId xmlns:a16="http://schemas.microsoft.com/office/drawing/2014/main" id="{F025A41C-3162-452B-A08D-D888498D69C5}"/>
            </a:ext>
          </a:extLst>
        </xdr:cNvPr>
        <xdr:cNvSpPr txBox="1"/>
      </xdr:nvSpPr>
      <xdr:spPr>
        <a:xfrm>
          <a:off x="6737427" y="14534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46296</xdr:rowOff>
    </xdr:from>
    <xdr:ext cx="469744" cy="259045"/>
    <xdr:sp macro="" textlink="">
      <xdr:nvSpPr>
        <xdr:cNvPr id="375" name="n_1mainValue【公営住宅】&#10;一人当たり面積">
          <a:extLst>
            <a:ext uri="{FF2B5EF4-FFF2-40B4-BE49-F238E27FC236}">
              <a16:creationId xmlns:a16="http://schemas.microsoft.com/office/drawing/2014/main" id="{DF0DD41B-DFBA-420B-AC1A-BB4951E6CE2E}"/>
            </a:ext>
          </a:extLst>
        </xdr:cNvPr>
        <xdr:cNvSpPr txBox="1"/>
      </xdr:nvSpPr>
      <xdr:spPr>
        <a:xfrm>
          <a:off x="9391727" y="14105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81576</xdr:rowOff>
    </xdr:from>
    <xdr:ext cx="469744" cy="259045"/>
    <xdr:sp macro="" textlink="">
      <xdr:nvSpPr>
        <xdr:cNvPr id="376" name="n_2mainValue【公営住宅】&#10;一人当たり面積">
          <a:extLst>
            <a:ext uri="{FF2B5EF4-FFF2-40B4-BE49-F238E27FC236}">
              <a16:creationId xmlns:a16="http://schemas.microsoft.com/office/drawing/2014/main" id="{7CCCC654-086E-446B-9687-CA23D28E4B74}"/>
            </a:ext>
          </a:extLst>
        </xdr:cNvPr>
        <xdr:cNvSpPr txBox="1"/>
      </xdr:nvSpPr>
      <xdr:spPr>
        <a:xfrm>
          <a:off x="8515427" y="14140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113961</xdr:rowOff>
    </xdr:from>
    <xdr:ext cx="469744" cy="259045"/>
    <xdr:sp macro="" textlink="">
      <xdr:nvSpPr>
        <xdr:cNvPr id="377" name="n_3mainValue【公営住宅】&#10;一人当たり面積">
          <a:extLst>
            <a:ext uri="{FF2B5EF4-FFF2-40B4-BE49-F238E27FC236}">
              <a16:creationId xmlns:a16="http://schemas.microsoft.com/office/drawing/2014/main" id="{39F771DA-238E-4BE4-A3DA-8FED12E99266}"/>
            </a:ext>
          </a:extLst>
        </xdr:cNvPr>
        <xdr:cNvSpPr txBox="1"/>
      </xdr:nvSpPr>
      <xdr:spPr>
        <a:xfrm>
          <a:off x="7626427" y="14172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128667</xdr:rowOff>
    </xdr:from>
    <xdr:ext cx="469744" cy="259045"/>
    <xdr:sp macro="" textlink="">
      <xdr:nvSpPr>
        <xdr:cNvPr id="378" name="n_4mainValue【公営住宅】&#10;一人当たり面積">
          <a:extLst>
            <a:ext uri="{FF2B5EF4-FFF2-40B4-BE49-F238E27FC236}">
              <a16:creationId xmlns:a16="http://schemas.microsoft.com/office/drawing/2014/main" id="{06F8123D-2963-4DBB-A934-9162351E08ED}"/>
            </a:ext>
          </a:extLst>
        </xdr:cNvPr>
        <xdr:cNvSpPr txBox="1"/>
      </xdr:nvSpPr>
      <xdr:spPr>
        <a:xfrm>
          <a:off x="6737427" y="1418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4BE96095-FFD2-4CAE-AA56-1AC2E2C022F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F780409A-53FC-4D28-986A-2BD63C4A5ED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FFD8076C-3EF1-47E7-A1A2-7F19E825A2A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370D3204-F9A9-42C2-9043-352C72AB73D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DB7F41A6-9635-4F11-BC49-E062F68C478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5E1B7D2C-0D56-4243-BB97-4EC4ED4EEEC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DD924910-C821-4093-9AA5-E04897C532E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F4EDAB1F-45E2-4158-9AD7-20135C7B4F1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239F7A97-19C6-4BF5-B569-51A2FBDF520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99D0ADE4-269A-462A-A8AA-4867C4CD8EC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7A03D385-421D-4F90-AAA4-F38908122EB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FBAEFB22-B223-43F0-B8FA-3447BD28235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850D9608-F4F5-4A58-8E86-5BD4C725D9F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F0A7EA80-AC01-47B6-B496-884F2CBE5E1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46F08A70-2A07-4A1C-9383-3857B91E2F9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13F29AC-76F8-4ABE-9096-3C0FB7B0B03C}"/>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139DC827-7CA8-4E38-B430-641DDD0D3AB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0670F0B6-1399-41AD-A1E6-33DF544577C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66F340F4-DFCA-443C-B6B1-027EC01F13E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9B8736A9-3556-42C5-BA99-91F0F736D73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2EDEF961-259F-44DA-9A75-053BED295F3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0E7BD7CD-5292-4AFE-9E18-A933EFCE8CB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681B2FAE-8DA2-4295-BC4A-EC2E0083792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E5F23F06-695F-4353-993B-9F3E4995CCF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F3641026-5414-45BD-933A-482CC0262E2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8E47807B-D696-40C5-91FD-FD527CC3B8C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89563F55-1FD7-4B5E-B0A0-AA349689572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0455A663-FFFE-4A18-BF3C-078D5FB49422}"/>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EFB0228B-3DD8-49C9-9918-7B61FCD179AF}"/>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FB80B913-66B0-4161-85AC-924ADBBDC582}"/>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131B30C6-AC2A-4F1E-9976-97C240BCB74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C792FC41-0A3A-499D-A4EA-EDB38D98C0EA}"/>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D4A6E277-9BAB-4089-9BDC-9E04C85F79D4}"/>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37C6B30C-11CE-4AD5-9D5E-70851CA8CBB7}"/>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F778C472-F7D1-46BC-915F-E8FB7897CE07}"/>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4E0C218D-00C9-4A16-8D15-774F17117305}"/>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BA75EA42-5445-4749-B250-7F0F648CB491}"/>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7AA851C4-7CA9-402C-872B-05169BF42DDA}"/>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EB784A2B-F745-41B5-998D-9F54F06238E1}"/>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DB3E435E-0189-46BD-8983-E88555A9E14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9696B4B5-CFC7-4752-83A7-5BC5F7D31A0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FADB3681-652B-4555-B300-2AE46914076F}"/>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F090D315-AEF4-45A8-BF32-F92C0F9D0145}"/>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42A2EBBE-1257-4A19-9552-56B4C62BCDF7}"/>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9419CE35-7CFF-43D2-A70C-A9A5833084F5}"/>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a:extLst>
            <a:ext uri="{FF2B5EF4-FFF2-40B4-BE49-F238E27FC236}">
              <a16:creationId xmlns:a16="http://schemas.microsoft.com/office/drawing/2014/main" id="{1774FD33-BB80-47B0-98D1-3FCEBFB4F872}"/>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A06F5F78-164F-45C4-B770-87D37E4B80A5}"/>
            </a:ext>
          </a:extLst>
        </xdr:cNvPr>
        <xdr:cNvSpPr txBox="1"/>
      </xdr:nvSpPr>
      <xdr:spPr>
        <a:xfrm>
          <a:off x="16357600" y="6328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a:extLst>
            <a:ext uri="{FF2B5EF4-FFF2-40B4-BE49-F238E27FC236}">
              <a16:creationId xmlns:a16="http://schemas.microsoft.com/office/drawing/2014/main" id="{C23E6BF4-58A4-439C-AB7D-8174CE6594B2}"/>
            </a:ext>
          </a:extLst>
        </xdr:cNvPr>
        <xdr:cNvSpPr/>
      </xdr:nvSpPr>
      <xdr:spPr>
        <a:xfrm>
          <a:off x="162687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a:extLst>
            <a:ext uri="{FF2B5EF4-FFF2-40B4-BE49-F238E27FC236}">
              <a16:creationId xmlns:a16="http://schemas.microsoft.com/office/drawing/2014/main" id="{9CF67A13-34B8-4111-A46C-28D077B3284C}"/>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a:extLst>
            <a:ext uri="{FF2B5EF4-FFF2-40B4-BE49-F238E27FC236}">
              <a16:creationId xmlns:a16="http://schemas.microsoft.com/office/drawing/2014/main" id="{A8CCC444-4985-462F-A88B-4D5FD0EDEF4A}"/>
            </a:ext>
          </a:extLst>
        </xdr:cNvPr>
        <xdr:cNvSpPr/>
      </xdr:nvSpPr>
      <xdr:spPr>
        <a:xfrm>
          <a:off x="145415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a:extLst>
            <a:ext uri="{FF2B5EF4-FFF2-40B4-BE49-F238E27FC236}">
              <a16:creationId xmlns:a16="http://schemas.microsoft.com/office/drawing/2014/main" id="{27C199B3-4509-438B-A7EA-BA0D513B8DEA}"/>
            </a:ext>
          </a:extLst>
        </xdr:cNvPr>
        <xdr:cNvSpPr/>
      </xdr:nvSpPr>
      <xdr:spPr>
        <a:xfrm>
          <a:off x="13652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a:extLst>
            <a:ext uri="{FF2B5EF4-FFF2-40B4-BE49-F238E27FC236}">
              <a16:creationId xmlns:a16="http://schemas.microsoft.com/office/drawing/2014/main" id="{FD9A7DB0-D7CA-40CF-8C15-44FAFBE9FF29}"/>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446942A8-67E9-43A4-A24B-94A100D214A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B6643A0B-B9AA-48F8-B568-40AECAD641D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6C008444-61B2-4430-BC98-8D6046E6ECD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A60406CF-5E62-44D9-A186-F709AA37693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58185BF8-1AB5-4558-A0F2-80CF3D02E23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27033</xdr:rowOff>
    </xdr:from>
    <xdr:to>
      <xdr:col>85</xdr:col>
      <xdr:colOff>177800</xdr:colOff>
      <xdr:row>39</xdr:row>
      <xdr:rowOff>128633</xdr:rowOff>
    </xdr:to>
    <xdr:sp macro="" textlink="">
      <xdr:nvSpPr>
        <xdr:cNvPr id="436" name="楕円 435">
          <a:extLst>
            <a:ext uri="{FF2B5EF4-FFF2-40B4-BE49-F238E27FC236}">
              <a16:creationId xmlns:a16="http://schemas.microsoft.com/office/drawing/2014/main" id="{ACF5D1DF-EE47-4F31-A4E7-4AE70C52ECC6}"/>
            </a:ext>
          </a:extLst>
        </xdr:cNvPr>
        <xdr:cNvSpPr/>
      </xdr:nvSpPr>
      <xdr:spPr>
        <a:xfrm>
          <a:off x="16268700" y="671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5460</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14DDEAC7-1080-4CCD-BBED-9EBB62C2C58D}"/>
            </a:ext>
          </a:extLst>
        </xdr:cNvPr>
        <xdr:cNvSpPr txBox="1"/>
      </xdr:nvSpPr>
      <xdr:spPr>
        <a:xfrm>
          <a:off x="16357600" y="6692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169091</xdr:rowOff>
    </xdr:from>
    <xdr:to>
      <xdr:col>81</xdr:col>
      <xdr:colOff>101600</xdr:colOff>
      <xdr:row>39</xdr:row>
      <xdr:rowOff>99241</xdr:rowOff>
    </xdr:to>
    <xdr:sp macro="" textlink="">
      <xdr:nvSpPr>
        <xdr:cNvPr id="438" name="楕円 437">
          <a:extLst>
            <a:ext uri="{FF2B5EF4-FFF2-40B4-BE49-F238E27FC236}">
              <a16:creationId xmlns:a16="http://schemas.microsoft.com/office/drawing/2014/main" id="{897D734C-B557-4220-9F2C-FD38829D817C}"/>
            </a:ext>
          </a:extLst>
        </xdr:cNvPr>
        <xdr:cNvSpPr/>
      </xdr:nvSpPr>
      <xdr:spPr>
        <a:xfrm>
          <a:off x="15430500" y="668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48441</xdr:rowOff>
    </xdr:from>
    <xdr:to>
      <xdr:col>85</xdr:col>
      <xdr:colOff>127000</xdr:colOff>
      <xdr:row>39</xdr:row>
      <xdr:rowOff>77833</xdr:rowOff>
    </xdr:to>
    <xdr:cxnSp macro="">
      <xdr:nvCxnSpPr>
        <xdr:cNvPr id="439" name="直線コネクタ 438">
          <a:extLst>
            <a:ext uri="{FF2B5EF4-FFF2-40B4-BE49-F238E27FC236}">
              <a16:creationId xmlns:a16="http://schemas.microsoft.com/office/drawing/2014/main" id="{D0FB396B-CD5D-4161-8FC0-4F25F727744E}"/>
            </a:ext>
          </a:extLst>
        </xdr:cNvPr>
        <xdr:cNvCxnSpPr/>
      </xdr:nvCxnSpPr>
      <xdr:spPr>
        <a:xfrm>
          <a:off x="15481300" y="6734991"/>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138067</xdr:rowOff>
    </xdr:from>
    <xdr:to>
      <xdr:col>76</xdr:col>
      <xdr:colOff>165100</xdr:colOff>
      <xdr:row>39</xdr:row>
      <xdr:rowOff>68217</xdr:rowOff>
    </xdr:to>
    <xdr:sp macro="" textlink="">
      <xdr:nvSpPr>
        <xdr:cNvPr id="440" name="楕円 439">
          <a:extLst>
            <a:ext uri="{FF2B5EF4-FFF2-40B4-BE49-F238E27FC236}">
              <a16:creationId xmlns:a16="http://schemas.microsoft.com/office/drawing/2014/main" id="{BD1E2726-E1FF-4F7C-B91B-5B28BBDDBAB8}"/>
            </a:ext>
          </a:extLst>
        </xdr:cNvPr>
        <xdr:cNvSpPr/>
      </xdr:nvSpPr>
      <xdr:spPr>
        <a:xfrm>
          <a:off x="14541500" y="665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17417</xdr:rowOff>
    </xdr:from>
    <xdr:to>
      <xdr:col>81</xdr:col>
      <xdr:colOff>50800</xdr:colOff>
      <xdr:row>39</xdr:row>
      <xdr:rowOff>48441</xdr:rowOff>
    </xdr:to>
    <xdr:cxnSp macro="">
      <xdr:nvCxnSpPr>
        <xdr:cNvPr id="441" name="直線コネクタ 440">
          <a:extLst>
            <a:ext uri="{FF2B5EF4-FFF2-40B4-BE49-F238E27FC236}">
              <a16:creationId xmlns:a16="http://schemas.microsoft.com/office/drawing/2014/main" id="{E86B66FA-75B2-4F73-9C53-B151CB671660}"/>
            </a:ext>
          </a:extLst>
        </xdr:cNvPr>
        <xdr:cNvCxnSpPr/>
      </xdr:nvCxnSpPr>
      <xdr:spPr>
        <a:xfrm>
          <a:off x="14592300" y="670396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108676</xdr:rowOff>
    </xdr:from>
    <xdr:to>
      <xdr:col>72</xdr:col>
      <xdr:colOff>38100</xdr:colOff>
      <xdr:row>39</xdr:row>
      <xdr:rowOff>38826</xdr:rowOff>
    </xdr:to>
    <xdr:sp macro="" textlink="">
      <xdr:nvSpPr>
        <xdr:cNvPr id="442" name="楕円 441">
          <a:extLst>
            <a:ext uri="{FF2B5EF4-FFF2-40B4-BE49-F238E27FC236}">
              <a16:creationId xmlns:a16="http://schemas.microsoft.com/office/drawing/2014/main" id="{77F37A82-B08A-4762-B5E3-BD70155AEFD9}"/>
            </a:ext>
          </a:extLst>
        </xdr:cNvPr>
        <xdr:cNvSpPr/>
      </xdr:nvSpPr>
      <xdr:spPr>
        <a:xfrm>
          <a:off x="13652500" y="662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159476</xdr:rowOff>
    </xdr:from>
    <xdr:to>
      <xdr:col>76</xdr:col>
      <xdr:colOff>114300</xdr:colOff>
      <xdr:row>39</xdr:row>
      <xdr:rowOff>17417</xdr:rowOff>
    </xdr:to>
    <xdr:cxnSp macro="">
      <xdr:nvCxnSpPr>
        <xdr:cNvPr id="443" name="直線コネクタ 442">
          <a:extLst>
            <a:ext uri="{FF2B5EF4-FFF2-40B4-BE49-F238E27FC236}">
              <a16:creationId xmlns:a16="http://schemas.microsoft.com/office/drawing/2014/main" id="{CAFD54BD-433C-487B-94CD-6B597DFE5699}"/>
            </a:ext>
          </a:extLst>
        </xdr:cNvPr>
        <xdr:cNvCxnSpPr/>
      </xdr:nvCxnSpPr>
      <xdr:spPr>
        <a:xfrm>
          <a:off x="13703300" y="667457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79284</xdr:rowOff>
    </xdr:from>
    <xdr:to>
      <xdr:col>67</xdr:col>
      <xdr:colOff>101600</xdr:colOff>
      <xdr:row>39</xdr:row>
      <xdr:rowOff>9434</xdr:rowOff>
    </xdr:to>
    <xdr:sp macro="" textlink="">
      <xdr:nvSpPr>
        <xdr:cNvPr id="444" name="楕円 443">
          <a:extLst>
            <a:ext uri="{FF2B5EF4-FFF2-40B4-BE49-F238E27FC236}">
              <a16:creationId xmlns:a16="http://schemas.microsoft.com/office/drawing/2014/main" id="{FBE344F4-BD60-4BF2-BC5D-DA7D9F3D4299}"/>
            </a:ext>
          </a:extLst>
        </xdr:cNvPr>
        <xdr:cNvSpPr/>
      </xdr:nvSpPr>
      <xdr:spPr>
        <a:xfrm>
          <a:off x="12763500" y="659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130084</xdr:rowOff>
    </xdr:from>
    <xdr:to>
      <xdr:col>71</xdr:col>
      <xdr:colOff>177800</xdr:colOff>
      <xdr:row>38</xdr:row>
      <xdr:rowOff>159476</xdr:rowOff>
    </xdr:to>
    <xdr:cxnSp macro="">
      <xdr:nvCxnSpPr>
        <xdr:cNvPr id="445" name="直線コネクタ 444">
          <a:extLst>
            <a:ext uri="{FF2B5EF4-FFF2-40B4-BE49-F238E27FC236}">
              <a16:creationId xmlns:a16="http://schemas.microsoft.com/office/drawing/2014/main" id="{3226227D-57BE-48BE-92B2-F438B9C81B6D}"/>
            </a:ext>
          </a:extLst>
        </xdr:cNvPr>
        <xdr:cNvCxnSpPr/>
      </xdr:nvCxnSpPr>
      <xdr:spPr>
        <a:xfrm>
          <a:off x="12814300" y="664518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3564900A-219A-4E77-9F53-93B3E7F7B07F}"/>
            </a:ext>
          </a:extLst>
        </xdr:cNvPr>
        <xdr:cNvSpPr txBox="1"/>
      </xdr:nvSpPr>
      <xdr:spPr>
        <a:xfrm>
          <a:off x="15266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FD2BEC8C-FDB9-4836-B767-CC7D3605D1B8}"/>
            </a:ext>
          </a:extLst>
        </xdr:cNvPr>
        <xdr:cNvSpPr txBox="1"/>
      </xdr:nvSpPr>
      <xdr:spPr>
        <a:xfrm>
          <a:off x="14389744" y="626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B9F71A49-0FF8-4738-A6CF-CB4FF713887C}"/>
            </a:ext>
          </a:extLst>
        </xdr:cNvPr>
        <xdr:cNvSpPr txBox="1"/>
      </xdr:nvSpPr>
      <xdr:spPr>
        <a:xfrm>
          <a:off x="13500744" y="623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9A12A41B-0D42-4B6C-964C-F823DCCB061B}"/>
            </a:ext>
          </a:extLst>
        </xdr:cNvPr>
        <xdr:cNvSpPr txBox="1"/>
      </xdr:nvSpPr>
      <xdr:spPr>
        <a:xfrm>
          <a:off x="12611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90368</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D670BCEC-79AF-4AC7-A93B-4837CBC8FCBC}"/>
            </a:ext>
          </a:extLst>
        </xdr:cNvPr>
        <xdr:cNvSpPr txBox="1"/>
      </xdr:nvSpPr>
      <xdr:spPr>
        <a:xfrm>
          <a:off x="15266044" y="677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59344</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FA10443D-BCBB-4BB9-B744-22904A913896}"/>
            </a:ext>
          </a:extLst>
        </xdr:cNvPr>
        <xdr:cNvSpPr txBox="1"/>
      </xdr:nvSpPr>
      <xdr:spPr>
        <a:xfrm>
          <a:off x="14389744" y="6745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29953</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0691EC03-0085-4B12-A01F-CB69F1B36782}"/>
            </a:ext>
          </a:extLst>
        </xdr:cNvPr>
        <xdr:cNvSpPr txBox="1"/>
      </xdr:nvSpPr>
      <xdr:spPr>
        <a:xfrm>
          <a:off x="13500744" y="671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561</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58D886D7-F37D-4491-89C9-028D486289D4}"/>
            </a:ext>
          </a:extLst>
        </xdr:cNvPr>
        <xdr:cNvSpPr txBox="1"/>
      </xdr:nvSpPr>
      <xdr:spPr>
        <a:xfrm>
          <a:off x="12611744" y="668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7D822406-6864-4F53-A000-8DBDDC0ECEF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C3AB0ABC-86B3-4DC0-9FEC-CE5127AA8D2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9F72A626-1666-4AF6-A57B-FBEBD5343B5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6F93F473-F72D-47FA-A462-A9CDC30D4F7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773DB723-177A-49D2-9FC1-B3F28AD2C6C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0435BCAF-7C6E-4E24-81D3-CB8BBE50330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78C783A5-5AE5-45DA-9EF3-E15D9BD656B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C145BDC8-540B-478F-BCAD-82C1CD3E6F4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BBFA9159-E88D-481E-8841-77BFFBC89E7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A04E4BE3-EC1E-44EA-8C2F-E1E3EE2C5E7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4CECFC50-ABA2-4550-B607-AD8990C71291}"/>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2565509E-3120-414F-B1FC-168039F8F73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B26C562E-1FEC-484B-B077-15B8C28042FF}"/>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713DF477-3482-465C-991C-6B4EC7672A65}"/>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B7A11AC9-277A-4218-A846-998F5799F86E}"/>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4E546264-CB09-4A7D-BAB6-CB2F3E4A6F45}"/>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29A0C7B7-3A76-4B79-AE12-10445BE5D1E6}"/>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D2CFF03B-FB2F-4A2B-92A4-A416C1FA2B0C}"/>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83D23B9B-2D74-4B69-8131-132C6B2C6EF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E88BB151-9B39-495E-A7C5-716A265859C1}"/>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34D46706-5477-48C5-B5E5-C2AE00C4E5A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a:extLst>
            <a:ext uri="{FF2B5EF4-FFF2-40B4-BE49-F238E27FC236}">
              <a16:creationId xmlns:a16="http://schemas.microsoft.com/office/drawing/2014/main" id="{6FD7DC4F-1CC3-4F10-8ECC-22B9F2B3D44F}"/>
            </a:ext>
          </a:extLst>
        </xdr:cNvPr>
        <xdr:cNvCxnSpPr/>
      </xdr:nvCxnSpPr>
      <xdr:spPr>
        <a:xfrm flipV="1">
          <a:off x="22160864" y="5970422"/>
          <a:ext cx="0" cy="116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16313240-3E89-42BC-AB7D-D1BE05313254}"/>
            </a:ext>
          </a:extLst>
        </xdr:cNvPr>
        <xdr:cNvSpPr txBox="1"/>
      </xdr:nvSpPr>
      <xdr:spPr>
        <a:xfrm>
          <a:off x="22199600"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a:extLst>
            <a:ext uri="{FF2B5EF4-FFF2-40B4-BE49-F238E27FC236}">
              <a16:creationId xmlns:a16="http://schemas.microsoft.com/office/drawing/2014/main" id="{9DD192E6-3DA5-4289-A34B-0807E1509F3E}"/>
            </a:ext>
          </a:extLst>
        </xdr:cNvPr>
        <xdr:cNvCxnSpPr/>
      </xdr:nvCxnSpPr>
      <xdr:spPr>
        <a:xfrm>
          <a:off x="22072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B74A340E-8908-49F6-974D-C334E5F4741D}"/>
            </a:ext>
          </a:extLst>
        </xdr:cNvPr>
        <xdr:cNvSpPr txBox="1"/>
      </xdr:nvSpPr>
      <xdr:spPr>
        <a:xfrm>
          <a:off x="22199600" y="574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a:extLst>
            <a:ext uri="{FF2B5EF4-FFF2-40B4-BE49-F238E27FC236}">
              <a16:creationId xmlns:a16="http://schemas.microsoft.com/office/drawing/2014/main" id="{45EE6F23-E1A3-4696-A795-DAF2FA4D67FC}"/>
            </a:ext>
          </a:extLst>
        </xdr:cNvPr>
        <xdr:cNvCxnSpPr/>
      </xdr:nvCxnSpPr>
      <xdr:spPr>
        <a:xfrm>
          <a:off x="22072600" y="5970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57421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656C859D-E0C5-41FD-8178-E2E00AB0C040}"/>
            </a:ext>
          </a:extLst>
        </xdr:cNvPr>
        <xdr:cNvSpPr txBox="1"/>
      </xdr:nvSpPr>
      <xdr:spPr>
        <a:xfrm>
          <a:off x="22199600" y="6743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a:extLst>
            <a:ext uri="{FF2B5EF4-FFF2-40B4-BE49-F238E27FC236}">
              <a16:creationId xmlns:a16="http://schemas.microsoft.com/office/drawing/2014/main" id="{BDF0E082-6D04-4E6E-8C9C-68C4FF2ECEBD}"/>
            </a:ext>
          </a:extLst>
        </xdr:cNvPr>
        <xdr:cNvSpPr/>
      </xdr:nvSpPr>
      <xdr:spPr>
        <a:xfrm>
          <a:off x="22110700" y="689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a:extLst>
            <a:ext uri="{FF2B5EF4-FFF2-40B4-BE49-F238E27FC236}">
              <a16:creationId xmlns:a16="http://schemas.microsoft.com/office/drawing/2014/main" id="{42692D8D-9516-49AD-AE2B-FFCD538C6FC7}"/>
            </a:ext>
          </a:extLst>
        </xdr:cNvPr>
        <xdr:cNvSpPr/>
      </xdr:nvSpPr>
      <xdr:spPr>
        <a:xfrm>
          <a:off x="21272500" y="689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a:extLst>
            <a:ext uri="{FF2B5EF4-FFF2-40B4-BE49-F238E27FC236}">
              <a16:creationId xmlns:a16="http://schemas.microsoft.com/office/drawing/2014/main" id="{2B2CADB7-4070-4A66-8E5D-BA5595311CC4}"/>
            </a:ext>
          </a:extLst>
        </xdr:cNvPr>
        <xdr:cNvSpPr/>
      </xdr:nvSpPr>
      <xdr:spPr>
        <a:xfrm>
          <a:off x="20383500" y="690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a:extLst>
            <a:ext uri="{FF2B5EF4-FFF2-40B4-BE49-F238E27FC236}">
              <a16:creationId xmlns:a16="http://schemas.microsoft.com/office/drawing/2014/main" id="{FD4EDBA1-1788-4945-B5AE-CB7624882A63}"/>
            </a:ext>
          </a:extLst>
        </xdr:cNvPr>
        <xdr:cNvSpPr/>
      </xdr:nvSpPr>
      <xdr:spPr>
        <a:xfrm>
          <a:off x="19494500" y="69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5" name="フローチャート: 判断 484">
          <a:extLst>
            <a:ext uri="{FF2B5EF4-FFF2-40B4-BE49-F238E27FC236}">
              <a16:creationId xmlns:a16="http://schemas.microsoft.com/office/drawing/2014/main" id="{C72278EA-55E3-48C8-A1E6-3E2ABF962BFB}"/>
            </a:ext>
          </a:extLst>
        </xdr:cNvPr>
        <xdr:cNvSpPr/>
      </xdr:nvSpPr>
      <xdr:spPr>
        <a:xfrm>
          <a:off x="18605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E1A55DAC-F3D9-46A1-8DDB-415C9C669A1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182BE775-BC85-4A1F-A5F5-2756B0516E7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ADFD1FA-B3F0-45F9-9776-6B35B1E375F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2DDF1D5A-0761-485A-B91C-EA807D85F54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4F96858C-0A96-41A3-AECB-44FC5E7DA36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75235</xdr:rowOff>
    </xdr:from>
    <xdr:to>
      <xdr:col>116</xdr:col>
      <xdr:colOff>114300</xdr:colOff>
      <xdr:row>41</xdr:row>
      <xdr:rowOff>5385</xdr:rowOff>
    </xdr:to>
    <xdr:sp macro="" textlink="">
      <xdr:nvSpPr>
        <xdr:cNvPr id="491" name="楕円 490">
          <a:extLst>
            <a:ext uri="{FF2B5EF4-FFF2-40B4-BE49-F238E27FC236}">
              <a16:creationId xmlns:a16="http://schemas.microsoft.com/office/drawing/2014/main" id="{54F16B85-E5EA-466B-AA37-BFA5D1D07D34}"/>
            </a:ext>
          </a:extLst>
        </xdr:cNvPr>
        <xdr:cNvSpPr/>
      </xdr:nvSpPr>
      <xdr:spPr>
        <a:xfrm>
          <a:off x="22110700" y="693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53662</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761562CB-A794-4191-BF9B-C81B417F32AD}"/>
            </a:ext>
          </a:extLst>
        </xdr:cNvPr>
        <xdr:cNvSpPr txBox="1"/>
      </xdr:nvSpPr>
      <xdr:spPr>
        <a:xfrm>
          <a:off x="22199600" y="6911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83465</xdr:rowOff>
    </xdr:from>
    <xdr:to>
      <xdr:col>112</xdr:col>
      <xdr:colOff>38100</xdr:colOff>
      <xdr:row>41</xdr:row>
      <xdr:rowOff>13615</xdr:rowOff>
    </xdr:to>
    <xdr:sp macro="" textlink="">
      <xdr:nvSpPr>
        <xdr:cNvPr id="493" name="楕円 492">
          <a:extLst>
            <a:ext uri="{FF2B5EF4-FFF2-40B4-BE49-F238E27FC236}">
              <a16:creationId xmlns:a16="http://schemas.microsoft.com/office/drawing/2014/main" id="{4436A539-9682-4971-8CDD-1997A8F9589A}"/>
            </a:ext>
          </a:extLst>
        </xdr:cNvPr>
        <xdr:cNvSpPr/>
      </xdr:nvSpPr>
      <xdr:spPr>
        <a:xfrm>
          <a:off x="21272500" y="694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126035</xdr:rowOff>
    </xdr:from>
    <xdr:to>
      <xdr:col>116</xdr:col>
      <xdr:colOff>63500</xdr:colOff>
      <xdr:row>40</xdr:row>
      <xdr:rowOff>134265</xdr:rowOff>
    </xdr:to>
    <xdr:cxnSp macro="">
      <xdr:nvCxnSpPr>
        <xdr:cNvPr id="494" name="直線コネクタ 493">
          <a:extLst>
            <a:ext uri="{FF2B5EF4-FFF2-40B4-BE49-F238E27FC236}">
              <a16:creationId xmlns:a16="http://schemas.microsoft.com/office/drawing/2014/main" id="{F0ED38DB-31A8-4BB8-AA05-2E34F22A35CC}"/>
            </a:ext>
          </a:extLst>
        </xdr:cNvPr>
        <xdr:cNvCxnSpPr/>
      </xdr:nvCxnSpPr>
      <xdr:spPr>
        <a:xfrm flipV="1">
          <a:off x="21323300" y="6984035"/>
          <a:ext cx="8382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86208</xdr:rowOff>
    </xdr:from>
    <xdr:to>
      <xdr:col>107</xdr:col>
      <xdr:colOff>101600</xdr:colOff>
      <xdr:row>41</xdr:row>
      <xdr:rowOff>16358</xdr:rowOff>
    </xdr:to>
    <xdr:sp macro="" textlink="">
      <xdr:nvSpPr>
        <xdr:cNvPr id="495" name="楕円 494">
          <a:extLst>
            <a:ext uri="{FF2B5EF4-FFF2-40B4-BE49-F238E27FC236}">
              <a16:creationId xmlns:a16="http://schemas.microsoft.com/office/drawing/2014/main" id="{4FD0DAC1-82AE-4EFC-B654-6661773454AF}"/>
            </a:ext>
          </a:extLst>
        </xdr:cNvPr>
        <xdr:cNvSpPr/>
      </xdr:nvSpPr>
      <xdr:spPr>
        <a:xfrm>
          <a:off x="20383500" y="694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134265</xdr:rowOff>
    </xdr:from>
    <xdr:to>
      <xdr:col>111</xdr:col>
      <xdr:colOff>177800</xdr:colOff>
      <xdr:row>40</xdr:row>
      <xdr:rowOff>137008</xdr:rowOff>
    </xdr:to>
    <xdr:cxnSp macro="">
      <xdr:nvCxnSpPr>
        <xdr:cNvPr id="496" name="直線コネクタ 495">
          <a:extLst>
            <a:ext uri="{FF2B5EF4-FFF2-40B4-BE49-F238E27FC236}">
              <a16:creationId xmlns:a16="http://schemas.microsoft.com/office/drawing/2014/main" id="{1DB8D4FC-A375-4AB9-93F1-ED9B58369EA4}"/>
            </a:ext>
          </a:extLst>
        </xdr:cNvPr>
        <xdr:cNvCxnSpPr/>
      </xdr:nvCxnSpPr>
      <xdr:spPr>
        <a:xfrm flipV="1">
          <a:off x="20434300" y="6992265"/>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89865</xdr:rowOff>
    </xdr:from>
    <xdr:to>
      <xdr:col>102</xdr:col>
      <xdr:colOff>165100</xdr:colOff>
      <xdr:row>41</xdr:row>
      <xdr:rowOff>20015</xdr:rowOff>
    </xdr:to>
    <xdr:sp macro="" textlink="">
      <xdr:nvSpPr>
        <xdr:cNvPr id="497" name="楕円 496">
          <a:extLst>
            <a:ext uri="{FF2B5EF4-FFF2-40B4-BE49-F238E27FC236}">
              <a16:creationId xmlns:a16="http://schemas.microsoft.com/office/drawing/2014/main" id="{A3D99FB7-5652-40B1-B0E8-C1BFD302DCD0}"/>
            </a:ext>
          </a:extLst>
        </xdr:cNvPr>
        <xdr:cNvSpPr/>
      </xdr:nvSpPr>
      <xdr:spPr>
        <a:xfrm>
          <a:off x="19494500" y="6947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137008</xdr:rowOff>
    </xdr:from>
    <xdr:to>
      <xdr:col>107</xdr:col>
      <xdr:colOff>50800</xdr:colOff>
      <xdr:row>40</xdr:row>
      <xdr:rowOff>140665</xdr:rowOff>
    </xdr:to>
    <xdr:cxnSp macro="">
      <xdr:nvCxnSpPr>
        <xdr:cNvPr id="498" name="直線コネクタ 497">
          <a:extLst>
            <a:ext uri="{FF2B5EF4-FFF2-40B4-BE49-F238E27FC236}">
              <a16:creationId xmlns:a16="http://schemas.microsoft.com/office/drawing/2014/main" id="{4236C4B2-CA7C-448A-9526-93F51B72A7B8}"/>
            </a:ext>
          </a:extLst>
        </xdr:cNvPr>
        <xdr:cNvCxnSpPr/>
      </xdr:nvCxnSpPr>
      <xdr:spPr>
        <a:xfrm flipV="1">
          <a:off x="19545300" y="6995008"/>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95809</xdr:rowOff>
    </xdr:from>
    <xdr:to>
      <xdr:col>98</xdr:col>
      <xdr:colOff>38100</xdr:colOff>
      <xdr:row>41</xdr:row>
      <xdr:rowOff>25959</xdr:rowOff>
    </xdr:to>
    <xdr:sp macro="" textlink="">
      <xdr:nvSpPr>
        <xdr:cNvPr id="499" name="楕円 498">
          <a:extLst>
            <a:ext uri="{FF2B5EF4-FFF2-40B4-BE49-F238E27FC236}">
              <a16:creationId xmlns:a16="http://schemas.microsoft.com/office/drawing/2014/main" id="{AD144B38-F20D-4391-9DDC-1BFC231D17FC}"/>
            </a:ext>
          </a:extLst>
        </xdr:cNvPr>
        <xdr:cNvSpPr/>
      </xdr:nvSpPr>
      <xdr:spPr>
        <a:xfrm>
          <a:off x="18605500" y="6953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140665</xdr:rowOff>
    </xdr:from>
    <xdr:to>
      <xdr:col>102</xdr:col>
      <xdr:colOff>114300</xdr:colOff>
      <xdr:row>40</xdr:row>
      <xdr:rowOff>146609</xdr:rowOff>
    </xdr:to>
    <xdr:cxnSp macro="">
      <xdr:nvCxnSpPr>
        <xdr:cNvPr id="500" name="直線コネクタ 499">
          <a:extLst>
            <a:ext uri="{FF2B5EF4-FFF2-40B4-BE49-F238E27FC236}">
              <a16:creationId xmlns:a16="http://schemas.microsoft.com/office/drawing/2014/main" id="{AFD18ED4-97FB-4CA1-83F5-E739B8DD9734}"/>
            </a:ext>
          </a:extLst>
        </xdr:cNvPr>
        <xdr:cNvCxnSpPr/>
      </xdr:nvCxnSpPr>
      <xdr:spPr>
        <a:xfrm flipV="1">
          <a:off x="18656300" y="6998665"/>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156786</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FF1D9636-2725-47B2-8929-9AAD9C26096F}"/>
            </a:ext>
          </a:extLst>
        </xdr:cNvPr>
        <xdr:cNvSpPr txBox="1"/>
      </xdr:nvSpPr>
      <xdr:spPr>
        <a:xfrm>
          <a:off x="21075727" y="667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168215</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CE3CD880-F911-426D-87A7-60D8F7733568}"/>
            </a:ext>
          </a:extLst>
        </xdr:cNvPr>
        <xdr:cNvSpPr txBox="1"/>
      </xdr:nvSpPr>
      <xdr:spPr>
        <a:xfrm>
          <a:off x="20199427" y="668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3167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21A73ECC-F2C9-4CAF-9A4C-2353B6B653F4}"/>
            </a:ext>
          </a:extLst>
        </xdr:cNvPr>
        <xdr:cNvSpPr txBox="1"/>
      </xdr:nvSpPr>
      <xdr:spPr>
        <a:xfrm>
          <a:off x="19310427" y="668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8653</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1881289F-55DC-4F3A-B861-EB7285ED6236}"/>
            </a:ext>
          </a:extLst>
        </xdr:cNvPr>
        <xdr:cNvSpPr txBox="1"/>
      </xdr:nvSpPr>
      <xdr:spPr>
        <a:xfrm>
          <a:off x="184214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4742</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935B1E29-66BB-42E2-AE32-1FEA2276E407}"/>
            </a:ext>
          </a:extLst>
        </xdr:cNvPr>
        <xdr:cNvSpPr txBox="1"/>
      </xdr:nvSpPr>
      <xdr:spPr>
        <a:xfrm>
          <a:off x="21075727" y="703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7485</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FE2A3C6D-0A21-41F5-A703-16B8837B0875}"/>
            </a:ext>
          </a:extLst>
        </xdr:cNvPr>
        <xdr:cNvSpPr txBox="1"/>
      </xdr:nvSpPr>
      <xdr:spPr>
        <a:xfrm>
          <a:off x="20199427" y="7036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11142</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4C69DEB2-8C60-4E34-8F8E-607D6D69D7D4}"/>
            </a:ext>
          </a:extLst>
        </xdr:cNvPr>
        <xdr:cNvSpPr txBox="1"/>
      </xdr:nvSpPr>
      <xdr:spPr>
        <a:xfrm>
          <a:off x="19310427" y="7040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17086</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096E03F5-B81C-4D1B-988D-15DDE79FED0F}"/>
            </a:ext>
          </a:extLst>
        </xdr:cNvPr>
        <xdr:cNvSpPr txBox="1"/>
      </xdr:nvSpPr>
      <xdr:spPr>
        <a:xfrm>
          <a:off x="18421427" y="7046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41D6CC22-A89E-4B31-BB55-53A141AEE20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0CAF43F3-B082-4AB7-8A31-CE57EAF8C42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844A5068-2211-47A6-A534-7EB4667FA5C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69EBD6F9-142D-477C-AB3A-013A5433F71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E605F17C-758E-437C-837F-239C076688D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40BBE0D4-64B8-44D0-8A18-BFD249C3CAF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B48FEBC1-6FDA-4436-A320-279AF61D1EE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F1A0E5F7-6418-4152-BF3F-3F8D2492D11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79C1CC16-E058-4C83-9D39-B715F74F3DF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D54365D2-306F-410B-BD3A-A6DEF3F67C1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C147EB35-393E-4035-A299-AD87BC2746D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4A41FDDD-29F3-41D5-8FDF-6EF6CE7EA416}"/>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C6B37C8F-F4EF-42C7-ABBB-8C7BF5A0DBAB}"/>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9E24D3A2-6E12-4766-B336-17E9CBC9B318}"/>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D057256B-183A-453A-86AC-29858C45666A}"/>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6C856A43-9BFE-4528-8533-011F522C7025}"/>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FEF7D2F9-980D-4392-8F64-215F917ED2E6}"/>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851DEA61-1494-4042-8B96-C232ABA4CB8C}"/>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E2EC4610-B170-46A7-8B82-06B427F0A4A5}"/>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182F5059-9480-44A3-BB1E-4F4374072B56}"/>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C826F935-74C4-47CB-9FE2-9E71753162BD}"/>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303F525B-4853-47C9-B8F0-453009C1796A}"/>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8E9A16A3-19DD-42AF-AC1B-7DBEE2D3A058}"/>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2B33D61C-E0B5-40F9-BC92-0A01FF650DA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21580D83-A917-48ED-AA23-9C3070A2896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4" name="直線コネクタ 533">
          <a:extLst>
            <a:ext uri="{FF2B5EF4-FFF2-40B4-BE49-F238E27FC236}">
              <a16:creationId xmlns:a16="http://schemas.microsoft.com/office/drawing/2014/main" id="{BF9CEFB4-A5A4-473F-8167-D4010306DB25}"/>
            </a:ext>
          </a:extLst>
        </xdr:cNvPr>
        <xdr:cNvCxnSpPr/>
      </xdr:nvCxnSpPr>
      <xdr:spPr>
        <a:xfrm flipV="1">
          <a:off x="16318864" y="9697538"/>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42F21A0F-5655-4EA1-A87B-970B44D5A4FB}"/>
            </a:ext>
          </a:extLst>
        </xdr:cNvPr>
        <xdr:cNvSpPr txBox="1"/>
      </xdr:nvSpPr>
      <xdr:spPr>
        <a:xfrm>
          <a:off x="16357600" y="1106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6" name="直線コネクタ 535">
          <a:extLst>
            <a:ext uri="{FF2B5EF4-FFF2-40B4-BE49-F238E27FC236}">
              <a16:creationId xmlns:a16="http://schemas.microsoft.com/office/drawing/2014/main" id="{C3618A38-649A-463D-B52E-743EC44F5A9D}"/>
            </a:ext>
          </a:extLst>
        </xdr:cNvPr>
        <xdr:cNvCxnSpPr/>
      </xdr:nvCxnSpPr>
      <xdr:spPr>
        <a:xfrm>
          <a:off x="16230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4B574294-1C1A-446B-B0EA-EBE4BB29F2B9}"/>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8" name="直線コネクタ 537">
          <a:extLst>
            <a:ext uri="{FF2B5EF4-FFF2-40B4-BE49-F238E27FC236}">
              <a16:creationId xmlns:a16="http://schemas.microsoft.com/office/drawing/2014/main" id="{988F087F-B7A5-4B43-8AEF-2B53DD0C8245}"/>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35758</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ADC49F6C-6440-4102-8DE3-EE929E00D0DC}"/>
            </a:ext>
          </a:extLst>
        </xdr:cNvPr>
        <xdr:cNvSpPr txBox="1"/>
      </xdr:nvSpPr>
      <xdr:spPr>
        <a:xfrm>
          <a:off x="16357600" y="1032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40" name="フローチャート: 判断 539">
          <a:extLst>
            <a:ext uri="{FF2B5EF4-FFF2-40B4-BE49-F238E27FC236}">
              <a16:creationId xmlns:a16="http://schemas.microsoft.com/office/drawing/2014/main" id="{A17C0CE5-5EB7-43E3-9A83-211162AACA4A}"/>
            </a:ext>
          </a:extLst>
        </xdr:cNvPr>
        <xdr:cNvSpPr/>
      </xdr:nvSpPr>
      <xdr:spPr>
        <a:xfrm>
          <a:off x="16268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41" name="フローチャート: 判断 540">
          <a:extLst>
            <a:ext uri="{FF2B5EF4-FFF2-40B4-BE49-F238E27FC236}">
              <a16:creationId xmlns:a16="http://schemas.microsoft.com/office/drawing/2014/main" id="{A951C700-42A2-4261-B02E-39038478E05C}"/>
            </a:ext>
          </a:extLst>
        </xdr:cNvPr>
        <xdr:cNvSpPr/>
      </xdr:nvSpPr>
      <xdr:spPr>
        <a:xfrm>
          <a:off x="15430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2" name="フローチャート: 判断 541">
          <a:extLst>
            <a:ext uri="{FF2B5EF4-FFF2-40B4-BE49-F238E27FC236}">
              <a16:creationId xmlns:a16="http://schemas.microsoft.com/office/drawing/2014/main" id="{1C802CD3-D5CC-4786-9855-A4732648CC2A}"/>
            </a:ext>
          </a:extLst>
        </xdr:cNvPr>
        <xdr:cNvSpPr/>
      </xdr:nvSpPr>
      <xdr:spPr>
        <a:xfrm>
          <a:off x="14541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3" name="フローチャート: 判断 542">
          <a:extLst>
            <a:ext uri="{FF2B5EF4-FFF2-40B4-BE49-F238E27FC236}">
              <a16:creationId xmlns:a16="http://schemas.microsoft.com/office/drawing/2014/main" id="{73B28EA8-D496-422A-8A5F-F4565DA9AF4D}"/>
            </a:ext>
          </a:extLst>
        </xdr:cNvPr>
        <xdr:cNvSpPr/>
      </xdr:nvSpPr>
      <xdr:spPr>
        <a:xfrm>
          <a:off x="13652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44" name="フローチャート: 判断 543">
          <a:extLst>
            <a:ext uri="{FF2B5EF4-FFF2-40B4-BE49-F238E27FC236}">
              <a16:creationId xmlns:a16="http://schemas.microsoft.com/office/drawing/2014/main" id="{7DC4640D-03F0-4461-8EA6-290628859EF0}"/>
            </a:ext>
          </a:extLst>
        </xdr:cNvPr>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CED3204B-D244-4887-8495-F33B11A4961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9913E52D-73C0-45D2-BEE9-6681D0D703E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8F0E2BF6-C109-4E97-BBB9-73B6F8E81E1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CEC59F63-6342-4E96-8550-64B4A2532DB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3E437F77-F931-44AD-AC51-B75ED819D22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105954</xdr:rowOff>
    </xdr:from>
    <xdr:to>
      <xdr:col>85</xdr:col>
      <xdr:colOff>177800</xdr:colOff>
      <xdr:row>63</xdr:row>
      <xdr:rowOff>36104</xdr:rowOff>
    </xdr:to>
    <xdr:sp macro="" textlink="">
      <xdr:nvSpPr>
        <xdr:cNvPr id="550" name="楕円 549">
          <a:extLst>
            <a:ext uri="{FF2B5EF4-FFF2-40B4-BE49-F238E27FC236}">
              <a16:creationId xmlns:a16="http://schemas.microsoft.com/office/drawing/2014/main" id="{551FFBD3-A18A-46EF-8959-B51F6AD514EF}"/>
            </a:ext>
          </a:extLst>
        </xdr:cNvPr>
        <xdr:cNvSpPr/>
      </xdr:nvSpPr>
      <xdr:spPr>
        <a:xfrm>
          <a:off x="16268700" y="1073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84381</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5810EECD-3D05-4465-B870-A25C14A7AF90}"/>
            </a:ext>
          </a:extLst>
        </xdr:cNvPr>
        <xdr:cNvSpPr txBox="1"/>
      </xdr:nvSpPr>
      <xdr:spPr>
        <a:xfrm>
          <a:off x="16357600" y="10714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78196</xdr:rowOff>
    </xdr:from>
    <xdr:to>
      <xdr:col>81</xdr:col>
      <xdr:colOff>101600</xdr:colOff>
      <xdr:row>63</xdr:row>
      <xdr:rowOff>8346</xdr:rowOff>
    </xdr:to>
    <xdr:sp macro="" textlink="">
      <xdr:nvSpPr>
        <xdr:cNvPr id="552" name="楕円 551">
          <a:extLst>
            <a:ext uri="{FF2B5EF4-FFF2-40B4-BE49-F238E27FC236}">
              <a16:creationId xmlns:a16="http://schemas.microsoft.com/office/drawing/2014/main" id="{EBB1832F-6D64-4EA1-BDFA-967D8BBD4E57}"/>
            </a:ext>
          </a:extLst>
        </xdr:cNvPr>
        <xdr:cNvSpPr/>
      </xdr:nvSpPr>
      <xdr:spPr>
        <a:xfrm>
          <a:off x="15430500" y="1070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128996</xdr:rowOff>
    </xdr:from>
    <xdr:to>
      <xdr:col>85</xdr:col>
      <xdr:colOff>127000</xdr:colOff>
      <xdr:row>62</xdr:row>
      <xdr:rowOff>156754</xdr:rowOff>
    </xdr:to>
    <xdr:cxnSp macro="">
      <xdr:nvCxnSpPr>
        <xdr:cNvPr id="553" name="直線コネクタ 552">
          <a:extLst>
            <a:ext uri="{FF2B5EF4-FFF2-40B4-BE49-F238E27FC236}">
              <a16:creationId xmlns:a16="http://schemas.microsoft.com/office/drawing/2014/main" id="{35A6A180-702A-4149-9D77-E83135DBDB9E}"/>
            </a:ext>
          </a:extLst>
        </xdr:cNvPr>
        <xdr:cNvCxnSpPr/>
      </xdr:nvCxnSpPr>
      <xdr:spPr>
        <a:xfrm>
          <a:off x="15481300" y="10758896"/>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73297</xdr:rowOff>
    </xdr:from>
    <xdr:to>
      <xdr:col>76</xdr:col>
      <xdr:colOff>165100</xdr:colOff>
      <xdr:row>63</xdr:row>
      <xdr:rowOff>3447</xdr:rowOff>
    </xdr:to>
    <xdr:sp macro="" textlink="">
      <xdr:nvSpPr>
        <xdr:cNvPr id="554" name="楕円 553">
          <a:extLst>
            <a:ext uri="{FF2B5EF4-FFF2-40B4-BE49-F238E27FC236}">
              <a16:creationId xmlns:a16="http://schemas.microsoft.com/office/drawing/2014/main" id="{A93AA632-1A84-4724-93DD-6CFF8F79440C}"/>
            </a:ext>
          </a:extLst>
        </xdr:cNvPr>
        <xdr:cNvSpPr/>
      </xdr:nvSpPr>
      <xdr:spPr>
        <a:xfrm>
          <a:off x="14541500" y="1070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124097</xdr:rowOff>
    </xdr:from>
    <xdr:to>
      <xdr:col>81</xdr:col>
      <xdr:colOff>50800</xdr:colOff>
      <xdr:row>62</xdr:row>
      <xdr:rowOff>128996</xdr:rowOff>
    </xdr:to>
    <xdr:cxnSp macro="">
      <xdr:nvCxnSpPr>
        <xdr:cNvPr id="555" name="直線コネクタ 554">
          <a:extLst>
            <a:ext uri="{FF2B5EF4-FFF2-40B4-BE49-F238E27FC236}">
              <a16:creationId xmlns:a16="http://schemas.microsoft.com/office/drawing/2014/main" id="{2651DB5E-159F-48FB-91A8-B2A192105EA3}"/>
            </a:ext>
          </a:extLst>
        </xdr:cNvPr>
        <xdr:cNvCxnSpPr/>
      </xdr:nvCxnSpPr>
      <xdr:spPr>
        <a:xfrm>
          <a:off x="14592300" y="10753997"/>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43906</xdr:rowOff>
    </xdr:from>
    <xdr:to>
      <xdr:col>72</xdr:col>
      <xdr:colOff>38100</xdr:colOff>
      <xdr:row>62</xdr:row>
      <xdr:rowOff>145506</xdr:rowOff>
    </xdr:to>
    <xdr:sp macro="" textlink="">
      <xdr:nvSpPr>
        <xdr:cNvPr id="556" name="楕円 555">
          <a:extLst>
            <a:ext uri="{FF2B5EF4-FFF2-40B4-BE49-F238E27FC236}">
              <a16:creationId xmlns:a16="http://schemas.microsoft.com/office/drawing/2014/main" id="{6D351F8E-6EEA-4DA5-960C-4E3DE85E0DCA}"/>
            </a:ext>
          </a:extLst>
        </xdr:cNvPr>
        <xdr:cNvSpPr/>
      </xdr:nvSpPr>
      <xdr:spPr>
        <a:xfrm>
          <a:off x="13652500" y="1067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94706</xdr:rowOff>
    </xdr:from>
    <xdr:to>
      <xdr:col>76</xdr:col>
      <xdr:colOff>114300</xdr:colOff>
      <xdr:row>62</xdr:row>
      <xdr:rowOff>124097</xdr:rowOff>
    </xdr:to>
    <xdr:cxnSp macro="">
      <xdr:nvCxnSpPr>
        <xdr:cNvPr id="557" name="直線コネクタ 556">
          <a:extLst>
            <a:ext uri="{FF2B5EF4-FFF2-40B4-BE49-F238E27FC236}">
              <a16:creationId xmlns:a16="http://schemas.microsoft.com/office/drawing/2014/main" id="{79BEB952-A91C-4EFF-B5F9-A6CD8FD77C35}"/>
            </a:ext>
          </a:extLst>
        </xdr:cNvPr>
        <xdr:cNvCxnSpPr/>
      </xdr:nvCxnSpPr>
      <xdr:spPr>
        <a:xfrm>
          <a:off x="13703300" y="1072460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63500</xdr:rowOff>
    </xdr:from>
    <xdr:to>
      <xdr:col>67</xdr:col>
      <xdr:colOff>101600</xdr:colOff>
      <xdr:row>62</xdr:row>
      <xdr:rowOff>165100</xdr:rowOff>
    </xdr:to>
    <xdr:sp macro="" textlink="">
      <xdr:nvSpPr>
        <xdr:cNvPr id="558" name="楕円 557">
          <a:extLst>
            <a:ext uri="{FF2B5EF4-FFF2-40B4-BE49-F238E27FC236}">
              <a16:creationId xmlns:a16="http://schemas.microsoft.com/office/drawing/2014/main" id="{18DB510B-D1E4-4041-8691-229D7B3FA516}"/>
            </a:ext>
          </a:extLst>
        </xdr:cNvPr>
        <xdr:cNvSpPr/>
      </xdr:nvSpPr>
      <xdr:spPr>
        <a:xfrm>
          <a:off x="12763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94706</xdr:rowOff>
    </xdr:from>
    <xdr:to>
      <xdr:col>71</xdr:col>
      <xdr:colOff>177800</xdr:colOff>
      <xdr:row>62</xdr:row>
      <xdr:rowOff>114300</xdr:rowOff>
    </xdr:to>
    <xdr:cxnSp macro="">
      <xdr:nvCxnSpPr>
        <xdr:cNvPr id="559" name="直線コネクタ 558">
          <a:extLst>
            <a:ext uri="{FF2B5EF4-FFF2-40B4-BE49-F238E27FC236}">
              <a16:creationId xmlns:a16="http://schemas.microsoft.com/office/drawing/2014/main" id="{28EED468-A0DF-4A2B-B42A-D9710A5B2E23}"/>
            </a:ext>
          </a:extLst>
        </xdr:cNvPr>
        <xdr:cNvCxnSpPr/>
      </xdr:nvCxnSpPr>
      <xdr:spPr>
        <a:xfrm flipV="1">
          <a:off x="12814300" y="1072460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129376</xdr:rowOff>
    </xdr:from>
    <xdr:ext cx="405111" cy="259045"/>
    <xdr:sp macro="" textlink="">
      <xdr:nvSpPr>
        <xdr:cNvPr id="560" name="n_1aveValue【学校施設】&#10;有形固定資産減価償却率">
          <a:extLst>
            <a:ext uri="{FF2B5EF4-FFF2-40B4-BE49-F238E27FC236}">
              <a16:creationId xmlns:a16="http://schemas.microsoft.com/office/drawing/2014/main" id="{CD12F492-728F-42D2-B799-27B0337DE444}"/>
            </a:ext>
          </a:extLst>
        </xdr:cNvPr>
        <xdr:cNvSpPr txBox="1"/>
      </xdr:nvSpPr>
      <xdr:spPr>
        <a:xfrm>
          <a:off x="15266044" y="1024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119578</xdr:rowOff>
    </xdr:from>
    <xdr:ext cx="405111" cy="259045"/>
    <xdr:sp macro="" textlink="">
      <xdr:nvSpPr>
        <xdr:cNvPr id="561" name="n_2aveValue【学校施設】&#10;有形固定資産減価償却率">
          <a:extLst>
            <a:ext uri="{FF2B5EF4-FFF2-40B4-BE49-F238E27FC236}">
              <a16:creationId xmlns:a16="http://schemas.microsoft.com/office/drawing/2014/main" id="{296420B7-B1C8-4F88-B742-88194FD7CF1E}"/>
            </a:ext>
          </a:extLst>
        </xdr:cNvPr>
        <xdr:cNvSpPr txBox="1"/>
      </xdr:nvSpPr>
      <xdr:spPr>
        <a:xfrm>
          <a:off x="14389744" y="1023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111414</xdr:rowOff>
    </xdr:from>
    <xdr:ext cx="405111" cy="259045"/>
    <xdr:sp macro="" textlink="">
      <xdr:nvSpPr>
        <xdr:cNvPr id="562" name="n_3aveValue【学校施設】&#10;有形固定資産減価償却率">
          <a:extLst>
            <a:ext uri="{FF2B5EF4-FFF2-40B4-BE49-F238E27FC236}">
              <a16:creationId xmlns:a16="http://schemas.microsoft.com/office/drawing/2014/main" id="{774C0C85-A2F7-4C18-A962-F43AB239BD65}"/>
            </a:ext>
          </a:extLst>
        </xdr:cNvPr>
        <xdr:cNvSpPr txBox="1"/>
      </xdr:nvSpPr>
      <xdr:spPr>
        <a:xfrm>
          <a:off x="13500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88554</xdr:rowOff>
    </xdr:from>
    <xdr:ext cx="405111" cy="259045"/>
    <xdr:sp macro="" textlink="">
      <xdr:nvSpPr>
        <xdr:cNvPr id="563" name="n_4aveValue【学校施設】&#10;有形固定資産減価償却率">
          <a:extLst>
            <a:ext uri="{FF2B5EF4-FFF2-40B4-BE49-F238E27FC236}">
              <a16:creationId xmlns:a16="http://schemas.microsoft.com/office/drawing/2014/main" id="{B01BB032-1BE6-42D4-95A0-1EB25FA46A9E}"/>
            </a:ext>
          </a:extLst>
        </xdr:cNvPr>
        <xdr:cNvSpPr txBox="1"/>
      </xdr:nvSpPr>
      <xdr:spPr>
        <a:xfrm>
          <a:off x="126117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170923</xdr:rowOff>
    </xdr:from>
    <xdr:ext cx="405111" cy="259045"/>
    <xdr:sp macro="" textlink="">
      <xdr:nvSpPr>
        <xdr:cNvPr id="564" name="n_1mainValue【学校施設】&#10;有形固定資産減価償却率">
          <a:extLst>
            <a:ext uri="{FF2B5EF4-FFF2-40B4-BE49-F238E27FC236}">
              <a16:creationId xmlns:a16="http://schemas.microsoft.com/office/drawing/2014/main" id="{D6A14396-1DE2-4987-82B1-F37051D55A41}"/>
            </a:ext>
          </a:extLst>
        </xdr:cNvPr>
        <xdr:cNvSpPr txBox="1"/>
      </xdr:nvSpPr>
      <xdr:spPr>
        <a:xfrm>
          <a:off x="15266044" y="10800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166024</xdr:rowOff>
    </xdr:from>
    <xdr:ext cx="405111" cy="259045"/>
    <xdr:sp macro="" textlink="">
      <xdr:nvSpPr>
        <xdr:cNvPr id="565" name="n_2mainValue【学校施設】&#10;有形固定資産減価償却率">
          <a:extLst>
            <a:ext uri="{FF2B5EF4-FFF2-40B4-BE49-F238E27FC236}">
              <a16:creationId xmlns:a16="http://schemas.microsoft.com/office/drawing/2014/main" id="{46261F26-88EC-493A-9327-D94A354C5C55}"/>
            </a:ext>
          </a:extLst>
        </xdr:cNvPr>
        <xdr:cNvSpPr txBox="1"/>
      </xdr:nvSpPr>
      <xdr:spPr>
        <a:xfrm>
          <a:off x="14389744" y="10795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136633</xdr:rowOff>
    </xdr:from>
    <xdr:ext cx="405111" cy="259045"/>
    <xdr:sp macro="" textlink="">
      <xdr:nvSpPr>
        <xdr:cNvPr id="566" name="n_3mainValue【学校施設】&#10;有形固定資産減価償却率">
          <a:extLst>
            <a:ext uri="{FF2B5EF4-FFF2-40B4-BE49-F238E27FC236}">
              <a16:creationId xmlns:a16="http://schemas.microsoft.com/office/drawing/2014/main" id="{D7550CF6-7FEC-40D1-A2D8-2C08AA05436F}"/>
            </a:ext>
          </a:extLst>
        </xdr:cNvPr>
        <xdr:cNvSpPr txBox="1"/>
      </xdr:nvSpPr>
      <xdr:spPr>
        <a:xfrm>
          <a:off x="13500744" y="1076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156227</xdr:rowOff>
    </xdr:from>
    <xdr:ext cx="405111" cy="259045"/>
    <xdr:sp macro="" textlink="">
      <xdr:nvSpPr>
        <xdr:cNvPr id="567" name="n_4mainValue【学校施設】&#10;有形固定資産減価償却率">
          <a:extLst>
            <a:ext uri="{FF2B5EF4-FFF2-40B4-BE49-F238E27FC236}">
              <a16:creationId xmlns:a16="http://schemas.microsoft.com/office/drawing/2014/main" id="{69DC33DD-47E9-4EC5-B6B0-3DA0AB330F9F}"/>
            </a:ext>
          </a:extLst>
        </xdr:cNvPr>
        <xdr:cNvSpPr txBox="1"/>
      </xdr:nvSpPr>
      <xdr:spPr>
        <a:xfrm>
          <a:off x="12611744"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854C5BEA-008D-4156-A31B-9DFA49D3DFE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508019D3-2F3D-4400-B3C9-CC05F9B331F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1707E777-EAF3-4E4D-BBD0-BBF15DC4F8F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82C94B0F-B063-4707-81A0-DA18085DA5F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17A3CC46-46BE-4685-98F6-111F9C8FC55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47E35F0B-9ACC-4101-B9FF-81525C3D4F2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13D912ED-0AD9-488E-9452-83E028DF7B4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30A94287-F74B-4C85-BCBB-E6FBC454D4A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28A83488-A416-4A3F-9A58-6EFE85719D3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8589CE5A-0A8E-4F5B-99C8-8B40BCE23E1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3C04EB1F-C203-4226-9515-218E01B733C8}"/>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B208881B-5EF5-4C3F-B4F1-A6DCE2845E0C}"/>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A9E07509-E23D-400F-A812-4708F9C8D465}"/>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1" name="テキスト ボックス 580">
          <a:extLst>
            <a:ext uri="{FF2B5EF4-FFF2-40B4-BE49-F238E27FC236}">
              <a16:creationId xmlns:a16="http://schemas.microsoft.com/office/drawing/2014/main" id="{4B9C86BF-2DF4-46D8-87B8-1F5E23622FB4}"/>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AD2B3B1B-D3F9-4882-BE34-99B882996F5D}"/>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3" name="テキスト ボックス 582">
          <a:extLst>
            <a:ext uri="{FF2B5EF4-FFF2-40B4-BE49-F238E27FC236}">
              <a16:creationId xmlns:a16="http://schemas.microsoft.com/office/drawing/2014/main" id="{AEF336DA-E712-4E65-8CA6-EE29DCCD9AA1}"/>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E65E27EE-3260-48EA-B3E1-D84801BA6BD4}"/>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5" name="テキスト ボックス 584">
          <a:extLst>
            <a:ext uri="{FF2B5EF4-FFF2-40B4-BE49-F238E27FC236}">
              <a16:creationId xmlns:a16="http://schemas.microsoft.com/office/drawing/2014/main" id="{CE8B9758-D4AB-4797-8266-BCFEB1BFEF2F}"/>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9CF33C56-CDDE-468E-88F5-63B7CB791EA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27914D4F-E373-4EB1-AC7F-F6DABCEDE69A}"/>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79CC8907-5A4D-4E3C-9F4A-7ED318FE8B5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9" name="直線コネクタ 588">
          <a:extLst>
            <a:ext uri="{FF2B5EF4-FFF2-40B4-BE49-F238E27FC236}">
              <a16:creationId xmlns:a16="http://schemas.microsoft.com/office/drawing/2014/main" id="{D00889AC-30FF-4DAB-A392-3A22C68EE665}"/>
            </a:ext>
          </a:extLst>
        </xdr:cNvPr>
        <xdr:cNvCxnSpPr/>
      </xdr:nvCxnSpPr>
      <xdr:spPr>
        <a:xfrm flipV="1">
          <a:off x="22160864" y="9684182"/>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90" name="【学校施設】&#10;一人当たり面積最小値テキスト">
          <a:extLst>
            <a:ext uri="{FF2B5EF4-FFF2-40B4-BE49-F238E27FC236}">
              <a16:creationId xmlns:a16="http://schemas.microsoft.com/office/drawing/2014/main" id="{15420BA4-E5F9-4F29-A5CF-AD9502241BC0}"/>
            </a:ext>
          </a:extLst>
        </xdr:cNvPr>
        <xdr:cNvSpPr txBox="1"/>
      </xdr:nvSpPr>
      <xdr:spPr>
        <a:xfrm>
          <a:off x="22199600" y="109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91" name="直線コネクタ 590">
          <a:extLst>
            <a:ext uri="{FF2B5EF4-FFF2-40B4-BE49-F238E27FC236}">
              <a16:creationId xmlns:a16="http://schemas.microsoft.com/office/drawing/2014/main" id="{16502FDC-9F41-456C-9D03-B73DA4BD9868}"/>
            </a:ext>
          </a:extLst>
        </xdr:cNvPr>
        <xdr:cNvCxnSpPr/>
      </xdr:nvCxnSpPr>
      <xdr:spPr>
        <a:xfrm>
          <a:off x="22072600" y="1092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2" name="【学校施設】&#10;一人当たり面積最大値テキスト">
          <a:extLst>
            <a:ext uri="{FF2B5EF4-FFF2-40B4-BE49-F238E27FC236}">
              <a16:creationId xmlns:a16="http://schemas.microsoft.com/office/drawing/2014/main" id="{3BBF1AE2-0B0B-44CD-A3A6-E0AA26F219A6}"/>
            </a:ext>
          </a:extLst>
        </xdr:cNvPr>
        <xdr:cNvSpPr txBox="1"/>
      </xdr:nvSpPr>
      <xdr:spPr>
        <a:xfrm>
          <a:off x="22199600" y="94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3" name="直線コネクタ 592">
          <a:extLst>
            <a:ext uri="{FF2B5EF4-FFF2-40B4-BE49-F238E27FC236}">
              <a16:creationId xmlns:a16="http://schemas.microsoft.com/office/drawing/2014/main" id="{FCBFB73C-C260-4DC9-9EF4-1FCFE7253C35}"/>
            </a:ext>
          </a:extLst>
        </xdr:cNvPr>
        <xdr:cNvCxnSpPr/>
      </xdr:nvCxnSpPr>
      <xdr:spPr>
        <a:xfrm>
          <a:off x="22072600" y="9684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104574</xdr:rowOff>
    </xdr:from>
    <xdr:ext cx="469744" cy="259045"/>
    <xdr:sp macro="" textlink="">
      <xdr:nvSpPr>
        <xdr:cNvPr id="594" name="【学校施設】&#10;一人当たり面積平均値テキスト">
          <a:extLst>
            <a:ext uri="{FF2B5EF4-FFF2-40B4-BE49-F238E27FC236}">
              <a16:creationId xmlns:a16="http://schemas.microsoft.com/office/drawing/2014/main" id="{BFD31896-BBAC-48C9-9E17-EE0BF4DB7A35}"/>
            </a:ext>
          </a:extLst>
        </xdr:cNvPr>
        <xdr:cNvSpPr txBox="1"/>
      </xdr:nvSpPr>
      <xdr:spPr>
        <a:xfrm>
          <a:off x="22199600" y="10563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5" name="フローチャート: 判断 594">
          <a:extLst>
            <a:ext uri="{FF2B5EF4-FFF2-40B4-BE49-F238E27FC236}">
              <a16:creationId xmlns:a16="http://schemas.microsoft.com/office/drawing/2014/main" id="{8FC1390C-9E34-4467-820C-A9D602C7994A}"/>
            </a:ext>
          </a:extLst>
        </xdr:cNvPr>
        <xdr:cNvSpPr/>
      </xdr:nvSpPr>
      <xdr:spPr>
        <a:xfrm>
          <a:off x="22110700" y="10711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6" name="フローチャート: 判断 595">
          <a:extLst>
            <a:ext uri="{FF2B5EF4-FFF2-40B4-BE49-F238E27FC236}">
              <a16:creationId xmlns:a16="http://schemas.microsoft.com/office/drawing/2014/main" id="{D32D726D-D8AE-45C6-A50A-43BB6742A967}"/>
            </a:ext>
          </a:extLst>
        </xdr:cNvPr>
        <xdr:cNvSpPr/>
      </xdr:nvSpPr>
      <xdr:spPr>
        <a:xfrm>
          <a:off x="21272500" y="107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7" name="フローチャート: 判断 596">
          <a:extLst>
            <a:ext uri="{FF2B5EF4-FFF2-40B4-BE49-F238E27FC236}">
              <a16:creationId xmlns:a16="http://schemas.microsoft.com/office/drawing/2014/main" id="{FB9C60B9-06A3-4F24-B8B1-505E910D5D25}"/>
            </a:ext>
          </a:extLst>
        </xdr:cNvPr>
        <xdr:cNvSpPr/>
      </xdr:nvSpPr>
      <xdr:spPr>
        <a:xfrm>
          <a:off x="20383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8" name="フローチャート: 判断 597">
          <a:extLst>
            <a:ext uri="{FF2B5EF4-FFF2-40B4-BE49-F238E27FC236}">
              <a16:creationId xmlns:a16="http://schemas.microsoft.com/office/drawing/2014/main" id="{5E5200B0-A3BD-465E-A049-F4CDC2759607}"/>
            </a:ext>
          </a:extLst>
        </xdr:cNvPr>
        <xdr:cNvSpPr/>
      </xdr:nvSpPr>
      <xdr:spPr>
        <a:xfrm>
          <a:off x="19494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99" name="フローチャート: 判断 598">
          <a:extLst>
            <a:ext uri="{FF2B5EF4-FFF2-40B4-BE49-F238E27FC236}">
              <a16:creationId xmlns:a16="http://schemas.microsoft.com/office/drawing/2014/main" id="{65882629-3DC8-42B9-8283-D00D8F3EE900}"/>
            </a:ext>
          </a:extLst>
        </xdr:cNvPr>
        <xdr:cNvSpPr/>
      </xdr:nvSpPr>
      <xdr:spPr>
        <a:xfrm>
          <a:off x="18605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626C7017-9606-47AF-8635-7C777CEBAFD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4AD90E19-AF74-4F07-9839-CD87FDA8E83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14C9FA1-8316-4D9E-865E-5D22523EC4F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96C644DE-F6F3-4B26-AA68-C0CEB9F5E1F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5DCF2BF0-ED50-4A27-B34A-AA49E0F6BA6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95001</xdr:rowOff>
    </xdr:from>
    <xdr:to>
      <xdr:col>116</xdr:col>
      <xdr:colOff>114300</xdr:colOff>
      <xdr:row>63</xdr:row>
      <xdr:rowOff>25151</xdr:rowOff>
    </xdr:to>
    <xdr:sp macro="" textlink="">
      <xdr:nvSpPr>
        <xdr:cNvPr id="605" name="楕円 604">
          <a:extLst>
            <a:ext uri="{FF2B5EF4-FFF2-40B4-BE49-F238E27FC236}">
              <a16:creationId xmlns:a16="http://schemas.microsoft.com/office/drawing/2014/main" id="{87636362-72A9-4FB6-82E9-A1B507ADD2C7}"/>
            </a:ext>
          </a:extLst>
        </xdr:cNvPr>
        <xdr:cNvSpPr/>
      </xdr:nvSpPr>
      <xdr:spPr>
        <a:xfrm>
          <a:off x="22110700" y="10724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73428</xdr:rowOff>
    </xdr:from>
    <xdr:ext cx="469744" cy="259045"/>
    <xdr:sp macro="" textlink="">
      <xdr:nvSpPr>
        <xdr:cNvPr id="606" name="【学校施設】&#10;一人当たり面積該当値テキスト">
          <a:extLst>
            <a:ext uri="{FF2B5EF4-FFF2-40B4-BE49-F238E27FC236}">
              <a16:creationId xmlns:a16="http://schemas.microsoft.com/office/drawing/2014/main" id="{EAB6F13B-337F-4C3C-BF67-043B9A7AD519}"/>
            </a:ext>
          </a:extLst>
        </xdr:cNvPr>
        <xdr:cNvSpPr txBox="1"/>
      </xdr:nvSpPr>
      <xdr:spPr>
        <a:xfrm>
          <a:off x="22199600" y="10703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104145</xdr:rowOff>
    </xdr:from>
    <xdr:to>
      <xdr:col>112</xdr:col>
      <xdr:colOff>38100</xdr:colOff>
      <xdr:row>63</xdr:row>
      <xdr:rowOff>34295</xdr:rowOff>
    </xdr:to>
    <xdr:sp macro="" textlink="">
      <xdr:nvSpPr>
        <xdr:cNvPr id="607" name="楕円 606">
          <a:extLst>
            <a:ext uri="{FF2B5EF4-FFF2-40B4-BE49-F238E27FC236}">
              <a16:creationId xmlns:a16="http://schemas.microsoft.com/office/drawing/2014/main" id="{E3CB3157-7498-4E4E-BA4F-F7852D6615BB}"/>
            </a:ext>
          </a:extLst>
        </xdr:cNvPr>
        <xdr:cNvSpPr/>
      </xdr:nvSpPr>
      <xdr:spPr>
        <a:xfrm>
          <a:off x="21272500" y="1073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145801</xdr:rowOff>
    </xdr:from>
    <xdr:to>
      <xdr:col>116</xdr:col>
      <xdr:colOff>63500</xdr:colOff>
      <xdr:row>62</xdr:row>
      <xdr:rowOff>154945</xdr:rowOff>
    </xdr:to>
    <xdr:cxnSp macro="">
      <xdr:nvCxnSpPr>
        <xdr:cNvPr id="608" name="直線コネクタ 607">
          <a:extLst>
            <a:ext uri="{FF2B5EF4-FFF2-40B4-BE49-F238E27FC236}">
              <a16:creationId xmlns:a16="http://schemas.microsoft.com/office/drawing/2014/main" id="{1A8BFA89-8DDF-47FB-B010-9D14045A34AB}"/>
            </a:ext>
          </a:extLst>
        </xdr:cNvPr>
        <xdr:cNvCxnSpPr/>
      </xdr:nvCxnSpPr>
      <xdr:spPr>
        <a:xfrm flipV="1">
          <a:off x="21323300" y="10775701"/>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107437</xdr:rowOff>
    </xdr:from>
    <xdr:to>
      <xdr:col>107</xdr:col>
      <xdr:colOff>101600</xdr:colOff>
      <xdr:row>63</xdr:row>
      <xdr:rowOff>37587</xdr:rowOff>
    </xdr:to>
    <xdr:sp macro="" textlink="">
      <xdr:nvSpPr>
        <xdr:cNvPr id="609" name="楕円 608">
          <a:extLst>
            <a:ext uri="{FF2B5EF4-FFF2-40B4-BE49-F238E27FC236}">
              <a16:creationId xmlns:a16="http://schemas.microsoft.com/office/drawing/2014/main" id="{F4A7EA5B-F2CC-49F5-BFE6-86BC86F3BE4D}"/>
            </a:ext>
          </a:extLst>
        </xdr:cNvPr>
        <xdr:cNvSpPr/>
      </xdr:nvSpPr>
      <xdr:spPr>
        <a:xfrm>
          <a:off x="20383500" y="10737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154945</xdr:rowOff>
    </xdr:from>
    <xdr:to>
      <xdr:col>111</xdr:col>
      <xdr:colOff>177800</xdr:colOff>
      <xdr:row>62</xdr:row>
      <xdr:rowOff>158237</xdr:rowOff>
    </xdr:to>
    <xdr:cxnSp macro="">
      <xdr:nvCxnSpPr>
        <xdr:cNvPr id="610" name="直線コネクタ 609">
          <a:extLst>
            <a:ext uri="{FF2B5EF4-FFF2-40B4-BE49-F238E27FC236}">
              <a16:creationId xmlns:a16="http://schemas.microsoft.com/office/drawing/2014/main" id="{BA2980E8-4858-48FE-AF04-E25B2CB5A666}"/>
            </a:ext>
          </a:extLst>
        </xdr:cNvPr>
        <xdr:cNvCxnSpPr/>
      </xdr:nvCxnSpPr>
      <xdr:spPr>
        <a:xfrm flipV="1">
          <a:off x="20434300" y="10784845"/>
          <a:ext cx="889000" cy="3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109403</xdr:rowOff>
    </xdr:from>
    <xdr:to>
      <xdr:col>102</xdr:col>
      <xdr:colOff>165100</xdr:colOff>
      <xdr:row>63</xdr:row>
      <xdr:rowOff>39553</xdr:rowOff>
    </xdr:to>
    <xdr:sp macro="" textlink="">
      <xdr:nvSpPr>
        <xdr:cNvPr id="611" name="楕円 610">
          <a:extLst>
            <a:ext uri="{FF2B5EF4-FFF2-40B4-BE49-F238E27FC236}">
              <a16:creationId xmlns:a16="http://schemas.microsoft.com/office/drawing/2014/main" id="{0F87FC75-A6CD-4F75-9106-85F3554BFBD4}"/>
            </a:ext>
          </a:extLst>
        </xdr:cNvPr>
        <xdr:cNvSpPr/>
      </xdr:nvSpPr>
      <xdr:spPr>
        <a:xfrm>
          <a:off x="19494500" y="1073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158237</xdr:rowOff>
    </xdr:from>
    <xdr:to>
      <xdr:col>107</xdr:col>
      <xdr:colOff>50800</xdr:colOff>
      <xdr:row>62</xdr:row>
      <xdr:rowOff>160203</xdr:rowOff>
    </xdr:to>
    <xdr:cxnSp macro="">
      <xdr:nvCxnSpPr>
        <xdr:cNvPr id="612" name="直線コネクタ 611">
          <a:extLst>
            <a:ext uri="{FF2B5EF4-FFF2-40B4-BE49-F238E27FC236}">
              <a16:creationId xmlns:a16="http://schemas.microsoft.com/office/drawing/2014/main" id="{006F3F31-16D1-465F-B1F5-9B591DEEEDC0}"/>
            </a:ext>
          </a:extLst>
        </xdr:cNvPr>
        <xdr:cNvCxnSpPr/>
      </xdr:nvCxnSpPr>
      <xdr:spPr>
        <a:xfrm flipV="1">
          <a:off x="19545300" y="10788137"/>
          <a:ext cx="889000" cy="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115941</xdr:rowOff>
    </xdr:from>
    <xdr:to>
      <xdr:col>98</xdr:col>
      <xdr:colOff>38100</xdr:colOff>
      <xdr:row>63</xdr:row>
      <xdr:rowOff>46091</xdr:rowOff>
    </xdr:to>
    <xdr:sp macro="" textlink="">
      <xdr:nvSpPr>
        <xdr:cNvPr id="613" name="楕円 612">
          <a:extLst>
            <a:ext uri="{FF2B5EF4-FFF2-40B4-BE49-F238E27FC236}">
              <a16:creationId xmlns:a16="http://schemas.microsoft.com/office/drawing/2014/main" id="{9F1E749E-704B-4A51-83ED-9A533530FC14}"/>
            </a:ext>
          </a:extLst>
        </xdr:cNvPr>
        <xdr:cNvSpPr/>
      </xdr:nvSpPr>
      <xdr:spPr>
        <a:xfrm>
          <a:off x="18605500" y="10745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160203</xdr:rowOff>
    </xdr:from>
    <xdr:to>
      <xdr:col>102</xdr:col>
      <xdr:colOff>114300</xdr:colOff>
      <xdr:row>62</xdr:row>
      <xdr:rowOff>166741</xdr:rowOff>
    </xdr:to>
    <xdr:cxnSp macro="">
      <xdr:nvCxnSpPr>
        <xdr:cNvPr id="614" name="直線コネクタ 613">
          <a:extLst>
            <a:ext uri="{FF2B5EF4-FFF2-40B4-BE49-F238E27FC236}">
              <a16:creationId xmlns:a16="http://schemas.microsoft.com/office/drawing/2014/main" id="{E7C1DE84-6B91-423D-92A9-590A3A1ECF61}"/>
            </a:ext>
          </a:extLst>
        </xdr:cNvPr>
        <xdr:cNvCxnSpPr/>
      </xdr:nvCxnSpPr>
      <xdr:spPr>
        <a:xfrm flipV="1">
          <a:off x="18656300" y="10790103"/>
          <a:ext cx="889000" cy="6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31803</xdr:rowOff>
    </xdr:from>
    <xdr:ext cx="469744" cy="259045"/>
    <xdr:sp macro="" textlink="">
      <xdr:nvSpPr>
        <xdr:cNvPr id="615" name="n_1aveValue【学校施設】&#10;一人当たり面積">
          <a:extLst>
            <a:ext uri="{FF2B5EF4-FFF2-40B4-BE49-F238E27FC236}">
              <a16:creationId xmlns:a16="http://schemas.microsoft.com/office/drawing/2014/main" id="{D86AB3DC-9C79-4146-8C3F-F00D380E5545}"/>
            </a:ext>
          </a:extLst>
        </xdr:cNvPr>
        <xdr:cNvSpPr txBox="1"/>
      </xdr:nvSpPr>
      <xdr:spPr>
        <a:xfrm>
          <a:off x="21075727" y="104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36237</xdr:rowOff>
    </xdr:from>
    <xdr:ext cx="469744" cy="259045"/>
    <xdr:sp macro="" textlink="">
      <xdr:nvSpPr>
        <xdr:cNvPr id="616" name="n_2aveValue【学校施設】&#10;一人当たり面積">
          <a:extLst>
            <a:ext uri="{FF2B5EF4-FFF2-40B4-BE49-F238E27FC236}">
              <a16:creationId xmlns:a16="http://schemas.microsoft.com/office/drawing/2014/main" id="{42F0C620-7DB6-476E-B8C3-B41182C39830}"/>
            </a:ext>
          </a:extLst>
        </xdr:cNvPr>
        <xdr:cNvSpPr txBox="1"/>
      </xdr:nvSpPr>
      <xdr:spPr>
        <a:xfrm>
          <a:off x="20199427" y="104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617" name="n_3aveValue【学校施設】&#10;一人当たり面積">
          <a:extLst>
            <a:ext uri="{FF2B5EF4-FFF2-40B4-BE49-F238E27FC236}">
              <a16:creationId xmlns:a16="http://schemas.microsoft.com/office/drawing/2014/main" id="{75E80D2E-FC41-4359-BB9B-953E5B29D1B3}"/>
            </a:ext>
          </a:extLst>
        </xdr:cNvPr>
        <xdr:cNvSpPr txBox="1"/>
      </xdr:nvSpPr>
      <xdr:spPr>
        <a:xfrm>
          <a:off x="19310427" y="1050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50547</xdr:rowOff>
    </xdr:from>
    <xdr:ext cx="469744" cy="259045"/>
    <xdr:sp macro="" textlink="">
      <xdr:nvSpPr>
        <xdr:cNvPr id="618" name="n_4aveValue【学校施設】&#10;一人当たり面積">
          <a:extLst>
            <a:ext uri="{FF2B5EF4-FFF2-40B4-BE49-F238E27FC236}">
              <a16:creationId xmlns:a16="http://schemas.microsoft.com/office/drawing/2014/main" id="{5F1CCD4A-C320-4E8C-9D94-CE13F94ED35A}"/>
            </a:ext>
          </a:extLst>
        </xdr:cNvPr>
        <xdr:cNvSpPr txBox="1"/>
      </xdr:nvSpPr>
      <xdr:spPr>
        <a:xfrm>
          <a:off x="18421427" y="10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25422</xdr:rowOff>
    </xdr:from>
    <xdr:ext cx="469744" cy="259045"/>
    <xdr:sp macro="" textlink="">
      <xdr:nvSpPr>
        <xdr:cNvPr id="619" name="n_1mainValue【学校施設】&#10;一人当たり面積">
          <a:extLst>
            <a:ext uri="{FF2B5EF4-FFF2-40B4-BE49-F238E27FC236}">
              <a16:creationId xmlns:a16="http://schemas.microsoft.com/office/drawing/2014/main" id="{01A8A0E8-40B6-4705-9DA8-68AB0D4CB42F}"/>
            </a:ext>
          </a:extLst>
        </xdr:cNvPr>
        <xdr:cNvSpPr txBox="1"/>
      </xdr:nvSpPr>
      <xdr:spPr>
        <a:xfrm>
          <a:off x="21075727" y="1082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28714</xdr:rowOff>
    </xdr:from>
    <xdr:ext cx="469744" cy="259045"/>
    <xdr:sp macro="" textlink="">
      <xdr:nvSpPr>
        <xdr:cNvPr id="620" name="n_2mainValue【学校施設】&#10;一人当たり面積">
          <a:extLst>
            <a:ext uri="{FF2B5EF4-FFF2-40B4-BE49-F238E27FC236}">
              <a16:creationId xmlns:a16="http://schemas.microsoft.com/office/drawing/2014/main" id="{5DA23E51-1F01-4030-AC7A-465443EAD4E3}"/>
            </a:ext>
          </a:extLst>
        </xdr:cNvPr>
        <xdr:cNvSpPr txBox="1"/>
      </xdr:nvSpPr>
      <xdr:spPr>
        <a:xfrm>
          <a:off x="20199427" y="10830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30680</xdr:rowOff>
    </xdr:from>
    <xdr:ext cx="469744" cy="259045"/>
    <xdr:sp macro="" textlink="">
      <xdr:nvSpPr>
        <xdr:cNvPr id="621" name="n_3mainValue【学校施設】&#10;一人当たり面積">
          <a:extLst>
            <a:ext uri="{FF2B5EF4-FFF2-40B4-BE49-F238E27FC236}">
              <a16:creationId xmlns:a16="http://schemas.microsoft.com/office/drawing/2014/main" id="{874EFA76-ACE1-46D0-9F19-EF41123922A2}"/>
            </a:ext>
          </a:extLst>
        </xdr:cNvPr>
        <xdr:cNvSpPr txBox="1"/>
      </xdr:nvSpPr>
      <xdr:spPr>
        <a:xfrm>
          <a:off x="19310427" y="10832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37218</xdr:rowOff>
    </xdr:from>
    <xdr:ext cx="469744" cy="259045"/>
    <xdr:sp macro="" textlink="">
      <xdr:nvSpPr>
        <xdr:cNvPr id="622" name="n_4mainValue【学校施設】&#10;一人当たり面積">
          <a:extLst>
            <a:ext uri="{FF2B5EF4-FFF2-40B4-BE49-F238E27FC236}">
              <a16:creationId xmlns:a16="http://schemas.microsoft.com/office/drawing/2014/main" id="{25E666AB-57E9-4E9B-823F-46F8190CDA46}"/>
            </a:ext>
          </a:extLst>
        </xdr:cNvPr>
        <xdr:cNvSpPr txBox="1"/>
      </xdr:nvSpPr>
      <xdr:spPr>
        <a:xfrm>
          <a:off x="18421427" y="10838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38D17B1E-BAA0-41A7-AD6D-9C24865AAC7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4DDEAA06-8E83-4BDF-92E9-E596CCFCD4C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211AD976-3F9B-4192-B991-A15E71BD795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B6AFA072-B1A5-4C29-B8D5-E07BBAC5C4D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D5D3B4AB-CCA1-4533-992E-430823FC0F0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5E6692C3-456D-4D6D-A840-CC8297BDC11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6FA22C24-E0F0-4BC0-89BB-BBA8C2EB032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DE75EAA8-57CC-4CCB-BF14-AD61C642592D}"/>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3EAF38FD-9051-468A-8DE2-2A8E61954A6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CC7E9B79-70E8-4B17-9F72-4F6E3D52CE8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74086F52-869D-4AEA-9A74-18B6DF58C9A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2F8F34C4-6F4C-458D-A215-AF61FDB8083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F09631FC-7D94-46B5-935B-CAA2B1A149A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64D764CA-EE6B-4F3A-9C52-2E0B572E5CD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7C7272F3-0AAE-4D52-9B16-B035BDF337B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AA15C90A-DBAF-4194-8C05-53B16EF81DA7}"/>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C811FA85-23E6-4C74-8E61-63EC34F2FFB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E9857348-3799-4D81-AFD8-2B5636D5515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BB6E9F66-C732-4214-9469-680926DE9CE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D2ADC86C-AA99-4BD8-8EA0-22E3C46333F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2EE27759-1562-4669-9E30-49F382D0B68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553A3751-0BC0-44C3-BFC8-FECDC7EC309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87E1BEF8-A718-4297-92E9-75E9C86BF90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80E4A8F5-2B85-4083-A598-0A59EA13FF8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F67D26C7-59A1-4D12-B319-0E0C59132C6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062D71B8-B703-4433-A0DB-254237B4106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DB10F901-9516-4066-B9BD-E7185D54CAF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0" name="直線コネクタ 649">
          <a:extLst>
            <a:ext uri="{FF2B5EF4-FFF2-40B4-BE49-F238E27FC236}">
              <a16:creationId xmlns:a16="http://schemas.microsoft.com/office/drawing/2014/main" id="{43B80F5F-12D2-4F74-971D-1442C68D33A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1" name="テキスト ボックス 650">
          <a:extLst>
            <a:ext uri="{FF2B5EF4-FFF2-40B4-BE49-F238E27FC236}">
              <a16:creationId xmlns:a16="http://schemas.microsoft.com/office/drawing/2014/main" id="{15681590-6B3E-45FC-9388-D910FB2B1FF2}"/>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2" name="直線コネクタ 651">
          <a:extLst>
            <a:ext uri="{FF2B5EF4-FFF2-40B4-BE49-F238E27FC236}">
              <a16:creationId xmlns:a16="http://schemas.microsoft.com/office/drawing/2014/main" id="{50E2854A-155B-42A8-B837-A0A61ADC6AF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3" name="テキスト ボックス 652">
          <a:extLst>
            <a:ext uri="{FF2B5EF4-FFF2-40B4-BE49-F238E27FC236}">
              <a16:creationId xmlns:a16="http://schemas.microsoft.com/office/drawing/2014/main" id="{927C8E67-F23C-4455-B7D6-5F491810883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4" name="直線コネクタ 653">
          <a:extLst>
            <a:ext uri="{FF2B5EF4-FFF2-40B4-BE49-F238E27FC236}">
              <a16:creationId xmlns:a16="http://schemas.microsoft.com/office/drawing/2014/main" id="{E5E621E4-A34B-4C9F-A52C-5F5A9DF0244E}"/>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5" name="テキスト ボックス 654">
          <a:extLst>
            <a:ext uri="{FF2B5EF4-FFF2-40B4-BE49-F238E27FC236}">
              <a16:creationId xmlns:a16="http://schemas.microsoft.com/office/drawing/2014/main" id="{124AD641-90D7-400F-A958-1B219E67DABC}"/>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6" name="直線コネクタ 655">
          <a:extLst>
            <a:ext uri="{FF2B5EF4-FFF2-40B4-BE49-F238E27FC236}">
              <a16:creationId xmlns:a16="http://schemas.microsoft.com/office/drawing/2014/main" id="{8B467F11-74D1-4F71-9C1F-EAEB8B4F92F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7" name="テキスト ボックス 656">
          <a:extLst>
            <a:ext uri="{FF2B5EF4-FFF2-40B4-BE49-F238E27FC236}">
              <a16:creationId xmlns:a16="http://schemas.microsoft.com/office/drawing/2014/main" id="{180468F5-884E-447A-A426-F2F919B5667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8" name="直線コネクタ 657">
          <a:extLst>
            <a:ext uri="{FF2B5EF4-FFF2-40B4-BE49-F238E27FC236}">
              <a16:creationId xmlns:a16="http://schemas.microsoft.com/office/drawing/2014/main" id="{C7CD87F5-8062-4D01-B79C-D19FC6F473E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9" name="テキスト ボックス 658">
          <a:extLst>
            <a:ext uri="{FF2B5EF4-FFF2-40B4-BE49-F238E27FC236}">
              <a16:creationId xmlns:a16="http://schemas.microsoft.com/office/drawing/2014/main" id="{63C2AC74-591C-4AF1-B79A-0751BFC8BF81}"/>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0" name="直線コネクタ 659">
          <a:extLst>
            <a:ext uri="{FF2B5EF4-FFF2-40B4-BE49-F238E27FC236}">
              <a16:creationId xmlns:a16="http://schemas.microsoft.com/office/drawing/2014/main" id="{7C9ABB46-3D69-4CED-BEC1-46DFABF76131}"/>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1" name="テキスト ボックス 660">
          <a:extLst>
            <a:ext uri="{FF2B5EF4-FFF2-40B4-BE49-F238E27FC236}">
              <a16:creationId xmlns:a16="http://schemas.microsoft.com/office/drawing/2014/main" id="{BD12B983-298F-419B-A83A-B6D2F6360DBA}"/>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632A7206-A78A-43F2-8AE1-C956843B61F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3" name="【公民館】&#10;有形固定資産減価償却率グラフ枠">
          <a:extLst>
            <a:ext uri="{FF2B5EF4-FFF2-40B4-BE49-F238E27FC236}">
              <a16:creationId xmlns:a16="http://schemas.microsoft.com/office/drawing/2014/main" id="{89AD6C4D-5EC1-4D27-A68D-908AE5920A3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664" name="直線コネクタ 663">
          <a:extLst>
            <a:ext uri="{FF2B5EF4-FFF2-40B4-BE49-F238E27FC236}">
              <a16:creationId xmlns:a16="http://schemas.microsoft.com/office/drawing/2014/main" id="{429F8311-03CC-4068-828A-86B41CAD4C9E}"/>
            </a:ext>
          </a:extLst>
        </xdr:cNvPr>
        <xdr:cNvCxnSpPr/>
      </xdr:nvCxnSpPr>
      <xdr:spPr>
        <a:xfrm flipV="1">
          <a:off x="16318864"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5" name="【公民館】&#10;有形固定資産減価償却率最小値テキスト">
          <a:extLst>
            <a:ext uri="{FF2B5EF4-FFF2-40B4-BE49-F238E27FC236}">
              <a16:creationId xmlns:a16="http://schemas.microsoft.com/office/drawing/2014/main" id="{6FA58B60-8B05-48F3-A5C4-89E11EDA398A}"/>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6" name="直線コネクタ 665">
          <a:extLst>
            <a:ext uri="{FF2B5EF4-FFF2-40B4-BE49-F238E27FC236}">
              <a16:creationId xmlns:a16="http://schemas.microsoft.com/office/drawing/2014/main" id="{CE7A45FA-0498-4FCB-B0CB-F6620233D9B6}"/>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667" name="【公民館】&#10;有形固定資産減価償却率最大値テキスト">
          <a:extLst>
            <a:ext uri="{FF2B5EF4-FFF2-40B4-BE49-F238E27FC236}">
              <a16:creationId xmlns:a16="http://schemas.microsoft.com/office/drawing/2014/main" id="{CB76BEB6-9A90-41D5-9C68-B3F14A7D5CE0}"/>
            </a:ext>
          </a:extLst>
        </xdr:cNvPr>
        <xdr:cNvSpPr txBox="1"/>
      </xdr:nvSpPr>
      <xdr:spPr>
        <a:xfrm>
          <a:off x="16357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668" name="直線コネクタ 667">
          <a:extLst>
            <a:ext uri="{FF2B5EF4-FFF2-40B4-BE49-F238E27FC236}">
              <a16:creationId xmlns:a16="http://schemas.microsoft.com/office/drawing/2014/main" id="{385F6D7C-3F51-4326-9457-143986E6565B}"/>
            </a:ext>
          </a:extLst>
        </xdr:cNvPr>
        <xdr:cNvCxnSpPr/>
      </xdr:nvCxnSpPr>
      <xdr:spPr>
        <a:xfrm>
          <a:off x="16230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107059</xdr:rowOff>
    </xdr:from>
    <xdr:ext cx="405111" cy="259045"/>
    <xdr:sp macro="" textlink="">
      <xdr:nvSpPr>
        <xdr:cNvPr id="669" name="【公民館】&#10;有形固定資産減価償却率平均値テキスト">
          <a:extLst>
            <a:ext uri="{FF2B5EF4-FFF2-40B4-BE49-F238E27FC236}">
              <a16:creationId xmlns:a16="http://schemas.microsoft.com/office/drawing/2014/main" id="{5FF2F1AD-61C0-40BB-B1F5-927773A52C42}"/>
            </a:ext>
          </a:extLst>
        </xdr:cNvPr>
        <xdr:cNvSpPr txBox="1"/>
      </xdr:nvSpPr>
      <xdr:spPr>
        <a:xfrm>
          <a:off x="16357600" y="181093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670" name="フローチャート: 判断 669">
          <a:extLst>
            <a:ext uri="{FF2B5EF4-FFF2-40B4-BE49-F238E27FC236}">
              <a16:creationId xmlns:a16="http://schemas.microsoft.com/office/drawing/2014/main" id="{71B5A598-EA1C-43C7-9F08-7DCA72333D20}"/>
            </a:ext>
          </a:extLst>
        </xdr:cNvPr>
        <xdr:cNvSpPr/>
      </xdr:nvSpPr>
      <xdr:spPr>
        <a:xfrm>
          <a:off x="16268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671" name="フローチャート: 判断 670">
          <a:extLst>
            <a:ext uri="{FF2B5EF4-FFF2-40B4-BE49-F238E27FC236}">
              <a16:creationId xmlns:a16="http://schemas.microsoft.com/office/drawing/2014/main" id="{413C6E8B-80D0-4D9E-9836-E6FF5E920F52}"/>
            </a:ext>
          </a:extLst>
        </xdr:cNvPr>
        <xdr:cNvSpPr/>
      </xdr:nvSpPr>
      <xdr:spPr>
        <a:xfrm>
          <a:off x="15430500" y="1811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672" name="フローチャート: 判断 671">
          <a:extLst>
            <a:ext uri="{FF2B5EF4-FFF2-40B4-BE49-F238E27FC236}">
              <a16:creationId xmlns:a16="http://schemas.microsoft.com/office/drawing/2014/main" id="{5AD963BD-779F-495C-8218-7608B33D5792}"/>
            </a:ext>
          </a:extLst>
        </xdr:cNvPr>
        <xdr:cNvSpPr/>
      </xdr:nvSpPr>
      <xdr:spPr>
        <a:xfrm>
          <a:off x="14541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673" name="フローチャート: 判断 672">
          <a:extLst>
            <a:ext uri="{FF2B5EF4-FFF2-40B4-BE49-F238E27FC236}">
              <a16:creationId xmlns:a16="http://schemas.microsoft.com/office/drawing/2014/main" id="{B3AD9BE0-4622-4373-9361-D024E6C64EFD}"/>
            </a:ext>
          </a:extLst>
        </xdr:cNvPr>
        <xdr:cNvSpPr/>
      </xdr:nvSpPr>
      <xdr:spPr>
        <a:xfrm>
          <a:off x="13652500" y="18070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674" name="フローチャート: 判断 673">
          <a:extLst>
            <a:ext uri="{FF2B5EF4-FFF2-40B4-BE49-F238E27FC236}">
              <a16:creationId xmlns:a16="http://schemas.microsoft.com/office/drawing/2014/main" id="{863AB063-E73A-43C7-8781-6BC437161008}"/>
            </a:ext>
          </a:extLst>
        </xdr:cNvPr>
        <xdr:cNvSpPr/>
      </xdr:nvSpPr>
      <xdr:spPr>
        <a:xfrm>
          <a:off x="12763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BE5D22B2-24FE-4802-A11A-A45319AD263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465C745E-0519-4DA9-AA98-4CCED1CC3D1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E2AC7747-25A5-413B-B37D-43130E03971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348F80F0-0965-419C-9762-B482E344FDB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573C3DCA-00A1-4B79-9D65-CBF60797136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125005</xdr:rowOff>
    </xdr:from>
    <xdr:to>
      <xdr:col>85</xdr:col>
      <xdr:colOff>177800</xdr:colOff>
      <xdr:row>107</xdr:row>
      <xdr:rowOff>55155</xdr:rowOff>
    </xdr:to>
    <xdr:sp macro="" textlink="">
      <xdr:nvSpPr>
        <xdr:cNvPr id="680" name="楕円 679">
          <a:extLst>
            <a:ext uri="{FF2B5EF4-FFF2-40B4-BE49-F238E27FC236}">
              <a16:creationId xmlns:a16="http://schemas.microsoft.com/office/drawing/2014/main" id="{8AD4B2AC-0E86-449E-8ED1-00FF0558489B}"/>
            </a:ext>
          </a:extLst>
        </xdr:cNvPr>
        <xdr:cNvSpPr/>
      </xdr:nvSpPr>
      <xdr:spPr>
        <a:xfrm>
          <a:off x="16268700" y="1829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103432</xdr:rowOff>
    </xdr:from>
    <xdr:ext cx="405111" cy="259045"/>
    <xdr:sp macro="" textlink="">
      <xdr:nvSpPr>
        <xdr:cNvPr id="681" name="【公民館】&#10;有形固定資産減価償却率該当値テキスト">
          <a:extLst>
            <a:ext uri="{FF2B5EF4-FFF2-40B4-BE49-F238E27FC236}">
              <a16:creationId xmlns:a16="http://schemas.microsoft.com/office/drawing/2014/main" id="{7A997DFD-A660-4899-8742-3ECACEEC020E}"/>
            </a:ext>
          </a:extLst>
        </xdr:cNvPr>
        <xdr:cNvSpPr txBox="1"/>
      </xdr:nvSpPr>
      <xdr:spPr>
        <a:xfrm>
          <a:off x="16357600" y="1827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89081</xdr:rowOff>
    </xdr:from>
    <xdr:to>
      <xdr:col>81</xdr:col>
      <xdr:colOff>101600</xdr:colOff>
      <xdr:row>107</xdr:row>
      <xdr:rowOff>19231</xdr:rowOff>
    </xdr:to>
    <xdr:sp macro="" textlink="">
      <xdr:nvSpPr>
        <xdr:cNvPr id="682" name="楕円 681">
          <a:extLst>
            <a:ext uri="{FF2B5EF4-FFF2-40B4-BE49-F238E27FC236}">
              <a16:creationId xmlns:a16="http://schemas.microsoft.com/office/drawing/2014/main" id="{7AED7579-3BD2-4891-A1E9-2CFD415487F9}"/>
            </a:ext>
          </a:extLst>
        </xdr:cNvPr>
        <xdr:cNvSpPr/>
      </xdr:nvSpPr>
      <xdr:spPr>
        <a:xfrm>
          <a:off x="15430500" y="1826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139881</xdr:rowOff>
    </xdr:from>
    <xdr:to>
      <xdr:col>85</xdr:col>
      <xdr:colOff>127000</xdr:colOff>
      <xdr:row>107</xdr:row>
      <xdr:rowOff>4355</xdr:rowOff>
    </xdr:to>
    <xdr:cxnSp macro="">
      <xdr:nvCxnSpPr>
        <xdr:cNvPr id="683" name="直線コネクタ 682">
          <a:extLst>
            <a:ext uri="{FF2B5EF4-FFF2-40B4-BE49-F238E27FC236}">
              <a16:creationId xmlns:a16="http://schemas.microsoft.com/office/drawing/2014/main" id="{0535DFBF-AE32-4D5D-A8EE-492BC7DF933A}"/>
            </a:ext>
          </a:extLst>
        </xdr:cNvPr>
        <xdr:cNvCxnSpPr/>
      </xdr:nvCxnSpPr>
      <xdr:spPr>
        <a:xfrm>
          <a:off x="15481300" y="18313581"/>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51526</xdr:rowOff>
    </xdr:from>
    <xdr:to>
      <xdr:col>76</xdr:col>
      <xdr:colOff>165100</xdr:colOff>
      <xdr:row>106</xdr:row>
      <xdr:rowOff>153126</xdr:rowOff>
    </xdr:to>
    <xdr:sp macro="" textlink="">
      <xdr:nvSpPr>
        <xdr:cNvPr id="684" name="楕円 683">
          <a:extLst>
            <a:ext uri="{FF2B5EF4-FFF2-40B4-BE49-F238E27FC236}">
              <a16:creationId xmlns:a16="http://schemas.microsoft.com/office/drawing/2014/main" id="{71B4305B-D6BB-477B-A1ED-3353BEEC4B56}"/>
            </a:ext>
          </a:extLst>
        </xdr:cNvPr>
        <xdr:cNvSpPr/>
      </xdr:nvSpPr>
      <xdr:spPr>
        <a:xfrm>
          <a:off x="14541500" y="1822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102326</xdr:rowOff>
    </xdr:from>
    <xdr:to>
      <xdr:col>81</xdr:col>
      <xdr:colOff>50800</xdr:colOff>
      <xdr:row>106</xdr:row>
      <xdr:rowOff>139881</xdr:rowOff>
    </xdr:to>
    <xdr:cxnSp macro="">
      <xdr:nvCxnSpPr>
        <xdr:cNvPr id="685" name="直線コネクタ 684">
          <a:extLst>
            <a:ext uri="{FF2B5EF4-FFF2-40B4-BE49-F238E27FC236}">
              <a16:creationId xmlns:a16="http://schemas.microsoft.com/office/drawing/2014/main" id="{E03B7E7D-9573-4ECC-A46E-260553A8C115}"/>
            </a:ext>
          </a:extLst>
        </xdr:cNvPr>
        <xdr:cNvCxnSpPr/>
      </xdr:nvCxnSpPr>
      <xdr:spPr>
        <a:xfrm>
          <a:off x="14592300" y="18276026"/>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15602</xdr:rowOff>
    </xdr:from>
    <xdr:to>
      <xdr:col>72</xdr:col>
      <xdr:colOff>38100</xdr:colOff>
      <xdr:row>106</xdr:row>
      <xdr:rowOff>117202</xdr:rowOff>
    </xdr:to>
    <xdr:sp macro="" textlink="">
      <xdr:nvSpPr>
        <xdr:cNvPr id="686" name="楕円 685">
          <a:extLst>
            <a:ext uri="{FF2B5EF4-FFF2-40B4-BE49-F238E27FC236}">
              <a16:creationId xmlns:a16="http://schemas.microsoft.com/office/drawing/2014/main" id="{61522095-1409-4C81-AF81-50A7C2D8C06B}"/>
            </a:ext>
          </a:extLst>
        </xdr:cNvPr>
        <xdr:cNvSpPr/>
      </xdr:nvSpPr>
      <xdr:spPr>
        <a:xfrm>
          <a:off x="13652500" y="1818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66402</xdr:rowOff>
    </xdr:from>
    <xdr:to>
      <xdr:col>76</xdr:col>
      <xdr:colOff>114300</xdr:colOff>
      <xdr:row>106</xdr:row>
      <xdr:rowOff>102326</xdr:rowOff>
    </xdr:to>
    <xdr:cxnSp macro="">
      <xdr:nvCxnSpPr>
        <xdr:cNvPr id="687" name="直線コネクタ 686">
          <a:extLst>
            <a:ext uri="{FF2B5EF4-FFF2-40B4-BE49-F238E27FC236}">
              <a16:creationId xmlns:a16="http://schemas.microsoft.com/office/drawing/2014/main" id="{BF2D6623-1021-4AFF-A387-5E6D8A4D5A27}"/>
            </a:ext>
          </a:extLst>
        </xdr:cNvPr>
        <xdr:cNvCxnSpPr/>
      </xdr:nvCxnSpPr>
      <xdr:spPr>
        <a:xfrm>
          <a:off x="13703300" y="18240102"/>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151130</xdr:rowOff>
    </xdr:from>
    <xdr:to>
      <xdr:col>67</xdr:col>
      <xdr:colOff>101600</xdr:colOff>
      <xdr:row>106</xdr:row>
      <xdr:rowOff>81280</xdr:rowOff>
    </xdr:to>
    <xdr:sp macro="" textlink="">
      <xdr:nvSpPr>
        <xdr:cNvPr id="688" name="楕円 687">
          <a:extLst>
            <a:ext uri="{FF2B5EF4-FFF2-40B4-BE49-F238E27FC236}">
              <a16:creationId xmlns:a16="http://schemas.microsoft.com/office/drawing/2014/main" id="{C9CB9585-4774-45B7-B205-59C76763BC5A}"/>
            </a:ext>
          </a:extLst>
        </xdr:cNvPr>
        <xdr:cNvSpPr/>
      </xdr:nvSpPr>
      <xdr:spPr>
        <a:xfrm>
          <a:off x="12763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30480</xdr:rowOff>
    </xdr:from>
    <xdr:to>
      <xdr:col>71</xdr:col>
      <xdr:colOff>177800</xdr:colOff>
      <xdr:row>106</xdr:row>
      <xdr:rowOff>66402</xdr:rowOff>
    </xdr:to>
    <xdr:cxnSp macro="">
      <xdr:nvCxnSpPr>
        <xdr:cNvPr id="689" name="直線コネクタ 688">
          <a:extLst>
            <a:ext uri="{FF2B5EF4-FFF2-40B4-BE49-F238E27FC236}">
              <a16:creationId xmlns:a16="http://schemas.microsoft.com/office/drawing/2014/main" id="{0985CA42-E84C-4154-976D-99A16C2460E3}"/>
            </a:ext>
          </a:extLst>
        </xdr:cNvPr>
        <xdr:cNvCxnSpPr/>
      </xdr:nvCxnSpPr>
      <xdr:spPr>
        <a:xfrm>
          <a:off x="12814300" y="18204180"/>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58619</xdr:rowOff>
    </xdr:from>
    <xdr:ext cx="405111" cy="259045"/>
    <xdr:sp macro="" textlink="">
      <xdr:nvSpPr>
        <xdr:cNvPr id="690" name="n_1aveValue【公民館】&#10;有形固定資産減価償却率">
          <a:extLst>
            <a:ext uri="{FF2B5EF4-FFF2-40B4-BE49-F238E27FC236}">
              <a16:creationId xmlns:a16="http://schemas.microsoft.com/office/drawing/2014/main" id="{5C947A47-172A-419D-B0A3-2A451D192B1F}"/>
            </a:ext>
          </a:extLst>
        </xdr:cNvPr>
        <xdr:cNvSpPr txBox="1"/>
      </xdr:nvSpPr>
      <xdr:spPr>
        <a:xfrm>
          <a:off x="15266044" y="1788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691" name="n_2aveValue【公民館】&#10;有形固定資産減価償却率">
          <a:extLst>
            <a:ext uri="{FF2B5EF4-FFF2-40B4-BE49-F238E27FC236}">
              <a16:creationId xmlns:a16="http://schemas.microsoft.com/office/drawing/2014/main" id="{2D1FFA9B-332C-4160-BC03-BB64759FE69A}"/>
            </a:ext>
          </a:extLst>
        </xdr:cNvPr>
        <xdr:cNvSpPr txBox="1"/>
      </xdr:nvSpPr>
      <xdr:spPr>
        <a:xfrm>
          <a:off x="14389744" y="1786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14532</xdr:rowOff>
    </xdr:from>
    <xdr:ext cx="405111" cy="259045"/>
    <xdr:sp macro="" textlink="">
      <xdr:nvSpPr>
        <xdr:cNvPr id="692" name="n_3aveValue【公民館】&#10;有形固定資産減価償却率">
          <a:extLst>
            <a:ext uri="{FF2B5EF4-FFF2-40B4-BE49-F238E27FC236}">
              <a16:creationId xmlns:a16="http://schemas.microsoft.com/office/drawing/2014/main" id="{772740B2-3800-40CD-A21D-EE0CC385DA52}"/>
            </a:ext>
          </a:extLst>
        </xdr:cNvPr>
        <xdr:cNvSpPr txBox="1"/>
      </xdr:nvSpPr>
      <xdr:spPr>
        <a:xfrm>
          <a:off x="13500744" y="1784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693" name="n_4aveValue【公民館】&#10;有形固定資産減価償却率">
          <a:extLst>
            <a:ext uri="{FF2B5EF4-FFF2-40B4-BE49-F238E27FC236}">
              <a16:creationId xmlns:a16="http://schemas.microsoft.com/office/drawing/2014/main" id="{1D821627-6E52-495F-9915-4F3FBA19ABC3}"/>
            </a:ext>
          </a:extLst>
        </xdr:cNvPr>
        <xdr:cNvSpPr txBox="1"/>
      </xdr:nvSpPr>
      <xdr:spPr>
        <a:xfrm>
          <a:off x="12611744" y="17869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10358</xdr:rowOff>
    </xdr:from>
    <xdr:ext cx="405111" cy="259045"/>
    <xdr:sp macro="" textlink="">
      <xdr:nvSpPr>
        <xdr:cNvPr id="694" name="n_1mainValue【公民館】&#10;有形固定資産減価償却率">
          <a:extLst>
            <a:ext uri="{FF2B5EF4-FFF2-40B4-BE49-F238E27FC236}">
              <a16:creationId xmlns:a16="http://schemas.microsoft.com/office/drawing/2014/main" id="{4C5FCB9F-EDD1-448D-9707-84B21FE72AEB}"/>
            </a:ext>
          </a:extLst>
        </xdr:cNvPr>
        <xdr:cNvSpPr txBox="1"/>
      </xdr:nvSpPr>
      <xdr:spPr>
        <a:xfrm>
          <a:off x="15266044" y="18355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144253</xdr:rowOff>
    </xdr:from>
    <xdr:ext cx="405111" cy="259045"/>
    <xdr:sp macro="" textlink="">
      <xdr:nvSpPr>
        <xdr:cNvPr id="695" name="n_2mainValue【公民館】&#10;有形固定資産減価償却率">
          <a:extLst>
            <a:ext uri="{FF2B5EF4-FFF2-40B4-BE49-F238E27FC236}">
              <a16:creationId xmlns:a16="http://schemas.microsoft.com/office/drawing/2014/main" id="{70C8FF3D-F0E8-4177-B165-3D8E2D4F026B}"/>
            </a:ext>
          </a:extLst>
        </xdr:cNvPr>
        <xdr:cNvSpPr txBox="1"/>
      </xdr:nvSpPr>
      <xdr:spPr>
        <a:xfrm>
          <a:off x="14389744" y="1831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108329</xdr:rowOff>
    </xdr:from>
    <xdr:ext cx="405111" cy="259045"/>
    <xdr:sp macro="" textlink="">
      <xdr:nvSpPr>
        <xdr:cNvPr id="696" name="n_3mainValue【公民館】&#10;有形固定資産減価償却率">
          <a:extLst>
            <a:ext uri="{FF2B5EF4-FFF2-40B4-BE49-F238E27FC236}">
              <a16:creationId xmlns:a16="http://schemas.microsoft.com/office/drawing/2014/main" id="{D9A89555-ADE9-4F3E-A825-C2CA06DD5E4D}"/>
            </a:ext>
          </a:extLst>
        </xdr:cNvPr>
        <xdr:cNvSpPr txBox="1"/>
      </xdr:nvSpPr>
      <xdr:spPr>
        <a:xfrm>
          <a:off x="13500744" y="1828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72407</xdr:rowOff>
    </xdr:from>
    <xdr:ext cx="405111" cy="259045"/>
    <xdr:sp macro="" textlink="">
      <xdr:nvSpPr>
        <xdr:cNvPr id="697" name="n_4mainValue【公民館】&#10;有形固定資産減価償却率">
          <a:extLst>
            <a:ext uri="{FF2B5EF4-FFF2-40B4-BE49-F238E27FC236}">
              <a16:creationId xmlns:a16="http://schemas.microsoft.com/office/drawing/2014/main" id="{5F92AA0F-44E9-4E34-958D-88615DE2FEB3}"/>
            </a:ext>
          </a:extLst>
        </xdr:cNvPr>
        <xdr:cNvSpPr txBox="1"/>
      </xdr:nvSpPr>
      <xdr:spPr>
        <a:xfrm>
          <a:off x="126117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CF52F44E-2335-4419-B7DF-889D8192190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B30A027B-A5D6-4C6F-8B4A-E8345B711A8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73C1FA39-8235-41B3-824B-A1B3B1AE0AC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48FBF7ED-B0CE-4E39-BA58-429DE8C4806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A35BD4A6-C5EE-4679-ABBB-6B94711D303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0DA3E618-3571-4C8E-A251-FEEFABD4B08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2B069F0B-6DF4-439B-AED3-694C3DE5D17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2BAF6EA2-51BF-4CF2-8769-FFB1EFC9908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13D7CD9F-44CC-416F-AD86-DBE592D494D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E88DEA79-CA31-4020-898D-519214FAF27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8" name="直線コネクタ 707">
          <a:extLst>
            <a:ext uri="{FF2B5EF4-FFF2-40B4-BE49-F238E27FC236}">
              <a16:creationId xmlns:a16="http://schemas.microsoft.com/office/drawing/2014/main" id="{34175186-CD9B-4BC7-A0E7-5EA6EA619CA8}"/>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9" name="テキスト ボックス 708">
          <a:extLst>
            <a:ext uri="{FF2B5EF4-FFF2-40B4-BE49-F238E27FC236}">
              <a16:creationId xmlns:a16="http://schemas.microsoft.com/office/drawing/2014/main" id="{6BC04A9C-0F42-48EA-AA70-A4A68E92FAB2}"/>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0" name="直線コネクタ 709">
          <a:extLst>
            <a:ext uri="{FF2B5EF4-FFF2-40B4-BE49-F238E27FC236}">
              <a16:creationId xmlns:a16="http://schemas.microsoft.com/office/drawing/2014/main" id="{F9DBEADA-3806-4E72-B171-F856D25F7DFA}"/>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1" name="テキスト ボックス 710">
          <a:extLst>
            <a:ext uri="{FF2B5EF4-FFF2-40B4-BE49-F238E27FC236}">
              <a16:creationId xmlns:a16="http://schemas.microsoft.com/office/drawing/2014/main" id="{BA716CF2-7A1A-4770-B20F-356EB7FFA796}"/>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2" name="直線コネクタ 711">
          <a:extLst>
            <a:ext uri="{FF2B5EF4-FFF2-40B4-BE49-F238E27FC236}">
              <a16:creationId xmlns:a16="http://schemas.microsoft.com/office/drawing/2014/main" id="{501CF659-9976-4CAE-81D9-155F80A9C54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713" name="テキスト ボックス 712">
          <a:extLst>
            <a:ext uri="{FF2B5EF4-FFF2-40B4-BE49-F238E27FC236}">
              <a16:creationId xmlns:a16="http://schemas.microsoft.com/office/drawing/2014/main" id="{3D0F3C0F-C833-4059-A701-4832CAED1B52}"/>
            </a:ext>
          </a:extLst>
        </xdr:cNvPr>
        <xdr:cNvSpPr txBox="1"/>
      </xdr:nvSpPr>
      <xdr:spPr>
        <a:xfrm>
          <a:off x="17756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4" name="直線コネクタ 713">
          <a:extLst>
            <a:ext uri="{FF2B5EF4-FFF2-40B4-BE49-F238E27FC236}">
              <a16:creationId xmlns:a16="http://schemas.microsoft.com/office/drawing/2014/main" id="{DCCF8DA8-4E32-4EA3-97F5-F39980AA9E9E}"/>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715" name="テキスト ボックス 714">
          <a:extLst>
            <a:ext uri="{FF2B5EF4-FFF2-40B4-BE49-F238E27FC236}">
              <a16:creationId xmlns:a16="http://schemas.microsoft.com/office/drawing/2014/main" id="{6B9F042B-4AC3-4D08-9C8B-CD0B291B8F67}"/>
            </a:ext>
          </a:extLst>
        </xdr:cNvPr>
        <xdr:cNvSpPr txBox="1"/>
      </xdr:nvSpPr>
      <xdr:spPr>
        <a:xfrm>
          <a:off x="17756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6" name="直線コネクタ 715">
          <a:extLst>
            <a:ext uri="{FF2B5EF4-FFF2-40B4-BE49-F238E27FC236}">
              <a16:creationId xmlns:a16="http://schemas.microsoft.com/office/drawing/2014/main" id="{0E0ED143-D04C-45CB-B3CA-B16231AFF7FC}"/>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17" name="テキスト ボックス 716">
          <a:extLst>
            <a:ext uri="{FF2B5EF4-FFF2-40B4-BE49-F238E27FC236}">
              <a16:creationId xmlns:a16="http://schemas.microsoft.com/office/drawing/2014/main" id="{C55D81CD-F942-4EA4-BC71-65B6D7528C5A}"/>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9DD0B98D-3C53-4A65-863B-C2D50AF02AD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19" name="テキスト ボックス 718">
          <a:extLst>
            <a:ext uri="{FF2B5EF4-FFF2-40B4-BE49-F238E27FC236}">
              <a16:creationId xmlns:a16="http://schemas.microsoft.com/office/drawing/2014/main" id="{31CCAA83-FBD0-4226-936F-DBCFF4496C22}"/>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公民館】&#10;一人当たり面積グラフ枠">
          <a:extLst>
            <a:ext uri="{FF2B5EF4-FFF2-40B4-BE49-F238E27FC236}">
              <a16:creationId xmlns:a16="http://schemas.microsoft.com/office/drawing/2014/main" id="{3AD22AAB-56B8-4C92-83A1-08E30759146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721" name="直線コネクタ 720">
          <a:extLst>
            <a:ext uri="{FF2B5EF4-FFF2-40B4-BE49-F238E27FC236}">
              <a16:creationId xmlns:a16="http://schemas.microsoft.com/office/drawing/2014/main" id="{43CA7898-9E10-4B99-A763-2F90913CBD61}"/>
            </a:ext>
          </a:extLst>
        </xdr:cNvPr>
        <xdr:cNvCxnSpPr/>
      </xdr:nvCxnSpPr>
      <xdr:spPr>
        <a:xfrm flipV="1">
          <a:off x="22160864" y="17250918"/>
          <a:ext cx="0" cy="1415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722" name="【公民館】&#10;一人当たり面積最小値テキスト">
          <a:extLst>
            <a:ext uri="{FF2B5EF4-FFF2-40B4-BE49-F238E27FC236}">
              <a16:creationId xmlns:a16="http://schemas.microsoft.com/office/drawing/2014/main" id="{306557EF-32B0-466A-AB02-E2A4E8CF8C24}"/>
            </a:ext>
          </a:extLst>
        </xdr:cNvPr>
        <xdr:cNvSpPr txBox="1"/>
      </xdr:nvSpPr>
      <xdr:spPr>
        <a:xfrm>
          <a:off x="22199600" y="18670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723" name="直線コネクタ 722">
          <a:extLst>
            <a:ext uri="{FF2B5EF4-FFF2-40B4-BE49-F238E27FC236}">
              <a16:creationId xmlns:a16="http://schemas.microsoft.com/office/drawing/2014/main" id="{170D52FB-FCA6-48E4-B0CC-E011CB994F96}"/>
            </a:ext>
          </a:extLst>
        </xdr:cNvPr>
        <xdr:cNvCxnSpPr/>
      </xdr:nvCxnSpPr>
      <xdr:spPr>
        <a:xfrm>
          <a:off x="22072600" y="18666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724" name="【公民館】&#10;一人当たり面積最大値テキスト">
          <a:extLst>
            <a:ext uri="{FF2B5EF4-FFF2-40B4-BE49-F238E27FC236}">
              <a16:creationId xmlns:a16="http://schemas.microsoft.com/office/drawing/2014/main" id="{8A108F25-5497-46E0-8DA4-AD825D568479}"/>
            </a:ext>
          </a:extLst>
        </xdr:cNvPr>
        <xdr:cNvSpPr txBox="1"/>
      </xdr:nvSpPr>
      <xdr:spPr>
        <a:xfrm>
          <a:off x="22199600" y="1702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725" name="直線コネクタ 724">
          <a:extLst>
            <a:ext uri="{FF2B5EF4-FFF2-40B4-BE49-F238E27FC236}">
              <a16:creationId xmlns:a16="http://schemas.microsoft.com/office/drawing/2014/main" id="{E30E8800-AA69-47B9-AC7B-8753EF84E7DC}"/>
            </a:ext>
          </a:extLst>
        </xdr:cNvPr>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46525</xdr:rowOff>
    </xdr:from>
    <xdr:ext cx="469744" cy="259045"/>
    <xdr:sp macro="" textlink="">
      <xdr:nvSpPr>
        <xdr:cNvPr id="726" name="【公民館】&#10;一人当たり面積平均値テキスト">
          <a:extLst>
            <a:ext uri="{FF2B5EF4-FFF2-40B4-BE49-F238E27FC236}">
              <a16:creationId xmlns:a16="http://schemas.microsoft.com/office/drawing/2014/main" id="{44F0C553-5718-41F8-9113-BC44CDE3F8CB}"/>
            </a:ext>
          </a:extLst>
        </xdr:cNvPr>
        <xdr:cNvSpPr txBox="1"/>
      </xdr:nvSpPr>
      <xdr:spPr>
        <a:xfrm>
          <a:off x="22199600" y="1839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727" name="フローチャート: 判断 726">
          <a:extLst>
            <a:ext uri="{FF2B5EF4-FFF2-40B4-BE49-F238E27FC236}">
              <a16:creationId xmlns:a16="http://schemas.microsoft.com/office/drawing/2014/main" id="{A7876FF5-AABB-4E12-ABAB-AC5199572C3C}"/>
            </a:ext>
          </a:extLst>
        </xdr:cNvPr>
        <xdr:cNvSpPr/>
      </xdr:nvSpPr>
      <xdr:spPr>
        <a:xfrm>
          <a:off x="22110700" y="1854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728" name="フローチャート: 判断 727">
          <a:extLst>
            <a:ext uri="{FF2B5EF4-FFF2-40B4-BE49-F238E27FC236}">
              <a16:creationId xmlns:a16="http://schemas.microsoft.com/office/drawing/2014/main" id="{51EF944F-22ED-419C-9E18-FE7E982CC23E}"/>
            </a:ext>
          </a:extLst>
        </xdr:cNvPr>
        <xdr:cNvSpPr/>
      </xdr:nvSpPr>
      <xdr:spPr>
        <a:xfrm>
          <a:off x="21272500" y="1853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729" name="フローチャート: 判断 728">
          <a:extLst>
            <a:ext uri="{FF2B5EF4-FFF2-40B4-BE49-F238E27FC236}">
              <a16:creationId xmlns:a16="http://schemas.microsoft.com/office/drawing/2014/main" id="{3C44369D-8C40-4511-BECF-84D8FD32210A}"/>
            </a:ext>
          </a:extLst>
        </xdr:cNvPr>
        <xdr:cNvSpPr/>
      </xdr:nvSpPr>
      <xdr:spPr>
        <a:xfrm>
          <a:off x="20383500" y="18541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730" name="フローチャート: 判断 729">
          <a:extLst>
            <a:ext uri="{FF2B5EF4-FFF2-40B4-BE49-F238E27FC236}">
              <a16:creationId xmlns:a16="http://schemas.microsoft.com/office/drawing/2014/main" id="{D4D913B0-3A0F-4B8D-B287-AFC8694142EC}"/>
            </a:ext>
          </a:extLst>
        </xdr:cNvPr>
        <xdr:cNvSpPr/>
      </xdr:nvSpPr>
      <xdr:spPr>
        <a:xfrm>
          <a:off x="19494500" y="18546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731" name="フローチャート: 判断 730">
          <a:extLst>
            <a:ext uri="{FF2B5EF4-FFF2-40B4-BE49-F238E27FC236}">
              <a16:creationId xmlns:a16="http://schemas.microsoft.com/office/drawing/2014/main" id="{FFECE24E-850D-435F-A83C-F98A6AB48D33}"/>
            </a:ext>
          </a:extLst>
        </xdr:cNvPr>
        <xdr:cNvSpPr/>
      </xdr:nvSpPr>
      <xdr:spPr>
        <a:xfrm>
          <a:off x="18605500" y="1854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00682CC0-54BE-4965-8471-44333139EC7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1DA217F5-06F0-4CED-98D5-0A49CAE8049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83E18CCD-F376-4543-A9EF-AB52A1EEC91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1435B9E2-CAF8-4D74-82A6-5A9AA2254B9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2495B3AA-B42E-4B48-B727-ABC56C05C95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54660</xdr:rowOff>
    </xdr:from>
    <xdr:to>
      <xdr:col>116</xdr:col>
      <xdr:colOff>114300</xdr:colOff>
      <xdr:row>108</xdr:row>
      <xdr:rowOff>156260</xdr:rowOff>
    </xdr:to>
    <xdr:sp macro="" textlink="">
      <xdr:nvSpPr>
        <xdr:cNvPr id="737" name="楕円 736">
          <a:extLst>
            <a:ext uri="{FF2B5EF4-FFF2-40B4-BE49-F238E27FC236}">
              <a16:creationId xmlns:a16="http://schemas.microsoft.com/office/drawing/2014/main" id="{E7131A6B-54CC-4645-B1A0-4C898A3ED231}"/>
            </a:ext>
          </a:extLst>
        </xdr:cNvPr>
        <xdr:cNvSpPr/>
      </xdr:nvSpPr>
      <xdr:spPr>
        <a:xfrm>
          <a:off x="22110700" y="185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2074</xdr:rowOff>
    </xdr:from>
    <xdr:ext cx="469744" cy="259045"/>
    <xdr:sp macro="" textlink="">
      <xdr:nvSpPr>
        <xdr:cNvPr id="738" name="【公民館】&#10;一人当たり面積該当値テキスト">
          <a:extLst>
            <a:ext uri="{FF2B5EF4-FFF2-40B4-BE49-F238E27FC236}">
              <a16:creationId xmlns:a16="http://schemas.microsoft.com/office/drawing/2014/main" id="{9F9A18F3-6442-420F-B4B9-8BB9AD62A502}"/>
            </a:ext>
          </a:extLst>
        </xdr:cNvPr>
        <xdr:cNvSpPr txBox="1"/>
      </xdr:nvSpPr>
      <xdr:spPr>
        <a:xfrm>
          <a:off x="22199600" y="1851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56795</xdr:rowOff>
    </xdr:from>
    <xdr:to>
      <xdr:col>112</xdr:col>
      <xdr:colOff>38100</xdr:colOff>
      <xdr:row>108</xdr:row>
      <xdr:rowOff>158395</xdr:rowOff>
    </xdr:to>
    <xdr:sp macro="" textlink="">
      <xdr:nvSpPr>
        <xdr:cNvPr id="739" name="楕円 738">
          <a:extLst>
            <a:ext uri="{FF2B5EF4-FFF2-40B4-BE49-F238E27FC236}">
              <a16:creationId xmlns:a16="http://schemas.microsoft.com/office/drawing/2014/main" id="{DF2AF9D1-A9FE-429D-B09A-80F264215441}"/>
            </a:ext>
          </a:extLst>
        </xdr:cNvPr>
        <xdr:cNvSpPr/>
      </xdr:nvSpPr>
      <xdr:spPr>
        <a:xfrm>
          <a:off x="21272500" y="1857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105460</xdr:rowOff>
    </xdr:from>
    <xdr:to>
      <xdr:col>116</xdr:col>
      <xdr:colOff>63500</xdr:colOff>
      <xdr:row>108</xdr:row>
      <xdr:rowOff>107595</xdr:rowOff>
    </xdr:to>
    <xdr:cxnSp macro="">
      <xdr:nvCxnSpPr>
        <xdr:cNvPr id="740" name="直線コネクタ 739">
          <a:extLst>
            <a:ext uri="{FF2B5EF4-FFF2-40B4-BE49-F238E27FC236}">
              <a16:creationId xmlns:a16="http://schemas.microsoft.com/office/drawing/2014/main" id="{FB667F4C-34FE-4A70-93A9-27E52F959397}"/>
            </a:ext>
          </a:extLst>
        </xdr:cNvPr>
        <xdr:cNvCxnSpPr/>
      </xdr:nvCxnSpPr>
      <xdr:spPr>
        <a:xfrm flipV="1">
          <a:off x="21323300" y="18622060"/>
          <a:ext cx="838200" cy="2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57632</xdr:rowOff>
    </xdr:from>
    <xdr:to>
      <xdr:col>107</xdr:col>
      <xdr:colOff>101600</xdr:colOff>
      <xdr:row>108</xdr:row>
      <xdr:rowOff>159232</xdr:rowOff>
    </xdr:to>
    <xdr:sp macro="" textlink="">
      <xdr:nvSpPr>
        <xdr:cNvPr id="741" name="楕円 740">
          <a:extLst>
            <a:ext uri="{FF2B5EF4-FFF2-40B4-BE49-F238E27FC236}">
              <a16:creationId xmlns:a16="http://schemas.microsoft.com/office/drawing/2014/main" id="{B7EB52FC-09D0-420A-9F2F-B173FBC6B0BD}"/>
            </a:ext>
          </a:extLst>
        </xdr:cNvPr>
        <xdr:cNvSpPr/>
      </xdr:nvSpPr>
      <xdr:spPr>
        <a:xfrm>
          <a:off x="20383500" y="18574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107595</xdr:rowOff>
    </xdr:from>
    <xdr:to>
      <xdr:col>111</xdr:col>
      <xdr:colOff>177800</xdr:colOff>
      <xdr:row>108</xdr:row>
      <xdr:rowOff>108432</xdr:rowOff>
    </xdr:to>
    <xdr:cxnSp macro="">
      <xdr:nvCxnSpPr>
        <xdr:cNvPr id="742" name="直線コネクタ 741">
          <a:extLst>
            <a:ext uri="{FF2B5EF4-FFF2-40B4-BE49-F238E27FC236}">
              <a16:creationId xmlns:a16="http://schemas.microsoft.com/office/drawing/2014/main" id="{91CF908F-F1AB-4D91-A408-225AAAD9BEA4}"/>
            </a:ext>
          </a:extLst>
        </xdr:cNvPr>
        <xdr:cNvCxnSpPr/>
      </xdr:nvCxnSpPr>
      <xdr:spPr>
        <a:xfrm flipV="1">
          <a:off x="20434300" y="18624195"/>
          <a:ext cx="889000" cy="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58471</xdr:rowOff>
    </xdr:from>
    <xdr:to>
      <xdr:col>102</xdr:col>
      <xdr:colOff>165100</xdr:colOff>
      <xdr:row>108</xdr:row>
      <xdr:rowOff>160071</xdr:rowOff>
    </xdr:to>
    <xdr:sp macro="" textlink="">
      <xdr:nvSpPr>
        <xdr:cNvPr id="743" name="楕円 742">
          <a:extLst>
            <a:ext uri="{FF2B5EF4-FFF2-40B4-BE49-F238E27FC236}">
              <a16:creationId xmlns:a16="http://schemas.microsoft.com/office/drawing/2014/main" id="{9B55906A-70A5-4622-8C20-E865FE1706B2}"/>
            </a:ext>
          </a:extLst>
        </xdr:cNvPr>
        <xdr:cNvSpPr/>
      </xdr:nvSpPr>
      <xdr:spPr>
        <a:xfrm>
          <a:off x="19494500" y="18575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108432</xdr:rowOff>
    </xdr:from>
    <xdr:to>
      <xdr:col>107</xdr:col>
      <xdr:colOff>50800</xdr:colOff>
      <xdr:row>108</xdr:row>
      <xdr:rowOff>109271</xdr:rowOff>
    </xdr:to>
    <xdr:cxnSp macro="">
      <xdr:nvCxnSpPr>
        <xdr:cNvPr id="744" name="直線コネクタ 743">
          <a:extLst>
            <a:ext uri="{FF2B5EF4-FFF2-40B4-BE49-F238E27FC236}">
              <a16:creationId xmlns:a16="http://schemas.microsoft.com/office/drawing/2014/main" id="{1B554906-AD5F-40FB-BD09-1745E6DF6EE6}"/>
            </a:ext>
          </a:extLst>
        </xdr:cNvPr>
        <xdr:cNvCxnSpPr/>
      </xdr:nvCxnSpPr>
      <xdr:spPr>
        <a:xfrm flipV="1">
          <a:off x="19545300" y="18625032"/>
          <a:ext cx="889000" cy="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60071</xdr:rowOff>
    </xdr:from>
    <xdr:to>
      <xdr:col>98</xdr:col>
      <xdr:colOff>38100</xdr:colOff>
      <xdr:row>108</xdr:row>
      <xdr:rowOff>161671</xdr:rowOff>
    </xdr:to>
    <xdr:sp macro="" textlink="">
      <xdr:nvSpPr>
        <xdr:cNvPr id="745" name="楕円 744">
          <a:extLst>
            <a:ext uri="{FF2B5EF4-FFF2-40B4-BE49-F238E27FC236}">
              <a16:creationId xmlns:a16="http://schemas.microsoft.com/office/drawing/2014/main" id="{3D688DD0-ECE9-44C9-8509-68143496E5D0}"/>
            </a:ext>
          </a:extLst>
        </xdr:cNvPr>
        <xdr:cNvSpPr/>
      </xdr:nvSpPr>
      <xdr:spPr>
        <a:xfrm>
          <a:off x="18605500" y="1857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109271</xdr:rowOff>
    </xdr:from>
    <xdr:to>
      <xdr:col>102</xdr:col>
      <xdr:colOff>114300</xdr:colOff>
      <xdr:row>108</xdr:row>
      <xdr:rowOff>110871</xdr:rowOff>
    </xdr:to>
    <xdr:cxnSp macro="">
      <xdr:nvCxnSpPr>
        <xdr:cNvPr id="746" name="直線コネクタ 745">
          <a:extLst>
            <a:ext uri="{FF2B5EF4-FFF2-40B4-BE49-F238E27FC236}">
              <a16:creationId xmlns:a16="http://schemas.microsoft.com/office/drawing/2014/main" id="{1339F766-4296-4200-8807-D5BB592C9DDE}"/>
            </a:ext>
          </a:extLst>
        </xdr:cNvPr>
        <xdr:cNvCxnSpPr/>
      </xdr:nvCxnSpPr>
      <xdr:spPr>
        <a:xfrm flipV="1">
          <a:off x="18656300" y="18625871"/>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139259</xdr:rowOff>
    </xdr:from>
    <xdr:ext cx="469744" cy="259045"/>
    <xdr:sp macro="" textlink="">
      <xdr:nvSpPr>
        <xdr:cNvPr id="747" name="n_1aveValue【公民館】&#10;一人当たり面積">
          <a:extLst>
            <a:ext uri="{FF2B5EF4-FFF2-40B4-BE49-F238E27FC236}">
              <a16:creationId xmlns:a16="http://schemas.microsoft.com/office/drawing/2014/main" id="{B8706687-83BE-41D2-9319-2B580F8F4A03}"/>
            </a:ext>
          </a:extLst>
        </xdr:cNvPr>
        <xdr:cNvSpPr txBox="1"/>
      </xdr:nvSpPr>
      <xdr:spPr>
        <a:xfrm>
          <a:off x="21075727" y="1831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142918</xdr:rowOff>
    </xdr:from>
    <xdr:ext cx="469744" cy="259045"/>
    <xdr:sp macro="" textlink="">
      <xdr:nvSpPr>
        <xdr:cNvPr id="748" name="n_2aveValue【公民館】&#10;一人当たり面積">
          <a:extLst>
            <a:ext uri="{FF2B5EF4-FFF2-40B4-BE49-F238E27FC236}">
              <a16:creationId xmlns:a16="http://schemas.microsoft.com/office/drawing/2014/main" id="{043764A7-07B5-472A-8858-3D5BBA33C46B}"/>
            </a:ext>
          </a:extLst>
        </xdr:cNvPr>
        <xdr:cNvSpPr txBox="1"/>
      </xdr:nvSpPr>
      <xdr:spPr>
        <a:xfrm>
          <a:off x="20199427" y="18316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148175</xdr:rowOff>
    </xdr:from>
    <xdr:ext cx="469744" cy="259045"/>
    <xdr:sp macro="" textlink="">
      <xdr:nvSpPr>
        <xdr:cNvPr id="749" name="n_3aveValue【公民館】&#10;一人当たり面積">
          <a:extLst>
            <a:ext uri="{FF2B5EF4-FFF2-40B4-BE49-F238E27FC236}">
              <a16:creationId xmlns:a16="http://schemas.microsoft.com/office/drawing/2014/main" id="{A5096710-B3B6-4C4D-BB97-4E7A3E37ED28}"/>
            </a:ext>
          </a:extLst>
        </xdr:cNvPr>
        <xdr:cNvSpPr txBox="1"/>
      </xdr:nvSpPr>
      <xdr:spPr>
        <a:xfrm>
          <a:off x="19310427" y="1832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145508</xdr:rowOff>
    </xdr:from>
    <xdr:ext cx="469744" cy="259045"/>
    <xdr:sp macro="" textlink="">
      <xdr:nvSpPr>
        <xdr:cNvPr id="750" name="n_4aveValue【公民館】&#10;一人当たり面積">
          <a:extLst>
            <a:ext uri="{FF2B5EF4-FFF2-40B4-BE49-F238E27FC236}">
              <a16:creationId xmlns:a16="http://schemas.microsoft.com/office/drawing/2014/main" id="{035A7D38-7628-4B43-8451-609D332BD5A7}"/>
            </a:ext>
          </a:extLst>
        </xdr:cNvPr>
        <xdr:cNvSpPr txBox="1"/>
      </xdr:nvSpPr>
      <xdr:spPr>
        <a:xfrm>
          <a:off x="18421427" y="1831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149522</xdr:rowOff>
    </xdr:from>
    <xdr:ext cx="469744" cy="259045"/>
    <xdr:sp macro="" textlink="">
      <xdr:nvSpPr>
        <xdr:cNvPr id="751" name="n_1mainValue【公民館】&#10;一人当たり面積">
          <a:extLst>
            <a:ext uri="{FF2B5EF4-FFF2-40B4-BE49-F238E27FC236}">
              <a16:creationId xmlns:a16="http://schemas.microsoft.com/office/drawing/2014/main" id="{9C66410D-4FBA-4EEA-9353-69679C6E78A7}"/>
            </a:ext>
          </a:extLst>
        </xdr:cNvPr>
        <xdr:cNvSpPr txBox="1"/>
      </xdr:nvSpPr>
      <xdr:spPr>
        <a:xfrm>
          <a:off x="21075727" y="1866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150359</xdr:rowOff>
    </xdr:from>
    <xdr:ext cx="469744" cy="259045"/>
    <xdr:sp macro="" textlink="">
      <xdr:nvSpPr>
        <xdr:cNvPr id="752" name="n_2mainValue【公民館】&#10;一人当たり面積">
          <a:extLst>
            <a:ext uri="{FF2B5EF4-FFF2-40B4-BE49-F238E27FC236}">
              <a16:creationId xmlns:a16="http://schemas.microsoft.com/office/drawing/2014/main" id="{C09FF4BF-E579-4D70-AD64-5D435C692D0A}"/>
            </a:ext>
          </a:extLst>
        </xdr:cNvPr>
        <xdr:cNvSpPr txBox="1"/>
      </xdr:nvSpPr>
      <xdr:spPr>
        <a:xfrm>
          <a:off x="20199427" y="18666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151198</xdr:rowOff>
    </xdr:from>
    <xdr:ext cx="469744" cy="259045"/>
    <xdr:sp macro="" textlink="">
      <xdr:nvSpPr>
        <xdr:cNvPr id="753" name="n_3mainValue【公民館】&#10;一人当たり面積">
          <a:extLst>
            <a:ext uri="{FF2B5EF4-FFF2-40B4-BE49-F238E27FC236}">
              <a16:creationId xmlns:a16="http://schemas.microsoft.com/office/drawing/2014/main" id="{C56EF2CB-5B4E-482A-AF82-C5D636896BB8}"/>
            </a:ext>
          </a:extLst>
        </xdr:cNvPr>
        <xdr:cNvSpPr txBox="1"/>
      </xdr:nvSpPr>
      <xdr:spPr>
        <a:xfrm>
          <a:off x="19310427" y="18667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152798</xdr:rowOff>
    </xdr:from>
    <xdr:ext cx="469744" cy="259045"/>
    <xdr:sp macro="" textlink="">
      <xdr:nvSpPr>
        <xdr:cNvPr id="754" name="n_4mainValue【公民館】&#10;一人当たり面積">
          <a:extLst>
            <a:ext uri="{FF2B5EF4-FFF2-40B4-BE49-F238E27FC236}">
              <a16:creationId xmlns:a16="http://schemas.microsoft.com/office/drawing/2014/main" id="{8FDC5195-5FAC-4251-B6A0-5A0D98F96DED}"/>
            </a:ext>
          </a:extLst>
        </xdr:cNvPr>
        <xdr:cNvSpPr txBox="1"/>
      </xdr:nvSpPr>
      <xdr:spPr>
        <a:xfrm>
          <a:off x="18421427" y="1866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E68DD6C7-4186-478A-87D8-2217B98619A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C04B4B51-DA70-4307-82BC-4B49779E9ED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E861C0FF-0249-471F-8C25-E547B02948D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類似団体平均値との比較において、有形固定資産減価償却率が高くなっているインフラ資産は、橋りょう・トンネルである。令和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年度では、橋梁に対する工事を約</a:t>
          </a:r>
          <a:r>
            <a:rPr kumimoji="1" lang="en-US" altLang="ja-JP" sz="1300">
              <a:latin typeface="ＭＳ Ｐゴシック" panose="020B0600070205080204" pitchFamily="50" charset="-128"/>
              <a:ea typeface="ＭＳ Ｐゴシック" panose="020B0600070205080204" pitchFamily="50" charset="-128"/>
            </a:rPr>
            <a:t>1,600</a:t>
          </a:r>
          <a:r>
            <a:rPr kumimoji="1" lang="ja-JP" altLang="en-US" sz="1300">
              <a:latin typeface="ＭＳ Ｐゴシック" panose="020B0600070205080204" pitchFamily="50" charset="-128"/>
              <a:ea typeface="ＭＳ Ｐゴシック" panose="020B0600070205080204" pitchFamily="50" charset="-128"/>
            </a:rPr>
            <a:t>万円実施したものの、依然として減価償却率は高い水準にある。</a:t>
          </a:r>
        </a:p>
        <a:p>
          <a:r>
            <a:rPr kumimoji="1" lang="ja-JP" altLang="en-US" sz="1300">
              <a:latin typeface="ＭＳ Ｐゴシック" panose="020B0600070205080204" pitchFamily="50" charset="-128"/>
              <a:ea typeface="ＭＳ Ｐゴシック" panose="020B0600070205080204" pitchFamily="50" charset="-128"/>
            </a:rPr>
            <a:t>今後も、維持・更新を含めた管理体制の整備について検討する必要がある。</a:t>
          </a:r>
        </a:p>
        <a:p>
          <a:r>
            <a:rPr kumimoji="1" lang="ja-JP" altLang="en-US" sz="1300">
              <a:latin typeface="ＭＳ Ｐゴシック" panose="020B0600070205080204" pitchFamily="50" charset="-128"/>
              <a:ea typeface="ＭＳ Ｐゴシック" panose="020B0600070205080204" pitchFamily="50" charset="-128"/>
            </a:rPr>
            <a:t>事業用資産については、認定こども園・幼稚園・保育園、学校施設、公民館において類似団体と比較して有形固定資産減価償却費率が高い状況であり、今後必要も応じて改修等を実施していく必要がある。</a:t>
          </a:r>
        </a:p>
        <a:p>
          <a:r>
            <a:rPr kumimoji="1" lang="ja-JP" altLang="en-US" sz="1300">
              <a:latin typeface="ＭＳ Ｐゴシック" panose="020B0600070205080204" pitchFamily="50" charset="-128"/>
              <a:ea typeface="ＭＳ Ｐゴシック" panose="020B0600070205080204" pitchFamily="50" charset="-128"/>
            </a:rPr>
            <a:t>一方で、これらの施設はいずれも住民一人当たりの面積が類似団体を下回っていることから、施設の削減は望ましくないと考えられるが、今後の人口構成も考慮しながら新規建替えも含め施設更新について計画的に検討していく必要がある。</a:t>
          </a:r>
        </a:p>
        <a:p>
          <a:r>
            <a:rPr kumimoji="1" lang="ja-JP" altLang="en-US" sz="1300">
              <a:latin typeface="ＭＳ Ｐゴシック" panose="020B0600070205080204" pitchFamily="50" charset="-128"/>
              <a:ea typeface="ＭＳ Ｐゴシック" panose="020B0600070205080204" pitchFamily="50" charset="-128"/>
            </a:rPr>
            <a:t>公営住宅については、令和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年度においても新築棟を建設したことにより、類似団体と比較して有形固定資産償却率が低い状況となっている。</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年度決算と比較しても償却率は</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減少しており、今後も適正な管理に努めていく必要がある。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DFD10CF-48EB-4688-BC7C-8C5CCC19F30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B9D5CAA-6A5A-4D34-842E-6DCAA59F42D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E6080E9-6FFF-4B5B-8B0B-B41EFAD8318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97E03B3-A230-4304-AC9A-E7146A87B1E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徳島県上勝町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57505C3-7267-46A8-9562-47CC3393A01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83EFD75-8DC5-48BE-A718-3A7980568EE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9298786-796C-45DE-A82C-6219FEF58EB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02838D1-71F3-4887-B11A-EAEADD5C8B2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A3A7347-AA16-4484-A730-5A7030B42FC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1989C83-5059-4B87-8BF6-9DFB2FAC2B5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1,337
1,325
109.63
3,520,393
3,107,726
344,282
1,769,415
3,538,950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242F0B2-D598-4130-B088-06D067B6A8B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2A7083D-C3E4-439E-9A6C-B0151351616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574EC73-A537-461A-AC6D-AD815E05BCD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48828A0-C29E-4B8D-9513-E396DCBE13C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052BD69-29DB-4D3A-88B4-B5FECDA21B9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D716498-3B0C-4769-AF0E-2ACA47E76ACD}"/>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74E8230-D1A3-4850-B769-2196DD7AF5F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FD3D79D-DECE-4CD2-95E3-831AEFEEA20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33E9DA1-DC26-40B5-844B-B6A601F13F3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B94DF67-6A6A-4F6F-B931-6E1A4CBE358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4CF526E-E916-41B5-9A87-C33A23CF3EF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A5F1C60-6BCA-4E70-A263-811310D569E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E3C2CCD-266A-4EBF-8095-30B790000B4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F407333-6054-46E7-93CC-E39831CEF73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854D718-9457-403C-A11E-117BE89B79E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63BAB46-082B-4C08-9AA7-0D66C5B4E22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2843AE1-33EA-4D12-8836-931214EEFA2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E87A98F-1395-4DD7-8931-AE7F2D4885E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D17112E-150F-4B3F-95F4-422421924D2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AC70EB8-EE4B-4D88-BF40-09BE507C385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8F6D174-710C-46DE-9063-D78594C783A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55D9A30-7B8A-43B9-A4C6-8FCE248A225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2DB15C1-3A80-4976-8BC9-FAA448F301B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A4E1200-EC63-427B-90DD-6A559467422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02C9488-54D3-4AF9-A401-A9554CA2B9B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88105F5-091C-464A-BAF4-E8FF506A285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9ED31C7-8A11-417B-B9E3-112BD485CCB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FD5F6D4-087B-4342-9331-B34EBE62BE4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9C29A15-262A-455C-B4D5-53072D26D4F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7C9C834D-459D-4314-98D4-60A71AE5E7E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684A3151-F724-4080-8A5C-94AD5418453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2CFF4B9-3959-474B-A9FA-F79C015CE08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39C134AB-9EB0-4452-B56E-F197D476007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9C62280A-7FBA-4528-BD5C-F122E76C320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CB55464C-A26D-4D2A-8ABF-9D0A94226D2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446028BA-936A-406F-9232-E75B77E85BF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5748E1BF-B171-4D25-A43E-84322A4EC498}"/>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43AE7969-8CCA-4CFB-A912-7895B86AF3F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2718AE68-6B17-49CC-AE5E-6FE4C24CBD9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B1C03FCB-21AC-4AEC-B46F-0C6A1218307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CD353255-1234-4AD7-B4AF-EA5FB0CC2D8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EC6EB06F-C8B7-4B93-9C11-30C043CE5C1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384209D4-DD32-4701-8D96-850AEEB048D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8B50322E-1491-496B-A383-F0F5C68D5AC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964F4DA4-6241-4382-9939-71A757D05FD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4412A555-D604-4980-8C4A-1E454CBB476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C0538167-F609-4F6C-B371-E5B53A23EF8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BB9DD543-8EF3-4121-8235-9156745888D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4A4BB3BC-FDFA-4C48-BB6B-DB0D3919144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4FD40A3A-23DD-483A-A70C-B7CD3204C13E}"/>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B342D7F9-7A4D-4410-B9EF-F87EEE9FCB94}"/>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E3246AE4-5B17-4F0F-B7CC-D6E1A1881775}"/>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CAF0BB73-72E7-415C-9661-FFC08EAF7976}"/>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55252E35-6B24-431C-928D-C486EDAE810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EB933DC7-E737-44ED-B13A-F0643AA96225}"/>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68BBC75B-AF63-421E-95FE-F2FF223BE5E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6900D111-B356-46CF-8B03-666FC3D1EBD7}"/>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52412B0D-C409-4ACB-86BB-2724554007E4}"/>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F41F3A74-4CC8-4AF1-8FA4-26842D0AAFA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FA59741E-AD5A-4020-BE7B-C80C0096FA06}"/>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B0F395AF-30A6-4A95-8D19-03298C5D58C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A1DC9D4F-D233-484F-B278-E998B2E1FED5}"/>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ED7A7E22-2154-4A95-8CA5-21CE6ACC73AF}"/>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8A606F47-2FEF-496D-A30A-8E62C84C4BAB}"/>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A6725911-FCE0-4DEC-B22B-045230346776}"/>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12EF1209-E7A7-4E3D-B14A-765012652D30}"/>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27322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D1BF87ED-4663-4550-AE9D-BAB7AE591470}"/>
            </a:ext>
          </a:extLst>
        </xdr:cNvPr>
        <xdr:cNvSpPr txBox="1"/>
      </xdr:nvSpPr>
      <xdr:spPr>
        <a:xfrm>
          <a:off x="4673600" y="10314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79" name="フローチャート: 判断 78">
          <a:extLst>
            <a:ext uri="{FF2B5EF4-FFF2-40B4-BE49-F238E27FC236}">
              <a16:creationId xmlns:a16="http://schemas.microsoft.com/office/drawing/2014/main" id="{A11B442D-481B-4A69-BC82-D337B17B6A2B}"/>
            </a:ext>
          </a:extLst>
        </xdr:cNvPr>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80" name="フローチャート: 判断 79">
          <a:extLst>
            <a:ext uri="{FF2B5EF4-FFF2-40B4-BE49-F238E27FC236}">
              <a16:creationId xmlns:a16="http://schemas.microsoft.com/office/drawing/2014/main" id="{8BA3868E-3DE9-4635-96FE-BFDFF9371837}"/>
            </a:ext>
          </a:extLst>
        </xdr:cNvPr>
        <xdr:cNvSpPr/>
      </xdr:nvSpPr>
      <xdr:spPr>
        <a:xfrm>
          <a:off x="3746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81" name="フローチャート: 判断 80">
          <a:extLst>
            <a:ext uri="{FF2B5EF4-FFF2-40B4-BE49-F238E27FC236}">
              <a16:creationId xmlns:a16="http://schemas.microsoft.com/office/drawing/2014/main" id="{C3934925-D07F-494D-94C4-7D399642EFDE}"/>
            </a:ext>
          </a:extLst>
        </xdr:cNvPr>
        <xdr:cNvSpPr/>
      </xdr:nvSpPr>
      <xdr:spPr>
        <a:xfrm>
          <a:off x="2857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82" name="フローチャート: 判断 81">
          <a:extLst>
            <a:ext uri="{FF2B5EF4-FFF2-40B4-BE49-F238E27FC236}">
              <a16:creationId xmlns:a16="http://schemas.microsoft.com/office/drawing/2014/main" id="{D58B2F4A-FE28-4CD1-8B2D-2D8281216928}"/>
            </a:ext>
          </a:extLst>
        </xdr:cNvPr>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a:extLst>
            <a:ext uri="{FF2B5EF4-FFF2-40B4-BE49-F238E27FC236}">
              <a16:creationId xmlns:a16="http://schemas.microsoft.com/office/drawing/2014/main" id="{262DAE17-2030-41B3-81B1-20565772B6D3}"/>
            </a:ext>
          </a:extLst>
        </xdr:cNvPr>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94F8514B-7505-4F4D-A5BD-05CDBC58DE2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27D714A5-21D3-424C-85D1-5353808B094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B325E02F-A729-4F33-A3E9-C85EA421E4C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91A0ACB4-D337-4AB6-8ADA-479191BF323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2A28F9A6-C4EA-4DB2-974B-9456A6281AC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107315</xdr:rowOff>
    </xdr:from>
    <xdr:to>
      <xdr:col>24</xdr:col>
      <xdr:colOff>114300</xdr:colOff>
      <xdr:row>64</xdr:row>
      <xdr:rowOff>37465</xdr:rowOff>
    </xdr:to>
    <xdr:sp macro="" textlink="">
      <xdr:nvSpPr>
        <xdr:cNvPr id="89" name="楕円 88">
          <a:extLst>
            <a:ext uri="{FF2B5EF4-FFF2-40B4-BE49-F238E27FC236}">
              <a16:creationId xmlns:a16="http://schemas.microsoft.com/office/drawing/2014/main" id="{AF8B194F-9083-4588-94E4-0D3D60A2CE48}"/>
            </a:ext>
          </a:extLst>
        </xdr:cNvPr>
        <xdr:cNvSpPr/>
      </xdr:nvSpPr>
      <xdr:spPr>
        <a:xfrm>
          <a:off x="4584700" y="1090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22242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69A79FFE-D06A-4D45-AE46-01379D72EBDA}"/>
            </a:ext>
          </a:extLst>
        </xdr:cNvPr>
        <xdr:cNvSpPr txBox="1"/>
      </xdr:nvSpPr>
      <xdr:spPr>
        <a:xfrm>
          <a:off x="4673600" y="10823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99695</xdr:rowOff>
    </xdr:from>
    <xdr:to>
      <xdr:col>20</xdr:col>
      <xdr:colOff>38100</xdr:colOff>
      <xdr:row>64</xdr:row>
      <xdr:rowOff>29845</xdr:rowOff>
    </xdr:to>
    <xdr:sp macro="" textlink="">
      <xdr:nvSpPr>
        <xdr:cNvPr id="91" name="楕円 90">
          <a:extLst>
            <a:ext uri="{FF2B5EF4-FFF2-40B4-BE49-F238E27FC236}">
              <a16:creationId xmlns:a16="http://schemas.microsoft.com/office/drawing/2014/main" id="{35408B48-95C5-4424-9CA4-D64C02112C3B}"/>
            </a:ext>
          </a:extLst>
        </xdr:cNvPr>
        <xdr:cNvSpPr/>
      </xdr:nvSpPr>
      <xdr:spPr>
        <a:xfrm>
          <a:off x="37465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150495</xdr:rowOff>
    </xdr:from>
    <xdr:to>
      <xdr:col>24</xdr:col>
      <xdr:colOff>63500</xdr:colOff>
      <xdr:row>63</xdr:row>
      <xdr:rowOff>158115</xdr:rowOff>
    </xdr:to>
    <xdr:cxnSp macro="">
      <xdr:nvCxnSpPr>
        <xdr:cNvPr id="92" name="直線コネクタ 91">
          <a:extLst>
            <a:ext uri="{FF2B5EF4-FFF2-40B4-BE49-F238E27FC236}">
              <a16:creationId xmlns:a16="http://schemas.microsoft.com/office/drawing/2014/main" id="{EC035603-DD25-45FF-9619-638CFA992740}"/>
            </a:ext>
          </a:extLst>
        </xdr:cNvPr>
        <xdr:cNvCxnSpPr/>
      </xdr:nvCxnSpPr>
      <xdr:spPr>
        <a:xfrm>
          <a:off x="3797300" y="1095184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25400</xdr:rowOff>
    </xdr:from>
    <xdr:to>
      <xdr:col>15</xdr:col>
      <xdr:colOff>101600</xdr:colOff>
      <xdr:row>64</xdr:row>
      <xdr:rowOff>127000</xdr:rowOff>
    </xdr:to>
    <xdr:sp macro="" textlink="">
      <xdr:nvSpPr>
        <xdr:cNvPr id="93" name="楕円 92">
          <a:extLst>
            <a:ext uri="{FF2B5EF4-FFF2-40B4-BE49-F238E27FC236}">
              <a16:creationId xmlns:a16="http://schemas.microsoft.com/office/drawing/2014/main" id="{8FDE4ABD-72E2-4B19-BA65-4BAAB4CE9E8D}"/>
            </a:ext>
          </a:extLst>
        </xdr:cNvPr>
        <xdr:cNvSpPr/>
      </xdr:nvSpPr>
      <xdr:spPr>
        <a:xfrm>
          <a:off x="2857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150495</xdr:rowOff>
    </xdr:from>
    <xdr:to>
      <xdr:col>19</xdr:col>
      <xdr:colOff>177800</xdr:colOff>
      <xdr:row>64</xdr:row>
      <xdr:rowOff>76200</xdr:rowOff>
    </xdr:to>
    <xdr:cxnSp macro="">
      <xdr:nvCxnSpPr>
        <xdr:cNvPr id="94" name="直線コネクタ 93">
          <a:extLst>
            <a:ext uri="{FF2B5EF4-FFF2-40B4-BE49-F238E27FC236}">
              <a16:creationId xmlns:a16="http://schemas.microsoft.com/office/drawing/2014/main" id="{2177328D-6FD5-4334-9BBA-7E26F8CEBC68}"/>
            </a:ext>
          </a:extLst>
        </xdr:cNvPr>
        <xdr:cNvCxnSpPr/>
      </xdr:nvCxnSpPr>
      <xdr:spPr>
        <a:xfrm flipV="1">
          <a:off x="2908300" y="10951845"/>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25400</xdr:rowOff>
    </xdr:from>
    <xdr:to>
      <xdr:col>10</xdr:col>
      <xdr:colOff>165100</xdr:colOff>
      <xdr:row>64</xdr:row>
      <xdr:rowOff>127000</xdr:rowOff>
    </xdr:to>
    <xdr:sp macro="" textlink="">
      <xdr:nvSpPr>
        <xdr:cNvPr id="95" name="楕円 94">
          <a:extLst>
            <a:ext uri="{FF2B5EF4-FFF2-40B4-BE49-F238E27FC236}">
              <a16:creationId xmlns:a16="http://schemas.microsoft.com/office/drawing/2014/main" id="{586ACC4F-904F-40F9-99E9-1472E3220F48}"/>
            </a:ext>
          </a:extLst>
        </xdr:cNvPr>
        <xdr:cNvSpPr/>
      </xdr:nvSpPr>
      <xdr:spPr>
        <a:xfrm>
          <a:off x="1968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76200</xdr:rowOff>
    </xdr:from>
    <xdr:to>
      <xdr:col>15</xdr:col>
      <xdr:colOff>50800</xdr:colOff>
      <xdr:row>64</xdr:row>
      <xdr:rowOff>76200</xdr:rowOff>
    </xdr:to>
    <xdr:cxnSp macro="">
      <xdr:nvCxnSpPr>
        <xdr:cNvPr id="96" name="直線コネクタ 95">
          <a:extLst>
            <a:ext uri="{FF2B5EF4-FFF2-40B4-BE49-F238E27FC236}">
              <a16:creationId xmlns:a16="http://schemas.microsoft.com/office/drawing/2014/main" id="{434CDC71-9C94-4DF1-87C3-D08878A67979}"/>
            </a:ext>
          </a:extLst>
        </xdr:cNvPr>
        <xdr:cNvCxnSpPr/>
      </xdr:nvCxnSpPr>
      <xdr:spPr>
        <a:xfrm>
          <a:off x="2019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25400</xdr:rowOff>
    </xdr:from>
    <xdr:to>
      <xdr:col>6</xdr:col>
      <xdr:colOff>38100</xdr:colOff>
      <xdr:row>64</xdr:row>
      <xdr:rowOff>127000</xdr:rowOff>
    </xdr:to>
    <xdr:sp macro="" textlink="">
      <xdr:nvSpPr>
        <xdr:cNvPr id="97" name="楕円 96">
          <a:extLst>
            <a:ext uri="{FF2B5EF4-FFF2-40B4-BE49-F238E27FC236}">
              <a16:creationId xmlns:a16="http://schemas.microsoft.com/office/drawing/2014/main" id="{923C8CB8-C4A7-4F6A-AC06-7CBD338BD750}"/>
            </a:ext>
          </a:extLst>
        </xdr:cNvPr>
        <xdr:cNvSpPr/>
      </xdr:nvSpPr>
      <xdr:spPr>
        <a:xfrm>
          <a:off x="1079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76200</xdr:rowOff>
    </xdr:from>
    <xdr:to>
      <xdr:col>10</xdr:col>
      <xdr:colOff>114300</xdr:colOff>
      <xdr:row>64</xdr:row>
      <xdr:rowOff>76200</xdr:rowOff>
    </xdr:to>
    <xdr:cxnSp macro="">
      <xdr:nvCxnSpPr>
        <xdr:cNvPr id="98" name="直線コネクタ 97">
          <a:extLst>
            <a:ext uri="{FF2B5EF4-FFF2-40B4-BE49-F238E27FC236}">
              <a16:creationId xmlns:a16="http://schemas.microsoft.com/office/drawing/2014/main" id="{78C2320E-7411-47A5-9E1D-BAEA42B5C098}"/>
            </a:ext>
          </a:extLst>
        </xdr:cNvPr>
        <xdr:cNvCxnSpPr/>
      </xdr:nvCxnSpPr>
      <xdr:spPr>
        <a:xfrm>
          <a:off x="1130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99712</xdr:rowOff>
    </xdr:from>
    <xdr:ext cx="405111" cy="259045"/>
    <xdr:sp macro="" textlink="">
      <xdr:nvSpPr>
        <xdr:cNvPr id="99" name="n_1aveValue【体育館・プール】&#10;有形固定資産減価償却率">
          <a:extLst>
            <a:ext uri="{FF2B5EF4-FFF2-40B4-BE49-F238E27FC236}">
              <a16:creationId xmlns:a16="http://schemas.microsoft.com/office/drawing/2014/main" id="{82706A97-9563-41CC-B681-D15D90F36256}"/>
            </a:ext>
          </a:extLst>
        </xdr:cNvPr>
        <xdr:cNvSpPr txBox="1"/>
      </xdr:nvSpPr>
      <xdr:spPr>
        <a:xfrm>
          <a:off x="3582044" y="10215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86377</xdr:rowOff>
    </xdr:from>
    <xdr:ext cx="405111" cy="259045"/>
    <xdr:sp macro="" textlink="">
      <xdr:nvSpPr>
        <xdr:cNvPr id="100" name="n_2aveValue【体育館・プール】&#10;有形固定資産減価償却率">
          <a:extLst>
            <a:ext uri="{FF2B5EF4-FFF2-40B4-BE49-F238E27FC236}">
              <a16:creationId xmlns:a16="http://schemas.microsoft.com/office/drawing/2014/main" id="{855CA6DA-1ACC-483A-8346-B8B7D2B98366}"/>
            </a:ext>
          </a:extLst>
        </xdr:cNvPr>
        <xdr:cNvSpPr txBox="1"/>
      </xdr:nvSpPr>
      <xdr:spPr>
        <a:xfrm>
          <a:off x="2705744" y="1020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101" name="n_3aveValue【体育館・プール】&#10;有形固定資産減価償却率">
          <a:extLst>
            <a:ext uri="{FF2B5EF4-FFF2-40B4-BE49-F238E27FC236}">
              <a16:creationId xmlns:a16="http://schemas.microsoft.com/office/drawing/2014/main" id="{BA6FB589-02DC-4999-91FE-F9571397F5DE}"/>
            </a:ext>
          </a:extLst>
        </xdr:cNvPr>
        <xdr:cNvSpPr txBox="1"/>
      </xdr:nvSpPr>
      <xdr:spPr>
        <a:xfrm>
          <a:off x="1816744"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80662</xdr:rowOff>
    </xdr:from>
    <xdr:ext cx="405111" cy="259045"/>
    <xdr:sp macro="" textlink="">
      <xdr:nvSpPr>
        <xdr:cNvPr id="102" name="n_4aveValue【体育館・プール】&#10;有形固定資産減価償却率">
          <a:extLst>
            <a:ext uri="{FF2B5EF4-FFF2-40B4-BE49-F238E27FC236}">
              <a16:creationId xmlns:a16="http://schemas.microsoft.com/office/drawing/2014/main" id="{1BB504FD-E9CD-4B54-AB44-EDA1D197E3C2}"/>
            </a:ext>
          </a:extLst>
        </xdr:cNvPr>
        <xdr:cNvSpPr txBox="1"/>
      </xdr:nvSpPr>
      <xdr:spPr>
        <a:xfrm>
          <a:off x="927744" y="1019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20972</xdr:rowOff>
    </xdr:from>
    <xdr:ext cx="405111" cy="259045"/>
    <xdr:sp macro="" textlink="">
      <xdr:nvSpPr>
        <xdr:cNvPr id="103" name="n_1mainValue【体育館・プール】&#10;有形固定資産減価償却率">
          <a:extLst>
            <a:ext uri="{FF2B5EF4-FFF2-40B4-BE49-F238E27FC236}">
              <a16:creationId xmlns:a16="http://schemas.microsoft.com/office/drawing/2014/main" id="{417BDFCC-4DF8-414D-A77D-B2EE34EFA438}"/>
            </a:ext>
          </a:extLst>
        </xdr:cNvPr>
        <xdr:cNvSpPr txBox="1"/>
      </xdr:nvSpPr>
      <xdr:spPr>
        <a:xfrm>
          <a:off x="3582044" y="1099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64</xdr:row>
      <xdr:rowOff>118127</xdr:rowOff>
    </xdr:from>
    <xdr:ext cx="469744" cy="259045"/>
    <xdr:sp macro="" textlink="">
      <xdr:nvSpPr>
        <xdr:cNvPr id="104" name="n_2mainValue【体育館・プール】&#10;有形固定資産減価償却率">
          <a:extLst>
            <a:ext uri="{FF2B5EF4-FFF2-40B4-BE49-F238E27FC236}">
              <a16:creationId xmlns:a16="http://schemas.microsoft.com/office/drawing/2014/main" id="{BF141FFD-6F2F-4611-93CB-CFC32B837B29}"/>
            </a:ext>
          </a:extLst>
        </xdr:cNvPr>
        <xdr:cNvSpPr txBox="1"/>
      </xdr:nvSpPr>
      <xdr:spPr>
        <a:xfrm>
          <a:off x="2673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64</xdr:row>
      <xdr:rowOff>118127</xdr:rowOff>
    </xdr:from>
    <xdr:ext cx="469744" cy="259045"/>
    <xdr:sp macro="" textlink="">
      <xdr:nvSpPr>
        <xdr:cNvPr id="105" name="n_3mainValue【体育館・プール】&#10;有形固定資産減価償却率">
          <a:extLst>
            <a:ext uri="{FF2B5EF4-FFF2-40B4-BE49-F238E27FC236}">
              <a16:creationId xmlns:a16="http://schemas.microsoft.com/office/drawing/2014/main" id="{27432333-E41F-4CD2-9EBB-9FD623A56C5D}"/>
            </a:ext>
          </a:extLst>
        </xdr:cNvPr>
        <xdr:cNvSpPr txBox="1"/>
      </xdr:nvSpPr>
      <xdr:spPr>
        <a:xfrm>
          <a:off x="1784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64</xdr:row>
      <xdr:rowOff>118127</xdr:rowOff>
    </xdr:from>
    <xdr:ext cx="469744" cy="259045"/>
    <xdr:sp macro="" textlink="">
      <xdr:nvSpPr>
        <xdr:cNvPr id="106" name="n_4mainValue【体育館・プール】&#10;有形固定資産減価償却率">
          <a:extLst>
            <a:ext uri="{FF2B5EF4-FFF2-40B4-BE49-F238E27FC236}">
              <a16:creationId xmlns:a16="http://schemas.microsoft.com/office/drawing/2014/main" id="{DE3B683C-5065-4AA8-A5D7-510238D95714}"/>
            </a:ext>
          </a:extLst>
        </xdr:cNvPr>
        <xdr:cNvSpPr txBox="1"/>
      </xdr:nvSpPr>
      <xdr:spPr>
        <a:xfrm>
          <a:off x="895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756E55C6-B8AB-4856-9C89-49451173D7A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BC8F1FAB-BAF7-4EEF-8634-1EDCEF4D4C5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B6747C39-FABC-4151-BC28-0B6A532F949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7B0AB7EA-FE2E-4A23-9094-52EAF135AD1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C2BC1F14-AF68-4CF1-B05D-D452D12F05C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6D8902E7-C762-4C05-8539-BE8C5AE2175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5D222377-4C41-4C39-A0C5-3E733337099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90D78DF5-E783-4F38-B4B5-FCB83EC8738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652AEA2F-3F68-447F-B345-D1B75FD9D6A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B9C24075-F050-4203-A0D2-50D8B24ECF2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9E76EDED-6EB6-4FD9-B745-EC8994656D01}"/>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B06EC1A1-348F-4AC2-9FD4-DE50C37C6268}"/>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B49562A7-C3D0-49D5-9526-36DA3BFD9414}"/>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D7E1A63E-7C31-4C62-825A-13BA4285C099}"/>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C02EFA47-00A1-4DFF-B3D6-281975E321B1}"/>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51FA27CC-8369-4B6D-9220-879DFE22172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0550A06A-22AF-4D7A-AF29-003EE496E864}"/>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02F62586-EA31-4077-A23E-7058DC0DA1B5}"/>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B83ED79F-C47D-48EE-AA82-D2980CC5C76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82F3B269-A53B-4C87-97C8-23E84AB82CC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817CF703-04CF-4097-BF18-5E6578206B4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128" name="直線コネクタ 127">
          <a:extLst>
            <a:ext uri="{FF2B5EF4-FFF2-40B4-BE49-F238E27FC236}">
              <a16:creationId xmlns:a16="http://schemas.microsoft.com/office/drawing/2014/main" id="{725A3D55-E0FD-418F-A1BF-39F070FA2B0D}"/>
            </a:ext>
          </a:extLst>
        </xdr:cNvPr>
        <xdr:cNvCxnSpPr/>
      </xdr:nvCxnSpPr>
      <xdr:spPr>
        <a:xfrm flipV="1">
          <a:off x="10476865" y="9661779"/>
          <a:ext cx="0" cy="1288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129" name="【体育館・プール】&#10;一人当たり面積最小値テキスト">
          <a:extLst>
            <a:ext uri="{FF2B5EF4-FFF2-40B4-BE49-F238E27FC236}">
              <a16:creationId xmlns:a16="http://schemas.microsoft.com/office/drawing/2014/main" id="{31114894-2802-42D8-B967-69460163957E}"/>
            </a:ext>
          </a:extLst>
        </xdr:cNvPr>
        <xdr:cNvSpPr txBox="1"/>
      </xdr:nvSpPr>
      <xdr:spPr>
        <a:xfrm>
          <a:off x="10515600" y="1095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130" name="直線コネクタ 129">
          <a:extLst>
            <a:ext uri="{FF2B5EF4-FFF2-40B4-BE49-F238E27FC236}">
              <a16:creationId xmlns:a16="http://schemas.microsoft.com/office/drawing/2014/main" id="{68893894-121C-4A96-A224-8D14D5B652FD}"/>
            </a:ext>
          </a:extLst>
        </xdr:cNvPr>
        <xdr:cNvCxnSpPr/>
      </xdr:nvCxnSpPr>
      <xdr:spPr>
        <a:xfrm>
          <a:off x="10388600" y="109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131" name="【体育館・プール】&#10;一人当たり面積最大値テキスト">
          <a:extLst>
            <a:ext uri="{FF2B5EF4-FFF2-40B4-BE49-F238E27FC236}">
              <a16:creationId xmlns:a16="http://schemas.microsoft.com/office/drawing/2014/main" id="{97DFB03A-BF00-43F5-89F6-E192D1B5EB1D}"/>
            </a:ext>
          </a:extLst>
        </xdr:cNvPr>
        <xdr:cNvSpPr txBox="1"/>
      </xdr:nvSpPr>
      <xdr:spPr>
        <a:xfrm>
          <a:off x="10515600" y="943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132" name="直線コネクタ 131">
          <a:extLst>
            <a:ext uri="{FF2B5EF4-FFF2-40B4-BE49-F238E27FC236}">
              <a16:creationId xmlns:a16="http://schemas.microsoft.com/office/drawing/2014/main" id="{ABE51545-2345-40BB-AA46-B4FFD2DB8134}"/>
            </a:ext>
          </a:extLst>
        </xdr:cNvPr>
        <xdr:cNvCxnSpPr/>
      </xdr:nvCxnSpPr>
      <xdr:spPr>
        <a:xfrm>
          <a:off x="10388600" y="966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57573</xdr:rowOff>
    </xdr:from>
    <xdr:ext cx="469744" cy="259045"/>
    <xdr:sp macro="" textlink="">
      <xdr:nvSpPr>
        <xdr:cNvPr id="133" name="【体育館・プール】&#10;一人当たり面積平均値テキスト">
          <a:extLst>
            <a:ext uri="{FF2B5EF4-FFF2-40B4-BE49-F238E27FC236}">
              <a16:creationId xmlns:a16="http://schemas.microsoft.com/office/drawing/2014/main" id="{8F6C50B8-8F50-4CBD-8477-988CA78B8CB6}"/>
            </a:ext>
          </a:extLst>
        </xdr:cNvPr>
        <xdr:cNvSpPr txBox="1"/>
      </xdr:nvSpPr>
      <xdr:spPr>
        <a:xfrm>
          <a:off x="10515600" y="1051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134" name="フローチャート: 判断 133">
          <a:extLst>
            <a:ext uri="{FF2B5EF4-FFF2-40B4-BE49-F238E27FC236}">
              <a16:creationId xmlns:a16="http://schemas.microsoft.com/office/drawing/2014/main" id="{66ABB1FF-3265-43AB-AB3E-FC45F864B196}"/>
            </a:ext>
          </a:extLst>
        </xdr:cNvPr>
        <xdr:cNvSpPr/>
      </xdr:nvSpPr>
      <xdr:spPr>
        <a:xfrm>
          <a:off x="104267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135" name="フローチャート: 判断 134">
          <a:extLst>
            <a:ext uri="{FF2B5EF4-FFF2-40B4-BE49-F238E27FC236}">
              <a16:creationId xmlns:a16="http://schemas.microsoft.com/office/drawing/2014/main" id="{3F48B108-B16C-4463-9EDD-B6C093695846}"/>
            </a:ext>
          </a:extLst>
        </xdr:cNvPr>
        <xdr:cNvSpPr/>
      </xdr:nvSpPr>
      <xdr:spPr>
        <a:xfrm>
          <a:off x="95885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136" name="フローチャート: 判断 135">
          <a:extLst>
            <a:ext uri="{FF2B5EF4-FFF2-40B4-BE49-F238E27FC236}">
              <a16:creationId xmlns:a16="http://schemas.microsoft.com/office/drawing/2014/main" id="{D0A72812-1567-42E2-B791-402D33C4C44C}"/>
            </a:ext>
          </a:extLst>
        </xdr:cNvPr>
        <xdr:cNvSpPr/>
      </xdr:nvSpPr>
      <xdr:spPr>
        <a:xfrm>
          <a:off x="8699500" y="1068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137" name="フローチャート: 判断 136">
          <a:extLst>
            <a:ext uri="{FF2B5EF4-FFF2-40B4-BE49-F238E27FC236}">
              <a16:creationId xmlns:a16="http://schemas.microsoft.com/office/drawing/2014/main" id="{1EE347C2-CE64-4384-B78D-28D852442CE2}"/>
            </a:ext>
          </a:extLst>
        </xdr:cNvPr>
        <xdr:cNvSpPr/>
      </xdr:nvSpPr>
      <xdr:spPr>
        <a:xfrm>
          <a:off x="7810500" y="1069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138" name="フローチャート: 判断 137">
          <a:extLst>
            <a:ext uri="{FF2B5EF4-FFF2-40B4-BE49-F238E27FC236}">
              <a16:creationId xmlns:a16="http://schemas.microsoft.com/office/drawing/2014/main" id="{5D388EDB-8D21-4A23-8619-983A72534C45}"/>
            </a:ext>
          </a:extLst>
        </xdr:cNvPr>
        <xdr:cNvSpPr/>
      </xdr:nvSpPr>
      <xdr:spPr>
        <a:xfrm>
          <a:off x="6921500" y="1069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1799F123-2CF4-49F0-8CF1-A499E47F471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2A8E5AE8-3D44-423E-A9ED-9D353011C31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70976EBF-C161-466D-AFEF-2DA4D839325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A4D1AEC8-C3D2-4119-BB9C-4A3E3AB6ADB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2755EDD2-FBFA-4CB9-9631-34A438308E1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14580</xdr:rowOff>
    </xdr:from>
    <xdr:to>
      <xdr:col>55</xdr:col>
      <xdr:colOff>50800</xdr:colOff>
      <xdr:row>63</xdr:row>
      <xdr:rowOff>116180</xdr:rowOff>
    </xdr:to>
    <xdr:sp macro="" textlink="">
      <xdr:nvSpPr>
        <xdr:cNvPr id="144" name="楕円 143">
          <a:extLst>
            <a:ext uri="{FF2B5EF4-FFF2-40B4-BE49-F238E27FC236}">
              <a16:creationId xmlns:a16="http://schemas.microsoft.com/office/drawing/2014/main" id="{B5C0727F-63EC-48AF-8D3D-4DABFACD8C84}"/>
            </a:ext>
          </a:extLst>
        </xdr:cNvPr>
        <xdr:cNvSpPr/>
      </xdr:nvSpPr>
      <xdr:spPr>
        <a:xfrm>
          <a:off x="10426700" y="1081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100957</xdr:rowOff>
    </xdr:from>
    <xdr:ext cx="469744" cy="259045"/>
    <xdr:sp macro="" textlink="">
      <xdr:nvSpPr>
        <xdr:cNvPr id="145" name="【体育館・プール】&#10;一人当たり面積該当値テキスト">
          <a:extLst>
            <a:ext uri="{FF2B5EF4-FFF2-40B4-BE49-F238E27FC236}">
              <a16:creationId xmlns:a16="http://schemas.microsoft.com/office/drawing/2014/main" id="{CE5AC11A-1361-47F0-9890-24F928DE61A4}"/>
            </a:ext>
          </a:extLst>
        </xdr:cNvPr>
        <xdr:cNvSpPr txBox="1"/>
      </xdr:nvSpPr>
      <xdr:spPr>
        <a:xfrm>
          <a:off x="10515600" y="1073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19380</xdr:rowOff>
    </xdr:from>
    <xdr:to>
      <xdr:col>50</xdr:col>
      <xdr:colOff>165100</xdr:colOff>
      <xdr:row>63</xdr:row>
      <xdr:rowOff>120980</xdr:rowOff>
    </xdr:to>
    <xdr:sp macro="" textlink="">
      <xdr:nvSpPr>
        <xdr:cNvPr id="146" name="楕円 145">
          <a:extLst>
            <a:ext uri="{FF2B5EF4-FFF2-40B4-BE49-F238E27FC236}">
              <a16:creationId xmlns:a16="http://schemas.microsoft.com/office/drawing/2014/main" id="{3BD37CD1-00EE-449D-92EF-8EA58D6831E6}"/>
            </a:ext>
          </a:extLst>
        </xdr:cNvPr>
        <xdr:cNvSpPr/>
      </xdr:nvSpPr>
      <xdr:spPr>
        <a:xfrm>
          <a:off x="9588500" y="1082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65380</xdr:rowOff>
    </xdr:from>
    <xdr:to>
      <xdr:col>55</xdr:col>
      <xdr:colOff>0</xdr:colOff>
      <xdr:row>63</xdr:row>
      <xdr:rowOff>70180</xdr:rowOff>
    </xdr:to>
    <xdr:cxnSp macro="">
      <xdr:nvCxnSpPr>
        <xdr:cNvPr id="147" name="直線コネクタ 146">
          <a:extLst>
            <a:ext uri="{FF2B5EF4-FFF2-40B4-BE49-F238E27FC236}">
              <a16:creationId xmlns:a16="http://schemas.microsoft.com/office/drawing/2014/main" id="{4D22F1ED-C645-4099-B8FC-1670E18663DE}"/>
            </a:ext>
          </a:extLst>
        </xdr:cNvPr>
        <xdr:cNvCxnSpPr/>
      </xdr:nvCxnSpPr>
      <xdr:spPr>
        <a:xfrm flipV="1">
          <a:off x="9639300" y="10866730"/>
          <a:ext cx="838200" cy="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21209</xdr:rowOff>
    </xdr:from>
    <xdr:to>
      <xdr:col>46</xdr:col>
      <xdr:colOff>38100</xdr:colOff>
      <xdr:row>63</xdr:row>
      <xdr:rowOff>122809</xdr:rowOff>
    </xdr:to>
    <xdr:sp macro="" textlink="">
      <xdr:nvSpPr>
        <xdr:cNvPr id="148" name="楕円 147">
          <a:extLst>
            <a:ext uri="{FF2B5EF4-FFF2-40B4-BE49-F238E27FC236}">
              <a16:creationId xmlns:a16="http://schemas.microsoft.com/office/drawing/2014/main" id="{FB18B1A7-2B53-4788-A136-044B6DF033BF}"/>
            </a:ext>
          </a:extLst>
        </xdr:cNvPr>
        <xdr:cNvSpPr/>
      </xdr:nvSpPr>
      <xdr:spPr>
        <a:xfrm>
          <a:off x="8699500" y="1082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70180</xdr:rowOff>
    </xdr:from>
    <xdr:to>
      <xdr:col>50</xdr:col>
      <xdr:colOff>114300</xdr:colOff>
      <xdr:row>63</xdr:row>
      <xdr:rowOff>72009</xdr:rowOff>
    </xdr:to>
    <xdr:cxnSp macro="">
      <xdr:nvCxnSpPr>
        <xdr:cNvPr id="149" name="直線コネクタ 148">
          <a:extLst>
            <a:ext uri="{FF2B5EF4-FFF2-40B4-BE49-F238E27FC236}">
              <a16:creationId xmlns:a16="http://schemas.microsoft.com/office/drawing/2014/main" id="{95B86CCF-298B-46F8-8694-FC12D9017CF6}"/>
            </a:ext>
          </a:extLst>
        </xdr:cNvPr>
        <xdr:cNvCxnSpPr/>
      </xdr:nvCxnSpPr>
      <xdr:spPr>
        <a:xfrm flipV="1">
          <a:off x="8750300" y="10871530"/>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23266</xdr:rowOff>
    </xdr:from>
    <xdr:to>
      <xdr:col>41</xdr:col>
      <xdr:colOff>101600</xdr:colOff>
      <xdr:row>63</xdr:row>
      <xdr:rowOff>124866</xdr:rowOff>
    </xdr:to>
    <xdr:sp macro="" textlink="">
      <xdr:nvSpPr>
        <xdr:cNvPr id="150" name="楕円 149">
          <a:extLst>
            <a:ext uri="{FF2B5EF4-FFF2-40B4-BE49-F238E27FC236}">
              <a16:creationId xmlns:a16="http://schemas.microsoft.com/office/drawing/2014/main" id="{63A0C1D4-D2DF-4934-BA0F-2177A921DCA8}"/>
            </a:ext>
          </a:extLst>
        </xdr:cNvPr>
        <xdr:cNvSpPr/>
      </xdr:nvSpPr>
      <xdr:spPr>
        <a:xfrm>
          <a:off x="7810500" y="10824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72009</xdr:rowOff>
    </xdr:from>
    <xdr:to>
      <xdr:col>45</xdr:col>
      <xdr:colOff>177800</xdr:colOff>
      <xdr:row>63</xdr:row>
      <xdr:rowOff>74066</xdr:rowOff>
    </xdr:to>
    <xdr:cxnSp macro="">
      <xdr:nvCxnSpPr>
        <xdr:cNvPr id="151" name="直線コネクタ 150">
          <a:extLst>
            <a:ext uri="{FF2B5EF4-FFF2-40B4-BE49-F238E27FC236}">
              <a16:creationId xmlns:a16="http://schemas.microsoft.com/office/drawing/2014/main" id="{A45C64B9-752E-4D17-A537-98C5A3E37B3E}"/>
            </a:ext>
          </a:extLst>
        </xdr:cNvPr>
        <xdr:cNvCxnSpPr/>
      </xdr:nvCxnSpPr>
      <xdr:spPr>
        <a:xfrm flipV="1">
          <a:off x="7861300" y="10873359"/>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26695</xdr:rowOff>
    </xdr:from>
    <xdr:to>
      <xdr:col>36</xdr:col>
      <xdr:colOff>165100</xdr:colOff>
      <xdr:row>63</xdr:row>
      <xdr:rowOff>128295</xdr:rowOff>
    </xdr:to>
    <xdr:sp macro="" textlink="">
      <xdr:nvSpPr>
        <xdr:cNvPr id="152" name="楕円 151">
          <a:extLst>
            <a:ext uri="{FF2B5EF4-FFF2-40B4-BE49-F238E27FC236}">
              <a16:creationId xmlns:a16="http://schemas.microsoft.com/office/drawing/2014/main" id="{8183E7AE-CE40-4288-A945-87C9E6385D8B}"/>
            </a:ext>
          </a:extLst>
        </xdr:cNvPr>
        <xdr:cNvSpPr/>
      </xdr:nvSpPr>
      <xdr:spPr>
        <a:xfrm>
          <a:off x="6921500" y="1082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74066</xdr:rowOff>
    </xdr:from>
    <xdr:to>
      <xdr:col>41</xdr:col>
      <xdr:colOff>50800</xdr:colOff>
      <xdr:row>63</xdr:row>
      <xdr:rowOff>77495</xdr:rowOff>
    </xdr:to>
    <xdr:cxnSp macro="">
      <xdr:nvCxnSpPr>
        <xdr:cNvPr id="153" name="直線コネクタ 152">
          <a:extLst>
            <a:ext uri="{FF2B5EF4-FFF2-40B4-BE49-F238E27FC236}">
              <a16:creationId xmlns:a16="http://schemas.microsoft.com/office/drawing/2014/main" id="{C92A051D-65AE-41E4-B91C-C7B86A0EE1A8}"/>
            </a:ext>
          </a:extLst>
        </xdr:cNvPr>
        <xdr:cNvCxnSpPr/>
      </xdr:nvCxnSpPr>
      <xdr:spPr>
        <a:xfrm flipV="1">
          <a:off x="6972300" y="10875416"/>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152823</xdr:rowOff>
    </xdr:from>
    <xdr:ext cx="469744" cy="259045"/>
    <xdr:sp macro="" textlink="">
      <xdr:nvSpPr>
        <xdr:cNvPr id="154" name="n_1aveValue【体育館・プール】&#10;一人当たり面積">
          <a:extLst>
            <a:ext uri="{FF2B5EF4-FFF2-40B4-BE49-F238E27FC236}">
              <a16:creationId xmlns:a16="http://schemas.microsoft.com/office/drawing/2014/main" id="{F6E91FE0-E843-4127-9AE0-5A6600F9A688}"/>
            </a:ext>
          </a:extLst>
        </xdr:cNvPr>
        <xdr:cNvSpPr txBox="1"/>
      </xdr:nvSpPr>
      <xdr:spPr>
        <a:xfrm>
          <a:off x="9391727" y="1043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168597</xdr:rowOff>
    </xdr:from>
    <xdr:ext cx="469744" cy="259045"/>
    <xdr:sp macro="" textlink="">
      <xdr:nvSpPr>
        <xdr:cNvPr id="155" name="n_2aveValue【体育館・プール】&#10;一人当たり面積">
          <a:extLst>
            <a:ext uri="{FF2B5EF4-FFF2-40B4-BE49-F238E27FC236}">
              <a16:creationId xmlns:a16="http://schemas.microsoft.com/office/drawing/2014/main" id="{653304B6-4212-4367-9742-3CA3FC4315FB}"/>
            </a:ext>
          </a:extLst>
        </xdr:cNvPr>
        <xdr:cNvSpPr txBox="1"/>
      </xdr:nvSpPr>
      <xdr:spPr>
        <a:xfrm>
          <a:off x="8515427" y="1045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7662</xdr:rowOff>
    </xdr:from>
    <xdr:ext cx="469744" cy="259045"/>
    <xdr:sp macro="" textlink="">
      <xdr:nvSpPr>
        <xdr:cNvPr id="156" name="n_3aveValue【体育館・プール】&#10;一人当たり面積">
          <a:extLst>
            <a:ext uri="{FF2B5EF4-FFF2-40B4-BE49-F238E27FC236}">
              <a16:creationId xmlns:a16="http://schemas.microsoft.com/office/drawing/2014/main" id="{BDA661D7-5DE7-4C40-8BD7-3956293CABEE}"/>
            </a:ext>
          </a:extLst>
        </xdr:cNvPr>
        <xdr:cNvSpPr txBox="1"/>
      </xdr:nvSpPr>
      <xdr:spPr>
        <a:xfrm>
          <a:off x="7626427" y="1046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8806</xdr:rowOff>
    </xdr:from>
    <xdr:ext cx="469744" cy="259045"/>
    <xdr:sp macro="" textlink="">
      <xdr:nvSpPr>
        <xdr:cNvPr id="157" name="n_4aveValue【体育館・プール】&#10;一人当たり面積">
          <a:extLst>
            <a:ext uri="{FF2B5EF4-FFF2-40B4-BE49-F238E27FC236}">
              <a16:creationId xmlns:a16="http://schemas.microsoft.com/office/drawing/2014/main" id="{A874A48E-D7E6-4AF3-9F79-FB9DFC0CC927}"/>
            </a:ext>
          </a:extLst>
        </xdr:cNvPr>
        <xdr:cNvSpPr txBox="1"/>
      </xdr:nvSpPr>
      <xdr:spPr>
        <a:xfrm>
          <a:off x="6737427" y="1046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112107</xdr:rowOff>
    </xdr:from>
    <xdr:ext cx="469744" cy="259045"/>
    <xdr:sp macro="" textlink="">
      <xdr:nvSpPr>
        <xdr:cNvPr id="158" name="n_1mainValue【体育館・プール】&#10;一人当たり面積">
          <a:extLst>
            <a:ext uri="{FF2B5EF4-FFF2-40B4-BE49-F238E27FC236}">
              <a16:creationId xmlns:a16="http://schemas.microsoft.com/office/drawing/2014/main" id="{5A394C27-591E-457E-BE72-F9DC3D0DAB8C}"/>
            </a:ext>
          </a:extLst>
        </xdr:cNvPr>
        <xdr:cNvSpPr txBox="1"/>
      </xdr:nvSpPr>
      <xdr:spPr>
        <a:xfrm>
          <a:off x="9391727" y="10913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113936</xdr:rowOff>
    </xdr:from>
    <xdr:ext cx="469744" cy="259045"/>
    <xdr:sp macro="" textlink="">
      <xdr:nvSpPr>
        <xdr:cNvPr id="159" name="n_2mainValue【体育館・プール】&#10;一人当たり面積">
          <a:extLst>
            <a:ext uri="{FF2B5EF4-FFF2-40B4-BE49-F238E27FC236}">
              <a16:creationId xmlns:a16="http://schemas.microsoft.com/office/drawing/2014/main" id="{6516CE10-FDBA-474E-B10D-360C618BA0EE}"/>
            </a:ext>
          </a:extLst>
        </xdr:cNvPr>
        <xdr:cNvSpPr txBox="1"/>
      </xdr:nvSpPr>
      <xdr:spPr>
        <a:xfrm>
          <a:off x="8515427" y="10915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115993</xdr:rowOff>
    </xdr:from>
    <xdr:ext cx="469744" cy="259045"/>
    <xdr:sp macro="" textlink="">
      <xdr:nvSpPr>
        <xdr:cNvPr id="160" name="n_3mainValue【体育館・プール】&#10;一人当たり面積">
          <a:extLst>
            <a:ext uri="{FF2B5EF4-FFF2-40B4-BE49-F238E27FC236}">
              <a16:creationId xmlns:a16="http://schemas.microsoft.com/office/drawing/2014/main" id="{52D19378-E80C-44BC-9F0B-1318A02CC83A}"/>
            </a:ext>
          </a:extLst>
        </xdr:cNvPr>
        <xdr:cNvSpPr txBox="1"/>
      </xdr:nvSpPr>
      <xdr:spPr>
        <a:xfrm>
          <a:off x="7626427" y="10917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119422</xdr:rowOff>
    </xdr:from>
    <xdr:ext cx="469744" cy="259045"/>
    <xdr:sp macro="" textlink="">
      <xdr:nvSpPr>
        <xdr:cNvPr id="161" name="n_4mainValue【体育館・プール】&#10;一人当たり面積">
          <a:extLst>
            <a:ext uri="{FF2B5EF4-FFF2-40B4-BE49-F238E27FC236}">
              <a16:creationId xmlns:a16="http://schemas.microsoft.com/office/drawing/2014/main" id="{C74AF1F8-7D65-4767-BCE7-E0B4AF425C12}"/>
            </a:ext>
          </a:extLst>
        </xdr:cNvPr>
        <xdr:cNvSpPr txBox="1"/>
      </xdr:nvSpPr>
      <xdr:spPr>
        <a:xfrm>
          <a:off x="6737427" y="10920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4BDCEE41-A4E8-4697-8E5E-010A8BC5EB0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076ECCB3-48A8-434B-8F16-42FDFF95C2D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1828C741-AFA3-4F6D-9705-844D2207F85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065B0483-D73B-4E98-82A5-2D66BE8B2DC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FC2F895F-33B6-427F-A702-729D682544D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8BBA2FD2-8E8B-484D-8571-4D62B0D11DE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6D69C18D-B66A-4F75-A85C-4A67DD0ED70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8A827B0B-FE8A-4BDA-BCA0-47CC282B053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D787EF46-B6A6-40C1-AF2D-BC32F2548D8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F4CB3741-7847-4779-AD00-8CE1FC89D55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D53B4D15-F232-415C-9FC1-6862F243FFF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3D677E58-96C3-4977-A26D-D38FCA746B3D}"/>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4A721326-7F06-40D3-8052-AEC302F8630C}"/>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D1E41289-57FD-4329-BEEC-FB277EC4CCC9}"/>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F965A29A-AB4B-41A0-B32B-F20A2E6CE2A3}"/>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C3FEA2B2-476F-44E6-B7DD-20B3D4237541}"/>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46F6B583-1276-425E-9AFE-61C8164C0EB2}"/>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1F900508-D354-4DE8-9215-C09AF332707B}"/>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F04213CF-C9D9-4830-8497-4539CCCCB4FC}"/>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34C9A471-755C-4909-810C-73C5059A6C02}"/>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5A29B491-F838-4EBA-9FCB-AE8252EE10DA}"/>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25985620-749D-4F85-BCBC-66312533E04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1616263C-348B-4C4A-97AC-A798B2E55B18}"/>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DE670874-96AA-4A6C-8344-5DDEE0BC877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4C252277-8914-4F5E-B12E-D8025D23DF2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C987ACC7-4172-4A41-B75A-49DB5093C93D}"/>
            </a:ext>
          </a:extLst>
        </xdr:cNvPr>
        <xdr:cNvCxnSpPr/>
      </xdr:nvCxnSpPr>
      <xdr:spPr>
        <a:xfrm flipV="1">
          <a:off x="4634865" y="13298532"/>
          <a:ext cx="0" cy="161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EA9AC387-6E51-4107-B780-6D113AF0522B}"/>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8016D46C-897C-43B3-AD4D-76E78BE27539}"/>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190" name="【福祉施設】&#10;有形固定資産減価償却率最大値テキスト">
          <a:extLst>
            <a:ext uri="{FF2B5EF4-FFF2-40B4-BE49-F238E27FC236}">
              <a16:creationId xmlns:a16="http://schemas.microsoft.com/office/drawing/2014/main" id="{3FC02676-4897-4747-8AB6-C2E719B9576C}"/>
            </a:ext>
          </a:extLst>
        </xdr:cNvPr>
        <xdr:cNvSpPr txBox="1"/>
      </xdr:nvSpPr>
      <xdr:spPr>
        <a:xfrm>
          <a:off x="4673600" y="130737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191" name="直線コネクタ 190">
          <a:extLst>
            <a:ext uri="{FF2B5EF4-FFF2-40B4-BE49-F238E27FC236}">
              <a16:creationId xmlns:a16="http://schemas.microsoft.com/office/drawing/2014/main" id="{99113FD1-BC42-4E0E-B71B-376FAA6DCFFC}"/>
            </a:ext>
          </a:extLst>
        </xdr:cNvPr>
        <xdr:cNvCxnSpPr/>
      </xdr:nvCxnSpPr>
      <xdr:spPr>
        <a:xfrm>
          <a:off x="4546600" y="13298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15076</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31A6330F-FA97-4540-B7DB-3E9D55FCC0DD}"/>
            </a:ext>
          </a:extLst>
        </xdr:cNvPr>
        <xdr:cNvSpPr txBox="1"/>
      </xdr:nvSpPr>
      <xdr:spPr>
        <a:xfrm>
          <a:off x="4673600" y="14073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193" name="フローチャート: 判断 192">
          <a:extLst>
            <a:ext uri="{FF2B5EF4-FFF2-40B4-BE49-F238E27FC236}">
              <a16:creationId xmlns:a16="http://schemas.microsoft.com/office/drawing/2014/main" id="{35D6C4CB-0619-4EA6-B3DB-2B2F748019A6}"/>
            </a:ext>
          </a:extLst>
        </xdr:cNvPr>
        <xdr:cNvSpPr/>
      </xdr:nvSpPr>
      <xdr:spPr>
        <a:xfrm>
          <a:off x="4584700" y="1422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194" name="フローチャート: 判断 193">
          <a:extLst>
            <a:ext uri="{FF2B5EF4-FFF2-40B4-BE49-F238E27FC236}">
              <a16:creationId xmlns:a16="http://schemas.microsoft.com/office/drawing/2014/main" id="{A862F824-7785-4FB2-B826-9980163340C7}"/>
            </a:ext>
          </a:extLst>
        </xdr:cNvPr>
        <xdr:cNvSpPr/>
      </xdr:nvSpPr>
      <xdr:spPr>
        <a:xfrm>
          <a:off x="37465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195" name="フローチャート: 判断 194">
          <a:extLst>
            <a:ext uri="{FF2B5EF4-FFF2-40B4-BE49-F238E27FC236}">
              <a16:creationId xmlns:a16="http://schemas.microsoft.com/office/drawing/2014/main" id="{78F5B962-3758-4894-97FE-49E17A4666A1}"/>
            </a:ext>
          </a:extLst>
        </xdr:cNvPr>
        <xdr:cNvSpPr/>
      </xdr:nvSpPr>
      <xdr:spPr>
        <a:xfrm>
          <a:off x="2857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196" name="フローチャート: 判断 195">
          <a:extLst>
            <a:ext uri="{FF2B5EF4-FFF2-40B4-BE49-F238E27FC236}">
              <a16:creationId xmlns:a16="http://schemas.microsoft.com/office/drawing/2014/main" id="{2F86E955-8604-4844-9672-09B7265E455F}"/>
            </a:ext>
          </a:extLst>
        </xdr:cNvPr>
        <xdr:cNvSpPr/>
      </xdr:nvSpPr>
      <xdr:spPr>
        <a:xfrm>
          <a:off x="1968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197" name="フローチャート: 判断 196">
          <a:extLst>
            <a:ext uri="{FF2B5EF4-FFF2-40B4-BE49-F238E27FC236}">
              <a16:creationId xmlns:a16="http://schemas.microsoft.com/office/drawing/2014/main" id="{B8E52E18-FBA3-499F-8F3C-4E6D4E07A813}"/>
            </a:ext>
          </a:extLst>
        </xdr:cNvPr>
        <xdr:cNvSpPr/>
      </xdr:nvSpPr>
      <xdr:spPr>
        <a:xfrm>
          <a:off x="1079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CCF84A7B-6AE4-4F3D-8D37-06F602A1890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4E85D04B-44C2-429B-AA4F-BADFFFBE99B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313293F9-3DEA-421F-B2DC-519EB70F110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7F797058-411A-413D-856C-1FE033F4B27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35CE50BE-7119-4952-AE1E-F36715C94AC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135889</xdr:rowOff>
    </xdr:from>
    <xdr:to>
      <xdr:col>24</xdr:col>
      <xdr:colOff>114300</xdr:colOff>
      <xdr:row>85</xdr:row>
      <xdr:rowOff>66039</xdr:rowOff>
    </xdr:to>
    <xdr:sp macro="" textlink="">
      <xdr:nvSpPr>
        <xdr:cNvPr id="203" name="楕円 202">
          <a:extLst>
            <a:ext uri="{FF2B5EF4-FFF2-40B4-BE49-F238E27FC236}">
              <a16:creationId xmlns:a16="http://schemas.microsoft.com/office/drawing/2014/main" id="{B72DBF89-1AB4-43F2-BFBE-C57FB251D93D}"/>
            </a:ext>
          </a:extLst>
        </xdr:cNvPr>
        <xdr:cNvSpPr/>
      </xdr:nvSpPr>
      <xdr:spPr>
        <a:xfrm>
          <a:off x="4584700" y="145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114316</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755ED325-5C4A-4220-9493-BECD0ABEB51C}"/>
            </a:ext>
          </a:extLst>
        </xdr:cNvPr>
        <xdr:cNvSpPr txBox="1"/>
      </xdr:nvSpPr>
      <xdr:spPr>
        <a:xfrm>
          <a:off x="4673600" y="1451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78739</xdr:rowOff>
    </xdr:from>
    <xdr:to>
      <xdr:col>20</xdr:col>
      <xdr:colOff>38100</xdr:colOff>
      <xdr:row>85</xdr:row>
      <xdr:rowOff>8889</xdr:rowOff>
    </xdr:to>
    <xdr:sp macro="" textlink="">
      <xdr:nvSpPr>
        <xdr:cNvPr id="205" name="楕円 204">
          <a:extLst>
            <a:ext uri="{FF2B5EF4-FFF2-40B4-BE49-F238E27FC236}">
              <a16:creationId xmlns:a16="http://schemas.microsoft.com/office/drawing/2014/main" id="{9E4620E8-9B61-43F2-AA48-0E8489AB6EAA}"/>
            </a:ext>
          </a:extLst>
        </xdr:cNvPr>
        <xdr:cNvSpPr/>
      </xdr:nvSpPr>
      <xdr:spPr>
        <a:xfrm>
          <a:off x="3746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129539</xdr:rowOff>
    </xdr:from>
    <xdr:to>
      <xdr:col>24</xdr:col>
      <xdr:colOff>63500</xdr:colOff>
      <xdr:row>85</xdr:row>
      <xdr:rowOff>15239</xdr:rowOff>
    </xdr:to>
    <xdr:cxnSp macro="">
      <xdr:nvCxnSpPr>
        <xdr:cNvPr id="206" name="直線コネクタ 205">
          <a:extLst>
            <a:ext uri="{FF2B5EF4-FFF2-40B4-BE49-F238E27FC236}">
              <a16:creationId xmlns:a16="http://schemas.microsoft.com/office/drawing/2014/main" id="{3F3B937E-9F87-4937-B9D1-4C8F6A1BB6E4}"/>
            </a:ext>
          </a:extLst>
        </xdr:cNvPr>
        <xdr:cNvCxnSpPr/>
      </xdr:nvCxnSpPr>
      <xdr:spPr>
        <a:xfrm>
          <a:off x="3797300" y="14531339"/>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21589</xdr:rowOff>
    </xdr:from>
    <xdr:to>
      <xdr:col>15</xdr:col>
      <xdr:colOff>101600</xdr:colOff>
      <xdr:row>84</xdr:row>
      <xdr:rowOff>123189</xdr:rowOff>
    </xdr:to>
    <xdr:sp macro="" textlink="">
      <xdr:nvSpPr>
        <xdr:cNvPr id="207" name="楕円 206">
          <a:extLst>
            <a:ext uri="{FF2B5EF4-FFF2-40B4-BE49-F238E27FC236}">
              <a16:creationId xmlns:a16="http://schemas.microsoft.com/office/drawing/2014/main" id="{20858EAF-7426-4FFD-AA22-67C7B8D0B654}"/>
            </a:ext>
          </a:extLst>
        </xdr:cNvPr>
        <xdr:cNvSpPr/>
      </xdr:nvSpPr>
      <xdr:spPr>
        <a:xfrm>
          <a:off x="2857500" y="1442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72389</xdr:rowOff>
    </xdr:from>
    <xdr:to>
      <xdr:col>19</xdr:col>
      <xdr:colOff>177800</xdr:colOff>
      <xdr:row>84</xdr:row>
      <xdr:rowOff>129539</xdr:rowOff>
    </xdr:to>
    <xdr:cxnSp macro="">
      <xdr:nvCxnSpPr>
        <xdr:cNvPr id="208" name="直線コネクタ 207">
          <a:extLst>
            <a:ext uri="{FF2B5EF4-FFF2-40B4-BE49-F238E27FC236}">
              <a16:creationId xmlns:a16="http://schemas.microsoft.com/office/drawing/2014/main" id="{925026B2-8363-4A62-BB4E-0D5EFF0F744E}"/>
            </a:ext>
          </a:extLst>
        </xdr:cNvPr>
        <xdr:cNvCxnSpPr/>
      </xdr:nvCxnSpPr>
      <xdr:spPr>
        <a:xfrm>
          <a:off x="2908300" y="14474189"/>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140788</xdr:rowOff>
    </xdr:from>
    <xdr:to>
      <xdr:col>10</xdr:col>
      <xdr:colOff>165100</xdr:colOff>
      <xdr:row>84</xdr:row>
      <xdr:rowOff>70938</xdr:rowOff>
    </xdr:to>
    <xdr:sp macro="" textlink="">
      <xdr:nvSpPr>
        <xdr:cNvPr id="209" name="楕円 208">
          <a:extLst>
            <a:ext uri="{FF2B5EF4-FFF2-40B4-BE49-F238E27FC236}">
              <a16:creationId xmlns:a16="http://schemas.microsoft.com/office/drawing/2014/main" id="{BDDDA140-A6C7-42E6-8196-9963D0955111}"/>
            </a:ext>
          </a:extLst>
        </xdr:cNvPr>
        <xdr:cNvSpPr/>
      </xdr:nvSpPr>
      <xdr:spPr>
        <a:xfrm>
          <a:off x="1968500" y="1437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20138</xdr:rowOff>
    </xdr:from>
    <xdr:to>
      <xdr:col>15</xdr:col>
      <xdr:colOff>50800</xdr:colOff>
      <xdr:row>84</xdr:row>
      <xdr:rowOff>72389</xdr:rowOff>
    </xdr:to>
    <xdr:cxnSp macro="">
      <xdr:nvCxnSpPr>
        <xdr:cNvPr id="210" name="直線コネクタ 209">
          <a:extLst>
            <a:ext uri="{FF2B5EF4-FFF2-40B4-BE49-F238E27FC236}">
              <a16:creationId xmlns:a16="http://schemas.microsoft.com/office/drawing/2014/main" id="{7D20AD0B-F920-48F7-A5C3-0B070789BC06}"/>
            </a:ext>
          </a:extLst>
        </xdr:cNvPr>
        <xdr:cNvCxnSpPr/>
      </xdr:nvCxnSpPr>
      <xdr:spPr>
        <a:xfrm>
          <a:off x="2019300" y="14421938"/>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83638</xdr:rowOff>
    </xdr:from>
    <xdr:to>
      <xdr:col>6</xdr:col>
      <xdr:colOff>38100</xdr:colOff>
      <xdr:row>84</xdr:row>
      <xdr:rowOff>13788</xdr:rowOff>
    </xdr:to>
    <xdr:sp macro="" textlink="">
      <xdr:nvSpPr>
        <xdr:cNvPr id="211" name="楕円 210">
          <a:extLst>
            <a:ext uri="{FF2B5EF4-FFF2-40B4-BE49-F238E27FC236}">
              <a16:creationId xmlns:a16="http://schemas.microsoft.com/office/drawing/2014/main" id="{204B2ACB-BF7C-4E87-9F43-68FD19B11655}"/>
            </a:ext>
          </a:extLst>
        </xdr:cNvPr>
        <xdr:cNvSpPr/>
      </xdr:nvSpPr>
      <xdr:spPr>
        <a:xfrm>
          <a:off x="1079500" y="1431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134438</xdr:rowOff>
    </xdr:from>
    <xdr:to>
      <xdr:col>10</xdr:col>
      <xdr:colOff>114300</xdr:colOff>
      <xdr:row>84</xdr:row>
      <xdr:rowOff>20138</xdr:rowOff>
    </xdr:to>
    <xdr:cxnSp macro="">
      <xdr:nvCxnSpPr>
        <xdr:cNvPr id="212" name="直線コネクタ 211">
          <a:extLst>
            <a:ext uri="{FF2B5EF4-FFF2-40B4-BE49-F238E27FC236}">
              <a16:creationId xmlns:a16="http://schemas.microsoft.com/office/drawing/2014/main" id="{069BB36D-333D-447D-9132-BE390FC21118}"/>
            </a:ext>
          </a:extLst>
        </xdr:cNvPr>
        <xdr:cNvCxnSpPr/>
      </xdr:nvCxnSpPr>
      <xdr:spPr>
        <a:xfrm>
          <a:off x="1130300" y="1436478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129920</xdr:rowOff>
    </xdr:from>
    <xdr:ext cx="405111" cy="259045"/>
    <xdr:sp macro="" textlink="">
      <xdr:nvSpPr>
        <xdr:cNvPr id="213" name="n_1aveValue【福祉施設】&#10;有形固定資産減価償却率">
          <a:extLst>
            <a:ext uri="{FF2B5EF4-FFF2-40B4-BE49-F238E27FC236}">
              <a16:creationId xmlns:a16="http://schemas.microsoft.com/office/drawing/2014/main" id="{104116A5-8561-4F64-B52C-AD166B3ADAEB}"/>
            </a:ext>
          </a:extLst>
        </xdr:cNvPr>
        <xdr:cNvSpPr txBox="1"/>
      </xdr:nvSpPr>
      <xdr:spPr>
        <a:xfrm>
          <a:off x="3582044" y="1401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64606</xdr:rowOff>
    </xdr:from>
    <xdr:ext cx="405111" cy="259045"/>
    <xdr:sp macro="" textlink="">
      <xdr:nvSpPr>
        <xdr:cNvPr id="214" name="n_2aveValue【福祉施設】&#10;有形固定資産減価償却率">
          <a:extLst>
            <a:ext uri="{FF2B5EF4-FFF2-40B4-BE49-F238E27FC236}">
              <a16:creationId xmlns:a16="http://schemas.microsoft.com/office/drawing/2014/main" id="{B5E1D4ED-E7FA-43C9-8391-D7D50BC7B23C}"/>
            </a:ext>
          </a:extLst>
        </xdr:cNvPr>
        <xdr:cNvSpPr txBox="1"/>
      </xdr:nvSpPr>
      <xdr:spPr>
        <a:xfrm>
          <a:off x="2705744" y="1395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22151</xdr:rowOff>
    </xdr:from>
    <xdr:ext cx="405111" cy="259045"/>
    <xdr:sp macro="" textlink="">
      <xdr:nvSpPr>
        <xdr:cNvPr id="215" name="n_3aveValue【福祉施設】&#10;有形固定資産減価償却率">
          <a:extLst>
            <a:ext uri="{FF2B5EF4-FFF2-40B4-BE49-F238E27FC236}">
              <a16:creationId xmlns:a16="http://schemas.microsoft.com/office/drawing/2014/main" id="{6CDEE3DC-65D6-4216-A62A-EA97B663D194}"/>
            </a:ext>
          </a:extLst>
        </xdr:cNvPr>
        <xdr:cNvSpPr txBox="1"/>
      </xdr:nvSpPr>
      <xdr:spPr>
        <a:xfrm>
          <a:off x="1816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152779</xdr:rowOff>
    </xdr:from>
    <xdr:ext cx="405111" cy="259045"/>
    <xdr:sp macro="" textlink="">
      <xdr:nvSpPr>
        <xdr:cNvPr id="216" name="n_4aveValue【福祉施設】&#10;有形固定資産減価償却率">
          <a:extLst>
            <a:ext uri="{FF2B5EF4-FFF2-40B4-BE49-F238E27FC236}">
              <a16:creationId xmlns:a16="http://schemas.microsoft.com/office/drawing/2014/main" id="{4848FC19-443E-4CBB-9544-4C17F3F292E6}"/>
            </a:ext>
          </a:extLst>
        </xdr:cNvPr>
        <xdr:cNvSpPr txBox="1"/>
      </xdr:nvSpPr>
      <xdr:spPr>
        <a:xfrm>
          <a:off x="9277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16</xdr:rowOff>
    </xdr:from>
    <xdr:ext cx="405111" cy="259045"/>
    <xdr:sp macro="" textlink="">
      <xdr:nvSpPr>
        <xdr:cNvPr id="217" name="n_1mainValue【福祉施設】&#10;有形固定資産減価償却率">
          <a:extLst>
            <a:ext uri="{FF2B5EF4-FFF2-40B4-BE49-F238E27FC236}">
              <a16:creationId xmlns:a16="http://schemas.microsoft.com/office/drawing/2014/main" id="{D8C1EAB1-9F30-478C-8BAA-92565BA0EC9F}"/>
            </a:ext>
          </a:extLst>
        </xdr:cNvPr>
        <xdr:cNvSpPr txBox="1"/>
      </xdr:nvSpPr>
      <xdr:spPr>
        <a:xfrm>
          <a:off x="3582044" y="1457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114316</xdr:rowOff>
    </xdr:from>
    <xdr:ext cx="405111" cy="259045"/>
    <xdr:sp macro="" textlink="">
      <xdr:nvSpPr>
        <xdr:cNvPr id="218" name="n_2mainValue【福祉施設】&#10;有形固定資産減価償却率">
          <a:extLst>
            <a:ext uri="{FF2B5EF4-FFF2-40B4-BE49-F238E27FC236}">
              <a16:creationId xmlns:a16="http://schemas.microsoft.com/office/drawing/2014/main" id="{10F6D9F9-2267-4E4C-A9A7-6D5DD3F392EF}"/>
            </a:ext>
          </a:extLst>
        </xdr:cNvPr>
        <xdr:cNvSpPr txBox="1"/>
      </xdr:nvSpPr>
      <xdr:spPr>
        <a:xfrm>
          <a:off x="2705744" y="1451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62065</xdr:rowOff>
    </xdr:from>
    <xdr:ext cx="405111" cy="259045"/>
    <xdr:sp macro="" textlink="">
      <xdr:nvSpPr>
        <xdr:cNvPr id="219" name="n_3mainValue【福祉施設】&#10;有形固定資産減価償却率">
          <a:extLst>
            <a:ext uri="{FF2B5EF4-FFF2-40B4-BE49-F238E27FC236}">
              <a16:creationId xmlns:a16="http://schemas.microsoft.com/office/drawing/2014/main" id="{8194B68F-77EA-4980-91B2-C5BCBAFF3ABE}"/>
            </a:ext>
          </a:extLst>
        </xdr:cNvPr>
        <xdr:cNvSpPr txBox="1"/>
      </xdr:nvSpPr>
      <xdr:spPr>
        <a:xfrm>
          <a:off x="1816744" y="1446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4915</xdr:rowOff>
    </xdr:from>
    <xdr:ext cx="405111" cy="259045"/>
    <xdr:sp macro="" textlink="">
      <xdr:nvSpPr>
        <xdr:cNvPr id="220" name="n_4mainValue【福祉施設】&#10;有形固定資産減価償却率">
          <a:extLst>
            <a:ext uri="{FF2B5EF4-FFF2-40B4-BE49-F238E27FC236}">
              <a16:creationId xmlns:a16="http://schemas.microsoft.com/office/drawing/2014/main" id="{3B44D44A-6522-4D0D-9F6D-9E6C4A7EED4A}"/>
            </a:ext>
          </a:extLst>
        </xdr:cNvPr>
        <xdr:cNvSpPr txBox="1"/>
      </xdr:nvSpPr>
      <xdr:spPr>
        <a:xfrm>
          <a:off x="927744" y="1440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DA1FDE59-FE89-40C2-889E-7BBD523D77D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EC9CEB3F-7EFD-4211-81FD-3E0817C69AF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D6D19819-F004-4B67-81B7-C047D756AE5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82AF929D-C531-4450-A3C2-D400816B0A0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146C5DBB-FA9C-40E6-83B5-605182BC134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26E3A5B8-D7E4-4688-AD1B-30E6DB572E0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8A0A956C-30EE-4663-B300-F546A3DFC5C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F8E07B15-CDEC-499E-82C4-B1E51A691F2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EB9EEF90-B921-4ACC-B03E-A953DFD83DE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9B0F8D14-7030-4E89-9DCC-39CEE04AB64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1" name="直線コネクタ 230">
          <a:extLst>
            <a:ext uri="{FF2B5EF4-FFF2-40B4-BE49-F238E27FC236}">
              <a16:creationId xmlns:a16="http://schemas.microsoft.com/office/drawing/2014/main" id="{509F0768-C3C0-44E3-8163-4EAA9D4FAC3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2" name="テキスト ボックス 231">
          <a:extLst>
            <a:ext uri="{FF2B5EF4-FFF2-40B4-BE49-F238E27FC236}">
              <a16:creationId xmlns:a16="http://schemas.microsoft.com/office/drawing/2014/main" id="{EDDAC373-5188-4DAE-86C5-04057990CBDD}"/>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3" name="直線コネクタ 232">
          <a:extLst>
            <a:ext uri="{FF2B5EF4-FFF2-40B4-BE49-F238E27FC236}">
              <a16:creationId xmlns:a16="http://schemas.microsoft.com/office/drawing/2014/main" id="{BE4BC538-B2A1-4BC9-A0E3-66E7DCB874B8}"/>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4" name="テキスト ボックス 233">
          <a:extLst>
            <a:ext uri="{FF2B5EF4-FFF2-40B4-BE49-F238E27FC236}">
              <a16:creationId xmlns:a16="http://schemas.microsoft.com/office/drawing/2014/main" id="{889C959F-D90D-476B-8C92-7169D18A5F69}"/>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5" name="直線コネクタ 234">
          <a:extLst>
            <a:ext uri="{FF2B5EF4-FFF2-40B4-BE49-F238E27FC236}">
              <a16:creationId xmlns:a16="http://schemas.microsoft.com/office/drawing/2014/main" id="{CDE74D95-4234-42D4-9110-AFEAE2135C51}"/>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6" name="テキスト ボックス 235">
          <a:extLst>
            <a:ext uri="{FF2B5EF4-FFF2-40B4-BE49-F238E27FC236}">
              <a16:creationId xmlns:a16="http://schemas.microsoft.com/office/drawing/2014/main" id="{D515453B-7111-43B0-9096-403AA24E25A3}"/>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37" name="直線コネクタ 236">
          <a:extLst>
            <a:ext uri="{FF2B5EF4-FFF2-40B4-BE49-F238E27FC236}">
              <a16:creationId xmlns:a16="http://schemas.microsoft.com/office/drawing/2014/main" id="{971E7ADD-AAA0-46CF-88E7-279A47E3E2A2}"/>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38" name="テキスト ボックス 237">
          <a:extLst>
            <a:ext uri="{FF2B5EF4-FFF2-40B4-BE49-F238E27FC236}">
              <a16:creationId xmlns:a16="http://schemas.microsoft.com/office/drawing/2014/main" id="{3BF9E3F1-C6DA-4550-9FE9-D14C0CCF21CC}"/>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39" name="直線コネクタ 238">
          <a:extLst>
            <a:ext uri="{FF2B5EF4-FFF2-40B4-BE49-F238E27FC236}">
              <a16:creationId xmlns:a16="http://schemas.microsoft.com/office/drawing/2014/main" id="{C2BF2AC6-8498-469D-B479-19B35E2E5245}"/>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0" name="テキスト ボックス 239">
          <a:extLst>
            <a:ext uri="{FF2B5EF4-FFF2-40B4-BE49-F238E27FC236}">
              <a16:creationId xmlns:a16="http://schemas.microsoft.com/office/drawing/2014/main" id="{6FA8981E-AEDA-40E8-BD7E-A1B59EFFB313}"/>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1" name="直線コネクタ 240">
          <a:extLst>
            <a:ext uri="{FF2B5EF4-FFF2-40B4-BE49-F238E27FC236}">
              <a16:creationId xmlns:a16="http://schemas.microsoft.com/office/drawing/2014/main" id="{8452CB17-3721-42BC-B19D-C5CF3F7B92D6}"/>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2" name="テキスト ボックス 241">
          <a:extLst>
            <a:ext uri="{FF2B5EF4-FFF2-40B4-BE49-F238E27FC236}">
              <a16:creationId xmlns:a16="http://schemas.microsoft.com/office/drawing/2014/main" id="{6ED56EDD-B49E-4BA9-AF92-82FFA65247D9}"/>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3" name="直線コネクタ 242">
          <a:extLst>
            <a:ext uri="{FF2B5EF4-FFF2-40B4-BE49-F238E27FC236}">
              <a16:creationId xmlns:a16="http://schemas.microsoft.com/office/drawing/2014/main" id="{BF90E8E9-660F-42EF-A788-CEE829C64C5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4" name="テキスト ボックス 243">
          <a:extLst>
            <a:ext uri="{FF2B5EF4-FFF2-40B4-BE49-F238E27FC236}">
              <a16:creationId xmlns:a16="http://schemas.microsoft.com/office/drawing/2014/main" id="{E4850966-6C93-43E6-9D30-0D16C6780CA3}"/>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5" name="【福祉施設】&#10;一人当たり面積グラフ枠">
          <a:extLst>
            <a:ext uri="{FF2B5EF4-FFF2-40B4-BE49-F238E27FC236}">
              <a16:creationId xmlns:a16="http://schemas.microsoft.com/office/drawing/2014/main" id="{776AE4FA-5590-4DD2-AB98-C2DEBB1A2DF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246" name="直線コネクタ 245">
          <a:extLst>
            <a:ext uri="{FF2B5EF4-FFF2-40B4-BE49-F238E27FC236}">
              <a16:creationId xmlns:a16="http://schemas.microsoft.com/office/drawing/2014/main" id="{1F5D53A4-20F9-4530-A8A4-B75DD97899ED}"/>
            </a:ext>
          </a:extLst>
        </xdr:cNvPr>
        <xdr:cNvCxnSpPr/>
      </xdr:nvCxnSpPr>
      <xdr:spPr>
        <a:xfrm flipV="1">
          <a:off x="10476865" y="13490884"/>
          <a:ext cx="0" cy="1411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247" name="【福祉施設】&#10;一人当たり面積最小値テキスト">
          <a:extLst>
            <a:ext uri="{FF2B5EF4-FFF2-40B4-BE49-F238E27FC236}">
              <a16:creationId xmlns:a16="http://schemas.microsoft.com/office/drawing/2014/main" id="{EDCF60F1-2709-4CEB-B2E3-CBEF318CF2D8}"/>
            </a:ext>
          </a:extLst>
        </xdr:cNvPr>
        <xdr:cNvSpPr txBox="1"/>
      </xdr:nvSpPr>
      <xdr:spPr>
        <a:xfrm>
          <a:off x="10515600" y="1490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248" name="直線コネクタ 247">
          <a:extLst>
            <a:ext uri="{FF2B5EF4-FFF2-40B4-BE49-F238E27FC236}">
              <a16:creationId xmlns:a16="http://schemas.microsoft.com/office/drawing/2014/main" id="{92EF3AD5-1820-472A-AA6D-063FE4D2C176}"/>
            </a:ext>
          </a:extLst>
        </xdr:cNvPr>
        <xdr:cNvCxnSpPr/>
      </xdr:nvCxnSpPr>
      <xdr:spPr>
        <a:xfrm>
          <a:off x="10388600" y="14902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249" name="【福祉施設】&#10;一人当たり面積最大値テキスト">
          <a:extLst>
            <a:ext uri="{FF2B5EF4-FFF2-40B4-BE49-F238E27FC236}">
              <a16:creationId xmlns:a16="http://schemas.microsoft.com/office/drawing/2014/main" id="{80389FA2-0FCE-4448-87FB-B2C5041E8C59}"/>
            </a:ext>
          </a:extLst>
        </xdr:cNvPr>
        <xdr:cNvSpPr txBox="1"/>
      </xdr:nvSpPr>
      <xdr:spPr>
        <a:xfrm>
          <a:off x="10515600" y="1326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250" name="直線コネクタ 249">
          <a:extLst>
            <a:ext uri="{FF2B5EF4-FFF2-40B4-BE49-F238E27FC236}">
              <a16:creationId xmlns:a16="http://schemas.microsoft.com/office/drawing/2014/main" id="{B366995A-0F87-4CFA-AD7C-CECF21306CFF}"/>
            </a:ext>
          </a:extLst>
        </xdr:cNvPr>
        <xdr:cNvCxnSpPr/>
      </xdr:nvCxnSpPr>
      <xdr:spPr>
        <a:xfrm>
          <a:off x="10388600" y="13490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165589</xdr:rowOff>
    </xdr:from>
    <xdr:ext cx="469744" cy="259045"/>
    <xdr:sp macro="" textlink="">
      <xdr:nvSpPr>
        <xdr:cNvPr id="251" name="【福祉施設】&#10;一人当たり面積平均値テキスト">
          <a:extLst>
            <a:ext uri="{FF2B5EF4-FFF2-40B4-BE49-F238E27FC236}">
              <a16:creationId xmlns:a16="http://schemas.microsoft.com/office/drawing/2014/main" id="{7F5B3AE3-6DE7-4840-8C1B-EA01AE0C4D9D}"/>
            </a:ext>
          </a:extLst>
        </xdr:cNvPr>
        <xdr:cNvSpPr txBox="1"/>
      </xdr:nvSpPr>
      <xdr:spPr>
        <a:xfrm>
          <a:off x="10515600" y="14567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252" name="フローチャート: 判断 251">
          <a:extLst>
            <a:ext uri="{FF2B5EF4-FFF2-40B4-BE49-F238E27FC236}">
              <a16:creationId xmlns:a16="http://schemas.microsoft.com/office/drawing/2014/main" id="{E74F5BF6-3796-48A9-BDA4-F4F4F4B45826}"/>
            </a:ext>
          </a:extLst>
        </xdr:cNvPr>
        <xdr:cNvSpPr/>
      </xdr:nvSpPr>
      <xdr:spPr>
        <a:xfrm>
          <a:off x="10426700" y="14588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253" name="フローチャート: 判断 252">
          <a:extLst>
            <a:ext uri="{FF2B5EF4-FFF2-40B4-BE49-F238E27FC236}">
              <a16:creationId xmlns:a16="http://schemas.microsoft.com/office/drawing/2014/main" id="{AFE53592-C97A-4A2D-ADF5-AE16771D0710}"/>
            </a:ext>
          </a:extLst>
        </xdr:cNvPr>
        <xdr:cNvSpPr/>
      </xdr:nvSpPr>
      <xdr:spPr>
        <a:xfrm>
          <a:off x="9588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254" name="フローチャート: 判断 253">
          <a:extLst>
            <a:ext uri="{FF2B5EF4-FFF2-40B4-BE49-F238E27FC236}">
              <a16:creationId xmlns:a16="http://schemas.microsoft.com/office/drawing/2014/main" id="{89F2D236-8E98-439D-B2CE-ACD4433CF764}"/>
            </a:ext>
          </a:extLst>
        </xdr:cNvPr>
        <xdr:cNvSpPr/>
      </xdr:nvSpPr>
      <xdr:spPr>
        <a:xfrm>
          <a:off x="8699500" y="14598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255" name="フローチャート: 判断 254">
          <a:extLst>
            <a:ext uri="{FF2B5EF4-FFF2-40B4-BE49-F238E27FC236}">
              <a16:creationId xmlns:a16="http://schemas.microsoft.com/office/drawing/2014/main" id="{75858369-844F-418D-A7C9-F8A06540D536}"/>
            </a:ext>
          </a:extLst>
        </xdr:cNvPr>
        <xdr:cNvSpPr/>
      </xdr:nvSpPr>
      <xdr:spPr>
        <a:xfrm>
          <a:off x="7810500" y="1460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256" name="フローチャート: 判断 255">
          <a:extLst>
            <a:ext uri="{FF2B5EF4-FFF2-40B4-BE49-F238E27FC236}">
              <a16:creationId xmlns:a16="http://schemas.microsoft.com/office/drawing/2014/main" id="{644753F8-94E2-4D1E-A484-BF0C571C4441}"/>
            </a:ext>
          </a:extLst>
        </xdr:cNvPr>
        <xdr:cNvSpPr/>
      </xdr:nvSpPr>
      <xdr:spPr>
        <a:xfrm>
          <a:off x="6921500" y="1460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D2F9E023-2371-4990-87D3-E5299CA19B4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795BDF72-59B9-49A1-8C95-35F78931C2C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F9EC0520-A11F-420A-ACF7-F10E7E68A52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C32A667D-C867-44F7-839C-F7535A2D765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1680DF38-EC6F-4067-9C98-2E2E4A5A30D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152871</xdr:rowOff>
    </xdr:from>
    <xdr:to>
      <xdr:col>55</xdr:col>
      <xdr:colOff>50800</xdr:colOff>
      <xdr:row>85</xdr:row>
      <xdr:rowOff>83021</xdr:rowOff>
    </xdr:to>
    <xdr:sp macro="" textlink="">
      <xdr:nvSpPr>
        <xdr:cNvPr id="262" name="楕円 261">
          <a:extLst>
            <a:ext uri="{FF2B5EF4-FFF2-40B4-BE49-F238E27FC236}">
              <a16:creationId xmlns:a16="http://schemas.microsoft.com/office/drawing/2014/main" id="{52EA3B6F-A0AC-4559-A606-A934CBB274EE}"/>
            </a:ext>
          </a:extLst>
        </xdr:cNvPr>
        <xdr:cNvSpPr/>
      </xdr:nvSpPr>
      <xdr:spPr>
        <a:xfrm>
          <a:off x="10426700" y="14554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4298</xdr:rowOff>
    </xdr:from>
    <xdr:ext cx="469744" cy="259045"/>
    <xdr:sp macro="" textlink="">
      <xdr:nvSpPr>
        <xdr:cNvPr id="263" name="【福祉施設】&#10;一人当たり面積該当値テキスト">
          <a:extLst>
            <a:ext uri="{FF2B5EF4-FFF2-40B4-BE49-F238E27FC236}">
              <a16:creationId xmlns:a16="http://schemas.microsoft.com/office/drawing/2014/main" id="{A1900F2B-DD36-4D3E-840F-B06CB3B88189}"/>
            </a:ext>
          </a:extLst>
        </xdr:cNvPr>
        <xdr:cNvSpPr txBox="1"/>
      </xdr:nvSpPr>
      <xdr:spPr>
        <a:xfrm>
          <a:off x="10515600" y="1440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167241</xdr:rowOff>
    </xdr:from>
    <xdr:to>
      <xdr:col>50</xdr:col>
      <xdr:colOff>165100</xdr:colOff>
      <xdr:row>85</xdr:row>
      <xdr:rowOff>97391</xdr:rowOff>
    </xdr:to>
    <xdr:sp macro="" textlink="">
      <xdr:nvSpPr>
        <xdr:cNvPr id="264" name="楕円 263">
          <a:extLst>
            <a:ext uri="{FF2B5EF4-FFF2-40B4-BE49-F238E27FC236}">
              <a16:creationId xmlns:a16="http://schemas.microsoft.com/office/drawing/2014/main" id="{3CB7A398-9408-438A-934A-ECD65F93F0B4}"/>
            </a:ext>
          </a:extLst>
        </xdr:cNvPr>
        <xdr:cNvSpPr/>
      </xdr:nvSpPr>
      <xdr:spPr>
        <a:xfrm>
          <a:off x="9588500" y="1456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32221</xdr:rowOff>
    </xdr:from>
    <xdr:to>
      <xdr:col>55</xdr:col>
      <xdr:colOff>0</xdr:colOff>
      <xdr:row>85</xdr:row>
      <xdr:rowOff>46591</xdr:rowOff>
    </xdr:to>
    <xdr:cxnSp macro="">
      <xdr:nvCxnSpPr>
        <xdr:cNvPr id="265" name="直線コネクタ 264">
          <a:extLst>
            <a:ext uri="{FF2B5EF4-FFF2-40B4-BE49-F238E27FC236}">
              <a16:creationId xmlns:a16="http://schemas.microsoft.com/office/drawing/2014/main" id="{67349FA1-EDF3-4F63-86F2-5579B577B4BE}"/>
            </a:ext>
          </a:extLst>
        </xdr:cNvPr>
        <xdr:cNvCxnSpPr/>
      </xdr:nvCxnSpPr>
      <xdr:spPr>
        <a:xfrm flipV="1">
          <a:off x="9639300" y="14605471"/>
          <a:ext cx="838200" cy="14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690</xdr:rowOff>
    </xdr:from>
    <xdr:to>
      <xdr:col>46</xdr:col>
      <xdr:colOff>38100</xdr:colOff>
      <xdr:row>85</xdr:row>
      <xdr:rowOff>102290</xdr:rowOff>
    </xdr:to>
    <xdr:sp macro="" textlink="">
      <xdr:nvSpPr>
        <xdr:cNvPr id="266" name="楕円 265">
          <a:extLst>
            <a:ext uri="{FF2B5EF4-FFF2-40B4-BE49-F238E27FC236}">
              <a16:creationId xmlns:a16="http://schemas.microsoft.com/office/drawing/2014/main" id="{937F7C41-E725-4E4E-88A5-56CF12577358}"/>
            </a:ext>
          </a:extLst>
        </xdr:cNvPr>
        <xdr:cNvSpPr/>
      </xdr:nvSpPr>
      <xdr:spPr>
        <a:xfrm>
          <a:off x="8699500" y="1457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46591</xdr:rowOff>
    </xdr:from>
    <xdr:to>
      <xdr:col>50</xdr:col>
      <xdr:colOff>114300</xdr:colOff>
      <xdr:row>85</xdr:row>
      <xdr:rowOff>51490</xdr:rowOff>
    </xdr:to>
    <xdr:cxnSp macro="">
      <xdr:nvCxnSpPr>
        <xdr:cNvPr id="267" name="直線コネクタ 266">
          <a:extLst>
            <a:ext uri="{FF2B5EF4-FFF2-40B4-BE49-F238E27FC236}">
              <a16:creationId xmlns:a16="http://schemas.microsoft.com/office/drawing/2014/main" id="{615CF3C2-55B1-471A-BB4E-9F1A72A239BE}"/>
            </a:ext>
          </a:extLst>
        </xdr:cNvPr>
        <xdr:cNvCxnSpPr/>
      </xdr:nvCxnSpPr>
      <xdr:spPr>
        <a:xfrm flipV="1">
          <a:off x="8750300" y="14619841"/>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6894</xdr:rowOff>
    </xdr:from>
    <xdr:to>
      <xdr:col>41</xdr:col>
      <xdr:colOff>101600</xdr:colOff>
      <xdr:row>85</xdr:row>
      <xdr:rowOff>108494</xdr:rowOff>
    </xdr:to>
    <xdr:sp macro="" textlink="">
      <xdr:nvSpPr>
        <xdr:cNvPr id="268" name="楕円 267">
          <a:extLst>
            <a:ext uri="{FF2B5EF4-FFF2-40B4-BE49-F238E27FC236}">
              <a16:creationId xmlns:a16="http://schemas.microsoft.com/office/drawing/2014/main" id="{15AF9FA6-36EE-4065-8EEE-0FC706BE6854}"/>
            </a:ext>
          </a:extLst>
        </xdr:cNvPr>
        <xdr:cNvSpPr/>
      </xdr:nvSpPr>
      <xdr:spPr>
        <a:xfrm>
          <a:off x="7810500" y="1458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51490</xdr:rowOff>
    </xdr:from>
    <xdr:to>
      <xdr:col>45</xdr:col>
      <xdr:colOff>177800</xdr:colOff>
      <xdr:row>85</xdr:row>
      <xdr:rowOff>57694</xdr:rowOff>
    </xdr:to>
    <xdr:cxnSp macro="">
      <xdr:nvCxnSpPr>
        <xdr:cNvPr id="269" name="直線コネクタ 268">
          <a:extLst>
            <a:ext uri="{FF2B5EF4-FFF2-40B4-BE49-F238E27FC236}">
              <a16:creationId xmlns:a16="http://schemas.microsoft.com/office/drawing/2014/main" id="{92D9EEAA-9046-4B53-8C8D-A3340397C52E}"/>
            </a:ext>
          </a:extLst>
        </xdr:cNvPr>
        <xdr:cNvCxnSpPr/>
      </xdr:nvCxnSpPr>
      <xdr:spPr>
        <a:xfrm flipV="1">
          <a:off x="7861300" y="14624740"/>
          <a:ext cx="889000" cy="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16692</xdr:rowOff>
    </xdr:from>
    <xdr:to>
      <xdr:col>36</xdr:col>
      <xdr:colOff>165100</xdr:colOff>
      <xdr:row>85</xdr:row>
      <xdr:rowOff>118292</xdr:rowOff>
    </xdr:to>
    <xdr:sp macro="" textlink="">
      <xdr:nvSpPr>
        <xdr:cNvPr id="270" name="楕円 269">
          <a:extLst>
            <a:ext uri="{FF2B5EF4-FFF2-40B4-BE49-F238E27FC236}">
              <a16:creationId xmlns:a16="http://schemas.microsoft.com/office/drawing/2014/main" id="{AB10A5E7-E13F-4961-83D9-C31C78C7039E}"/>
            </a:ext>
          </a:extLst>
        </xdr:cNvPr>
        <xdr:cNvSpPr/>
      </xdr:nvSpPr>
      <xdr:spPr>
        <a:xfrm>
          <a:off x="6921500" y="1458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57694</xdr:rowOff>
    </xdr:from>
    <xdr:to>
      <xdr:col>41</xdr:col>
      <xdr:colOff>50800</xdr:colOff>
      <xdr:row>85</xdr:row>
      <xdr:rowOff>67492</xdr:rowOff>
    </xdr:to>
    <xdr:cxnSp macro="">
      <xdr:nvCxnSpPr>
        <xdr:cNvPr id="271" name="直線コネクタ 270">
          <a:extLst>
            <a:ext uri="{FF2B5EF4-FFF2-40B4-BE49-F238E27FC236}">
              <a16:creationId xmlns:a16="http://schemas.microsoft.com/office/drawing/2014/main" id="{EE041AA1-D8AA-4906-89E6-4B4B2A2595A8}"/>
            </a:ext>
          </a:extLst>
        </xdr:cNvPr>
        <xdr:cNvCxnSpPr/>
      </xdr:nvCxnSpPr>
      <xdr:spPr>
        <a:xfrm flipV="1">
          <a:off x="6972300" y="14630944"/>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119215</xdr:rowOff>
    </xdr:from>
    <xdr:ext cx="469744" cy="259045"/>
    <xdr:sp macro="" textlink="">
      <xdr:nvSpPr>
        <xdr:cNvPr id="272" name="n_1aveValue【福祉施設】&#10;一人当たり面積">
          <a:extLst>
            <a:ext uri="{FF2B5EF4-FFF2-40B4-BE49-F238E27FC236}">
              <a16:creationId xmlns:a16="http://schemas.microsoft.com/office/drawing/2014/main" id="{FABDE04F-AD8D-4552-94DF-EDAD03D17713}"/>
            </a:ext>
          </a:extLst>
        </xdr:cNvPr>
        <xdr:cNvSpPr txBox="1"/>
      </xdr:nvSpPr>
      <xdr:spPr>
        <a:xfrm>
          <a:off x="9391727" y="146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117910</xdr:rowOff>
    </xdr:from>
    <xdr:ext cx="469744" cy="259045"/>
    <xdr:sp macro="" textlink="">
      <xdr:nvSpPr>
        <xdr:cNvPr id="273" name="n_2aveValue【福祉施設】&#10;一人当たり面積">
          <a:extLst>
            <a:ext uri="{FF2B5EF4-FFF2-40B4-BE49-F238E27FC236}">
              <a16:creationId xmlns:a16="http://schemas.microsoft.com/office/drawing/2014/main" id="{A8563263-2A21-430F-9931-CF80A4AF6CD7}"/>
            </a:ext>
          </a:extLst>
        </xdr:cNvPr>
        <xdr:cNvSpPr txBox="1"/>
      </xdr:nvSpPr>
      <xdr:spPr>
        <a:xfrm>
          <a:off x="8515427" y="14691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125094</xdr:rowOff>
    </xdr:from>
    <xdr:ext cx="469744" cy="259045"/>
    <xdr:sp macro="" textlink="">
      <xdr:nvSpPr>
        <xdr:cNvPr id="274" name="n_3aveValue【福祉施設】&#10;一人当たり面積">
          <a:extLst>
            <a:ext uri="{FF2B5EF4-FFF2-40B4-BE49-F238E27FC236}">
              <a16:creationId xmlns:a16="http://schemas.microsoft.com/office/drawing/2014/main" id="{643F4804-651C-4472-9757-F64BE914EAB1}"/>
            </a:ext>
          </a:extLst>
        </xdr:cNvPr>
        <xdr:cNvSpPr txBox="1"/>
      </xdr:nvSpPr>
      <xdr:spPr>
        <a:xfrm>
          <a:off x="7626427" y="14698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127706</xdr:rowOff>
    </xdr:from>
    <xdr:ext cx="469744" cy="259045"/>
    <xdr:sp macro="" textlink="">
      <xdr:nvSpPr>
        <xdr:cNvPr id="275" name="n_4aveValue【福祉施設】&#10;一人当たり面積">
          <a:extLst>
            <a:ext uri="{FF2B5EF4-FFF2-40B4-BE49-F238E27FC236}">
              <a16:creationId xmlns:a16="http://schemas.microsoft.com/office/drawing/2014/main" id="{E21A7B28-8A2D-46FF-9119-D90A54D2D8E2}"/>
            </a:ext>
          </a:extLst>
        </xdr:cNvPr>
        <xdr:cNvSpPr txBox="1"/>
      </xdr:nvSpPr>
      <xdr:spPr>
        <a:xfrm>
          <a:off x="6737427" y="14700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113918</xdr:rowOff>
    </xdr:from>
    <xdr:ext cx="469744" cy="259045"/>
    <xdr:sp macro="" textlink="">
      <xdr:nvSpPr>
        <xdr:cNvPr id="276" name="n_1mainValue【福祉施設】&#10;一人当たり面積">
          <a:extLst>
            <a:ext uri="{FF2B5EF4-FFF2-40B4-BE49-F238E27FC236}">
              <a16:creationId xmlns:a16="http://schemas.microsoft.com/office/drawing/2014/main" id="{71248F9D-0594-49AA-98B7-378CB590EFE5}"/>
            </a:ext>
          </a:extLst>
        </xdr:cNvPr>
        <xdr:cNvSpPr txBox="1"/>
      </xdr:nvSpPr>
      <xdr:spPr>
        <a:xfrm>
          <a:off x="9391727" y="14344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118817</xdr:rowOff>
    </xdr:from>
    <xdr:ext cx="469744" cy="259045"/>
    <xdr:sp macro="" textlink="">
      <xdr:nvSpPr>
        <xdr:cNvPr id="277" name="n_2mainValue【福祉施設】&#10;一人当たり面積">
          <a:extLst>
            <a:ext uri="{FF2B5EF4-FFF2-40B4-BE49-F238E27FC236}">
              <a16:creationId xmlns:a16="http://schemas.microsoft.com/office/drawing/2014/main" id="{B25137D1-4BDB-403D-8690-C8A0EE00DDA2}"/>
            </a:ext>
          </a:extLst>
        </xdr:cNvPr>
        <xdr:cNvSpPr txBox="1"/>
      </xdr:nvSpPr>
      <xdr:spPr>
        <a:xfrm>
          <a:off x="8515427" y="1434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125021</xdr:rowOff>
    </xdr:from>
    <xdr:ext cx="469744" cy="259045"/>
    <xdr:sp macro="" textlink="">
      <xdr:nvSpPr>
        <xdr:cNvPr id="278" name="n_3mainValue【福祉施設】&#10;一人当たり面積">
          <a:extLst>
            <a:ext uri="{FF2B5EF4-FFF2-40B4-BE49-F238E27FC236}">
              <a16:creationId xmlns:a16="http://schemas.microsoft.com/office/drawing/2014/main" id="{D8EB9AAA-D465-40B1-9157-97D82F1A9156}"/>
            </a:ext>
          </a:extLst>
        </xdr:cNvPr>
        <xdr:cNvSpPr txBox="1"/>
      </xdr:nvSpPr>
      <xdr:spPr>
        <a:xfrm>
          <a:off x="7626427" y="1435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134819</xdr:rowOff>
    </xdr:from>
    <xdr:ext cx="469744" cy="259045"/>
    <xdr:sp macro="" textlink="">
      <xdr:nvSpPr>
        <xdr:cNvPr id="279" name="n_4mainValue【福祉施設】&#10;一人当たり面積">
          <a:extLst>
            <a:ext uri="{FF2B5EF4-FFF2-40B4-BE49-F238E27FC236}">
              <a16:creationId xmlns:a16="http://schemas.microsoft.com/office/drawing/2014/main" id="{32E464B4-D6D1-4AA3-AA12-ACB8C2EF41C3}"/>
            </a:ext>
          </a:extLst>
        </xdr:cNvPr>
        <xdr:cNvSpPr txBox="1"/>
      </xdr:nvSpPr>
      <xdr:spPr>
        <a:xfrm>
          <a:off x="6737427" y="14365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695FDCDB-C6F2-4FB1-9F3D-90B0DDDAACC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074D3128-E5C0-4640-A050-457F1299F98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3415145B-4227-4860-A501-7595A6645F3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69D9C62B-D461-44C1-B3B6-A7955C1ADD8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AF071ABB-CEB1-46BE-A16B-5DBF4E78375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5D7DE76D-35F3-4240-A9F6-5316ACED2B1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B9748F99-A2E5-4D5F-BEE9-8D39BFAA85B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EB4952E0-DF5A-46CF-8BC4-02F3BC749CE8}"/>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0EF9BAE3-9B47-4618-B80B-F00B620585C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C32578A0-0807-4B70-A8E0-FA14F80E88B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D352A17F-F8B4-4427-A59F-3E27CE16C50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EC17B11C-FC0D-470A-A3E6-B7D2986B448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F81B9100-00F1-4570-A948-AE129065ACB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3BEA9460-1305-418B-969D-42D47593CC7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37250640-5CEC-4F62-870A-BCC26DE70B4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BD71F2A4-D055-4041-ADA2-0EC24F01813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409B5749-E866-49D6-B897-3DCC7968260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97C22C0B-903B-4859-97A9-71355BCE302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4998E89B-4DF1-43A1-9DD2-3AD4976C354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5A110E18-08A9-4CFC-B7FE-5BF9B4D4300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BC2BD891-F012-4757-A716-013BFD9DD41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4B5D5DA0-CA02-44B6-8B0E-B414793235B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45ECCC43-B7EC-4D12-BCF8-5AE04372E84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4CF39831-2C2F-4537-97A3-E607A5145D5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a:extLst>
            <a:ext uri="{FF2B5EF4-FFF2-40B4-BE49-F238E27FC236}">
              <a16:creationId xmlns:a16="http://schemas.microsoft.com/office/drawing/2014/main" id="{8F8478D9-6B34-47B2-91EA-5DFBB56F6B2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864B2293-1E16-43C5-8692-73E67D10814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a:extLst>
            <a:ext uri="{FF2B5EF4-FFF2-40B4-BE49-F238E27FC236}">
              <a16:creationId xmlns:a16="http://schemas.microsoft.com/office/drawing/2014/main" id="{B42812A6-AE42-467B-A275-13616605A08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7" name="直線コネクタ 306">
          <a:extLst>
            <a:ext uri="{FF2B5EF4-FFF2-40B4-BE49-F238E27FC236}">
              <a16:creationId xmlns:a16="http://schemas.microsoft.com/office/drawing/2014/main" id="{CDCAE908-2361-4963-8506-3A5098E80969}"/>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8" name="テキスト ボックス 307">
          <a:extLst>
            <a:ext uri="{FF2B5EF4-FFF2-40B4-BE49-F238E27FC236}">
              <a16:creationId xmlns:a16="http://schemas.microsoft.com/office/drawing/2014/main" id="{AD191F76-3132-4D93-B70A-DD240E57FEA4}"/>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9" name="直線コネクタ 308">
          <a:extLst>
            <a:ext uri="{FF2B5EF4-FFF2-40B4-BE49-F238E27FC236}">
              <a16:creationId xmlns:a16="http://schemas.microsoft.com/office/drawing/2014/main" id="{03A45692-80DA-437A-A0F1-F4B3B7E34053}"/>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0" name="テキスト ボックス 309">
          <a:extLst>
            <a:ext uri="{FF2B5EF4-FFF2-40B4-BE49-F238E27FC236}">
              <a16:creationId xmlns:a16="http://schemas.microsoft.com/office/drawing/2014/main" id="{28F80C7C-0DAA-45A1-9B9B-55D3C4F3EE26}"/>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1" name="直線コネクタ 310">
          <a:extLst>
            <a:ext uri="{FF2B5EF4-FFF2-40B4-BE49-F238E27FC236}">
              <a16:creationId xmlns:a16="http://schemas.microsoft.com/office/drawing/2014/main" id="{60C2FAF3-6ED7-49BB-9C49-58562CC21F78}"/>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2" name="テキスト ボックス 311">
          <a:extLst>
            <a:ext uri="{FF2B5EF4-FFF2-40B4-BE49-F238E27FC236}">
              <a16:creationId xmlns:a16="http://schemas.microsoft.com/office/drawing/2014/main" id="{A45165D4-8C94-4F05-8FB9-6ACA27675FA6}"/>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3" name="直線コネクタ 312">
          <a:extLst>
            <a:ext uri="{FF2B5EF4-FFF2-40B4-BE49-F238E27FC236}">
              <a16:creationId xmlns:a16="http://schemas.microsoft.com/office/drawing/2014/main" id="{8FB75274-4870-4C07-8686-ACEBCCB1B587}"/>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4" name="テキスト ボックス 313">
          <a:extLst>
            <a:ext uri="{FF2B5EF4-FFF2-40B4-BE49-F238E27FC236}">
              <a16:creationId xmlns:a16="http://schemas.microsoft.com/office/drawing/2014/main" id="{1D66FDDE-64F2-4234-987A-2389263F2AC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5" name="直線コネクタ 314">
          <a:extLst>
            <a:ext uri="{FF2B5EF4-FFF2-40B4-BE49-F238E27FC236}">
              <a16:creationId xmlns:a16="http://schemas.microsoft.com/office/drawing/2014/main" id="{0154BE51-1568-4BBC-BE95-BC40CEDC1F28}"/>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6" name="テキスト ボックス 315">
          <a:extLst>
            <a:ext uri="{FF2B5EF4-FFF2-40B4-BE49-F238E27FC236}">
              <a16:creationId xmlns:a16="http://schemas.microsoft.com/office/drawing/2014/main" id="{994BA442-E7DC-4A94-B068-84F7D4426C94}"/>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7" name="直線コネクタ 316">
          <a:extLst>
            <a:ext uri="{FF2B5EF4-FFF2-40B4-BE49-F238E27FC236}">
              <a16:creationId xmlns:a16="http://schemas.microsoft.com/office/drawing/2014/main" id="{825A70B4-47C6-42FA-BF16-220BDC215CD1}"/>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8" name="テキスト ボックス 317">
          <a:extLst>
            <a:ext uri="{FF2B5EF4-FFF2-40B4-BE49-F238E27FC236}">
              <a16:creationId xmlns:a16="http://schemas.microsoft.com/office/drawing/2014/main" id="{84D89910-6569-4A57-8F11-115A25AA12DC}"/>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9" name="直線コネクタ 318">
          <a:extLst>
            <a:ext uri="{FF2B5EF4-FFF2-40B4-BE49-F238E27FC236}">
              <a16:creationId xmlns:a16="http://schemas.microsoft.com/office/drawing/2014/main" id="{30349D64-6237-41C0-A228-9A0E928EC12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0" name="【一般廃棄物処理施設】&#10;有形固定資産減価償却率グラフ枠">
          <a:extLst>
            <a:ext uri="{FF2B5EF4-FFF2-40B4-BE49-F238E27FC236}">
              <a16:creationId xmlns:a16="http://schemas.microsoft.com/office/drawing/2014/main" id="{6EB463E1-6747-4764-B9C4-9900E03B0ED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321" name="直線コネクタ 320">
          <a:extLst>
            <a:ext uri="{FF2B5EF4-FFF2-40B4-BE49-F238E27FC236}">
              <a16:creationId xmlns:a16="http://schemas.microsoft.com/office/drawing/2014/main" id="{E6D0ADA2-3D89-4787-85D1-0A8769D7A6EF}"/>
            </a:ext>
          </a:extLst>
        </xdr:cNvPr>
        <xdr:cNvCxnSpPr/>
      </xdr:nvCxnSpPr>
      <xdr:spPr>
        <a:xfrm flipV="1">
          <a:off x="16318864" y="5783036"/>
          <a:ext cx="0" cy="151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2" name="【一般廃棄物処理施設】&#10;有形固定資産減価償却率最小値テキスト">
          <a:extLst>
            <a:ext uri="{FF2B5EF4-FFF2-40B4-BE49-F238E27FC236}">
              <a16:creationId xmlns:a16="http://schemas.microsoft.com/office/drawing/2014/main" id="{FB2F572B-D055-4732-8D3B-8A4E8928BD87}"/>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3" name="直線コネクタ 322">
          <a:extLst>
            <a:ext uri="{FF2B5EF4-FFF2-40B4-BE49-F238E27FC236}">
              <a16:creationId xmlns:a16="http://schemas.microsoft.com/office/drawing/2014/main" id="{3F9A4130-8FA6-4833-B0E0-E3654729FBB4}"/>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324" name="【一般廃棄物処理施設】&#10;有形固定資産減価償却率最大値テキスト">
          <a:extLst>
            <a:ext uri="{FF2B5EF4-FFF2-40B4-BE49-F238E27FC236}">
              <a16:creationId xmlns:a16="http://schemas.microsoft.com/office/drawing/2014/main" id="{181C263A-3E60-41BF-A551-8656C77A23B0}"/>
            </a:ext>
          </a:extLst>
        </xdr:cNvPr>
        <xdr:cNvSpPr txBox="1"/>
      </xdr:nvSpPr>
      <xdr:spPr>
        <a:xfrm>
          <a:off x="16357600" y="55582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325" name="直線コネクタ 324">
          <a:extLst>
            <a:ext uri="{FF2B5EF4-FFF2-40B4-BE49-F238E27FC236}">
              <a16:creationId xmlns:a16="http://schemas.microsoft.com/office/drawing/2014/main" id="{B22C2C9E-D0FA-42DB-B9D1-701183A663B2}"/>
            </a:ext>
          </a:extLst>
        </xdr:cNvPr>
        <xdr:cNvCxnSpPr/>
      </xdr:nvCxnSpPr>
      <xdr:spPr>
        <a:xfrm>
          <a:off x="16230600" y="5783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82204</xdr:rowOff>
    </xdr:from>
    <xdr:ext cx="405111" cy="259045"/>
    <xdr:sp macro="" textlink="">
      <xdr:nvSpPr>
        <xdr:cNvPr id="326" name="【一般廃棄物処理施設】&#10;有形固定資産減価償却率平均値テキスト">
          <a:extLst>
            <a:ext uri="{FF2B5EF4-FFF2-40B4-BE49-F238E27FC236}">
              <a16:creationId xmlns:a16="http://schemas.microsoft.com/office/drawing/2014/main" id="{B960D431-FC39-4DF0-B3EF-12EA8D6C3C8C}"/>
            </a:ext>
          </a:extLst>
        </xdr:cNvPr>
        <xdr:cNvSpPr txBox="1"/>
      </xdr:nvSpPr>
      <xdr:spPr>
        <a:xfrm>
          <a:off x="16357600" y="6597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327" name="フローチャート: 判断 326">
          <a:extLst>
            <a:ext uri="{FF2B5EF4-FFF2-40B4-BE49-F238E27FC236}">
              <a16:creationId xmlns:a16="http://schemas.microsoft.com/office/drawing/2014/main" id="{CC15DF12-23B1-44EF-AB5E-32BEC7C9775B}"/>
            </a:ext>
          </a:extLst>
        </xdr:cNvPr>
        <xdr:cNvSpPr/>
      </xdr:nvSpPr>
      <xdr:spPr>
        <a:xfrm>
          <a:off x="16268700" y="661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328" name="フローチャート: 判断 327">
          <a:extLst>
            <a:ext uri="{FF2B5EF4-FFF2-40B4-BE49-F238E27FC236}">
              <a16:creationId xmlns:a16="http://schemas.microsoft.com/office/drawing/2014/main" id="{D2C2E9C6-E287-4CCF-B9AE-435D96CCDC03}"/>
            </a:ext>
          </a:extLst>
        </xdr:cNvPr>
        <xdr:cNvSpPr/>
      </xdr:nvSpPr>
      <xdr:spPr>
        <a:xfrm>
          <a:off x="15430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329" name="フローチャート: 判断 328">
          <a:extLst>
            <a:ext uri="{FF2B5EF4-FFF2-40B4-BE49-F238E27FC236}">
              <a16:creationId xmlns:a16="http://schemas.microsoft.com/office/drawing/2014/main" id="{6DF185D4-7548-4E98-A416-79242016E597}"/>
            </a:ext>
          </a:extLst>
        </xdr:cNvPr>
        <xdr:cNvSpPr/>
      </xdr:nvSpPr>
      <xdr:spPr>
        <a:xfrm>
          <a:off x="14541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330" name="フローチャート: 判断 329">
          <a:extLst>
            <a:ext uri="{FF2B5EF4-FFF2-40B4-BE49-F238E27FC236}">
              <a16:creationId xmlns:a16="http://schemas.microsoft.com/office/drawing/2014/main" id="{97A36FA4-7823-47FC-8B2B-6EB8F0CC4BFB}"/>
            </a:ext>
          </a:extLst>
        </xdr:cNvPr>
        <xdr:cNvSpPr/>
      </xdr:nvSpPr>
      <xdr:spPr>
        <a:xfrm>
          <a:off x="136525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331" name="フローチャート: 判断 330">
          <a:extLst>
            <a:ext uri="{FF2B5EF4-FFF2-40B4-BE49-F238E27FC236}">
              <a16:creationId xmlns:a16="http://schemas.microsoft.com/office/drawing/2014/main" id="{F02C7A01-E0DD-43DD-9F65-FC0472B8D233}"/>
            </a:ext>
          </a:extLst>
        </xdr:cNvPr>
        <xdr:cNvSpPr/>
      </xdr:nvSpPr>
      <xdr:spPr>
        <a:xfrm>
          <a:off x="12763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7D297BC7-004F-48C2-A04A-985EC999CE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0294A3BE-620A-410B-B3F5-CBEB22A2960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9DE83D22-E620-44DF-B8CA-C280363DD39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FBF22440-3859-4C74-88D6-BB04F7213FB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C178AB5F-9F4D-4347-A562-3B5C3BF6563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146231</xdr:rowOff>
    </xdr:from>
    <xdr:to>
      <xdr:col>85</xdr:col>
      <xdr:colOff>177800</xdr:colOff>
      <xdr:row>36</xdr:row>
      <xdr:rowOff>76381</xdr:rowOff>
    </xdr:to>
    <xdr:sp macro="" textlink="">
      <xdr:nvSpPr>
        <xdr:cNvPr id="337" name="楕円 336">
          <a:extLst>
            <a:ext uri="{FF2B5EF4-FFF2-40B4-BE49-F238E27FC236}">
              <a16:creationId xmlns:a16="http://schemas.microsoft.com/office/drawing/2014/main" id="{ED49FF60-9E92-4CFE-BE41-33233D7A636B}"/>
            </a:ext>
          </a:extLst>
        </xdr:cNvPr>
        <xdr:cNvSpPr/>
      </xdr:nvSpPr>
      <xdr:spPr>
        <a:xfrm>
          <a:off x="16268700" y="6146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169108</xdr:rowOff>
    </xdr:from>
    <xdr:ext cx="405111" cy="259045"/>
    <xdr:sp macro="" textlink="">
      <xdr:nvSpPr>
        <xdr:cNvPr id="338" name="【一般廃棄物処理施設】&#10;有形固定資産減価償却率該当値テキスト">
          <a:extLst>
            <a:ext uri="{FF2B5EF4-FFF2-40B4-BE49-F238E27FC236}">
              <a16:creationId xmlns:a16="http://schemas.microsoft.com/office/drawing/2014/main" id="{495C021D-E486-446C-BB10-756E7684A48A}"/>
            </a:ext>
          </a:extLst>
        </xdr:cNvPr>
        <xdr:cNvSpPr txBox="1"/>
      </xdr:nvSpPr>
      <xdr:spPr>
        <a:xfrm>
          <a:off x="16357600" y="5998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56424</xdr:rowOff>
    </xdr:from>
    <xdr:to>
      <xdr:col>81</xdr:col>
      <xdr:colOff>101600</xdr:colOff>
      <xdr:row>35</xdr:row>
      <xdr:rowOff>158024</xdr:rowOff>
    </xdr:to>
    <xdr:sp macro="" textlink="">
      <xdr:nvSpPr>
        <xdr:cNvPr id="339" name="楕円 338">
          <a:extLst>
            <a:ext uri="{FF2B5EF4-FFF2-40B4-BE49-F238E27FC236}">
              <a16:creationId xmlns:a16="http://schemas.microsoft.com/office/drawing/2014/main" id="{8C7D89A0-5C1F-45A4-84E1-8BDA205718DD}"/>
            </a:ext>
          </a:extLst>
        </xdr:cNvPr>
        <xdr:cNvSpPr/>
      </xdr:nvSpPr>
      <xdr:spPr>
        <a:xfrm>
          <a:off x="15430500" y="605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107224</xdr:rowOff>
    </xdr:from>
    <xdr:to>
      <xdr:col>85</xdr:col>
      <xdr:colOff>127000</xdr:colOff>
      <xdr:row>36</xdr:row>
      <xdr:rowOff>25581</xdr:rowOff>
    </xdr:to>
    <xdr:cxnSp macro="">
      <xdr:nvCxnSpPr>
        <xdr:cNvPr id="340" name="直線コネクタ 339">
          <a:extLst>
            <a:ext uri="{FF2B5EF4-FFF2-40B4-BE49-F238E27FC236}">
              <a16:creationId xmlns:a16="http://schemas.microsoft.com/office/drawing/2014/main" id="{E7E60B0D-459E-4194-91D3-03B41B734CEA}"/>
            </a:ext>
          </a:extLst>
        </xdr:cNvPr>
        <xdr:cNvCxnSpPr/>
      </xdr:nvCxnSpPr>
      <xdr:spPr>
        <a:xfrm>
          <a:off x="15481300" y="6107974"/>
          <a:ext cx="838200" cy="8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121739</xdr:rowOff>
    </xdr:from>
    <xdr:to>
      <xdr:col>76</xdr:col>
      <xdr:colOff>165100</xdr:colOff>
      <xdr:row>35</xdr:row>
      <xdr:rowOff>51889</xdr:rowOff>
    </xdr:to>
    <xdr:sp macro="" textlink="">
      <xdr:nvSpPr>
        <xdr:cNvPr id="341" name="楕円 340">
          <a:extLst>
            <a:ext uri="{FF2B5EF4-FFF2-40B4-BE49-F238E27FC236}">
              <a16:creationId xmlns:a16="http://schemas.microsoft.com/office/drawing/2014/main" id="{5CCF673A-97E3-424D-A445-6829990A73C5}"/>
            </a:ext>
          </a:extLst>
        </xdr:cNvPr>
        <xdr:cNvSpPr/>
      </xdr:nvSpPr>
      <xdr:spPr>
        <a:xfrm>
          <a:off x="14541500" y="595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1089</xdr:rowOff>
    </xdr:from>
    <xdr:to>
      <xdr:col>81</xdr:col>
      <xdr:colOff>50800</xdr:colOff>
      <xdr:row>35</xdr:row>
      <xdr:rowOff>107224</xdr:rowOff>
    </xdr:to>
    <xdr:cxnSp macro="">
      <xdr:nvCxnSpPr>
        <xdr:cNvPr id="342" name="直線コネクタ 341">
          <a:extLst>
            <a:ext uri="{FF2B5EF4-FFF2-40B4-BE49-F238E27FC236}">
              <a16:creationId xmlns:a16="http://schemas.microsoft.com/office/drawing/2014/main" id="{C7D784B9-B854-46EF-9000-5A000B80B617}"/>
            </a:ext>
          </a:extLst>
        </xdr:cNvPr>
        <xdr:cNvCxnSpPr/>
      </xdr:nvCxnSpPr>
      <xdr:spPr>
        <a:xfrm>
          <a:off x="14592300" y="6001839"/>
          <a:ext cx="889000" cy="106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20501</xdr:rowOff>
    </xdr:from>
    <xdr:to>
      <xdr:col>72</xdr:col>
      <xdr:colOff>38100</xdr:colOff>
      <xdr:row>34</xdr:row>
      <xdr:rowOff>122101</xdr:rowOff>
    </xdr:to>
    <xdr:sp macro="" textlink="">
      <xdr:nvSpPr>
        <xdr:cNvPr id="343" name="楕円 342">
          <a:extLst>
            <a:ext uri="{FF2B5EF4-FFF2-40B4-BE49-F238E27FC236}">
              <a16:creationId xmlns:a16="http://schemas.microsoft.com/office/drawing/2014/main" id="{C2B728BB-9271-4028-8BFB-6BFF8400FCF7}"/>
            </a:ext>
          </a:extLst>
        </xdr:cNvPr>
        <xdr:cNvSpPr/>
      </xdr:nvSpPr>
      <xdr:spPr>
        <a:xfrm>
          <a:off x="13652500" y="5849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71301</xdr:rowOff>
    </xdr:from>
    <xdr:to>
      <xdr:col>76</xdr:col>
      <xdr:colOff>114300</xdr:colOff>
      <xdr:row>35</xdr:row>
      <xdr:rowOff>1089</xdr:rowOff>
    </xdr:to>
    <xdr:cxnSp macro="">
      <xdr:nvCxnSpPr>
        <xdr:cNvPr id="344" name="直線コネクタ 343">
          <a:extLst>
            <a:ext uri="{FF2B5EF4-FFF2-40B4-BE49-F238E27FC236}">
              <a16:creationId xmlns:a16="http://schemas.microsoft.com/office/drawing/2014/main" id="{1CFFB949-156F-4EFF-9E97-D25F40C9174B}"/>
            </a:ext>
          </a:extLst>
        </xdr:cNvPr>
        <xdr:cNvCxnSpPr/>
      </xdr:nvCxnSpPr>
      <xdr:spPr>
        <a:xfrm>
          <a:off x="13703300" y="5900601"/>
          <a:ext cx="889000" cy="101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100511</xdr:rowOff>
    </xdr:from>
    <xdr:to>
      <xdr:col>67</xdr:col>
      <xdr:colOff>101600</xdr:colOff>
      <xdr:row>34</xdr:row>
      <xdr:rowOff>30661</xdr:rowOff>
    </xdr:to>
    <xdr:sp macro="" textlink="">
      <xdr:nvSpPr>
        <xdr:cNvPr id="345" name="楕円 344">
          <a:extLst>
            <a:ext uri="{FF2B5EF4-FFF2-40B4-BE49-F238E27FC236}">
              <a16:creationId xmlns:a16="http://schemas.microsoft.com/office/drawing/2014/main" id="{D80E6D63-1355-4033-A6C0-14D95DFAC380}"/>
            </a:ext>
          </a:extLst>
        </xdr:cNvPr>
        <xdr:cNvSpPr/>
      </xdr:nvSpPr>
      <xdr:spPr>
        <a:xfrm>
          <a:off x="12763500" y="575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151311</xdr:rowOff>
    </xdr:from>
    <xdr:to>
      <xdr:col>71</xdr:col>
      <xdr:colOff>177800</xdr:colOff>
      <xdr:row>34</xdr:row>
      <xdr:rowOff>71301</xdr:rowOff>
    </xdr:to>
    <xdr:cxnSp macro="">
      <xdr:nvCxnSpPr>
        <xdr:cNvPr id="346" name="直線コネクタ 345">
          <a:extLst>
            <a:ext uri="{FF2B5EF4-FFF2-40B4-BE49-F238E27FC236}">
              <a16:creationId xmlns:a16="http://schemas.microsoft.com/office/drawing/2014/main" id="{B09F7FF4-C30A-4C69-8416-C48E8A35D346}"/>
            </a:ext>
          </a:extLst>
        </xdr:cNvPr>
        <xdr:cNvCxnSpPr/>
      </xdr:nvCxnSpPr>
      <xdr:spPr>
        <a:xfrm>
          <a:off x="12814300" y="5809161"/>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2194</xdr:rowOff>
    </xdr:from>
    <xdr:ext cx="405111" cy="259045"/>
    <xdr:sp macro="" textlink="">
      <xdr:nvSpPr>
        <xdr:cNvPr id="347" name="n_1aveValue【一般廃棄物処理施設】&#10;有形固定資産減価償却率">
          <a:extLst>
            <a:ext uri="{FF2B5EF4-FFF2-40B4-BE49-F238E27FC236}">
              <a16:creationId xmlns:a16="http://schemas.microsoft.com/office/drawing/2014/main" id="{082C9E93-4EBB-472A-822C-8759258835A3}"/>
            </a:ext>
          </a:extLst>
        </xdr:cNvPr>
        <xdr:cNvSpPr txBox="1"/>
      </xdr:nvSpPr>
      <xdr:spPr>
        <a:xfrm>
          <a:off x="15266044" y="668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2194</xdr:rowOff>
    </xdr:from>
    <xdr:ext cx="405111" cy="259045"/>
    <xdr:sp macro="" textlink="">
      <xdr:nvSpPr>
        <xdr:cNvPr id="348" name="n_2aveValue【一般廃棄物処理施設】&#10;有形固定資産減価償却率">
          <a:extLst>
            <a:ext uri="{FF2B5EF4-FFF2-40B4-BE49-F238E27FC236}">
              <a16:creationId xmlns:a16="http://schemas.microsoft.com/office/drawing/2014/main" id="{B0A21D03-34FC-42AC-97CE-0E89A904D551}"/>
            </a:ext>
          </a:extLst>
        </xdr:cNvPr>
        <xdr:cNvSpPr txBox="1"/>
      </xdr:nvSpPr>
      <xdr:spPr>
        <a:xfrm>
          <a:off x="14389744" y="668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111596</xdr:rowOff>
    </xdr:from>
    <xdr:ext cx="405111" cy="259045"/>
    <xdr:sp macro="" textlink="">
      <xdr:nvSpPr>
        <xdr:cNvPr id="349" name="n_3aveValue【一般廃棄物処理施設】&#10;有形固定資産減価償却率">
          <a:extLst>
            <a:ext uri="{FF2B5EF4-FFF2-40B4-BE49-F238E27FC236}">
              <a16:creationId xmlns:a16="http://schemas.microsoft.com/office/drawing/2014/main" id="{58EA19CC-068D-49F1-B412-9D9E20B5E79B}"/>
            </a:ext>
          </a:extLst>
        </xdr:cNvPr>
        <xdr:cNvSpPr txBox="1"/>
      </xdr:nvSpPr>
      <xdr:spPr>
        <a:xfrm>
          <a:off x="13500744" y="662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127924</xdr:rowOff>
    </xdr:from>
    <xdr:ext cx="405111" cy="259045"/>
    <xdr:sp macro="" textlink="">
      <xdr:nvSpPr>
        <xdr:cNvPr id="350" name="n_4aveValue【一般廃棄物処理施設】&#10;有形固定資産減価償却率">
          <a:extLst>
            <a:ext uri="{FF2B5EF4-FFF2-40B4-BE49-F238E27FC236}">
              <a16:creationId xmlns:a16="http://schemas.microsoft.com/office/drawing/2014/main" id="{07CB43B6-3697-4B3C-B8AA-4427D17A3266}"/>
            </a:ext>
          </a:extLst>
        </xdr:cNvPr>
        <xdr:cNvSpPr txBox="1"/>
      </xdr:nvSpPr>
      <xdr:spPr>
        <a:xfrm>
          <a:off x="12611744" y="664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3101</xdr:rowOff>
    </xdr:from>
    <xdr:ext cx="405111" cy="259045"/>
    <xdr:sp macro="" textlink="">
      <xdr:nvSpPr>
        <xdr:cNvPr id="351" name="n_1mainValue【一般廃棄物処理施設】&#10;有形固定資産減価償却率">
          <a:extLst>
            <a:ext uri="{FF2B5EF4-FFF2-40B4-BE49-F238E27FC236}">
              <a16:creationId xmlns:a16="http://schemas.microsoft.com/office/drawing/2014/main" id="{1958527A-DD00-4747-A36E-1BFB0FBC3737}"/>
            </a:ext>
          </a:extLst>
        </xdr:cNvPr>
        <xdr:cNvSpPr txBox="1"/>
      </xdr:nvSpPr>
      <xdr:spPr>
        <a:xfrm>
          <a:off x="15266044" y="5832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68416</xdr:rowOff>
    </xdr:from>
    <xdr:ext cx="405111" cy="259045"/>
    <xdr:sp macro="" textlink="">
      <xdr:nvSpPr>
        <xdr:cNvPr id="352" name="n_2mainValue【一般廃棄物処理施設】&#10;有形固定資産減価償却率">
          <a:extLst>
            <a:ext uri="{FF2B5EF4-FFF2-40B4-BE49-F238E27FC236}">
              <a16:creationId xmlns:a16="http://schemas.microsoft.com/office/drawing/2014/main" id="{1AF434F4-6DB7-428B-B0DF-226679020CDC}"/>
            </a:ext>
          </a:extLst>
        </xdr:cNvPr>
        <xdr:cNvSpPr txBox="1"/>
      </xdr:nvSpPr>
      <xdr:spPr>
        <a:xfrm>
          <a:off x="14389744" y="5726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138628</xdr:rowOff>
    </xdr:from>
    <xdr:ext cx="405111" cy="259045"/>
    <xdr:sp macro="" textlink="">
      <xdr:nvSpPr>
        <xdr:cNvPr id="353" name="n_3mainValue【一般廃棄物処理施設】&#10;有形固定資産減価償却率">
          <a:extLst>
            <a:ext uri="{FF2B5EF4-FFF2-40B4-BE49-F238E27FC236}">
              <a16:creationId xmlns:a16="http://schemas.microsoft.com/office/drawing/2014/main" id="{09E27815-E946-4B42-BD74-B19C41023F10}"/>
            </a:ext>
          </a:extLst>
        </xdr:cNvPr>
        <xdr:cNvSpPr txBox="1"/>
      </xdr:nvSpPr>
      <xdr:spPr>
        <a:xfrm>
          <a:off x="13500744" y="5625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32</xdr:row>
      <xdr:rowOff>47188</xdr:rowOff>
    </xdr:from>
    <xdr:ext cx="340478" cy="259045"/>
    <xdr:sp macro="" textlink="">
      <xdr:nvSpPr>
        <xdr:cNvPr id="354" name="n_4mainValue【一般廃棄物処理施設】&#10;有形固定資産減価償却率">
          <a:extLst>
            <a:ext uri="{FF2B5EF4-FFF2-40B4-BE49-F238E27FC236}">
              <a16:creationId xmlns:a16="http://schemas.microsoft.com/office/drawing/2014/main" id="{2675322B-CBCA-49D3-9738-E6DF5B0C3C23}"/>
            </a:ext>
          </a:extLst>
        </xdr:cNvPr>
        <xdr:cNvSpPr txBox="1"/>
      </xdr:nvSpPr>
      <xdr:spPr>
        <a:xfrm>
          <a:off x="12644061" y="55335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5" name="正方形/長方形 354">
          <a:extLst>
            <a:ext uri="{FF2B5EF4-FFF2-40B4-BE49-F238E27FC236}">
              <a16:creationId xmlns:a16="http://schemas.microsoft.com/office/drawing/2014/main" id="{0C9E95E7-F76A-46C5-A18B-85603C67AD3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6" name="正方形/長方形 355">
          <a:extLst>
            <a:ext uri="{FF2B5EF4-FFF2-40B4-BE49-F238E27FC236}">
              <a16:creationId xmlns:a16="http://schemas.microsoft.com/office/drawing/2014/main" id="{2841548D-B39E-48EF-ACEC-8D1BD1C05AE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7" name="正方形/長方形 356">
          <a:extLst>
            <a:ext uri="{FF2B5EF4-FFF2-40B4-BE49-F238E27FC236}">
              <a16:creationId xmlns:a16="http://schemas.microsoft.com/office/drawing/2014/main" id="{986BA82B-5291-41E7-A646-D074B8338A0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8" name="正方形/長方形 357">
          <a:extLst>
            <a:ext uri="{FF2B5EF4-FFF2-40B4-BE49-F238E27FC236}">
              <a16:creationId xmlns:a16="http://schemas.microsoft.com/office/drawing/2014/main" id="{D0B562BB-F9F7-4CC9-A41F-D866A631B29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9" name="正方形/長方形 358">
          <a:extLst>
            <a:ext uri="{FF2B5EF4-FFF2-40B4-BE49-F238E27FC236}">
              <a16:creationId xmlns:a16="http://schemas.microsoft.com/office/drawing/2014/main" id="{62EDFEAB-1300-478A-9A7E-A4A61F31F21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0" name="正方形/長方形 359">
          <a:extLst>
            <a:ext uri="{FF2B5EF4-FFF2-40B4-BE49-F238E27FC236}">
              <a16:creationId xmlns:a16="http://schemas.microsoft.com/office/drawing/2014/main" id="{4953E8B0-F14E-4852-A6E4-05CEB6D011A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1" name="正方形/長方形 360">
          <a:extLst>
            <a:ext uri="{FF2B5EF4-FFF2-40B4-BE49-F238E27FC236}">
              <a16:creationId xmlns:a16="http://schemas.microsoft.com/office/drawing/2014/main" id="{7480D46F-1901-48B5-82EA-9AC2392C918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2" name="正方形/長方形 361">
          <a:extLst>
            <a:ext uri="{FF2B5EF4-FFF2-40B4-BE49-F238E27FC236}">
              <a16:creationId xmlns:a16="http://schemas.microsoft.com/office/drawing/2014/main" id="{56FD4637-8E51-4F70-876D-C3D40BDF819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3" name="テキスト ボックス 362">
          <a:extLst>
            <a:ext uri="{FF2B5EF4-FFF2-40B4-BE49-F238E27FC236}">
              <a16:creationId xmlns:a16="http://schemas.microsoft.com/office/drawing/2014/main" id="{630029F7-2904-4CD5-AA6E-9C668276C8D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4" name="直線コネクタ 363">
          <a:extLst>
            <a:ext uri="{FF2B5EF4-FFF2-40B4-BE49-F238E27FC236}">
              <a16:creationId xmlns:a16="http://schemas.microsoft.com/office/drawing/2014/main" id="{4F2DB8E8-A5F0-42F9-848F-3F28ED5C6E2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5" name="直線コネクタ 364">
          <a:extLst>
            <a:ext uri="{FF2B5EF4-FFF2-40B4-BE49-F238E27FC236}">
              <a16:creationId xmlns:a16="http://schemas.microsoft.com/office/drawing/2014/main" id="{B49258CF-2C3E-4160-8ACC-680EC9034882}"/>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6" name="テキスト ボックス 365">
          <a:extLst>
            <a:ext uri="{FF2B5EF4-FFF2-40B4-BE49-F238E27FC236}">
              <a16:creationId xmlns:a16="http://schemas.microsoft.com/office/drawing/2014/main" id="{DED9D5A4-ACD0-4E1C-AA41-BFF9659A2568}"/>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7" name="直線コネクタ 366">
          <a:extLst>
            <a:ext uri="{FF2B5EF4-FFF2-40B4-BE49-F238E27FC236}">
              <a16:creationId xmlns:a16="http://schemas.microsoft.com/office/drawing/2014/main" id="{E8EA523E-0BBF-46D2-A216-0715E11FA75C}"/>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8" name="テキスト ボックス 367">
          <a:extLst>
            <a:ext uri="{FF2B5EF4-FFF2-40B4-BE49-F238E27FC236}">
              <a16:creationId xmlns:a16="http://schemas.microsoft.com/office/drawing/2014/main" id="{9DA8876E-00A3-4364-A8BA-93300281FA7B}"/>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9" name="直線コネクタ 368">
          <a:extLst>
            <a:ext uri="{FF2B5EF4-FFF2-40B4-BE49-F238E27FC236}">
              <a16:creationId xmlns:a16="http://schemas.microsoft.com/office/drawing/2014/main" id="{F64EB805-DD4D-49B8-9047-A6F3792238AE}"/>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370" name="テキスト ボックス 369">
          <a:extLst>
            <a:ext uri="{FF2B5EF4-FFF2-40B4-BE49-F238E27FC236}">
              <a16:creationId xmlns:a16="http://schemas.microsoft.com/office/drawing/2014/main" id="{F2D804D5-9BF3-4C4D-84F0-4EA5DAA01EFE}"/>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1" name="直線コネクタ 370">
          <a:extLst>
            <a:ext uri="{FF2B5EF4-FFF2-40B4-BE49-F238E27FC236}">
              <a16:creationId xmlns:a16="http://schemas.microsoft.com/office/drawing/2014/main" id="{B73E5B31-165B-4017-A7BD-FB64CC48920B}"/>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372" name="テキスト ボックス 371">
          <a:extLst>
            <a:ext uri="{FF2B5EF4-FFF2-40B4-BE49-F238E27FC236}">
              <a16:creationId xmlns:a16="http://schemas.microsoft.com/office/drawing/2014/main" id="{A3DFAADC-B7E8-4641-9C9A-CF333D9F8B5F}"/>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a:extLst>
            <a:ext uri="{FF2B5EF4-FFF2-40B4-BE49-F238E27FC236}">
              <a16:creationId xmlns:a16="http://schemas.microsoft.com/office/drawing/2014/main" id="{9533F7F1-C2C0-436C-95EF-2875F9007D6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4" name="テキスト ボックス 373">
          <a:extLst>
            <a:ext uri="{FF2B5EF4-FFF2-40B4-BE49-F238E27FC236}">
              <a16:creationId xmlns:a16="http://schemas.microsoft.com/office/drawing/2014/main" id="{5F6F0754-4531-4F73-8403-741AD3F0A8E5}"/>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一般廃棄物処理施設】&#10;一人当たり有形固定資産（償却資産）額グラフ枠">
          <a:extLst>
            <a:ext uri="{FF2B5EF4-FFF2-40B4-BE49-F238E27FC236}">
              <a16:creationId xmlns:a16="http://schemas.microsoft.com/office/drawing/2014/main" id="{53C3BBC7-8131-4DE5-825B-EC637A09068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376" name="直線コネクタ 375">
          <a:extLst>
            <a:ext uri="{FF2B5EF4-FFF2-40B4-BE49-F238E27FC236}">
              <a16:creationId xmlns:a16="http://schemas.microsoft.com/office/drawing/2014/main" id="{423CCB8A-F0CD-4730-B1AA-6A08FE2F2606}"/>
            </a:ext>
          </a:extLst>
        </xdr:cNvPr>
        <xdr:cNvCxnSpPr/>
      </xdr:nvCxnSpPr>
      <xdr:spPr>
        <a:xfrm flipV="1">
          <a:off x="22160864" y="5693039"/>
          <a:ext cx="0" cy="1468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377" name="【一般廃棄物処理施設】&#10;一人当たり有形固定資産（償却資産）額最小値テキスト">
          <a:extLst>
            <a:ext uri="{FF2B5EF4-FFF2-40B4-BE49-F238E27FC236}">
              <a16:creationId xmlns:a16="http://schemas.microsoft.com/office/drawing/2014/main" id="{D4B473B3-8528-4D1E-875B-F209B361D8B2}"/>
            </a:ext>
          </a:extLst>
        </xdr:cNvPr>
        <xdr:cNvSpPr txBox="1"/>
      </xdr:nvSpPr>
      <xdr:spPr>
        <a:xfrm>
          <a:off x="22199600" y="716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378" name="直線コネクタ 377">
          <a:extLst>
            <a:ext uri="{FF2B5EF4-FFF2-40B4-BE49-F238E27FC236}">
              <a16:creationId xmlns:a16="http://schemas.microsoft.com/office/drawing/2014/main" id="{F8073B44-D5AF-47F4-98BE-27E705C34D9A}"/>
            </a:ext>
          </a:extLst>
        </xdr:cNvPr>
        <xdr:cNvCxnSpPr/>
      </xdr:nvCxnSpPr>
      <xdr:spPr>
        <a:xfrm>
          <a:off x="22072600" y="7161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379" name="【一般廃棄物処理施設】&#10;一人当たり有形固定資産（償却資産）額最大値テキスト">
          <a:extLst>
            <a:ext uri="{FF2B5EF4-FFF2-40B4-BE49-F238E27FC236}">
              <a16:creationId xmlns:a16="http://schemas.microsoft.com/office/drawing/2014/main" id="{CA612C4C-8F03-49FE-B30D-0D7A4B06A337}"/>
            </a:ext>
          </a:extLst>
        </xdr:cNvPr>
        <xdr:cNvSpPr txBox="1"/>
      </xdr:nvSpPr>
      <xdr:spPr>
        <a:xfrm>
          <a:off x="22199600" y="54682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380" name="直線コネクタ 379">
          <a:extLst>
            <a:ext uri="{FF2B5EF4-FFF2-40B4-BE49-F238E27FC236}">
              <a16:creationId xmlns:a16="http://schemas.microsoft.com/office/drawing/2014/main" id="{45385F8F-D0D2-43B4-9273-13186E522215}"/>
            </a:ext>
          </a:extLst>
        </xdr:cNvPr>
        <xdr:cNvCxnSpPr/>
      </xdr:nvCxnSpPr>
      <xdr:spPr>
        <a:xfrm>
          <a:off x="22072600" y="5693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33772</xdr:rowOff>
    </xdr:from>
    <xdr:ext cx="599010" cy="259045"/>
    <xdr:sp macro="" textlink="">
      <xdr:nvSpPr>
        <xdr:cNvPr id="381" name="【一般廃棄物処理施設】&#10;一人当たり有形固定資産（償却資産）額平均値テキスト">
          <a:extLst>
            <a:ext uri="{FF2B5EF4-FFF2-40B4-BE49-F238E27FC236}">
              <a16:creationId xmlns:a16="http://schemas.microsoft.com/office/drawing/2014/main" id="{392C6F1B-B4CE-417D-B005-2F9A9A96FED6}"/>
            </a:ext>
          </a:extLst>
        </xdr:cNvPr>
        <xdr:cNvSpPr txBox="1"/>
      </xdr:nvSpPr>
      <xdr:spPr>
        <a:xfrm>
          <a:off x="22199600" y="68917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382" name="フローチャート: 判断 381">
          <a:extLst>
            <a:ext uri="{FF2B5EF4-FFF2-40B4-BE49-F238E27FC236}">
              <a16:creationId xmlns:a16="http://schemas.microsoft.com/office/drawing/2014/main" id="{9C99C46F-B5DD-40CD-8D2F-043DCFC236D4}"/>
            </a:ext>
          </a:extLst>
        </xdr:cNvPr>
        <xdr:cNvSpPr/>
      </xdr:nvSpPr>
      <xdr:spPr>
        <a:xfrm>
          <a:off x="22110700" y="691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383" name="フローチャート: 判断 382">
          <a:extLst>
            <a:ext uri="{FF2B5EF4-FFF2-40B4-BE49-F238E27FC236}">
              <a16:creationId xmlns:a16="http://schemas.microsoft.com/office/drawing/2014/main" id="{49199EF5-C385-48B3-8BB4-0827156EE01A}"/>
            </a:ext>
          </a:extLst>
        </xdr:cNvPr>
        <xdr:cNvSpPr/>
      </xdr:nvSpPr>
      <xdr:spPr>
        <a:xfrm>
          <a:off x="21272500" y="6926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384" name="フローチャート: 判断 383">
          <a:extLst>
            <a:ext uri="{FF2B5EF4-FFF2-40B4-BE49-F238E27FC236}">
              <a16:creationId xmlns:a16="http://schemas.microsoft.com/office/drawing/2014/main" id="{D0D081B4-FB3C-44D0-9EFE-F546FE217377}"/>
            </a:ext>
          </a:extLst>
        </xdr:cNvPr>
        <xdr:cNvSpPr/>
      </xdr:nvSpPr>
      <xdr:spPr>
        <a:xfrm>
          <a:off x="20383500" y="694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385" name="フローチャート: 判断 384">
          <a:extLst>
            <a:ext uri="{FF2B5EF4-FFF2-40B4-BE49-F238E27FC236}">
              <a16:creationId xmlns:a16="http://schemas.microsoft.com/office/drawing/2014/main" id="{15C29877-01B2-413A-A2B2-680A126C9539}"/>
            </a:ext>
          </a:extLst>
        </xdr:cNvPr>
        <xdr:cNvSpPr/>
      </xdr:nvSpPr>
      <xdr:spPr>
        <a:xfrm>
          <a:off x="19494500" y="695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386" name="フローチャート: 判断 385">
          <a:extLst>
            <a:ext uri="{FF2B5EF4-FFF2-40B4-BE49-F238E27FC236}">
              <a16:creationId xmlns:a16="http://schemas.microsoft.com/office/drawing/2014/main" id="{C20CA825-3902-4518-94FE-133308B0C2D0}"/>
            </a:ext>
          </a:extLst>
        </xdr:cNvPr>
        <xdr:cNvSpPr/>
      </xdr:nvSpPr>
      <xdr:spPr>
        <a:xfrm>
          <a:off x="18605500" y="696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982BC92B-E302-4859-BC49-9E1574B91BD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F332E5D7-A448-45A1-8A4B-0B80C8B3ABA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BAF6732E-0DD7-4074-B8BD-A94A5CF4DA3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149D7380-924D-484C-B13F-7290ED1B371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163A5E08-5946-49F9-9C63-4486975F0F9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43646</xdr:rowOff>
    </xdr:from>
    <xdr:to>
      <xdr:col>116</xdr:col>
      <xdr:colOff>114300</xdr:colOff>
      <xdr:row>39</xdr:row>
      <xdr:rowOff>145246</xdr:rowOff>
    </xdr:to>
    <xdr:sp macro="" textlink="">
      <xdr:nvSpPr>
        <xdr:cNvPr id="392" name="楕円 391">
          <a:extLst>
            <a:ext uri="{FF2B5EF4-FFF2-40B4-BE49-F238E27FC236}">
              <a16:creationId xmlns:a16="http://schemas.microsoft.com/office/drawing/2014/main" id="{A468D196-2419-447F-BC19-21BF1DDF7E6C}"/>
            </a:ext>
          </a:extLst>
        </xdr:cNvPr>
        <xdr:cNvSpPr/>
      </xdr:nvSpPr>
      <xdr:spPr>
        <a:xfrm>
          <a:off x="22110700" y="6730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66523</xdr:rowOff>
    </xdr:from>
    <xdr:ext cx="599010" cy="259045"/>
    <xdr:sp macro="" textlink="">
      <xdr:nvSpPr>
        <xdr:cNvPr id="393" name="【一般廃棄物処理施設】&#10;一人当たり有形固定資産（償却資産）額該当値テキスト">
          <a:extLst>
            <a:ext uri="{FF2B5EF4-FFF2-40B4-BE49-F238E27FC236}">
              <a16:creationId xmlns:a16="http://schemas.microsoft.com/office/drawing/2014/main" id="{78A01D85-48A3-471B-BF30-29C0A7A96E95}"/>
            </a:ext>
          </a:extLst>
        </xdr:cNvPr>
        <xdr:cNvSpPr txBox="1"/>
      </xdr:nvSpPr>
      <xdr:spPr>
        <a:xfrm>
          <a:off x="22199600" y="658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59110</xdr:rowOff>
    </xdr:from>
    <xdr:to>
      <xdr:col>112</xdr:col>
      <xdr:colOff>38100</xdr:colOff>
      <xdr:row>39</xdr:row>
      <xdr:rowOff>160710</xdr:rowOff>
    </xdr:to>
    <xdr:sp macro="" textlink="">
      <xdr:nvSpPr>
        <xdr:cNvPr id="394" name="楕円 393">
          <a:extLst>
            <a:ext uri="{FF2B5EF4-FFF2-40B4-BE49-F238E27FC236}">
              <a16:creationId xmlns:a16="http://schemas.microsoft.com/office/drawing/2014/main" id="{BB6F239B-D2CE-4600-8F0D-3BEABE57672D}"/>
            </a:ext>
          </a:extLst>
        </xdr:cNvPr>
        <xdr:cNvSpPr/>
      </xdr:nvSpPr>
      <xdr:spPr>
        <a:xfrm>
          <a:off x="21272500" y="674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94446</xdr:rowOff>
    </xdr:from>
    <xdr:to>
      <xdr:col>116</xdr:col>
      <xdr:colOff>63500</xdr:colOff>
      <xdr:row>39</xdr:row>
      <xdr:rowOff>109910</xdr:rowOff>
    </xdr:to>
    <xdr:cxnSp macro="">
      <xdr:nvCxnSpPr>
        <xdr:cNvPr id="395" name="直線コネクタ 394">
          <a:extLst>
            <a:ext uri="{FF2B5EF4-FFF2-40B4-BE49-F238E27FC236}">
              <a16:creationId xmlns:a16="http://schemas.microsoft.com/office/drawing/2014/main" id="{2EC979F8-046B-46B6-8E6E-211175CFFDB8}"/>
            </a:ext>
          </a:extLst>
        </xdr:cNvPr>
        <xdr:cNvCxnSpPr/>
      </xdr:nvCxnSpPr>
      <xdr:spPr>
        <a:xfrm flipV="1">
          <a:off x="21323300" y="6780996"/>
          <a:ext cx="838200" cy="15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76675</xdr:rowOff>
    </xdr:from>
    <xdr:to>
      <xdr:col>107</xdr:col>
      <xdr:colOff>101600</xdr:colOff>
      <xdr:row>40</xdr:row>
      <xdr:rowOff>6825</xdr:rowOff>
    </xdr:to>
    <xdr:sp macro="" textlink="">
      <xdr:nvSpPr>
        <xdr:cNvPr id="396" name="楕円 395">
          <a:extLst>
            <a:ext uri="{FF2B5EF4-FFF2-40B4-BE49-F238E27FC236}">
              <a16:creationId xmlns:a16="http://schemas.microsoft.com/office/drawing/2014/main" id="{131854F0-9246-4C51-B6F9-E3F255809B00}"/>
            </a:ext>
          </a:extLst>
        </xdr:cNvPr>
        <xdr:cNvSpPr/>
      </xdr:nvSpPr>
      <xdr:spPr>
        <a:xfrm>
          <a:off x="20383500" y="676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109910</xdr:rowOff>
    </xdr:from>
    <xdr:to>
      <xdr:col>111</xdr:col>
      <xdr:colOff>177800</xdr:colOff>
      <xdr:row>39</xdr:row>
      <xdr:rowOff>127475</xdr:rowOff>
    </xdr:to>
    <xdr:cxnSp macro="">
      <xdr:nvCxnSpPr>
        <xdr:cNvPr id="397" name="直線コネクタ 396">
          <a:extLst>
            <a:ext uri="{FF2B5EF4-FFF2-40B4-BE49-F238E27FC236}">
              <a16:creationId xmlns:a16="http://schemas.microsoft.com/office/drawing/2014/main" id="{390C0B4E-70A3-4B04-876B-4F6A911CDFD4}"/>
            </a:ext>
          </a:extLst>
        </xdr:cNvPr>
        <xdr:cNvCxnSpPr/>
      </xdr:nvCxnSpPr>
      <xdr:spPr>
        <a:xfrm flipV="1">
          <a:off x="20434300" y="6796460"/>
          <a:ext cx="889000" cy="1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77850</xdr:rowOff>
    </xdr:from>
    <xdr:to>
      <xdr:col>102</xdr:col>
      <xdr:colOff>165100</xdr:colOff>
      <xdr:row>40</xdr:row>
      <xdr:rowOff>8000</xdr:rowOff>
    </xdr:to>
    <xdr:sp macro="" textlink="">
      <xdr:nvSpPr>
        <xdr:cNvPr id="398" name="楕円 397">
          <a:extLst>
            <a:ext uri="{FF2B5EF4-FFF2-40B4-BE49-F238E27FC236}">
              <a16:creationId xmlns:a16="http://schemas.microsoft.com/office/drawing/2014/main" id="{02B8900F-5F9A-476C-B500-467CAB109CD4}"/>
            </a:ext>
          </a:extLst>
        </xdr:cNvPr>
        <xdr:cNvSpPr/>
      </xdr:nvSpPr>
      <xdr:spPr>
        <a:xfrm>
          <a:off x="19494500" y="676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127475</xdr:rowOff>
    </xdr:from>
    <xdr:to>
      <xdr:col>107</xdr:col>
      <xdr:colOff>50800</xdr:colOff>
      <xdr:row>39</xdr:row>
      <xdr:rowOff>128650</xdr:rowOff>
    </xdr:to>
    <xdr:cxnSp macro="">
      <xdr:nvCxnSpPr>
        <xdr:cNvPr id="399" name="直線コネクタ 398">
          <a:extLst>
            <a:ext uri="{FF2B5EF4-FFF2-40B4-BE49-F238E27FC236}">
              <a16:creationId xmlns:a16="http://schemas.microsoft.com/office/drawing/2014/main" id="{7D2A650C-9FC3-48DD-BA4D-F9FCAAE50CF7}"/>
            </a:ext>
          </a:extLst>
        </xdr:cNvPr>
        <xdr:cNvCxnSpPr/>
      </xdr:nvCxnSpPr>
      <xdr:spPr>
        <a:xfrm flipV="1">
          <a:off x="19545300" y="6814025"/>
          <a:ext cx="889000" cy="1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85501</xdr:rowOff>
    </xdr:from>
    <xdr:to>
      <xdr:col>98</xdr:col>
      <xdr:colOff>38100</xdr:colOff>
      <xdr:row>40</xdr:row>
      <xdr:rowOff>15651</xdr:rowOff>
    </xdr:to>
    <xdr:sp macro="" textlink="">
      <xdr:nvSpPr>
        <xdr:cNvPr id="400" name="楕円 399">
          <a:extLst>
            <a:ext uri="{FF2B5EF4-FFF2-40B4-BE49-F238E27FC236}">
              <a16:creationId xmlns:a16="http://schemas.microsoft.com/office/drawing/2014/main" id="{55DE990A-8D5A-467F-A613-E8C57373ECB9}"/>
            </a:ext>
          </a:extLst>
        </xdr:cNvPr>
        <xdr:cNvSpPr/>
      </xdr:nvSpPr>
      <xdr:spPr>
        <a:xfrm>
          <a:off x="18605500" y="6772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128650</xdr:rowOff>
    </xdr:from>
    <xdr:to>
      <xdr:col>102</xdr:col>
      <xdr:colOff>114300</xdr:colOff>
      <xdr:row>39</xdr:row>
      <xdr:rowOff>136301</xdr:rowOff>
    </xdr:to>
    <xdr:cxnSp macro="">
      <xdr:nvCxnSpPr>
        <xdr:cNvPr id="401" name="直線コネクタ 400">
          <a:extLst>
            <a:ext uri="{FF2B5EF4-FFF2-40B4-BE49-F238E27FC236}">
              <a16:creationId xmlns:a16="http://schemas.microsoft.com/office/drawing/2014/main" id="{A2102009-5177-4683-BA99-991E82D2CEFC}"/>
            </a:ext>
          </a:extLst>
        </xdr:cNvPr>
        <xdr:cNvCxnSpPr/>
      </xdr:nvCxnSpPr>
      <xdr:spPr>
        <a:xfrm flipV="1">
          <a:off x="18656300" y="6815200"/>
          <a:ext cx="889000" cy="7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160848</xdr:rowOff>
    </xdr:from>
    <xdr:ext cx="599010" cy="259045"/>
    <xdr:sp macro="" textlink="">
      <xdr:nvSpPr>
        <xdr:cNvPr id="402" name="n_1aveValue【一般廃棄物処理施設】&#10;一人当たり有形固定資産（償却資産）額">
          <a:extLst>
            <a:ext uri="{FF2B5EF4-FFF2-40B4-BE49-F238E27FC236}">
              <a16:creationId xmlns:a16="http://schemas.microsoft.com/office/drawing/2014/main" id="{10CAF6AB-8241-43D1-8747-A810AAD4D1C5}"/>
            </a:ext>
          </a:extLst>
        </xdr:cNvPr>
        <xdr:cNvSpPr txBox="1"/>
      </xdr:nvSpPr>
      <xdr:spPr>
        <a:xfrm>
          <a:off x="21011095" y="7018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7276</xdr:rowOff>
    </xdr:from>
    <xdr:ext cx="599010" cy="259045"/>
    <xdr:sp macro="" textlink="">
      <xdr:nvSpPr>
        <xdr:cNvPr id="403" name="n_2aveValue【一般廃棄物処理施設】&#10;一人当たり有形固定資産（償却資産）額">
          <a:extLst>
            <a:ext uri="{FF2B5EF4-FFF2-40B4-BE49-F238E27FC236}">
              <a16:creationId xmlns:a16="http://schemas.microsoft.com/office/drawing/2014/main" id="{06BD0D84-4D45-4611-9AE0-66FDED95018A}"/>
            </a:ext>
          </a:extLst>
        </xdr:cNvPr>
        <xdr:cNvSpPr txBox="1"/>
      </xdr:nvSpPr>
      <xdr:spPr>
        <a:xfrm>
          <a:off x="20134795" y="7036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14365</xdr:rowOff>
    </xdr:from>
    <xdr:ext cx="599010" cy="259045"/>
    <xdr:sp macro="" textlink="">
      <xdr:nvSpPr>
        <xdr:cNvPr id="404" name="n_3aveValue【一般廃棄物処理施設】&#10;一人当たり有形固定資産（償却資産）額">
          <a:extLst>
            <a:ext uri="{FF2B5EF4-FFF2-40B4-BE49-F238E27FC236}">
              <a16:creationId xmlns:a16="http://schemas.microsoft.com/office/drawing/2014/main" id="{21D43B60-01B0-4A6D-B202-B3DCE890CF73}"/>
            </a:ext>
          </a:extLst>
        </xdr:cNvPr>
        <xdr:cNvSpPr txBox="1"/>
      </xdr:nvSpPr>
      <xdr:spPr>
        <a:xfrm>
          <a:off x="19245795" y="7043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32004</xdr:rowOff>
    </xdr:from>
    <xdr:ext cx="599010" cy="259045"/>
    <xdr:sp macro="" textlink="">
      <xdr:nvSpPr>
        <xdr:cNvPr id="405" name="n_4aveValue【一般廃棄物処理施設】&#10;一人当たり有形固定資産（償却資産）額">
          <a:extLst>
            <a:ext uri="{FF2B5EF4-FFF2-40B4-BE49-F238E27FC236}">
              <a16:creationId xmlns:a16="http://schemas.microsoft.com/office/drawing/2014/main" id="{94A718B8-5011-4AB9-AACC-9687CF0B7B53}"/>
            </a:ext>
          </a:extLst>
        </xdr:cNvPr>
        <xdr:cNvSpPr txBox="1"/>
      </xdr:nvSpPr>
      <xdr:spPr>
        <a:xfrm>
          <a:off x="18356795" y="7061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5787</xdr:rowOff>
    </xdr:from>
    <xdr:ext cx="599010" cy="259045"/>
    <xdr:sp macro="" textlink="">
      <xdr:nvSpPr>
        <xdr:cNvPr id="406" name="n_1mainValue【一般廃棄物処理施設】&#10;一人当たり有形固定資産（償却資産）額">
          <a:extLst>
            <a:ext uri="{FF2B5EF4-FFF2-40B4-BE49-F238E27FC236}">
              <a16:creationId xmlns:a16="http://schemas.microsoft.com/office/drawing/2014/main" id="{6501A7C9-30B9-4238-8CBA-52367DC5283E}"/>
            </a:ext>
          </a:extLst>
        </xdr:cNvPr>
        <xdr:cNvSpPr txBox="1"/>
      </xdr:nvSpPr>
      <xdr:spPr>
        <a:xfrm>
          <a:off x="21011095" y="6520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23352</xdr:rowOff>
    </xdr:from>
    <xdr:ext cx="599010" cy="259045"/>
    <xdr:sp macro="" textlink="">
      <xdr:nvSpPr>
        <xdr:cNvPr id="407" name="n_2mainValue【一般廃棄物処理施設】&#10;一人当たり有形固定資産（償却資産）額">
          <a:extLst>
            <a:ext uri="{FF2B5EF4-FFF2-40B4-BE49-F238E27FC236}">
              <a16:creationId xmlns:a16="http://schemas.microsoft.com/office/drawing/2014/main" id="{28B8AFAC-8902-4559-9DD3-14B749E4A288}"/>
            </a:ext>
          </a:extLst>
        </xdr:cNvPr>
        <xdr:cNvSpPr txBox="1"/>
      </xdr:nvSpPr>
      <xdr:spPr>
        <a:xfrm>
          <a:off x="20134795" y="6538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24527</xdr:rowOff>
    </xdr:from>
    <xdr:ext cx="599010" cy="259045"/>
    <xdr:sp macro="" textlink="">
      <xdr:nvSpPr>
        <xdr:cNvPr id="408" name="n_3mainValue【一般廃棄物処理施設】&#10;一人当たり有形固定資産（償却資産）額">
          <a:extLst>
            <a:ext uri="{FF2B5EF4-FFF2-40B4-BE49-F238E27FC236}">
              <a16:creationId xmlns:a16="http://schemas.microsoft.com/office/drawing/2014/main" id="{02D3999D-A940-447A-A79B-18A7E7B69C3F}"/>
            </a:ext>
          </a:extLst>
        </xdr:cNvPr>
        <xdr:cNvSpPr txBox="1"/>
      </xdr:nvSpPr>
      <xdr:spPr>
        <a:xfrm>
          <a:off x="19245795" y="6539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32178</xdr:rowOff>
    </xdr:from>
    <xdr:ext cx="599010" cy="259045"/>
    <xdr:sp macro="" textlink="">
      <xdr:nvSpPr>
        <xdr:cNvPr id="409" name="n_4mainValue【一般廃棄物処理施設】&#10;一人当たり有形固定資産（償却資産）額">
          <a:extLst>
            <a:ext uri="{FF2B5EF4-FFF2-40B4-BE49-F238E27FC236}">
              <a16:creationId xmlns:a16="http://schemas.microsoft.com/office/drawing/2014/main" id="{AFC68A01-DD3B-45F7-A734-B892E978BC23}"/>
            </a:ext>
          </a:extLst>
        </xdr:cNvPr>
        <xdr:cNvSpPr txBox="1"/>
      </xdr:nvSpPr>
      <xdr:spPr>
        <a:xfrm>
          <a:off x="18356795" y="6547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72FF9CF0-3687-4BCE-8D04-AACE32E1170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19005BD6-939A-4354-825A-D60B10EB5CC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6D06325B-0C5A-46E2-8131-081CB390A09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E22C89FC-C0D4-4C38-B925-D364549F142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C7E68935-08CB-4FF6-BF1A-EDA4BAF4032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56465F27-A568-488D-8F34-9EF45259E07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013A5AD0-DAC5-4D60-909F-F7DB7F3CC5A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85DC5BCB-6EF3-4DD6-AC5E-BD7E25947C9D}"/>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8" name="正方形/長方形 417">
          <a:extLst>
            <a:ext uri="{FF2B5EF4-FFF2-40B4-BE49-F238E27FC236}">
              <a16:creationId xmlns:a16="http://schemas.microsoft.com/office/drawing/2014/main" id="{F58B9065-CF9C-4D45-ADA5-59D4CFE8514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9" name="正方形/長方形 418">
          <a:extLst>
            <a:ext uri="{FF2B5EF4-FFF2-40B4-BE49-F238E27FC236}">
              <a16:creationId xmlns:a16="http://schemas.microsoft.com/office/drawing/2014/main" id="{76FDA62E-F438-4A6E-81DF-8BCD608846F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20" name="正方形/長方形 419">
          <a:extLst>
            <a:ext uri="{FF2B5EF4-FFF2-40B4-BE49-F238E27FC236}">
              <a16:creationId xmlns:a16="http://schemas.microsoft.com/office/drawing/2014/main" id="{772271E0-1108-492D-9FC2-DB8BD86BE3F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21" name="正方形/長方形 420">
          <a:extLst>
            <a:ext uri="{FF2B5EF4-FFF2-40B4-BE49-F238E27FC236}">
              <a16:creationId xmlns:a16="http://schemas.microsoft.com/office/drawing/2014/main" id="{33D672F3-863D-4CDC-8F20-F3F15B27A18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2" name="正方形/長方形 421">
          <a:extLst>
            <a:ext uri="{FF2B5EF4-FFF2-40B4-BE49-F238E27FC236}">
              <a16:creationId xmlns:a16="http://schemas.microsoft.com/office/drawing/2014/main" id="{FFBABAED-861A-4A9A-9136-047E5E29578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3" name="正方形/長方形 422">
          <a:extLst>
            <a:ext uri="{FF2B5EF4-FFF2-40B4-BE49-F238E27FC236}">
              <a16:creationId xmlns:a16="http://schemas.microsoft.com/office/drawing/2014/main" id="{36526EED-5389-4682-B478-417589B3390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4" name="正方形/長方形 423">
          <a:extLst>
            <a:ext uri="{FF2B5EF4-FFF2-40B4-BE49-F238E27FC236}">
              <a16:creationId xmlns:a16="http://schemas.microsoft.com/office/drawing/2014/main" id="{9691EA8B-3A5F-4BA2-9E58-2EDBFC59260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5" name="正方形/長方形 424">
          <a:extLst>
            <a:ext uri="{FF2B5EF4-FFF2-40B4-BE49-F238E27FC236}">
              <a16:creationId xmlns:a16="http://schemas.microsoft.com/office/drawing/2014/main" id="{56664242-0F4B-4D73-B170-18C600257F1A}"/>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6" name="正方形/長方形 425">
          <a:extLst>
            <a:ext uri="{FF2B5EF4-FFF2-40B4-BE49-F238E27FC236}">
              <a16:creationId xmlns:a16="http://schemas.microsoft.com/office/drawing/2014/main" id="{D90D924E-6C06-40AD-A9F8-1F1B2F03295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7" name="正方形/長方形 426">
          <a:extLst>
            <a:ext uri="{FF2B5EF4-FFF2-40B4-BE49-F238E27FC236}">
              <a16:creationId xmlns:a16="http://schemas.microsoft.com/office/drawing/2014/main" id="{02777E5D-0D0E-43C1-B4C7-5B7838385D4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8" name="正方形/長方形 427">
          <a:extLst>
            <a:ext uri="{FF2B5EF4-FFF2-40B4-BE49-F238E27FC236}">
              <a16:creationId xmlns:a16="http://schemas.microsoft.com/office/drawing/2014/main" id="{EF5B878A-65D2-4697-A740-969D1754A89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9" name="正方形/長方形 428">
          <a:extLst>
            <a:ext uri="{FF2B5EF4-FFF2-40B4-BE49-F238E27FC236}">
              <a16:creationId xmlns:a16="http://schemas.microsoft.com/office/drawing/2014/main" id="{D9725BB5-DDEE-4A90-953F-C6E01C84038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0" name="正方形/長方形 429">
          <a:extLst>
            <a:ext uri="{FF2B5EF4-FFF2-40B4-BE49-F238E27FC236}">
              <a16:creationId xmlns:a16="http://schemas.microsoft.com/office/drawing/2014/main" id="{C1AB4D39-8E77-40ED-BF51-92DC1809F6E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1" name="正方形/長方形 430">
          <a:extLst>
            <a:ext uri="{FF2B5EF4-FFF2-40B4-BE49-F238E27FC236}">
              <a16:creationId xmlns:a16="http://schemas.microsoft.com/office/drawing/2014/main" id="{5C5681A2-88C0-4E21-8D59-D3EE6A9961B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2" name="正方形/長方形 431">
          <a:extLst>
            <a:ext uri="{FF2B5EF4-FFF2-40B4-BE49-F238E27FC236}">
              <a16:creationId xmlns:a16="http://schemas.microsoft.com/office/drawing/2014/main" id="{7A6E76AF-89D5-47FA-8095-B69A0D229AB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3" name="正方形/長方形 432">
          <a:extLst>
            <a:ext uri="{FF2B5EF4-FFF2-40B4-BE49-F238E27FC236}">
              <a16:creationId xmlns:a16="http://schemas.microsoft.com/office/drawing/2014/main" id="{3E03FB53-BE38-48D7-B291-C4F73886145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4" name="テキスト ボックス 433">
          <a:extLst>
            <a:ext uri="{FF2B5EF4-FFF2-40B4-BE49-F238E27FC236}">
              <a16:creationId xmlns:a16="http://schemas.microsoft.com/office/drawing/2014/main" id="{2482FA39-7F60-4972-93D5-1A10627D8B9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5" name="直線コネクタ 434">
          <a:extLst>
            <a:ext uri="{FF2B5EF4-FFF2-40B4-BE49-F238E27FC236}">
              <a16:creationId xmlns:a16="http://schemas.microsoft.com/office/drawing/2014/main" id="{0CA63C90-BF83-4FE4-82D0-C8D84B7257D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6" name="テキスト ボックス 435">
          <a:extLst>
            <a:ext uri="{FF2B5EF4-FFF2-40B4-BE49-F238E27FC236}">
              <a16:creationId xmlns:a16="http://schemas.microsoft.com/office/drawing/2014/main" id="{9CA20C2B-B9EB-4C2B-A6A9-8ACE0E11466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7" name="直線コネクタ 436">
          <a:extLst>
            <a:ext uri="{FF2B5EF4-FFF2-40B4-BE49-F238E27FC236}">
              <a16:creationId xmlns:a16="http://schemas.microsoft.com/office/drawing/2014/main" id="{363A29ED-24E3-4997-A6B8-76D8C1A217FB}"/>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8" name="テキスト ボックス 437">
          <a:extLst>
            <a:ext uri="{FF2B5EF4-FFF2-40B4-BE49-F238E27FC236}">
              <a16:creationId xmlns:a16="http://schemas.microsoft.com/office/drawing/2014/main" id="{9A3C7576-4E6F-474F-9C26-BBA43D321082}"/>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9" name="直線コネクタ 438">
          <a:extLst>
            <a:ext uri="{FF2B5EF4-FFF2-40B4-BE49-F238E27FC236}">
              <a16:creationId xmlns:a16="http://schemas.microsoft.com/office/drawing/2014/main" id="{FDF234B6-764D-4CA4-B739-CAAA03C82723}"/>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40" name="テキスト ボックス 439">
          <a:extLst>
            <a:ext uri="{FF2B5EF4-FFF2-40B4-BE49-F238E27FC236}">
              <a16:creationId xmlns:a16="http://schemas.microsoft.com/office/drawing/2014/main" id="{789A8909-8FD5-4D4C-A6AB-7F406E8FAC2F}"/>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41" name="直線コネクタ 440">
          <a:extLst>
            <a:ext uri="{FF2B5EF4-FFF2-40B4-BE49-F238E27FC236}">
              <a16:creationId xmlns:a16="http://schemas.microsoft.com/office/drawing/2014/main" id="{A55F6EE1-8ED5-4793-8023-0DDD8C4E27B7}"/>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2" name="テキスト ボックス 441">
          <a:extLst>
            <a:ext uri="{FF2B5EF4-FFF2-40B4-BE49-F238E27FC236}">
              <a16:creationId xmlns:a16="http://schemas.microsoft.com/office/drawing/2014/main" id="{B74D219C-1BEC-4F30-9D35-F11C360EB153}"/>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3" name="直線コネクタ 442">
          <a:extLst>
            <a:ext uri="{FF2B5EF4-FFF2-40B4-BE49-F238E27FC236}">
              <a16:creationId xmlns:a16="http://schemas.microsoft.com/office/drawing/2014/main" id="{853B8A98-A1E7-4D44-860A-DB6A7C4BF532}"/>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4" name="テキスト ボックス 443">
          <a:extLst>
            <a:ext uri="{FF2B5EF4-FFF2-40B4-BE49-F238E27FC236}">
              <a16:creationId xmlns:a16="http://schemas.microsoft.com/office/drawing/2014/main" id="{93944021-7EE5-49BB-A79E-D40984283AF2}"/>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5" name="直線コネクタ 444">
          <a:extLst>
            <a:ext uri="{FF2B5EF4-FFF2-40B4-BE49-F238E27FC236}">
              <a16:creationId xmlns:a16="http://schemas.microsoft.com/office/drawing/2014/main" id="{6A1B15B2-2B05-42C0-B998-3EF0ED270913}"/>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6" name="テキスト ボックス 445">
          <a:extLst>
            <a:ext uri="{FF2B5EF4-FFF2-40B4-BE49-F238E27FC236}">
              <a16:creationId xmlns:a16="http://schemas.microsoft.com/office/drawing/2014/main" id="{E74F9D86-4563-40A7-829D-AE9581ED0539}"/>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7" name="直線コネクタ 446">
          <a:extLst>
            <a:ext uri="{FF2B5EF4-FFF2-40B4-BE49-F238E27FC236}">
              <a16:creationId xmlns:a16="http://schemas.microsoft.com/office/drawing/2014/main" id="{684F629F-4330-48A3-94F8-EAD95EECD599}"/>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8" name="テキスト ボックス 447">
          <a:extLst>
            <a:ext uri="{FF2B5EF4-FFF2-40B4-BE49-F238E27FC236}">
              <a16:creationId xmlns:a16="http://schemas.microsoft.com/office/drawing/2014/main" id="{D5EBBDF4-0518-4A85-9D6C-B10DD6F5EAD7}"/>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9" name="直線コネクタ 448">
          <a:extLst>
            <a:ext uri="{FF2B5EF4-FFF2-40B4-BE49-F238E27FC236}">
              <a16:creationId xmlns:a16="http://schemas.microsoft.com/office/drawing/2014/main" id="{5879EE36-7D17-4E7A-85C6-8D981CC6B8C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50" name="【消防施設】&#10;有形固定資産減価償却率グラフ枠">
          <a:extLst>
            <a:ext uri="{FF2B5EF4-FFF2-40B4-BE49-F238E27FC236}">
              <a16:creationId xmlns:a16="http://schemas.microsoft.com/office/drawing/2014/main" id="{D56C102E-F929-4527-A7C8-E559DE9EDAB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451" name="直線コネクタ 450">
          <a:extLst>
            <a:ext uri="{FF2B5EF4-FFF2-40B4-BE49-F238E27FC236}">
              <a16:creationId xmlns:a16="http://schemas.microsoft.com/office/drawing/2014/main" id="{E5B97F7F-0979-4E72-B0E2-B0D3D4620325}"/>
            </a:ext>
          </a:extLst>
        </xdr:cNvPr>
        <xdr:cNvCxnSpPr/>
      </xdr:nvCxnSpPr>
      <xdr:spPr>
        <a:xfrm flipV="1">
          <a:off x="16318864" y="1337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52" name="【消防施設】&#10;有形固定資産減価償却率最小値テキスト">
          <a:extLst>
            <a:ext uri="{FF2B5EF4-FFF2-40B4-BE49-F238E27FC236}">
              <a16:creationId xmlns:a16="http://schemas.microsoft.com/office/drawing/2014/main" id="{353A939E-85FB-4F93-A2B7-63AEBBF2A055}"/>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3" name="直線コネクタ 452">
          <a:extLst>
            <a:ext uri="{FF2B5EF4-FFF2-40B4-BE49-F238E27FC236}">
              <a16:creationId xmlns:a16="http://schemas.microsoft.com/office/drawing/2014/main" id="{4A0EEA36-874B-40FA-8718-36FB84013E62}"/>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454" name="【消防施設】&#10;有形固定資産減価償却率最大値テキスト">
          <a:extLst>
            <a:ext uri="{FF2B5EF4-FFF2-40B4-BE49-F238E27FC236}">
              <a16:creationId xmlns:a16="http://schemas.microsoft.com/office/drawing/2014/main" id="{D62258B5-F07C-4ECF-A022-7F06546D3DF7}"/>
            </a:ext>
          </a:extLst>
        </xdr:cNvPr>
        <xdr:cNvSpPr txBox="1"/>
      </xdr:nvSpPr>
      <xdr:spPr>
        <a:xfrm>
          <a:off x="16357600" y="1314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455" name="直線コネクタ 454">
          <a:extLst>
            <a:ext uri="{FF2B5EF4-FFF2-40B4-BE49-F238E27FC236}">
              <a16:creationId xmlns:a16="http://schemas.microsoft.com/office/drawing/2014/main" id="{3313E795-97B0-4822-AE08-E58A1C6553D2}"/>
            </a:ext>
          </a:extLst>
        </xdr:cNvPr>
        <xdr:cNvCxnSpPr/>
      </xdr:nvCxnSpPr>
      <xdr:spPr>
        <a:xfrm>
          <a:off x="16230600" y="1337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19611</xdr:rowOff>
    </xdr:from>
    <xdr:ext cx="405111" cy="259045"/>
    <xdr:sp macro="" textlink="">
      <xdr:nvSpPr>
        <xdr:cNvPr id="456" name="【消防施設】&#10;有形固定資産減価償却率平均値テキスト">
          <a:extLst>
            <a:ext uri="{FF2B5EF4-FFF2-40B4-BE49-F238E27FC236}">
              <a16:creationId xmlns:a16="http://schemas.microsoft.com/office/drawing/2014/main" id="{F25AF5B8-1171-4131-A793-8F72B5AC5FEB}"/>
            </a:ext>
          </a:extLst>
        </xdr:cNvPr>
        <xdr:cNvSpPr txBox="1"/>
      </xdr:nvSpPr>
      <xdr:spPr>
        <a:xfrm>
          <a:off x="16357600" y="14249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457" name="フローチャート: 判断 456">
          <a:extLst>
            <a:ext uri="{FF2B5EF4-FFF2-40B4-BE49-F238E27FC236}">
              <a16:creationId xmlns:a16="http://schemas.microsoft.com/office/drawing/2014/main" id="{E9542671-956C-4C88-A9BF-DC7F1C10119A}"/>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458" name="フローチャート: 判断 457">
          <a:extLst>
            <a:ext uri="{FF2B5EF4-FFF2-40B4-BE49-F238E27FC236}">
              <a16:creationId xmlns:a16="http://schemas.microsoft.com/office/drawing/2014/main" id="{14C51691-8FDC-4EBE-9046-76DE8C8353FF}"/>
            </a:ext>
          </a:extLst>
        </xdr:cNvPr>
        <xdr:cNvSpPr/>
      </xdr:nvSpPr>
      <xdr:spPr>
        <a:xfrm>
          <a:off x="15430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459" name="フローチャート: 判断 458">
          <a:extLst>
            <a:ext uri="{FF2B5EF4-FFF2-40B4-BE49-F238E27FC236}">
              <a16:creationId xmlns:a16="http://schemas.microsoft.com/office/drawing/2014/main" id="{D5FB08BC-3668-4FE4-A3BF-36326EFF9FB5}"/>
            </a:ext>
          </a:extLst>
        </xdr:cNvPr>
        <xdr:cNvSpPr/>
      </xdr:nvSpPr>
      <xdr:spPr>
        <a:xfrm>
          <a:off x="14541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460" name="フローチャート: 判断 459">
          <a:extLst>
            <a:ext uri="{FF2B5EF4-FFF2-40B4-BE49-F238E27FC236}">
              <a16:creationId xmlns:a16="http://schemas.microsoft.com/office/drawing/2014/main" id="{76A3B671-EB2A-4513-BE4A-20040B041CCD}"/>
            </a:ext>
          </a:extLst>
        </xdr:cNvPr>
        <xdr:cNvSpPr/>
      </xdr:nvSpPr>
      <xdr:spPr>
        <a:xfrm>
          <a:off x="13652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461" name="フローチャート: 判断 460">
          <a:extLst>
            <a:ext uri="{FF2B5EF4-FFF2-40B4-BE49-F238E27FC236}">
              <a16:creationId xmlns:a16="http://schemas.microsoft.com/office/drawing/2014/main" id="{21327D37-1FBE-436F-B67B-46C8F59C33C7}"/>
            </a:ext>
          </a:extLst>
        </xdr:cNvPr>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0DC92C01-AE72-4A62-AA14-C4D6E08E919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3DE3BA0F-4BC6-47E7-9EC5-38CA0C44B70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0E28C465-EDEF-40CF-BC66-7BCB2784F14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FA0B7D86-AC13-4373-BF71-D8C99399C4D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724B86DE-DFBC-41FA-B1E6-E05AE36A545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52614</xdr:rowOff>
    </xdr:from>
    <xdr:to>
      <xdr:col>85</xdr:col>
      <xdr:colOff>177800</xdr:colOff>
      <xdr:row>82</xdr:row>
      <xdr:rowOff>154214</xdr:rowOff>
    </xdr:to>
    <xdr:sp macro="" textlink="">
      <xdr:nvSpPr>
        <xdr:cNvPr id="467" name="楕円 466">
          <a:extLst>
            <a:ext uri="{FF2B5EF4-FFF2-40B4-BE49-F238E27FC236}">
              <a16:creationId xmlns:a16="http://schemas.microsoft.com/office/drawing/2014/main" id="{6861C723-673D-46A5-AD86-53B579AB8DFA}"/>
            </a:ext>
          </a:extLst>
        </xdr:cNvPr>
        <xdr:cNvSpPr/>
      </xdr:nvSpPr>
      <xdr:spPr>
        <a:xfrm>
          <a:off x="16268700" y="1411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75491</xdr:rowOff>
    </xdr:from>
    <xdr:ext cx="405111" cy="259045"/>
    <xdr:sp macro="" textlink="">
      <xdr:nvSpPr>
        <xdr:cNvPr id="468" name="【消防施設】&#10;有形固定資産減価償却率該当値テキスト">
          <a:extLst>
            <a:ext uri="{FF2B5EF4-FFF2-40B4-BE49-F238E27FC236}">
              <a16:creationId xmlns:a16="http://schemas.microsoft.com/office/drawing/2014/main" id="{020F60C6-B679-499D-874B-12293E925154}"/>
            </a:ext>
          </a:extLst>
        </xdr:cNvPr>
        <xdr:cNvSpPr txBox="1"/>
      </xdr:nvSpPr>
      <xdr:spPr>
        <a:xfrm>
          <a:off x="16357600" y="13962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16692</xdr:rowOff>
    </xdr:from>
    <xdr:to>
      <xdr:col>81</xdr:col>
      <xdr:colOff>101600</xdr:colOff>
      <xdr:row>82</xdr:row>
      <xdr:rowOff>118292</xdr:rowOff>
    </xdr:to>
    <xdr:sp macro="" textlink="">
      <xdr:nvSpPr>
        <xdr:cNvPr id="469" name="楕円 468">
          <a:extLst>
            <a:ext uri="{FF2B5EF4-FFF2-40B4-BE49-F238E27FC236}">
              <a16:creationId xmlns:a16="http://schemas.microsoft.com/office/drawing/2014/main" id="{E938853D-D05D-41C8-8A5C-74FEDE003851}"/>
            </a:ext>
          </a:extLst>
        </xdr:cNvPr>
        <xdr:cNvSpPr/>
      </xdr:nvSpPr>
      <xdr:spPr>
        <a:xfrm>
          <a:off x="15430500" y="1407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67492</xdr:rowOff>
    </xdr:from>
    <xdr:to>
      <xdr:col>85</xdr:col>
      <xdr:colOff>127000</xdr:colOff>
      <xdr:row>82</xdr:row>
      <xdr:rowOff>103414</xdr:rowOff>
    </xdr:to>
    <xdr:cxnSp macro="">
      <xdr:nvCxnSpPr>
        <xdr:cNvPr id="470" name="直線コネクタ 469">
          <a:extLst>
            <a:ext uri="{FF2B5EF4-FFF2-40B4-BE49-F238E27FC236}">
              <a16:creationId xmlns:a16="http://schemas.microsoft.com/office/drawing/2014/main" id="{0021119D-3AF1-41EA-B181-6A5FC59E5393}"/>
            </a:ext>
          </a:extLst>
        </xdr:cNvPr>
        <xdr:cNvCxnSpPr/>
      </xdr:nvCxnSpPr>
      <xdr:spPr>
        <a:xfrm>
          <a:off x="15481300" y="14126392"/>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111398</xdr:rowOff>
    </xdr:from>
    <xdr:to>
      <xdr:col>76</xdr:col>
      <xdr:colOff>165100</xdr:colOff>
      <xdr:row>84</xdr:row>
      <xdr:rowOff>41548</xdr:rowOff>
    </xdr:to>
    <xdr:sp macro="" textlink="">
      <xdr:nvSpPr>
        <xdr:cNvPr id="471" name="楕円 470">
          <a:extLst>
            <a:ext uri="{FF2B5EF4-FFF2-40B4-BE49-F238E27FC236}">
              <a16:creationId xmlns:a16="http://schemas.microsoft.com/office/drawing/2014/main" id="{AE7DD556-71BE-41EC-A50D-8D69B7DC44E3}"/>
            </a:ext>
          </a:extLst>
        </xdr:cNvPr>
        <xdr:cNvSpPr/>
      </xdr:nvSpPr>
      <xdr:spPr>
        <a:xfrm>
          <a:off x="14541500" y="1434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67492</xdr:rowOff>
    </xdr:from>
    <xdr:to>
      <xdr:col>81</xdr:col>
      <xdr:colOff>50800</xdr:colOff>
      <xdr:row>83</xdr:row>
      <xdr:rowOff>162198</xdr:rowOff>
    </xdr:to>
    <xdr:cxnSp macro="">
      <xdr:nvCxnSpPr>
        <xdr:cNvPr id="472" name="直線コネクタ 471">
          <a:extLst>
            <a:ext uri="{FF2B5EF4-FFF2-40B4-BE49-F238E27FC236}">
              <a16:creationId xmlns:a16="http://schemas.microsoft.com/office/drawing/2014/main" id="{5A0717EB-554C-482C-8FD8-D0A9FF9D6D3C}"/>
            </a:ext>
          </a:extLst>
        </xdr:cNvPr>
        <xdr:cNvCxnSpPr/>
      </xdr:nvCxnSpPr>
      <xdr:spPr>
        <a:xfrm flipV="1">
          <a:off x="14592300" y="14126392"/>
          <a:ext cx="889000" cy="266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82006</xdr:rowOff>
    </xdr:from>
    <xdr:to>
      <xdr:col>72</xdr:col>
      <xdr:colOff>38100</xdr:colOff>
      <xdr:row>84</xdr:row>
      <xdr:rowOff>12156</xdr:rowOff>
    </xdr:to>
    <xdr:sp macro="" textlink="">
      <xdr:nvSpPr>
        <xdr:cNvPr id="473" name="楕円 472">
          <a:extLst>
            <a:ext uri="{FF2B5EF4-FFF2-40B4-BE49-F238E27FC236}">
              <a16:creationId xmlns:a16="http://schemas.microsoft.com/office/drawing/2014/main" id="{AC6CCE60-7AA4-4588-812D-5F0AE8DE9DE0}"/>
            </a:ext>
          </a:extLst>
        </xdr:cNvPr>
        <xdr:cNvSpPr/>
      </xdr:nvSpPr>
      <xdr:spPr>
        <a:xfrm>
          <a:off x="13652500" y="1431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132806</xdr:rowOff>
    </xdr:from>
    <xdr:to>
      <xdr:col>76</xdr:col>
      <xdr:colOff>114300</xdr:colOff>
      <xdr:row>83</xdr:row>
      <xdr:rowOff>162198</xdr:rowOff>
    </xdr:to>
    <xdr:cxnSp macro="">
      <xdr:nvCxnSpPr>
        <xdr:cNvPr id="474" name="直線コネクタ 473">
          <a:extLst>
            <a:ext uri="{FF2B5EF4-FFF2-40B4-BE49-F238E27FC236}">
              <a16:creationId xmlns:a16="http://schemas.microsoft.com/office/drawing/2014/main" id="{C3CE55EE-2E52-4CB3-9A91-9F822E570FA6}"/>
            </a:ext>
          </a:extLst>
        </xdr:cNvPr>
        <xdr:cNvCxnSpPr/>
      </xdr:nvCxnSpPr>
      <xdr:spPr>
        <a:xfrm>
          <a:off x="13703300" y="14363156"/>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54248</xdr:rowOff>
    </xdr:from>
    <xdr:to>
      <xdr:col>67</xdr:col>
      <xdr:colOff>101600</xdr:colOff>
      <xdr:row>83</xdr:row>
      <xdr:rowOff>155848</xdr:rowOff>
    </xdr:to>
    <xdr:sp macro="" textlink="">
      <xdr:nvSpPr>
        <xdr:cNvPr id="475" name="楕円 474">
          <a:extLst>
            <a:ext uri="{FF2B5EF4-FFF2-40B4-BE49-F238E27FC236}">
              <a16:creationId xmlns:a16="http://schemas.microsoft.com/office/drawing/2014/main" id="{6D05B917-DAB6-43B9-8C97-866E3152645B}"/>
            </a:ext>
          </a:extLst>
        </xdr:cNvPr>
        <xdr:cNvSpPr/>
      </xdr:nvSpPr>
      <xdr:spPr>
        <a:xfrm>
          <a:off x="12763500" y="1428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105048</xdr:rowOff>
    </xdr:from>
    <xdr:to>
      <xdr:col>71</xdr:col>
      <xdr:colOff>177800</xdr:colOff>
      <xdr:row>83</xdr:row>
      <xdr:rowOff>132806</xdr:rowOff>
    </xdr:to>
    <xdr:cxnSp macro="">
      <xdr:nvCxnSpPr>
        <xdr:cNvPr id="476" name="直線コネクタ 475">
          <a:extLst>
            <a:ext uri="{FF2B5EF4-FFF2-40B4-BE49-F238E27FC236}">
              <a16:creationId xmlns:a16="http://schemas.microsoft.com/office/drawing/2014/main" id="{E74661C9-4CEE-4D85-B005-8981AEAE0E2A}"/>
            </a:ext>
          </a:extLst>
        </xdr:cNvPr>
        <xdr:cNvCxnSpPr/>
      </xdr:nvCxnSpPr>
      <xdr:spPr>
        <a:xfrm>
          <a:off x="12814300" y="14335398"/>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107785</xdr:rowOff>
    </xdr:from>
    <xdr:ext cx="405111" cy="259045"/>
    <xdr:sp macro="" textlink="">
      <xdr:nvSpPr>
        <xdr:cNvPr id="477" name="n_1aveValue【消防施設】&#10;有形固定資産減価償却率">
          <a:extLst>
            <a:ext uri="{FF2B5EF4-FFF2-40B4-BE49-F238E27FC236}">
              <a16:creationId xmlns:a16="http://schemas.microsoft.com/office/drawing/2014/main" id="{FA8B8229-6E1D-4987-A86D-5978DAC15927}"/>
            </a:ext>
          </a:extLst>
        </xdr:cNvPr>
        <xdr:cNvSpPr txBox="1"/>
      </xdr:nvSpPr>
      <xdr:spPr>
        <a:xfrm>
          <a:off x="15266044" y="14338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478" name="n_2aveValue【消防施設】&#10;有形固定資産減価償却率">
          <a:extLst>
            <a:ext uri="{FF2B5EF4-FFF2-40B4-BE49-F238E27FC236}">
              <a16:creationId xmlns:a16="http://schemas.microsoft.com/office/drawing/2014/main" id="{F269F71A-6073-4FF5-BB81-8D77B2FE498E}"/>
            </a:ext>
          </a:extLst>
        </xdr:cNvPr>
        <xdr:cNvSpPr txBox="1"/>
      </xdr:nvSpPr>
      <xdr:spPr>
        <a:xfrm>
          <a:off x="14389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479" name="n_3aveValue【消防施設】&#10;有形固定資産減価償却率">
          <a:extLst>
            <a:ext uri="{FF2B5EF4-FFF2-40B4-BE49-F238E27FC236}">
              <a16:creationId xmlns:a16="http://schemas.microsoft.com/office/drawing/2014/main" id="{15C1EB3B-3F2D-437A-9957-3850FFB2D859}"/>
            </a:ext>
          </a:extLst>
        </xdr:cNvPr>
        <xdr:cNvSpPr txBox="1"/>
      </xdr:nvSpPr>
      <xdr:spPr>
        <a:xfrm>
          <a:off x="13500744" y="1394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480" name="n_4aveValue【消防施設】&#10;有形固定資産減価償却率">
          <a:extLst>
            <a:ext uri="{FF2B5EF4-FFF2-40B4-BE49-F238E27FC236}">
              <a16:creationId xmlns:a16="http://schemas.microsoft.com/office/drawing/2014/main" id="{AFB47A00-4640-4D7C-9D02-A5BBC214047A}"/>
            </a:ext>
          </a:extLst>
        </xdr:cNvPr>
        <xdr:cNvSpPr txBox="1"/>
      </xdr:nvSpPr>
      <xdr:spPr>
        <a:xfrm>
          <a:off x="126117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134819</xdr:rowOff>
    </xdr:from>
    <xdr:ext cx="405111" cy="259045"/>
    <xdr:sp macro="" textlink="">
      <xdr:nvSpPr>
        <xdr:cNvPr id="481" name="n_1mainValue【消防施設】&#10;有形固定資産減価償却率">
          <a:extLst>
            <a:ext uri="{FF2B5EF4-FFF2-40B4-BE49-F238E27FC236}">
              <a16:creationId xmlns:a16="http://schemas.microsoft.com/office/drawing/2014/main" id="{755CD58F-FFA0-45BD-A1E8-A449B9DCDF31}"/>
            </a:ext>
          </a:extLst>
        </xdr:cNvPr>
        <xdr:cNvSpPr txBox="1"/>
      </xdr:nvSpPr>
      <xdr:spPr>
        <a:xfrm>
          <a:off x="15266044" y="1385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32675</xdr:rowOff>
    </xdr:from>
    <xdr:ext cx="405111" cy="259045"/>
    <xdr:sp macro="" textlink="">
      <xdr:nvSpPr>
        <xdr:cNvPr id="482" name="n_2mainValue【消防施設】&#10;有形固定資産減価償却率">
          <a:extLst>
            <a:ext uri="{FF2B5EF4-FFF2-40B4-BE49-F238E27FC236}">
              <a16:creationId xmlns:a16="http://schemas.microsoft.com/office/drawing/2014/main" id="{470F3B6D-85FD-4FAA-9FBC-E0934AE31839}"/>
            </a:ext>
          </a:extLst>
        </xdr:cNvPr>
        <xdr:cNvSpPr txBox="1"/>
      </xdr:nvSpPr>
      <xdr:spPr>
        <a:xfrm>
          <a:off x="14389744" y="14434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3283</xdr:rowOff>
    </xdr:from>
    <xdr:ext cx="405111" cy="259045"/>
    <xdr:sp macro="" textlink="">
      <xdr:nvSpPr>
        <xdr:cNvPr id="483" name="n_3mainValue【消防施設】&#10;有形固定資産減価償却率">
          <a:extLst>
            <a:ext uri="{FF2B5EF4-FFF2-40B4-BE49-F238E27FC236}">
              <a16:creationId xmlns:a16="http://schemas.microsoft.com/office/drawing/2014/main" id="{E8E9EA24-FC1A-4416-8447-859EBF235F6A}"/>
            </a:ext>
          </a:extLst>
        </xdr:cNvPr>
        <xdr:cNvSpPr txBox="1"/>
      </xdr:nvSpPr>
      <xdr:spPr>
        <a:xfrm>
          <a:off x="13500744" y="1440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146975</xdr:rowOff>
    </xdr:from>
    <xdr:ext cx="405111" cy="259045"/>
    <xdr:sp macro="" textlink="">
      <xdr:nvSpPr>
        <xdr:cNvPr id="484" name="n_4mainValue【消防施設】&#10;有形固定資産減価償却率">
          <a:extLst>
            <a:ext uri="{FF2B5EF4-FFF2-40B4-BE49-F238E27FC236}">
              <a16:creationId xmlns:a16="http://schemas.microsoft.com/office/drawing/2014/main" id="{8E9D9413-9B7C-4F45-B73A-5F603C5C6E22}"/>
            </a:ext>
          </a:extLst>
        </xdr:cNvPr>
        <xdr:cNvSpPr txBox="1"/>
      </xdr:nvSpPr>
      <xdr:spPr>
        <a:xfrm>
          <a:off x="12611744" y="1437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5" name="正方形/長方形 484">
          <a:extLst>
            <a:ext uri="{FF2B5EF4-FFF2-40B4-BE49-F238E27FC236}">
              <a16:creationId xmlns:a16="http://schemas.microsoft.com/office/drawing/2014/main" id="{F8AD399F-BFD3-4A12-9D73-FABE8E2E36D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6" name="正方形/長方形 485">
          <a:extLst>
            <a:ext uri="{FF2B5EF4-FFF2-40B4-BE49-F238E27FC236}">
              <a16:creationId xmlns:a16="http://schemas.microsoft.com/office/drawing/2014/main" id="{69BDC3F7-8297-4107-85E0-0D692C409C7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7" name="正方形/長方形 486">
          <a:extLst>
            <a:ext uri="{FF2B5EF4-FFF2-40B4-BE49-F238E27FC236}">
              <a16:creationId xmlns:a16="http://schemas.microsoft.com/office/drawing/2014/main" id="{B4C1923F-3EDA-4435-8251-C79953FF7AD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8" name="正方形/長方形 487">
          <a:extLst>
            <a:ext uri="{FF2B5EF4-FFF2-40B4-BE49-F238E27FC236}">
              <a16:creationId xmlns:a16="http://schemas.microsoft.com/office/drawing/2014/main" id="{074567A9-5BEE-4D03-B41A-110ED9FB7AF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9" name="正方形/長方形 488">
          <a:extLst>
            <a:ext uri="{FF2B5EF4-FFF2-40B4-BE49-F238E27FC236}">
              <a16:creationId xmlns:a16="http://schemas.microsoft.com/office/drawing/2014/main" id="{9F749460-BCFF-4B8F-9C68-327CA31717D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0" name="正方形/長方形 489">
          <a:extLst>
            <a:ext uri="{FF2B5EF4-FFF2-40B4-BE49-F238E27FC236}">
              <a16:creationId xmlns:a16="http://schemas.microsoft.com/office/drawing/2014/main" id="{CA546D14-7A97-416E-AB3B-42E4C157FE4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1" name="正方形/長方形 490">
          <a:extLst>
            <a:ext uri="{FF2B5EF4-FFF2-40B4-BE49-F238E27FC236}">
              <a16:creationId xmlns:a16="http://schemas.microsoft.com/office/drawing/2014/main" id="{F55E68A6-2B84-479B-852C-0E434271AD6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2" name="正方形/長方形 491">
          <a:extLst>
            <a:ext uri="{FF2B5EF4-FFF2-40B4-BE49-F238E27FC236}">
              <a16:creationId xmlns:a16="http://schemas.microsoft.com/office/drawing/2014/main" id="{3CFB988B-61A8-4B48-85D7-E34A3D3C23B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3" name="テキスト ボックス 492">
          <a:extLst>
            <a:ext uri="{FF2B5EF4-FFF2-40B4-BE49-F238E27FC236}">
              <a16:creationId xmlns:a16="http://schemas.microsoft.com/office/drawing/2014/main" id="{8BB2DC83-D836-410D-B8C7-9F1E873E631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4" name="直線コネクタ 493">
          <a:extLst>
            <a:ext uri="{FF2B5EF4-FFF2-40B4-BE49-F238E27FC236}">
              <a16:creationId xmlns:a16="http://schemas.microsoft.com/office/drawing/2014/main" id="{525509F6-DEA4-46F4-B33A-5070B2CA267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5" name="直線コネクタ 494">
          <a:extLst>
            <a:ext uri="{FF2B5EF4-FFF2-40B4-BE49-F238E27FC236}">
              <a16:creationId xmlns:a16="http://schemas.microsoft.com/office/drawing/2014/main" id="{EF6EF9F3-374E-4D43-AD62-CDF0AA143523}"/>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6" name="テキスト ボックス 495">
          <a:extLst>
            <a:ext uri="{FF2B5EF4-FFF2-40B4-BE49-F238E27FC236}">
              <a16:creationId xmlns:a16="http://schemas.microsoft.com/office/drawing/2014/main" id="{B8154AE4-E0FC-4F44-9DDC-D6EA7D294911}"/>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7" name="直線コネクタ 496">
          <a:extLst>
            <a:ext uri="{FF2B5EF4-FFF2-40B4-BE49-F238E27FC236}">
              <a16:creationId xmlns:a16="http://schemas.microsoft.com/office/drawing/2014/main" id="{DDAB8618-6BC0-4E1B-B93A-29712890D72F}"/>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8" name="テキスト ボックス 497">
          <a:extLst>
            <a:ext uri="{FF2B5EF4-FFF2-40B4-BE49-F238E27FC236}">
              <a16:creationId xmlns:a16="http://schemas.microsoft.com/office/drawing/2014/main" id="{5F213C13-16F4-42A6-95D4-5D567E92DAA6}"/>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9" name="直線コネクタ 498">
          <a:extLst>
            <a:ext uri="{FF2B5EF4-FFF2-40B4-BE49-F238E27FC236}">
              <a16:creationId xmlns:a16="http://schemas.microsoft.com/office/drawing/2014/main" id="{23D67285-AFB1-42E4-B939-89C223087E01}"/>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00" name="テキスト ボックス 499">
          <a:extLst>
            <a:ext uri="{FF2B5EF4-FFF2-40B4-BE49-F238E27FC236}">
              <a16:creationId xmlns:a16="http://schemas.microsoft.com/office/drawing/2014/main" id="{8F08D64A-0BC8-4069-A98D-CE070F68208C}"/>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01" name="直線コネクタ 500">
          <a:extLst>
            <a:ext uri="{FF2B5EF4-FFF2-40B4-BE49-F238E27FC236}">
              <a16:creationId xmlns:a16="http://schemas.microsoft.com/office/drawing/2014/main" id="{D45DADCA-B6DD-4805-800B-1A86935C42A4}"/>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02" name="テキスト ボックス 501">
          <a:extLst>
            <a:ext uri="{FF2B5EF4-FFF2-40B4-BE49-F238E27FC236}">
              <a16:creationId xmlns:a16="http://schemas.microsoft.com/office/drawing/2014/main" id="{F3D3C2BA-3598-4BDD-932B-6A7B8D0B5659}"/>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3" name="直線コネクタ 502">
          <a:extLst>
            <a:ext uri="{FF2B5EF4-FFF2-40B4-BE49-F238E27FC236}">
              <a16:creationId xmlns:a16="http://schemas.microsoft.com/office/drawing/2014/main" id="{2439A758-8BC0-4392-BB39-82512FF9706C}"/>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504" name="テキスト ボックス 503">
          <a:extLst>
            <a:ext uri="{FF2B5EF4-FFF2-40B4-BE49-F238E27FC236}">
              <a16:creationId xmlns:a16="http://schemas.microsoft.com/office/drawing/2014/main" id="{950B6630-E672-4AB2-8C54-2210C3BEF7B5}"/>
            </a:ext>
          </a:extLst>
        </xdr:cNvPr>
        <xdr:cNvSpPr txBox="1"/>
      </xdr:nvSpPr>
      <xdr:spPr>
        <a:xfrm>
          <a:off x="17756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5" name="直線コネクタ 504">
          <a:extLst>
            <a:ext uri="{FF2B5EF4-FFF2-40B4-BE49-F238E27FC236}">
              <a16:creationId xmlns:a16="http://schemas.microsoft.com/office/drawing/2014/main" id="{C067938B-8EAE-49E5-BC60-83EF8F424081}"/>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506" name="テキスト ボックス 505">
          <a:extLst>
            <a:ext uri="{FF2B5EF4-FFF2-40B4-BE49-F238E27FC236}">
              <a16:creationId xmlns:a16="http://schemas.microsoft.com/office/drawing/2014/main" id="{23A27789-55E0-40B3-B801-4664B76D4793}"/>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7" name="直線コネクタ 506">
          <a:extLst>
            <a:ext uri="{FF2B5EF4-FFF2-40B4-BE49-F238E27FC236}">
              <a16:creationId xmlns:a16="http://schemas.microsoft.com/office/drawing/2014/main" id="{CC8ADCEE-69EC-4B25-BE2A-A6A9865DFC8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508" name="テキスト ボックス 507">
          <a:extLst>
            <a:ext uri="{FF2B5EF4-FFF2-40B4-BE49-F238E27FC236}">
              <a16:creationId xmlns:a16="http://schemas.microsoft.com/office/drawing/2014/main" id="{E3E02740-7125-4197-A0D9-518F02F6E1CB}"/>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9" name="【消防施設】&#10;一人当たり面積グラフ枠">
          <a:extLst>
            <a:ext uri="{FF2B5EF4-FFF2-40B4-BE49-F238E27FC236}">
              <a16:creationId xmlns:a16="http://schemas.microsoft.com/office/drawing/2014/main" id="{9AAFCFA5-06FD-46FA-AF27-8BF46ACB18F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510" name="直線コネクタ 509">
          <a:extLst>
            <a:ext uri="{FF2B5EF4-FFF2-40B4-BE49-F238E27FC236}">
              <a16:creationId xmlns:a16="http://schemas.microsoft.com/office/drawing/2014/main" id="{91279118-BFC0-47F2-B400-648FC77C4B0A}"/>
            </a:ext>
          </a:extLst>
        </xdr:cNvPr>
        <xdr:cNvCxnSpPr/>
      </xdr:nvCxnSpPr>
      <xdr:spPr>
        <a:xfrm flipV="1">
          <a:off x="22160864" y="13298097"/>
          <a:ext cx="0" cy="1614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511" name="【消防施設】&#10;一人当たり面積最小値テキスト">
          <a:extLst>
            <a:ext uri="{FF2B5EF4-FFF2-40B4-BE49-F238E27FC236}">
              <a16:creationId xmlns:a16="http://schemas.microsoft.com/office/drawing/2014/main" id="{0D3CF29F-A8BB-4325-9BA1-B91333F10222}"/>
            </a:ext>
          </a:extLst>
        </xdr:cNvPr>
        <xdr:cNvSpPr txBox="1"/>
      </xdr:nvSpPr>
      <xdr:spPr>
        <a:xfrm>
          <a:off x="22199600" y="1492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512" name="直線コネクタ 511">
          <a:extLst>
            <a:ext uri="{FF2B5EF4-FFF2-40B4-BE49-F238E27FC236}">
              <a16:creationId xmlns:a16="http://schemas.microsoft.com/office/drawing/2014/main" id="{AE350810-28D8-4D07-B2D7-5447DF6C6C00}"/>
            </a:ext>
          </a:extLst>
        </xdr:cNvPr>
        <xdr:cNvCxnSpPr/>
      </xdr:nvCxnSpPr>
      <xdr:spPr>
        <a:xfrm>
          <a:off x="22072600" y="1491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513" name="【消防施設】&#10;一人当たり面積最大値テキスト">
          <a:extLst>
            <a:ext uri="{FF2B5EF4-FFF2-40B4-BE49-F238E27FC236}">
              <a16:creationId xmlns:a16="http://schemas.microsoft.com/office/drawing/2014/main" id="{A1270850-06F4-4C61-8A61-A0C6A2B2AA80}"/>
            </a:ext>
          </a:extLst>
        </xdr:cNvPr>
        <xdr:cNvSpPr txBox="1"/>
      </xdr:nvSpPr>
      <xdr:spPr>
        <a:xfrm>
          <a:off x="22199600" y="1307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514" name="直線コネクタ 513">
          <a:extLst>
            <a:ext uri="{FF2B5EF4-FFF2-40B4-BE49-F238E27FC236}">
              <a16:creationId xmlns:a16="http://schemas.microsoft.com/office/drawing/2014/main" id="{8C46D556-36FC-4ED4-9BEC-4E6245730038}"/>
            </a:ext>
          </a:extLst>
        </xdr:cNvPr>
        <xdr:cNvCxnSpPr/>
      </xdr:nvCxnSpPr>
      <xdr:spPr>
        <a:xfrm>
          <a:off x="22072600" y="1329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51615</xdr:rowOff>
    </xdr:from>
    <xdr:ext cx="469744" cy="259045"/>
    <xdr:sp macro="" textlink="">
      <xdr:nvSpPr>
        <xdr:cNvPr id="515" name="【消防施設】&#10;一人当たり面積平均値テキスト">
          <a:extLst>
            <a:ext uri="{FF2B5EF4-FFF2-40B4-BE49-F238E27FC236}">
              <a16:creationId xmlns:a16="http://schemas.microsoft.com/office/drawing/2014/main" id="{402AA569-9238-4045-B873-B24F93B0E0D8}"/>
            </a:ext>
          </a:extLst>
        </xdr:cNvPr>
        <xdr:cNvSpPr txBox="1"/>
      </xdr:nvSpPr>
      <xdr:spPr>
        <a:xfrm>
          <a:off x="22199600" y="14796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516" name="フローチャート: 判断 515">
          <a:extLst>
            <a:ext uri="{FF2B5EF4-FFF2-40B4-BE49-F238E27FC236}">
              <a16:creationId xmlns:a16="http://schemas.microsoft.com/office/drawing/2014/main" id="{45CBD437-679E-4214-AE93-54E109663D6D}"/>
            </a:ext>
          </a:extLst>
        </xdr:cNvPr>
        <xdr:cNvSpPr/>
      </xdr:nvSpPr>
      <xdr:spPr>
        <a:xfrm>
          <a:off x="22110700" y="1481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517" name="フローチャート: 判断 516">
          <a:extLst>
            <a:ext uri="{FF2B5EF4-FFF2-40B4-BE49-F238E27FC236}">
              <a16:creationId xmlns:a16="http://schemas.microsoft.com/office/drawing/2014/main" id="{9C9270EB-A1AD-42A7-8A50-29670E02066E}"/>
            </a:ext>
          </a:extLst>
        </xdr:cNvPr>
        <xdr:cNvSpPr/>
      </xdr:nvSpPr>
      <xdr:spPr>
        <a:xfrm>
          <a:off x="21272500" y="148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518" name="フローチャート: 判断 517">
          <a:extLst>
            <a:ext uri="{FF2B5EF4-FFF2-40B4-BE49-F238E27FC236}">
              <a16:creationId xmlns:a16="http://schemas.microsoft.com/office/drawing/2014/main" id="{AE5728B8-6FDA-436A-8E61-A0F2D9197BA6}"/>
            </a:ext>
          </a:extLst>
        </xdr:cNvPr>
        <xdr:cNvSpPr/>
      </xdr:nvSpPr>
      <xdr:spPr>
        <a:xfrm>
          <a:off x="20383500" y="1482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519" name="フローチャート: 判断 518">
          <a:extLst>
            <a:ext uri="{FF2B5EF4-FFF2-40B4-BE49-F238E27FC236}">
              <a16:creationId xmlns:a16="http://schemas.microsoft.com/office/drawing/2014/main" id="{B813ABCF-D8CC-4A35-A18E-F7EA6940AD93}"/>
            </a:ext>
          </a:extLst>
        </xdr:cNvPr>
        <xdr:cNvSpPr/>
      </xdr:nvSpPr>
      <xdr:spPr>
        <a:xfrm>
          <a:off x="19494500" y="1482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520" name="フローチャート: 判断 519">
          <a:extLst>
            <a:ext uri="{FF2B5EF4-FFF2-40B4-BE49-F238E27FC236}">
              <a16:creationId xmlns:a16="http://schemas.microsoft.com/office/drawing/2014/main" id="{6856FE66-5081-49C8-9B22-2AC1D2BA21D4}"/>
            </a:ext>
          </a:extLst>
        </xdr:cNvPr>
        <xdr:cNvSpPr/>
      </xdr:nvSpPr>
      <xdr:spPr>
        <a:xfrm>
          <a:off x="18605500" y="14830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CDD2D7D0-017F-4590-9200-A5A49973870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A4C2C6EE-C8F8-4315-B775-0B15ACE195C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025B4795-3263-46BB-A0B8-D82BD6A9376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4" name="テキスト ボックス 523">
          <a:extLst>
            <a:ext uri="{FF2B5EF4-FFF2-40B4-BE49-F238E27FC236}">
              <a16:creationId xmlns:a16="http://schemas.microsoft.com/office/drawing/2014/main" id="{51A1C778-2EB1-4499-BBC0-629A3C744A9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5" name="テキスト ボックス 524">
          <a:extLst>
            <a:ext uri="{FF2B5EF4-FFF2-40B4-BE49-F238E27FC236}">
              <a16:creationId xmlns:a16="http://schemas.microsoft.com/office/drawing/2014/main" id="{527B2854-9F38-448F-B5AE-699DFE2A074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47062</xdr:rowOff>
    </xdr:from>
    <xdr:to>
      <xdr:col>116</xdr:col>
      <xdr:colOff>114300</xdr:colOff>
      <xdr:row>86</xdr:row>
      <xdr:rowOff>148662</xdr:rowOff>
    </xdr:to>
    <xdr:sp macro="" textlink="">
      <xdr:nvSpPr>
        <xdr:cNvPr id="526" name="楕円 525">
          <a:extLst>
            <a:ext uri="{FF2B5EF4-FFF2-40B4-BE49-F238E27FC236}">
              <a16:creationId xmlns:a16="http://schemas.microsoft.com/office/drawing/2014/main" id="{6CA8CFD7-612A-449B-BDEB-078C179EC813}"/>
            </a:ext>
          </a:extLst>
        </xdr:cNvPr>
        <xdr:cNvSpPr/>
      </xdr:nvSpPr>
      <xdr:spPr>
        <a:xfrm>
          <a:off x="22110700" y="14791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6439</xdr:rowOff>
    </xdr:from>
    <xdr:ext cx="469744" cy="259045"/>
    <xdr:sp macro="" textlink="">
      <xdr:nvSpPr>
        <xdr:cNvPr id="527" name="【消防施設】&#10;一人当たり面積該当値テキスト">
          <a:extLst>
            <a:ext uri="{FF2B5EF4-FFF2-40B4-BE49-F238E27FC236}">
              <a16:creationId xmlns:a16="http://schemas.microsoft.com/office/drawing/2014/main" id="{8C19E92E-71F1-40B6-9154-693E18D0A7C3}"/>
            </a:ext>
          </a:extLst>
        </xdr:cNvPr>
        <xdr:cNvSpPr txBox="1"/>
      </xdr:nvSpPr>
      <xdr:spPr>
        <a:xfrm>
          <a:off x="22199600" y="14579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50329</xdr:rowOff>
    </xdr:from>
    <xdr:to>
      <xdr:col>112</xdr:col>
      <xdr:colOff>38100</xdr:colOff>
      <xdr:row>86</xdr:row>
      <xdr:rowOff>151929</xdr:rowOff>
    </xdr:to>
    <xdr:sp macro="" textlink="">
      <xdr:nvSpPr>
        <xdr:cNvPr id="528" name="楕円 527">
          <a:extLst>
            <a:ext uri="{FF2B5EF4-FFF2-40B4-BE49-F238E27FC236}">
              <a16:creationId xmlns:a16="http://schemas.microsoft.com/office/drawing/2014/main" id="{40056609-3A3F-44A9-8544-B07D15AC7B32}"/>
            </a:ext>
          </a:extLst>
        </xdr:cNvPr>
        <xdr:cNvSpPr/>
      </xdr:nvSpPr>
      <xdr:spPr>
        <a:xfrm>
          <a:off x="21272500" y="14795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97862</xdr:rowOff>
    </xdr:from>
    <xdr:to>
      <xdr:col>116</xdr:col>
      <xdr:colOff>63500</xdr:colOff>
      <xdr:row>86</xdr:row>
      <xdr:rowOff>101129</xdr:rowOff>
    </xdr:to>
    <xdr:cxnSp macro="">
      <xdr:nvCxnSpPr>
        <xdr:cNvPr id="529" name="直線コネクタ 528">
          <a:extLst>
            <a:ext uri="{FF2B5EF4-FFF2-40B4-BE49-F238E27FC236}">
              <a16:creationId xmlns:a16="http://schemas.microsoft.com/office/drawing/2014/main" id="{B8BFA60C-FF2F-448B-8BAA-8D0C539D700C}"/>
            </a:ext>
          </a:extLst>
        </xdr:cNvPr>
        <xdr:cNvCxnSpPr/>
      </xdr:nvCxnSpPr>
      <xdr:spPr>
        <a:xfrm flipV="1">
          <a:off x="21323300" y="14842562"/>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65241</xdr:rowOff>
    </xdr:from>
    <xdr:to>
      <xdr:col>107</xdr:col>
      <xdr:colOff>101600</xdr:colOff>
      <xdr:row>86</xdr:row>
      <xdr:rowOff>166841</xdr:rowOff>
    </xdr:to>
    <xdr:sp macro="" textlink="">
      <xdr:nvSpPr>
        <xdr:cNvPr id="530" name="楕円 529">
          <a:extLst>
            <a:ext uri="{FF2B5EF4-FFF2-40B4-BE49-F238E27FC236}">
              <a16:creationId xmlns:a16="http://schemas.microsoft.com/office/drawing/2014/main" id="{68E1156D-DA17-4E26-9967-4EFB6578B29D}"/>
            </a:ext>
          </a:extLst>
        </xdr:cNvPr>
        <xdr:cNvSpPr/>
      </xdr:nvSpPr>
      <xdr:spPr>
        <a:xfrm>
          <a:off x="20383500" y="14809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101129</xdr:rowOff>
    </xdr:from>
    <xdr:to>
      <xdr:col>111</xdr:col>
      <xdr:colOff>177800</xdr:colOff>
      <xdr:row>86</xdr:row>
      <xdr:rowOff>116041</xdr:rowOff>
    </xdr:to>
    <xdr:cxnSp macro="">
      <xdr:nvCxnSpPr>
        <xdr:cNvPr id="531" name="直線コネクタ 530">
          <a:extLst>
            <a:ext uri="{FF2B5EF4-FFF2-40B4-BE49-F238E27FC236}">
              <a16:creationId xmlns:a16="http://schemas.microsoft.com/office/drawing/2014/main" id="{E1873F7C-1003-4644-923A-588DA94C8CAF}"/>
            </a:ext>
          </a:extLst>
        </xdr:cNvPr>
        <xdr:cNvCxnSpPr/>
      </xdr:nvCxnSpPr>
      <xdr:spPr>
        <a:xfrm flipV="1">
          <a:off x="20434300" y="14845829"/>
          <a:ext cx="889000" cy="14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64480</xdr:rowOff>
    </xdr:from>
    <xdr:to>
      <xdr:col>102</xdr:col>
      <xdr:colOff>165100</xdr:colOff>
      <xdr:row>86</xdr:row>
      <xdr:rowOff>166080</xdr:rowOff>
    </xdr:to>
    <xdr:sp macro="" textlink="">
      <xdr:nvSpPr>
        <xdr:cNvPr id="532" name="楕円 531">
          <a:extLst>
            <a:ext uri="{FF2B5EF4-FFF2-40B4-BE49-F238E27FC236}">
              <a16:creationId xmlns:a16="http://schemas.microsoft.com/office/drawing/2014/main" id="{8D515640-BAE7-482C-A2FF-B6272B95041D}"/>
            </a:ext>
          </a:extLst>
        </xdr:cNvPr>
        <xdr:cNvSpPr/>
      </xdr:nvSpPr>
      <xdr:spPr>
        <a:xfrm>
          <a:off x="19494500" y="1480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115280</xdr:rowOff>
    </xdr:from>
    <xdr:to>
      <xdr:col>107</xdr:col>
      <xdr:colOff>50800</xdr:colOff>
      <xdr:row>86</xdr:row>
      <xdr:rowOff>116041</xdr:rowOff>
    </xdr:to>
    <xdr:cxnSp macro="">
      <xdr:nvCxnSpPr>
        <xdr:cNvPr id="533" name="直線コネクタ 532">
          <a:extLst>
            <a:ext uri="{FF2B5EF4-FFF2-40B4-BE49-F238E27FC236}">
              <a16:creationId xmlns:a16="http://schemas.microsoft.com/office/drawing/2014/main" id="{8D54AD18-D9D3-4C62-ABD3-3E612D30694E}"/>
            </a:ext>
          </a:extLst>
        </xdr:cNvPr>
        <xdr:cNvCxnSpPr/>
      </xdr:nvCxnSpPr>
      <xdr:spPr>
        <a:xfrm>
          <a:off x="19545300" y="14859980"/>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66439</xdr:rowOff>
    </xdr:from>
    <xdr:to>
      <xdr:col>98</xdr:col>
      <xdr:colOff>38100</xdr:colOff>
      <xdr:row>86</xdr:row>
      <xdr:rowOff>168039</xdr:rowOff>
    </xdr:to>
    <xdr:sp macro="" textlink="">
      <xdr:nvSpPr>
        <xdr:cNvPr id="534" name="楕円 533">
          <a:extLst>
            <a:ext uri="{FF2B5EF4-FFF2-40B4-BE49-F238E27FC236}">
              <a16:creationId xmlns:a16="http://schemas.microsoft.com/office/drawing/2014/main" id="{5BD2F7C7-90D2-4C79-865A-40AFB0CA5F00}"/>
            </a:ext>
          </a:extLst>
        </xdr:cNvPr>
        <xdr:cNvSpPr/>
      </xdr:nvSpPr>
      <xdr:spPr>
        <a:xfrm>
          <a:off x="18605500" y="14811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115280</xdr:rowOff>
    </xdr:from>
    <xdr:to>
      <xdr:col>102</xdr:col>
      <xdr:colOff>114300</xdr:colOff>
      <xdr:row>86</xdr:row>
      <xdr:rowOff>117239</xdr:rowOff>
    </xdr:to>
    <xdr:cxnSp macro="">
      <xdr:nvCxnSpPr>
        <xdr:cNvPr id="535" name="直線コネクタ 534">
          <a:extLst>
            <a:ext uri="{FF2B5EF4-FFF2-40B4-BE49-F238E27FC236}">
              <a16:creationId xmlns:a16="http://schemas.microsoft.com/office/drawing/2014/main" id="{7B5D01DD-9D0D-4C7C-8E72-36251493ED83}"/>
            </a:ext>
          </a:extLst>
        </xdr:cNvPr>
        <xdr:cNvCxnSpPr/>
      </xdr:nvCxnSpPr>
      <xdr:spPr>
        <a:xfrm flipV="1">
          <a:off x="18656300" y="14859980"/>
          <a:ext cx="8890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169181</xdr:rowOff>
    </xdr:from>
    <xdr:ext cx="469744" cy="259045"/>
    <xdr:sp macro="" textlink="">
      <xdr:nvSpPr>
        <xdr:cNvPr id="536" name="n_1aveValue【消防施設】&#10;一人当たり面積">
          <a:extLst>
            <a:ext uri="{FF2B5EF4-FFF2-40B4-BE49-F238E27FC236}">
              <a16:creationId xmlns:a16="http://schemas.microsoft.com/office/drawing/2014/main" id="{28C038EC-757E-4AB7-8807-4F9C610359CF}"/>
            </a:ext>
          </a:extLst>
        </xdr:cNvPr>
        <xdr:cNvSpPr txBox="1"/>
      </xdr:nvSpPr>
      <xdr:spPr>
        <a:xfrm>
          <a:off x="21075727" y="1491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1976</xdr:rowOff>
    </xdr:from>
    <xdr:ext cx="469744" cy="259045"/>
    <xdr:sp macro="" textlink="">
      <xdr:nvSpPr>
        <xdr:cNvPr id="537" name="n_2aveValue【消防施設】&#10;一人当たり面積">
          <a:extLst>
            <a:ext uri="{FF2B5EF4-FFF2-40B4-BE49-F238E27FC236}">
              <a16:creationId xmlns:a16="http://schemas.microsoft.com/office/drawing/2014/main" id="{7BCF4140-FF87-4A5A-9D95-A45B890BA147}"/>
            </a:ext>
          </a:extLst>
        </xdr:cNvPr>
        <xdr:cNvSpPr txBox="1"/>
      </xdr:nvSpPr>
      <xdr:spPr>
        <a:xfrm>
          <a:off x="20199427" y="1491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2630</xdr:rowOff>
    </xdr:from>
    <xdr:ext cx="469744" cy="259045"/>
    <xdr:sp macro="" textlink="">
      <xdr:nvSpPr>
        <xdr:cNvPr id="538" name="n_3aveValue【消防施設】&#10;一人当たり面積">
          <a:extLst>
            <a:ext uri="{FF2B5EF4-FFF2-40B4-BE49-F238E27FC236}">
              <a16:creationId xmlns:a16="http://schemas.microsoft.com/office/drawing/2014/main" id="{A7CC7C66-CABF-4740-98AF-5BA47CA37C64}"/>
            </a:ext>
          </a:extLst>
        </xdr:cNvPr>
        <xdr:cNvSpPr txBox="1"/>
      </xdr:nvSpPr>
      <xdr:spPr>
        <a:xfrm>
          <a:off x="19310427" y="14918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7528</xdr:rowOff>
    </xdr:from>
    <xdr:ext cx="469744" cy="259045"/>
    <xdr:sp macro="" textlink="">
      <xdr:nvSpPr>
        <xdr:cNvPr id="539" name="n_4aveValue【消防施設】&#10;一人当たり面積">
          <a:extLst>
            <a:ext uri="{FF2B5EF4-FFF2-40B4-BE49-F238E27FC236}">
              <a16:creationId xmlns:a16="http://schemas.microsoft.com/office/drawing/2014/main" id="{F4BE31BE-78B6-4297-AA74-A736B9F7B372}"/>
            </a:ext>
          </a:extLst>
        </xdr:cNvPr>
        <xdr:cNvSpPr txBox="1"/>
      </xdr:nvSpPr>
      <xdr:spPr>
        <a:xfrm>
          <a:off x="18421427" y="14923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168456</xdr:rowOff>
    </xdr:from>
    <xdr:ext cx="469744" cy="259045"/>
    <xdr:sp macro="" textlink="">
      <xdr:nvSpPr>
        <xdr:cNvPr id="540" name="n_1mainValue【消防施設】&#10;一人当たり面積">
          <a:extLst>
            <a:ext uri="{FF2B5EF4-FFF2-40B4-BE49-F238E27FC236}">
              <a16:creationId xmlns:a16="http://schemas.microsoft.com/office/drawing/2014/main" id="{30FED717-4526-4242-8DE9-64BAD322BFA7}"/>
            </a:ext>
          </a:extLst>
        </xdr:cNvPr>
        <xdr:cNvSpPr txBox="1"/>
      </xdr:nvSpPr>
      <xdr:spPr>
        <a:xfrm>
          <a:off x="21075727" y="1457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11918</xdr:rowOff>
    </xdr:from>
    <xdr:ext cx="469744" cy="259045"/>
    <xdr:sp macro="" textlink="">
      <xdr:nvSpPr>
        <xdr:cNvPr id="541" name="n_2mainValue【消防施設】&#10;一人当たり面積">
          <a:extLst>
            <a:ext uri="{FF2B5EF4-FFF2-40B4-BE49-F238E27FC236}">
              <a16:creationId xmlns:a16="http://schemas.microsoft.com/office/drawing/2014/main" id="{D4928E3D-A73D-4CF2-921B-E2B265F823BF}"/>
            </a:ext>
          </a:extLst>
        </xdr:cNvPr>
        <xdr:cNvSpPr txBox="1"/>
      </xdr:nvSpPr>
      <xdr:spPr>
        <a:xfrm>
          <a:off x="20199427" y="14585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11157</xdr:rowOff>
    </xdr:from>
    <xdr:ext cx="469744" cy="259045"/>
    <xdr:sp macro="" textlink="">
      <xdr:nvSpPr>
        <xdr:cNvPr id="542" name="n_3mainValue【消防施設】&#10;一人当たり面積">
          <a:extLst>
            <a:ext uri="{FF2B5EF4-FFF2-40B4-BE49-F238E27FC236}">
              <a16:creationId xmlns:a16="http://schemas.microsoft.com/office/drawing/2014/main" id="{6F26E033-8B94-4F23-8772-F63C5A3EFC69}"/>
            </a:ext>
          </a:extLst>
        </xdr:cNvPr>
        <xdr:cNvSpPr txBox="1"/>
      </xdr:nvSpPr>
      <xdr:spPr>
        <a:xfrm>
          <a:off x="19310427" y="1458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13116</xdr:rowOff>
    </xdr:from>
    <xdr:ext cx="469744" cy="259045"/>
    <xdr:sp macro="" textlink="">
      <xdr:nvSpPr>
        <xdr:cNvPr id="543" name="n_4mainValue【消防施設】&#10;一人当たり面積">
          <a:extLst>
            <a:ext uri="{FF2B5EF4-FFF2-40B4-BE49-F238E27FC236}">
              <a16:creationId xmlns:a16="http://schemas.microsoft.com/office/drawing/2014/main" id="{8720A49B-D15D-4FB3-9294-0DA9168C5E1D}"/>
            </a:ext>
          </a:extLst>
        </xdr:cNvPr>
        <xdr:cNvSpPr txBox="1"/>
      </xdr:nvSpPr>
      <xdr:spPr>
        <a:xfrm>
          <a:off x="18421427" y="14586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4" name="正方形/長方形 543">
          <a:extLst>
            <a:ext uri="{FF2B5EF4-FFF2-40B4-BE49-F238E27FC236}">
              <a16:creationId xmlns:a16="http://schemas.microsoft.com/office/drawing/2014/main" id="{DAD015DC-702B-40FA-98AB-BF48E1A8D48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5" name="正方形/長方形 544">
          <a:extLst>
            <a:ext uri="{FF2B5EF4-FFF2-40B4-BE49-F238E27FC236}">
              <a16:creationId xmlns:a16="http://schemas.microsoft.com/office/drawing/2014/main" id="{62719404-8119-4894-BAA3-396BE2FE356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6" name="正方形/長方形 545">
          <a:extLst>
            <a:ext uri="{FF2B5EF4-FFF2-40B4-BE49-F238E27FC236}">
              <a16:creationId xmlns:a16="http://schemas.microsoft.com/office/drawing/2014/main" id="{D6E9C0DB-58A4-44A0-813D-4625269BB79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7" name="正方形/長方形 546">
          <a:extLst>
            <a:ext uri="{FF2B5EF4-FFF2-40B4-BE49-F238E27FC236}">
              <a16:creationId xmlns:a16="http://schemas.microsoft.com/office/drawing/2014/main" id="{1CBB78A1-22F0-4519-839A-15F91DBF521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8" name="正方形/長方形 547">
          <a:extLst>
            <a:ext uri="{FF2B5EF4-FFF2-40B4-BE49-F238E27FC236}">
              <a16:creationId xmlns:a16="http://schemas.microsoft.com/office/drawing/2014/main" id="{4BC4BA6D-A1BF-4609-AC6D-DC5F206C84F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9" name="正方形/長方形 548">
          <a:extLst>
            <a:ext uri="{FF2B5EF4-FFF2-40B4-BE49-F238E27FC236}">
              <a16:creationId xmlns:a16="http://schemas.microsoft.com/office/drawing/2014/main" id="{E7AB4396-AFF2-4081-A309-4B4AC43E624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0" name="正方形/長方形 549">
          <a:extLst>
            <a:ext uri="{FF2B5EF4-FFF2-40B4-BE49-F238E27FC236}">
              <a16:creationId xmlns:a16="http://schemas.microsoft.com/office/drawing/2014/main" id="{3F7B7C68-E736-40A9-AAF6-E2C792488C0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1" name="正方形/長方形 550">
          <a:extLst>
            <a:ext uri="{FF2B5EF4-FFF2-40B4-BE49-F238E27FC236}">
              <a16:creationId xmlns:a16="http://schemas.microsoft.com/office/drawing/2014/main" id="{57B79360-386E-4AC0-8B9F-C1600E3661D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2" name="テキスト ボックス 551">
          <a:extLst>
            <a:ext uri="{FF2B5EF4-FFF2-40B4-BE49-F238E27FC236}">
              <a16:creationId xmlns:a16="http://schemas.microsoft.com/office/drawing/2014/main" id="{E476D12A-12E3-4AB1-85CE-B5A140BB211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3" name="直線コネクタ 552">
          <a:extLst>
            <a:ext uri="{FF2B5EF4-FFF2-40B4-BE49-F238E27FC236}">
              <a16:creationId xmlns:a16="http://schemas.microsoft.com/office/drawing/2014/main" id="{8508252A-A4CE-43A7-AF0B-83236C3B460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4" name="テキスト ボックス 553">
          <a:extLst>
            <a:ext uri="{FF2B5EF4-FFF2-40B4-BE49-F238E27FC236}">
              <a16:creationId xmlns:a16="http://schemas.microsoft.com/office/drawing/2014/main" id="{F3782DA2-3908-4F76-996C-F2A87231941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5" name="直線コネクタ 554">
          <a:extLst>
            <a:ext uri="{FF2B5EF4-FFF2-40B4-BE49-F238E27FC236}">
              <a16:creationId xmlns:a16="http://schemas.microsoft.com/office/drawing/2014/main" id="{2D4777E2-655B-44BB-B477-F4D9991C683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6" name="テキスト ボックス 555">
          <a:extLst>
            <a:ext uri="{FF2B5EF4-FFF2-40B4-BE49-F238E27FC236}">
              <a16:creationId xmlns:a16="http://schemas.microsoft.com/office/drawing/2014/main" id="{96950AFE-721D-4F3C-A898-C87C4FF26CA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7" name="直線コネクタ 556">
          <a:extLst>
            <a:ext uri="{FF2B5EF4-FFF2-40B4-BE49-F238E27FC236}">
              <a16:creationId xmlns:a16="http://schemas.microsoft.com/office/drawing/2014/main" id="{DC061F64-30F2-4DAC-A822-E079C52A35E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8" name="テキスト ボックス 557">
          <a:extLst>
            <a:ext uri="{FF2B5EF4-FFF2-40B4-BE49-F238E27FC236}">
              <a16:creationId xmlns:a16="http://schemas.microsoft.com/office/drawing/2014/main" id="{05B3FC18-AA08-407A-8F55-720F1CB0C4A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9" name="直線コネクタ 558">
          <a:extLst>
            <a:ext uri="{FF2B5EF4-FFF2-40B4-BE49-F238E27FC236}">
              <a16:creationId xmlns:a16="http://schemas.microsoft.com/office/drawing/2014/main" id="{DB50579E-838E-43C3-A85A-9DADD89150F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0" name="テキスト ボックス 559">
          <a:extLst>
            <a:ext uri="{FF2B5EF4-FFF2-40B4-BE49-F238E27FC236}">
              <a16:creationId xmlns:a16="http://schemas.microsoft.com/office/drawing/2014/main" id="{5250244E-7B90-4319-A3F1-19C69A0035F2}"/>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1" name="直線コネクタ 560">
          <a:extLst>
            <a:ext uri="{FF2B5EF4-FFF2-40B4-BE49-F238E27FC236}">
              <a16:creationId xmlns:a16="http://schemas.microsoft.com/office/drawing/2014/main" id="{FC5DC5E9-23F8-4585-A8EB-8A77ACAC7DE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2" name="テキスト ボックス 561">
          <a:extLst>
            <a:ext uri="{FF2B5EF4-FFF2-40B4-BE49-F238E27FC236}">
              <a16:creationId xmlns:a16="http://schemas.microsoft.com/office/drawing/2014/main" id="{256CDB39-D123-47EA-A119-57C91DEB5B3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3" name="直線コネクタ 562">
          <a:extLst>
            <a:ext uri="{FF2B5EF4-FFF2-40B4-BE49-F238E27FC236}">
              <a16:creationId xmlns:a16="http://schemas.microsoft.com/office/drawing/2014/main" id="{97EE3493-FC60-442A-BA14-8795A227F7B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4" name="テキスト ボックス 563">
          <a:extLst>
            <a:ext uri="{FF2B5EF4-FFF2-40B4-BE49-F238E27FC236}">
              <a16:creationId xmlns:a16="http://schemas.microsoft.com/office/drawing/2014/main" id="{005CC27B-A403-42D8-AB2B-755190148A61}"/>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5" name="直線コネクタ 564">
          <a:extLst>
            <a:ext uri="{FF2B5EF4-FFF2-40B4-BE49-F238E27FC236}">
              <a16:creationId xmlns:a16="http://schemas.microsoft.com/office/drawing/2014/main" id="{DD07D70B-B5E0-4157-B1B3-C4A56611F0D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6" name="テキスト ボックス 565">
          <a:extLst>
            <a:ext uri="{FF2B5EF4-FFF2-40B4-BE49-F238E27FC236}">
              <a16:creationId xmlns:a16="http://schemas.microsoft.com/office/drawing/2014/main" id="{8252A678-1627-4372-8917-92932DCB610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7" name="直線コネクタ 566">
          <a:extLst>
            <a:ext uri="{FF2B5EF4-FFF2-40B4-BE49-F238E27FC236}">
              <a16:creationId xmlns:a16="http://schemas.microsoft.com/office/drawing/2014/main" id="{D38C2065-8093-4002-BC45-40F4A23B014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8" name="【庁舎】&#10;有形固定資産減価償却率グラフ枠">
          <a:extLst>
            <a:ext uri="{FF2B5EF4-FFF2-40B4-BE49-F238E27FC236}">
              <a16:creationId xmlns:a16="http://schemas.microsoft.com/office/drawing/2014/main" id="{7A9987AC-82A9-4685-9191-418DAA8D5EF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569" name="直線コネクタ 568">
          <a:extLst>
            <a:ext uri="{FF2B5EF4-FFF2-40B4-BE49-F238E27FC236}">
              <a16:creationId xmlns:a16="http://schemas.microsoft.com/office/drawing/2014/main" id="{DDB8DF05-217E-4D28-8A2A-1325B82DF8F6}"/>
            </a:ext>
          </a:extLst>
        </xdr:cNvPr>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70" name="【庁舎】&#10;有形固定資産減価償却率最小値テキスト">
          <a:extLst>
            <a:ext uri="{FF2B5EF4-FFF2-40B4-BE49-F238E27FC236}">
              <a16:creationId xmlns:a16="http://schemas.microsoft.com/office/drawing/2014/main" id="{CD199917-1505-4326-83EC-29DBD6E589B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71" name="直線コネクタ 570">
          <a:extLst>
            <a:ext uri="{FF2B5EF4-FFF2-40B4-BE49-F238E27FC236}">
              <a16:creationId xmlns:a16="http://schemas.microsoft.com/office/drawing/2014/main" id="{B6C8D5FB-DAA4-4403-A06B-81363FC4B312}"/>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572" name="【庁舎】&#10;有形固定資産減価償却率最大値テキスト">
          <a:extLst>
            <a:ext uri="{FF2B5EF4-FFF2-40B4-BE49-F238E27FC236}">
              <a16:creationId xmlns:a16="http://schemas.microsoft.com/office/drawing/2014/main" id="{940473A0-EABD-467E-834A-C6449946EB27}"/>
            </a:ext>
          </a:extLst>
        </xdr:cNvPr>
        <xdr:cNvSpPr txBox="1"/>
      </xdr:nvSpPr>
      <xdr:spPr>
        <a:xfrm>
          <a:off x="16357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573" name="直線コネクタ 572">
          <a:extLst>
            <a:ext uri="{FF2B5EF4-FFF2-40B4-BE49-F238E27FC236}">
              <a16:creationId xmlns:a16="http://schemas.microsoft.com/office/drawing/2014/main" id="{BF209AAC-DC3B-4AE1-BD4B-BC1A42DBA571}"/>
            </a:ext>
          </a:extLst>
        </xdr:cNvPr>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574" name="【庁舎】&#10;有形固定資産減価償却率平均値テキスト">
          <a:extLst>
            <a:ext uri="{FF2B5EF4-FFF2-40B4-BE49-F238E27FC236}">
              <a16:creationId xmlns:a16="http://schemas.microsoft.com/office/drawing/2014/main" id="{5B0A2AEB-56EB-4C7B-94F4-3F82C58DE60F}"/>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575" name="フローチャート: 判断 574">
          <a:extLst>
            <a:ext uri="{FF2B5EF4-FFF2-40B4-BE49-F238E27FC236}">
              <a16:creationId xmlns:a16="http://schemas.microsoft.com/office/drawing/2014/main" id="{200CBB92-E521-44AD-B7B7-9DEB2915C343}"/>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576" name="フローチャート: 判断 575">
          <a:extLst>
            <a:ext uri="{FF2B5EF4-FFF2-40B4-BE49-F238E27FC236}">
              <a16:creationId xmlns:a16="http://schemas.microsoft.com/office/drawing/2014/main" id="{3F651E86-E056-4D5B-812D-7077BFC5625C}"/>
            </a:ext>
          </a:extLst>
        </xdr:cNvPr>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577" name="フローチャート: 判断 576">
          <a:extLst>
            <a:ext uri="{FF2B5EF4-FFF2-40B4-BE49-F238E27FC236}">
              <a16:creationId xmlns:a16="http://schemas.microsoft.com/office/drawing/2014/main" id="{DB46214F-15C1-41A4-8964-F6F77A6EF12B}"/>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578" name="フローチャート: 判断 577">
          <a:extLst>
            <a:ext uri="{FF2B5EF4-FFF2-40B4-BE49-F238E27FC236}">
              <a16:creationId xmlns:a16="http://schemas.microsoft.com/office/drawing/2014/main" id="{29D8E16F-B470-4234-BA55-D6B2DE087368}"/>
            </a:ext>
          </a:extLst>
        </xdr:cNvPr>
        <xdr:cNvSpPr/>
      </xdr:nvSpPr>
      <xdr:spPr>
        <a:xfrm>
          <a:off x="13652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579" name="フローチャート: 判断 578">
          <a:extLst>
            <a:ext uri="{FF2B5EF4-FFF2-40B4-BE49-F238E27FC236}">
              <a16:creationId xmlns:a16="http://schemas.microsoft.com/office/drawing/2014/main" id="{ABDF0008-E302-45D0-A00C-B733E3583750}"/>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75E29FFB-BF9C-4D1E-A526-E078B9B1112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679C0742-0B11-4915-91F8-EDC9A7F563B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57EF12F9-FF59-4DF0-85A7-1FD8EEBBE5D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C3F78007-772A-491A-A148-C02F2E95130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030DA868-E86F-4E29-874B-17858E733D3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128270</xdr:rowOff>
    </xdr:from>
    <xdr:to>
      <xdr:col>85</xdr:col>
      <xdr:colOff>177800</xdr:colOff>
      <xdr:row>107</xdr:row>
      <xdr:rowOff>58420</xdr:rowOff>
    </xdr:to>
    <xdr:sp macro="" textlink="">
      <xdr:nvSpPr>
        <xdr:cNvPr id="585" name="楕円 584">
          <a:extLst>
            <a:ext uri="{FF2B5EF4-FFF2-40B4-BE49-F238E27FC236}">
              <a16:creationId xmlns:a16="http://schemas.microsoft.com/office/drawing/2014/main" id="{0D74AD45-418B-4071-BFDE-61C0BD9F56AD}"/>
            </a:ext>
          </a:extLst>
        </xdr:cNvPr>
        <xdr:cNvSpPr/>
      </xdr:nvSpPr>
      <xdr:spPr>
        <a:xfrm>
          <a:off x="162687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106697</xdr:rowOff>
    </xdr:from>
    <xdr:ext cx="405111" cy="259045"/>
    <xdr:sp macro="" textlink="">
      <xdr:nvSpPr>
        <xdr:cNvPr id="586" name="【庁舎】&#10;有形固定資産減価償却率該当値テキスト">
          <a:extLst>
            <a:ext uri="{FF2B5EF4-FFF2-40B4-BE49-F238E27FC236}">
              <a16:creationId xmlns:a16="http://schemas.microsoft.com/office/drawing/2014/main" id="{6B2324B1-17E2-4D3C-8E4D-1AA5131655AA}"/>
            </a:ext>
          </a:extLst>
        </xdr:cNvPr>
        <xdr:cNvSpPr txBox="1"/>
      </xdr:nvSpPr>
      <xdr:spPr>
        <a:xfrm>
          <a:off x="16357600" y="1828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89081</xdr:rowOff>
    </xdr:from>
    <xdr:to>
      <xdr:col>81</xdr:col>
      <xdr:colOff>101600</xdr:colOff>
      <xdr:row>107</xdr:row>
      <xdr:rowOff>19231</xdr:rowOff>
    </xdr:to>
    <xdr:sp macro="" textlink="">
      <xdr:nvSpPr>
        <xdr:cNvPr id="587" name="楕円 586">
          <a:extLst>
            <a:ext uri="{FF2B5EF4-FFF2-40B4-BE49-F238E27FC236}">
              <a16:creationId xmlns:a16="http://schemas.microsoft.com/office/drawing/2014/main" id="{4EE02ABA-FF1E-4C1C-BFF8-036F5A2C9C8B}"/>
            </a:ext>
          </a:extLst>
        </xdr:cNvPr>
        <xdr:cNvSpPr/>
      </xdr:nvSpPr>
      <xdr:spPr>
        <a:xfrm>
          <a:off x="15430500" y="1826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139881</xdr:rowOff>
    </xdr:from>
    <xdr:to>
      <xdr:col>85</xdr:col>
      <xdr:colOff>127000</xdr:colOff>
      <xdr:row>107</xdr:row>
      <xdr:rowOff>7620</xdr:rowOff>
    </xdr:to>
    <xdr:cxnSp macro="">
      <xdr:nvCxnSpPr>
        <xdr:cNvPr id="588" name="直線コネクタ 587">
          <a:extLst>
            <a:ext uri="{FF2B5EF4-FFF2-40B4-BE49-F238E27FC236}">
              <a16:creationId xmlns:a16="http://schemas.microsoft.com/office/drawing/2014/main" id="{7049B422-842F-4147-AEAD-A48D732F6FF7}"/>
            </a:ext>
          </a:extLst>
        </xdr:cNvPr>
        <xdr:cNvCxnSpPr/>
      </xdr:nvCxnSpPr>
      <xdr:spPr>
        <a:xfrm>
          <a:off x="15481300" y="18313581"/>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51526</xdr:rowOff>
    </xdr:from>
    <xdr:to>
      <xdr:col>76</xdr:col>
      <xdr:colOff>165100</xdr:colOff>
      <xdr:row>106</xdr:row>
      <xdr:rowOff>153126</xdr:rowOff>
    </xdr:to>
    <xdr:sp macro="" textlink="">
      <xdr:nvSpPr>
        <xdr:cNvPr id="589" name="楕円 588">
          <a:extLst>
            <a:ext uri="{FF2B5EF4-FFF2-40B4-BE49-F238E27FC236}">
              <a16:creationId xmlns:a16="http://schemas.microsoft.com/office/drawing/2014/main" id="{923838FD-4F92-4B60-B981-EECCFE5F791C}"/>
            </a:ext>
          </a:extLst>
        </xdr:cNvPr>
        <xdr:cNvSpPr/>
      </xdr:nvSpPr>
      <xdr:spPr>
        <a:xfrm>
          <a:off x="14541500" y="1822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102326</xdr:rowOff>
    </xdr:from>
    <xdr:to>
      <xdr:col>81</xdr:col>
      <xdr:colOff>50800</xdr:colOff>
      <xdr:row>106</xdr:row>
      <xdr:rowOff>139881</xdr:rowOff>
    </xdr:to>
    <xdr:cxnSp macro="">
      <xdr:nvCxnSpPr>
        <xdr:cNvPr id="590" name="直線コネクタ 589">
          <a:extLst>
            <a:ext uri="{FF2B5EF4-FFF2-40B4-BE49-F238E27FC236}">
              <a16:creationId xmlns:a16="http://schemas.microsoft.com/office/drawing/2014/main" id="{7BB195AD-75E2-4CFB-85E5-360CA5A41F4B}"/>
            </a:ext>
          </a:extLst>
        </xdr:cNvPr>
        <xdr:cNvCxnSpPr/>
      </xdr:nvCxnSpPr>
      <xdr:spPr>
        <a:xfrm>
          <a:off x="14592300" y="18276026"/>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591" name="楕円 590">
          <a:extLst>
            <a:ext uri="{FF2B5EF4-FFF2-40B4-BE49-F238E27FC236}">
              <a16:creationId xmlns:a16="http://schemas.microsoft.com/office/drawing/2014/main" id="{DCD67E25-520F-421C-9D5A-BDB196017743}"/>
            </a:ext>
          </a:extLst>
        </xdr:cNvPr>
        <xdr:cNvSpPr/>
      </xdr:nvSpPr>
      <xdr:spPr>
        <a:xfrm>
          <a:off x="13652500" y="181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64770</xdr:rowOff>
    </xdr:from>
    <xdr:to>
      <xdr:col>76</xdr:col>
      <xdr:colOff>114300</xdr:colOff>
      <xdr:row>106</xdr:row>
      <xdr:rowOff>102326</xdr:rowOff>
    </xdr:to>
    <xdr:cxnSp macro="">
      <xdr:nvCxnSpPr>
        <xdr:cNvPr id="592" name="直線コネクタ 591">
          <a:extLst>
            <a:ext uri="{FF2B5EF4-FFF2-40B4-BE49-F238E27FC236}">
              <a16:creationId xmlns:a16="http://schemas.microsoft.com/office/drawing/2014/main" id="{4B2E2233-FA05-41D6-BC09-8F18F4320FD5}"/>
            </a:ext>
          </a:extLst>
        </xdr:cNvPr>
        <xdr:cNvCxnSpPr/>
      </xdr:nvCxnSpPr>
      <xdr:spPr>
        <a:xfrm>
          <a:off x="13703300" y="1823847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144599</xdr:rowOff>
    </xdr:from>
    <xdr:to>
      <xdr:col>67</xdr:col>
      <xdr:colOff>101600</xdr:colOff>
      <xdr:row>106</xdr:row>
      <xdr:rowOff>74749</xdr:rowOff>
    </xdr:to>
    <xdr:sp macro="" textlink="">
      <xdr:nvSpPr>
        <xdr:cNvPr id="593" name="楕円 592">
          <a:extLst>
            <a:ext uri="{FF2B5EF4-FFF2-40B4-BE49-F238E27FC236}">
              <a16:creationId xmlns:a16="http://schemas.microsoft.com/office/drawing/2014/main" id="{74B78296-A88D-489D-B2FA-2E8AEBA7D898}"/>
            </a:ext>
          </a:extLst>
        </xdr:cNvPr>
        <xdr:cNvSpPr/>
      </xdr:nvSpPr>
      <xdr:spPr>
        <a:xfrm>
          <a:off x="12763500" y="1814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23949</xdr:rowOff>
    </xdr:from>
    <xdr:to>
      <xdr:col>71</xdr:col>
      <xdr:colOff>177800</xdr:colOff>
      <xdr:row>106</xdr:row>
      <xdr:rowOff>64770</xdr:rowOff>
    </xdr:to>
    <xdr:cxnSp macro="">
      <xdr:nvCxnSpPr>
        <xdr:cNvPr id="594" name="直線コネクタ 593">
          <a:extLst>
            <a:ext uri="{FF2B5EF4-FFF2-40B4-BE49-F238E27FC236}">
              <a16:creationId xmlns:a16="http://schemas.microsoft.com/office/drawing/2014/main" id="{2A819909-7D40-4896-85A2-6C6E36F6DFEA}"/>
            </a:ext>
          </a:extLst>
        </xdr:cNvPr>
        <xdr:cNvCxnSpPr/>
      </xdr:nvCxnSpPr>
      <xdr:spPr>
        <a:xfrm>
          <a:off x="12814300" y="1819764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595" name="n_1aveValue【庁舎】&#10;有形固定資産減価償却率">
          <a:extLst>
            <a:ext uri="{FF2B5EF4-FFF2-40B4-BE49-F238E27FC236}">
              <a16:creationId xmlns:a16="http://schemas.microsoft.com/office/drawing/2014/main" id="{1072DA1F-DDCD-4041-8498-F346B2AD580E}"/>
            </a:ext>
          </a:extLst>
        </xdr:cNvPr>
        <xdr:cNvSpPr txBox="1"/>
      </xdr:nvSpPr>
      <xdr:spPr>
        <a:xfrm>
          <a:off x="15266044" y="1769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596" name="n_2aveValue【庁舎】&#10;有形固定資産減価償却率">
          <a:extLst>
            <a:ext uri="{FF2B5EF4-FFF2-40B4-BE49-F238E27FC236}">
              <a16:creationId xmlns:a16="http://schemas.microsoft.com/office/drawing/2014/main" id="{6E98B022-2DCE-480A-96B8-6DD3DA4A15D6}"/>
            </a:ext>
          </a:extLst>
        </xdr:cNvPr>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597" name="n_3aveValue【庁舎】&#10;有形固定資産減価償却率">
          <a:extLst>
            <a:ext uri="{FF2B5EF4-FFF2-40B4-BE49-F238E27FC236}">
              <a16:creationId xmlns:a16="http://schemas.microsoft.com/office/drawing/2014/main" id="{BD2F4E5D-AEB8-4DD9-B2AB-EA10ADE3D9AB}"/>
            </a:ext>
          </a:extLst>
        </xdr:cNvPr>
        <xdr:cNvSpPr txBox="1"/>
      </xdr:nvSpPr>
      <xdr:spPr>
        <a:xfrm>
          <a:off x="13500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598" name="n_4aveValue【庁舎】&#10;有形固定資産減価償却率">
          <a:extLst>
            <a:ext uri="{FF2B5EF4-FFF2-40B4-BE49-F238E27FC236}">
              <a16:creationId xmlns:a16="http://schemas.microsoft.com/office/drawing/2014/main" id="{9D199F1D-D4E8-4115-AF26-B9C38781F708}"/>
            </a:ext>
          </a:extLst>
        </xdr:cNvPr>
        <xdr:cNvSpPr txBox="1"/>
      </xdr:nvSpPr>
      <xdr:spPr>
        <a:xfrm>
          <a:off x="12611744" y="1776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10358</xdr:rowOff>
    </xdr:from>
    <xdr:ext cx="405111" cy="259045"/>
    <xdr:sp macro="" textlink="">
      <xdr:nvSpPr>
        <xdr:cNvPr id="599" name="n_1mainValue【庁舎】&#10;有形固定資産減価償却率">
          <a:extLst>
            <a:ext uri="{FF2B5EF4-FFF2-40B4-BE49-F238E27FC236}">
              <a16:creationId xmlns:a16="http://schemas.microsoft.com/office/drawing/2014/main" id="{1CC2767C-DA46-4823-84EB-2AD898F170A6}"/>
            </a:ext>
          </a:extLst>
        </xdr:cNvPr>
        <xdr:cNvSpPr txBox="1"/>
      </xdr:nvSpPr>
      <xdr:spPr>
        <a:xfrm>
          <a:off x="15266044" y="18355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144253</xdr:rowOff>
    </xdr:from>
    <xdr:ext cx="405111" cy="259045"/>
    <xdr:sp macro="" textlink="">
      <xdr:nvSpPr>
        <xdr:cNvPr id="600" name="n_2mainValue【庁舎】&#10;有形固定資産減価償却率">
          <a:extLst>
            <a:ext uri="{FF2B5EF4-FFF2-40B4-BE49-F238E27FC236}">
              <a16:creationId xmlns:a16="http://schemas.microsoft.com/office/drawing/2014/main" id="{CEC674A5-4471-48B3-958B-BABABBC5EC1B}"/>
            </a:ext>
          </a:extLst>
        </xdr:cNvPr>
        <xdr:cNvSpPr txBox="1"/>
      </xdr:nvSpPr>
      <xdr:spPr>
        <a:xfrm>
          <a:off x="14389744" y="1831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106697</xdr:rowOff>
    </xdr:from>
    <xdr:ext cx="405111" cy="259045"/>
    <xdr:sp macro="" textlink="">
      <xdr:nvSpPr>
        <xdr:cNvPr id="601" name="n_3mainValue【庁舎】&#10;有形固定資産減価償却率">
          <a:extLst>
            <a:ext uri="{FF2B5EF4-FFF2-40B4-BE49-F238E27FC236}">
              <a16:creationId xmlns:a16="http://schemas.microsoft.com/office/drawing/2014/main" id="{67899C69-C967-4032-A2D0-5D38E4035DC4}"/>
            </a:ext>
          </a:extLst>
        </xdr:cNvPr>
        <xdr:cNvSpPr txBox="1"/>
      </xdr:nvSpPr>
      <xdr:spPr>
        <a:xfrm>
          <a:off x="13500744" y="1828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65876</xdr:rowOff>
    </xdr:from>
    <xdr:ext cx="405111" cy="259045"/>
    <xdr:sp macro="" textlink="">
      <xdr:nvSpPr>
        <xdr:cNvPr id="602" name="n_4mainValue【庁舎】&#10;有形固定資産減価償却率">
          <a:extLst>
            <a:ext uri="{FF2B5EF4-FFF2-40B4-BE49-F238E27FC236}">
              <a16:creationId xmlns:a16="http://schemas.microsoft.com/office/drawing/2014/main" id="{B10AEEA7-85E4-46FA-95A8-D39034548BC0}"/>
            </a:ext>
          </a:extLst>
        </xdr:cNvPr>
        <xdr:cNvSpPr txBox="1"/>
      </xdr:nvSpPr>
      <xdr:spPr>
        <a:xfrm>
          <a:off x="12611744" y="1823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3" name="正方形/長方形 602">
          <a:extLst>
            <a:ext uri="{FF2B5EF4-FFF2-40B4-BE49-F238E27FC236}">
              <a16:creationId xmlns:a16="http://schemas.microsoft.com/office/drawing/2014/main" id="{776BA376-8B11-4E0F-B6B7-1E7B7EB4D72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4" name="正方形/長方形 603">
          <a:extLst>
            <a:ext uri="{FF2B5EF4-FFF2-40B4-BE49-F238E27FC236}">
              <a16:creationId xmlns:a16="http://schemas.microsoft.com/office/drawing/2014/main" id="{7CD87C39-399B-4B0B-B880-2C3F05831AB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5" name="正方形/長方形 604">
          <a:extLst>
            <a:ext uri="{FF2B5EF4-FFF2-40B4-BE49-F238E27FC236}">
              <a16:creationId xmlns:a16="http://schemas.microsoft.com/office/drawing/2014/main" id="{BA9F40F5-F0F7-4112-B5F5-FC7209CC6A2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6" name="正方形/長方形 605">
          <a:extLst>
            <a:ext uri="{FF2B5EF4-FFF2-40B4-BE49-F238E27FC236}">
              <a16:creationId xmlns:a16="http://schemas.microsoft.com/office/drawing/2014/main" id="{E3CD15E2-3C5F-44AD-90EF-A23D32E7E83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7" name="正方形/長方形 606">
          <a:extLst>
            <a:ext uri="{FF2B5EF4-FFF2-40B4-BE49-F238E27FC236}">
              <a16:creationId xmlns:a16="http://schemas.microsoft.com/office/drawing/2014/main" id="{9BAC49DF-3328-475A-BD9A-A35B95F2119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8" name="正方形/長方形 607">
          <a:extLst>
            <a:ext uri="{FF2B5EF4-FFF2-40B4-BE49-F238E27FC236}">
              <a16:creationId xmlns:a16="http://schemas.microsoft.com/office/drawing/2014/main" id="{5B567A6E-89E2-483F-8114-FD36F78C084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9" name="正方形/長方形 608">
          <a:extLst>
            <a:ext uri="{FF2B5EF4-FFF2-40B4-BE49-F238E27FC236}">
              <a16:creationId xmlns:a16="http://schemas.microsoft.com/office/drawing/2014/main" id="{B8E0A584-3420-499F-9370-221D1EC4A0A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0" name="正方形/長方形 609">
          <a:extLst>
            <a:ext uri="{FF2B5EF4-FFF2-40B4-BE49-F238E27FC236}">
              <a16:creationId xmlns:a16="http://schemas.microsoft.com/office/drawing/2014/main" id="{F234E1E9-19A8-42F8-B9A0-C9F6A098AAC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1" name="テキスト ボックス 610">
          <a:extLst>
            <a:ext uri="{FF2B5EF4-FFF2-40B4-BE49-F238E27FC236}">
              <a16:creationId xmlns:a16="http://schemas.microsoft.com/office/drawing/2014/main" id="{71BF62E5-80F0-46E1-A02E-0027E0D3704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2" name="直線コネクタ 611">
          <a:extLst>
            <a:ext uri="{FF2B5EF4-FFF2-40B4-BE49-F238E27FC236}">
              <a16:creationId xmlns:a16="http://schemas.microsoft.com/office/drawing/2014/main" id="{8F7F0BBE-1C9A-4CD1-8896-84DDDE0C969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13" name="直線コネクタ 612">
          <a:extLst>
            <a:ext uri="{FF2B5EF4-FFF2-40B4-BE49-F238E27FC236}">
              <a16:creationId xmlns:a16="http://schemas.microsoft.com/office/drawing/2014/main" id="{2B80F7FB-81D6-423D-8A48-657F865B2967}"/>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14" name="テキスト ボックス 613">
          <a:extLst>
            <a:ext uri="{FF2B5EF4-FFF2-40B4-BE49-F238E27FC236}">
              <a16:creationId xmlns:a16="http://schemas.microsoft.com/office/drawing/2014/main" id="{E2082668-BE61-45B7-91F8-195CBEC6383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5" name="直線コネクタ 614">
          <a:extLst>
            <a:ext uri="{FF2B5EF4-FFF2-40B4-BE49-F238E27FC236}">
              <a16:creationId xmlns:a16="http://schemas.microsoft.com/office/drawing/2014/main" id="{F947C2A9-8556-46BA-AEFF-086356AC03FE}"/>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6" name="テキスト ボックス 615">
          <a:extLst>
            <a:ext uri="{FF2B5EF4-FFF2-40B4-BE49-F238E27FC236}">
              <a16:creationId xmlns:a16="http://schemas.microsoft.com/office/drawing/2014/main" id="{F26B89D3-4D5E-402B-B88C-1D238971D64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7" name="直線コネクタ 616">
          <a:extLst>
            <a:ext uri="{FF2B5EF4-FFF2-40B4-BE49-F238E27FC236}">
              <a16:creationId xmlns:a16="http://schemas.microsoft.com/office/drawing/2014/main" id="{136393A3-6E5E-42FC-BA8D-A2D6772F2B24}"/>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8" name="テキスト ボックス 617">
          <a:extLst>
            <a:ext uri="{FF2B5EF4-FFF2-40B4-BE49-F238E27FC236}">
              <a16:creationId xmlns:a16="http://schemas.microsoft.com/office/drawing/2014/main" id="{DECB21C2-6A7F-4E46-A30D-EB721E7B79EF}"/>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9" name="直線コネクタ 618">
          <a:extLst>
            <a:ext uri="{FF2B5EF4-FFF2-40B4-BE49-F238E27FC236}">
              <a16:creationId xmlns:a16="http://schemas.microsoft.com/office/drawing/2014/main" id="{49FC3E04-A7DC-45F1-B43A-E483B1B7F82C}"/>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20" name="テキスト ボックス 619">
          <a:extLst>
            <a:ext uri="{FF2B5EF4-FFF2-40B4-BE49-F238E27FC236}">
              <a16:creationId xmlns:a16="http://schemas.microsoft.com/office/drawing/2014/main" id="{C8D288D9-1B44-4B57-9CAE-643DBC2771DF}"/>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1" name="直線コネクタ 620">
          <a:extLst>
            <a:ext uri="{FF2B5EF4-FFF2-40B4-BE49-F238E27FC236}">
              <a16:creationId xmlns:a16="http://schemas.microsoft.com/office/drawing/2014/main" id="{B7A1B47D-4A14-4B77-A28E-1B3BFBD9C53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2" name="テキスト ボックス 621">
          <a:extLst>
            <a:ext uri="{FF2B5EF4-FFF2-40B4-BE49-F238E27FC236}">
              <a16:creationId xmlns:a16="http://schemas.microsoft.com/office/drawing/2014/main" id="{652EC384-6252-436A-9694-9B1C571E808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3" name="【庁舎】&#10;一人当たり面積グラフ枠">
          <a:extLst>
            <a:ext uri="{FF2B5EF4-FFF2-40B4-BE49-F238E27FC236}">
              <a16:creationId xmlns:a16="http://schemas.microsoft.com/office/drawing/2014/main" id="{456603E6-89DD-4E96-A58E-FB8A61D8ECA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624" name="直線コネクタ 623">
          <a:extLst>
            <a:ext uri="{FF2B5EF4-FFF2-40B4-BE49-F238E27FC236}">
              <a16:creationId xmlns:a16="http://schemas.microsoft.com/office/drawing/2014/main" id="{EED4DCBB-E850-4363-AB38-39C371D13EB5}"/>
            </a:ext>
          </a:extLst>
        </xdr:cNvPr>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625" name="【庁舎】&#10;一人当たり面積最小値テキスト">
          <a:extLst>
            <a:ext uri="{FF2B5EF4-FFF2-40B4-BE49-F238E27FC236}">
              <a16:creationId xmlns:a16="http://schemas.microsoft.com/office/drawing/2014/main" id="{B3E7D93D-95AB-4220-B9E7-1AF480E29FA8}"/>
            </a:ext>
          </a:extLst>
        </xdr:cNvPr>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626" name="直線コネクタ 625">
          <a:extLst>
            <a:ext uri="{FF2B5EF4-FFF2-40B4-BE49-F238E27FC236}">
              <a16:creationId xmlns:a16="http://schemas.microsoft.com/office/drawing/2014/main" id="{104652E0-A99D-4E8F-A2A0-9DB5736297D5}"/>
            </a:ext>
          </a:extLst>
        </xdr:cNvPr>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627" name="【庁舎】&#10;一人当たり面積最大値テキスト">
          <a:extLst>
            <a:ext uri="{FF2B5EF4-FFF2-40B4-BE49-F238E27FC236}">
              <a16:creationId xmlns:a16="http://schemas.microsoft.com/office/drawing/2014/main" id="{375720DE-C9F8-41D8-828D-688ED1E961ED}"/>
            </a:ext>
          </a:extLst>
        </xdr:cNvPr>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628" name="直線コネクタ 627">
          <a:extLst>
            <a:ext uri="{FF2B5EF4-FFF2-40B4-BE49-F238E27FC236}">
              <a16:creationId xmlns:a16="http://schemas.microsoft.com/office/drawing/2014/main" id="{BA1DEE8B-FA37-4A16-9E71-7C4BB53A4CC1}"/>
            </a:ext>
          </a:extLst>
        </xdr:cNvPr>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105782</xdr:rowOff>
    </xdr:from>
    <xdr:ext cx="469744" cy="259045"/>
    <xdr:sp macro="" textlink="">
      <xdr:nvSpPr>
        <xdr:cNvPr id="629" name="【庁舎】&#10;一人当たり面積平均値テキスト">
          <a:extLst>
            <a:ext uri="{FF2B5EF4-FFF2-40B4-BE49-F238E27FC236}">
              <a16:creationId xmlns:a16="http://schemas.microsoft.com/office/drawing/2014/main" id="{02350B27-6684-459B-8FFA-D12773B79582}"/>
            </a:ext>
          </a:extLst>
        </xdr:cNvPr>
        <xdr:cNvSpPr txBox="1"/>
      </xdr:nvSpPr>
      <xdr:spPr>
        <a:xfrm>
          <a:off x="22199600" y="18279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630" name="フローチャート: 判断 629">
          <a:extLst>
            <a:ext uri="{FF2B5EF4-FFF2-40B4-BE49-F238E27FC236}">
              <a16:creationId xmlns:a16="http://schemas.microsoft.com/office/drawing/2014/main" id="{E8EBD112-9159-4CDA-ACFD-1EDDAD9150DC}"/>
            </a:ext>
          </a:extLst>
        </xdr:cNvPr>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631" name="フローチャート: 判断 630">
          <a:extLst>
            <a:ext uri="{FF2B5EF4-FFF2-40B4-BE49-F238E27FC236}">
              <a16:creationId xmlns:a16="http://schemas.microsoft.com/office/drawing/2014/main" id="{D94CD6E9-51D0-41D0-9B8C-B1F00528DA75}"/>
            </a:ext>
          </a:extLst>
        </xdr:cNvPr>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632" name="フローチャート: 判断 631">
          <a:extLst>
            <a:ext uri="{FF2B5EF4-FFF2-40B4-BE49-F238E27FC236}">
              <a16:creationId xmlns:a16="http://schemas.microsoft.com/office/drawing/2014/main" id="{A2586BFC-AAE9-4A43-A9FF-C4D4574A5F25}"/>
            </a:ext>
          </a:extLst>
        </xdr:cNvPr>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633" name="フローチャート: 判断 632">
          <a:extLst>
            <a:ext uri="{FF2B5EF4-FFF2-40B4-BE49-F238E27FC236}">
              <a16:creationId xmlns:a16="http://schemas.microsoft.com/office/drawing/2014/main" id="{F4D8B12D-9D00-4522-BD9F-DFF0E73777F1}"/>
            </a:ext>
          </a:extLst>
        </xdr:cNvPr>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634" name="フローチャート: 判断 633">
          <a:extLst>
            <a:ext uri="{FF2B5EF4-FFF2-40B4-BE49-F238E27FC236}">
              <a16:creationId xmlns:a16="http://schemas.microsoft.com/office/drawing/2014/main" id="{57E4B33F-F786-4D91-8B8B-4CB6056FFABE}"/>
            </a:ext>
          </a:extLst>
        </xdr:cNvPr>
        <xdr:cNvSpPr/>
      </xdr:nvSpPr>
      <xdr:spPr>
        <a:xfrm>
          <a:off x="18605500" y="1833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2FAA19AA-5DF4-445D-9B2E-3BDE95719D5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3E0E9566-C004-4E07-8F77-FFD1278B58F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6EC9268A-649E-4FF7-9F5C-1B4211BE293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CEB4889A-EDF0-428C-AE73-7D8AE28008D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0AEEAE29-9CD0-4331-912D-BF385EB587A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69977</xdr:rowOff>
    </xdr:from>
    <xdr:to>
      <xdr:col>116</xdr:col>
      <xdr:colOff>114300</xdr:colOff>
      <xdr:row>107</xdr:row>
      <xdr:rowOff>127</xdr:rowOff>
    </xdr:to>
    <xdr:sp macro="" textlink="">
      <xdr:nvSpPr>
        <xdr:cNvPr id="640" name="楕円 639">
          <a:extLst>
            <a:ext uri="{FF2B5EF4-FFF2-40B4-BE49-F238E27FC236}">
              <a16:creationId xmlns:a16="http://schemas.microsoft.com/office/drawing/2014/main" id="{0DAB3EFB-2FF0-442D-B469-83FB5ACD6942}"/>
            </a:ext>
          </a:extLst>
        </xdr:cNvPr>
        <xdr:cNvSpPr/>
      </xdr:nvSpPr>
      <xdr:spPr>
        <a:xfrm>
          <a:off x="22110700" y="1824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92854</xdr:rowOff>
    </xdr:from>
    <xdr:ext cx="469744" cy="259045"/>
    <xdr:sp macro="" textlink="">
      <xdr:nvSpPr>
        <xdr:cNvPr id="641" name="【庁舎】&#10;一人当たり面積該当値テキスト">
          <a:extLst>
            <a:ext uri="{FF2B5EF4-FFF2-40B4-BE49-F238E27FC236}">
              <a16:creationId xmlns:a16="http://schemas.microsoft.com/office/drawing/2014/main" id="{B16C5F4D-5C48-4E32-81AD-AA0785731612}"/>
            </a:ext>
          </a:extLst>
        </xdr:cNvPr>
        <xdr:cNvSpPr txBox="1"/>
      </xdr:nvSpPr>
      <xdr:spPr>
        <a:xfrm>
          <a:off x="22199600" y="18095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83693</xdr:rowOff>
    </xdr:from>
    <xdr:to>
      <xdr:col>112</xdr:col>
      <xdr:colOff>38100</xdr:colOff>
      <xdr:row>107</xdr:row>
      <xdr:rowOff>13843</xdr:rowOff>
    </xdr:to>
    <xdr:sp macro="" textlink="">
      <xdr:nvSpPr>
        <xdr:cNvPr id="642" name="楕円 641">
          <a:extLst>
            <a:ext uri="{FF2B5EF4-FFF2-40B4-BE49-F238E27FC236}">
              <a16:creationId xmlns:a16="http://schemas.microsoft.com/office/drawing/2014/main" id="{5FC80B58-6C0A-4BDB-A0A3-2198F05EAF36}"/>
            </a:ext>
          </a:extLst>
        </xdr:cNvPr>
        <xdr:cNvSpPr/>
      </xdr:nvSpPr>
      <xdr:spPr>
        <a:xfrm>
          <a:off x="21272500" y="18257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120777</xdr:rowOff>
    </xdr:from>
    <xdr:to>
      <xdr:col>116</xdr:col>
      <xdr:colOff>63500</xdr:colOff>
      <xdr:row>106</xdr:row>
      <xdr:rowOff>134493</xdr:rowOff>
    </xdr:to>
    <xdr:cxnSp macro="">
      <xdr:nvCxnSpPr>
        <xdr:cNvPr id="643" name="直線コネクタ 642">
          <a:extLst>
            <a:ext uri="{FF2B5EF4-FFF2-40B4-BE49-F238E27FC236}">
              <a16:creationId xmlns:a16="http://schemas.microsoft.com/office/drawing/2014/main" id="{310D5588-E128-454F-8A33-365B71019D83}"/>
            </a:ext>
          </a:extLst>
        </xdr:cNvPr>
        <xdr:cNvCxnSpPr/>
      </xdr:nvCxnSpPr>
      <xdr:spPr>
        <a:xfrm flipV="1">
          <a:off x="21323300" y="18294477"/>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88722</xdr:rowOff>
    </xdr:from>
    <xdr:to>
      <xdr:col>107</xdr:col>
      <xdr:colOff>101600</xdr:colOff>
      <xdr:row>107</xdr:row>
      <xdr:rowOff>18872</xdr:rowOff>
    </xdr:to>
    <xdr:sp macro="" textlink="">
      <xdr:nvSpPr>
        <xdr:cNvPr id="644" name="楕円 643">
          <a:extLst>
            <a:ext uri="{FF2B5EF4-FFF2-40B4-BE49-F238E27FC236}">
              <a16:creationId xmlns:a16="http://schemas.microsoft.com/office/drawing/2014/main" id="{C22C9F48-D20E-456D-8023-AF324E277F26}"/>
            </a:ext>
          </a:extLst>
        </xdr:cNvPr>
        <xdr:cNvSpPr/>
      </xdr:nvSpPr>
      <xdr:spPr>
        <a:xfrm>
          <a:off x="20383500" y="18262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134493</xdr:rowOff>
    </xdr:from>
    <xdr:to>
      <xdr:col>111</xdr:col>
      <xdr:colOff>177800</xdr:colOff>
      <xdr:row>106</xdr:row>
      <xdr:rowOff>139522</xdr:rowOff>
    </xdr:to>
    <xdr:cxnSp macro="">
      <xdr:nvCxnSpPr>
        <xdr:cNvPr id="645" name="直線コネクタ 644">
          <a:extLst>
            <a:ext uri="{FF2B5EF4-FFF2-40B4-BE49-F238E27FC236}">
              <a16:creationId xmlns:a16="http://schemas.microsoft.com/office/drawing/2014/main" id="{551A535B-2475-4584-8DED-2D29350C97D3}"/>
            </a:ext>
          </a:extLst>
        </xdr:cNvPr>
        <xdr:cNvCxnSpPr/>
      </xdr:nvCxnSpPr>
      <xdr:spPr>
        <a:xfrm flipV="1">
          <a:off x="20434300" y="18308193"/>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94438</xdr:rowOff>
    </xdr:from>
    <xdr:to>
      <xdr:col>102</xdr:col>
      <xdr:colOff>165100</xdr:colOff>
      <xdr:row>107</xdr:row>
      <xdr:rowOff>24588</xdr:rowOff>
    </xdr:to>
    <xdr:sp macro="" textlink="">
      <xdr:nvSpPr>
        <xdr:cNvPr id="646" name="楕円 645">
          <a:extLst>
            <a:ext uri="{FF2B5EF4-FFF2-40B4-BE49-F238E27FC236}">
              <a16:creationId xmlns:a16="http://schemas.microsoft.com/office/drawing/2014/main" id="{41F32B25-DD11-492E-87CE-F703CA2A9A2C}"/>
            </a:ext>
          </a:extLst>
        </xdr:cNvPr>
        <xdr:cNvSpPr/>
      </xdr:nvSpPr>
      <xdr:spPr>
        <a:xfrm>
          <a:off x="19494500" y="18268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139522</xdr:rowOff>
    </xdr:from>
    <xdr:to>
      <xdr:col>107</xdr:col>
      <xdr:colOff>50800</xdr:colOff>
      <xdr:row>106</xdr:row>
      <xdr:rowOff>145238</xdr:rowOff>
    </xdr:to>
    <xdr:cxnSp macro="">
      <xdr:nvCxnSpPr>
        <xdr:cNvPr id="647" name="直線コネクタ 646">
          <a:extLst>
            <a:ext uri="{FF2B5EF4-FFF2-40B4-BE49-F238E27FC236}">
              <a16:creationId xmlns:a16="http://schemas.microsoft.com/office/drawing/2014/main" id="{BDB351FA-C4B6-4B43-BEF3-A6DA1D5C112B}"/>
            </a:ext>
          </a:extLst>
        </xdr:cNvPr>
        <xdr:cNvCxnSpPr/>
      </xdr:nvCxnSpPr>
      <xdr:spPr>
        <a:xfrm flipV="1">
          <a:off x="19545300" y="18313222"/>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104267</xdr:rowOff>
    </xdr:from>
    <xdr:to>
      <xdr:col>98</xdr:col>
      <xdr:colOff>38100</xdr:colOff>
      <xdr:row>107</xdr:row>
      <xdr:rowOff>34417</xdr:rowOff>
    </xdr:to>
    <xdr:sp macro="" textlink="">
      <xdr:nvSpPr>
        <xdr:cNvPr id="648" name="楕円 647">
          <a:extLst>
            <a:ext uri="{FF2B5EF4-FFF2-40B4-BE49-F238E27FC236}">
              <a16:creationId xmlns:a16="http://schemas.microsoft.com/office/drawing/2014/main" id="{8F569847-7811-4DAF-8C84-F37B973E0487}"/>
            </a:ext>
          </a:extLst>
        </xdr:cNvPr>
        <xdr:cNvSpPr/>
      </xdr:nvSpPr>
      <xdr:spPr>
        <a:xfrm>
          <a:off x="18605500" y="18277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145238</xdr:rowOff>
    </xdr:from>
    <xdr:to>
      <xdr:col>102</xdr:col>
      <xdr:colOff>114300</xdr:colOff>
      <xdr:row>106</xdr:row>
      <xdr:rowOff>155067</xdr:rowOff>
    </xdr:to>
    <xdr:cxnSp macro="">
      <xdr:nvCxnSpPr>
        <xdr:cNvPr id="649" name="直線コネクタ 648">
          <a:extLst>
            <a:ext uri="{FF2B5EF4-FFF2-40B4-BE49-F238E27FC236}">
              <a16:creationId xmlns:a16="http://schemas.microsoft.com/office/drawing/2014/main" id="{D23A18AB-8F53-4188-BE3D-69483A65514E}"/>
            </a:ext>
          </a:extLst>
        </xdr:cNvPr>
        <xdr:cNvCxnSpPr/>
      </xdr:nvCxnSpPr>
      <xdr:spPr>
        <a:xfrm flipV="1">
          <a:off x="18656300" y="18318938"/>
          <a:ext cx="889000" cy="9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47947</xdr:rowOff>
    </xdr:from>
    <xdr:ext cx="469744" cy="259045"/>
    <xdr:sp macro="" textlink="">
      <xdr:nvSpPr>
        <xdr:cNvPr id="650" name="n_1aveValue【庁舎】&#10;一人当たり面積">
          <a:extLst>
            <a:ext uri="{FF2B5EF4-FFF2-40B4-BE49-F238E27FC236}">
              <a16:creationId xmlns:a16="http://schemas.microsoft.com/office/drawing/2014/main" id="{66BA632E-4757-411E-B9D0-2A0EBF962B3C}"/>
            </a:ext>
          </a:extLst>
        </xdr:cNvPr>
        <xdr:cNvSpPr txBox="1"/>
      </xdr:nvSpPr>
      <xdr:spPr>
        <a:xfrm>
          <a:off x="21075727" y="1839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56176</xdr:rowOff>
    </xdr:from>
    <xdr:ext cx="469744" cy="259045"/>
    <xdr:sp macro="" textlink="">
      <xdr:nvSpPr>
        <xdr:cNvPr id="651" name="n_2aveValue【庁舎】&#10;一人当たり面積">
          <a:extLst>
            <a:ext uri="{FF2B5EF4-FFF2-40B4-BE49-F238E27FC236}">
              <a16:creationId xmlns:a16="http://schemas.microsoft.com/office/drawing/2014/main" id="{78FD192C-1E0A-4770-BB55-9A61839567F4}"/>
            </a:ext>
          </a:extLst>
        </xdr:cNvPr>
        <xdr:cNvSpPr txBox="1"/>
      </xdr:nvSpPr>
      <xdr:spPr>
        <a:xfrm>
          <a:off x="20199427" y="18401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69206</xdr:rowOff>
    </xdr:from>
    <xdr:ext cx="469744" cy="259045"/>
    <xdr:sp macro="" textlink="">
      <xdr:nvSpPr>
        <xdr:cNvPr id="652" name="n_3aveValue【庁舎】&#10;一人当たり面積">
          <a:extLst>
            <a:ext uri="{FF2B5EF4-FFF2-40B4-BE49-F238E27FC236}">
              <a16:creationId xmlns:a16="http://schemas.microsoft.com/office/drawing/2014/main" id="{F10195B2-35C4-4EE0-9A69-3BD671473607}"/>
            </a:ext>
          </a:extLst>
        </xdr:cNvPr>
        <xdr:cNvSpPr txBox="1"/>
      </xdr:nvSpPr>
      <xdr:spPr>
        <a:xfrm>
          <a:off x="19310427" y="18414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79264</xdr:rowOff>
    </xdr:from>
    <xdr:ext cx="469744" cy="259045"/>
    <xdr:sp macro="" textlink="">
      <xdr:nvSpPr>
        <xdr:cNvPr id="653" name="n_4aveValue【庁舎】&#10;一人当たり面積">
          <a:extLst>
            <a:ext uri="{FF2B5EF4-FFF2-40B4-BE49-F238E27FC236}">
              <a16:creationId xmlns:a16="http://schemas.microsoft.com/office/drawing/2014/main" id="{AA34148D-D71F-4AF1-9F98-68E0C61EB75F}"/>
            </a:ext>
          </a:extLst>
        </xdr:cNvPr>
        <xdr:cNvSpPr txBox="1"/>
      </xdr:nvSpPr>
      <xdr:spPr>
        <a:xfrm>
          <a:off x="18421427" y="1842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30370</xdr:rowOff>
    </xdr:from>
    <xdr:ext cx="469744" cy="259045"/>
    <xdr:sp macro="" textlink="">
      <xdr:nvSpPr>
        <xdr:cNvPr id="654" name="n_1mainValue【庁舎】&#10;一人当たり面積">
          <a:extLst>
            <a:ext uri="{FF2B5EF4-FFF2-40B4-BE49-F238E27FC236}">
              <a16:creationId xmlns:a16="http://schemas.microsoft.com/office/drawing/2014/main" id="{4056825C-FE9B-431E-B1DE-0A309525A288}"/>
            </a:ext>
          </a:extLst>
        </xdr:cNvPr>
        <xdr:cNvSpPr txBox="1"/>
      </xdr:nvSpPr>
      <xdr:spPr>
        <a:xfrm>
          <a:off x="21075727" y="18032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35399</xdr:rowOff>
    </xdr:from>
    <xdr:ext cx="469744" cy="259045"/>
    <xdr:sp macro="" textlink="">
      <xdr:nvSpPr>
        <xdr:cNvPr id="655" name="n_2mainValue【庁舎】&#10;一人当たり面積">
          <a:extLst>
            <a:ext uri="{FF2B5EF4-FFF2-40B4-BE49-F238E27FC236}">
              <a16:creationId xmlns:a16="http://schemas.microsoft.com/office/drawing/2014/main" id="{914422ED-7C4E-40C4-A0A5-73AB4EFA41C6}"/>
            </a:ext>
          </a:extLst>
        </xdr:cNvPr>
        <xdr:cNvSpPr txBox="1"/>
      </xdr:nvSpPr>
      <xdr:spPr>
        <a:xfrm>
          <a:off x="20199427" y="18037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41115</xdr:rowOff>
    </xdr:from>
    <xdr:ext cx="469744" cy="259045"/>
    <xdr:sp macro="" textlink="">
      <xdr:nvSpPr>
        <xdr:cNvPr id="656" name="n_3mainValue【庁舎】&#10;一人当たり面積">
          <a:extLst>
            <a:ext uri="{FF2B5EF4-FFF2-40B4-BE49-F238E27FC236}">
              <a16:creationId xmlns:a16="http://schemas.microsoft.com/office/drawing/2014/main" id="{A710C09C-016C-4D75-8D16-A6AA67990E96}"/>
            </a:ext>
          </a:extLst>
        </xdr:cNvPr>
        <xdr:cNvSpPr txBox="1"/>
      </xdr:nvSpPr>
      <xdr:spPr>
        <a:xfrm>
          <a:off x="19310427" y="1804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50944</xdr:rowOff>
    </xdr:from>
    <xdr:ext cx="469744" cy="259045"/>
    <xdr:sp macro="" textlink="">
      <xdr:nvSpPr>
        <xdr:cNvPr id="657" name="n_4mainValue【庁舎】&#10;一人当たり面積">
          <a:extLst>
            <a:ext uri="{FF2B5EF4-FFF2-40B4-BE49-F238E27FC236}">
              <a16:creationId xmlns:a16="http://schemas.microsoft.com/office/drawing/2014/main" id="{434E29D0-6C08-4499-B5C0-F62929AA8ABF}"/>
            </a:ext>
          </a:extLst>
        </xdr:cNvPr>
        <xdr:cNvSpPr txBox="1"/>
      </xdr:nvSpPr>
      <xdr:spPr>
        <a:xfrm>
          <a:off x="18421427" y="18053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8" name="正方形/長方形 657">
          <a:extLst>
            <a:ext uri="{FF2B5EF4-FFF2-40B4-BE49-F238E27FC236}">
              <a16:creationId xmlns:a16="http://schemas.microsoft.com/office/drawing/2014/main" id="{0CFFA053-9799-406E-B216-69FBD52BE17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9" name="正方形/長方形 658">
          <a:extLst>
            <a:ext uri="{FF2B5EF4-FFF2-40B4-BE49-F238E27FC236}">
              <a16:creationId xmlns:a16="http://schemas.microsoft.com/office/drawing/2014/main" id="{EBCE533B-6C9C-487C-BC45-6969FA019CA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0" name="テキスト ボックス 659">
          <a:extLst>
            <a:ext uri="{FF2B5EF4-FFF2-40B4-BE49-F238E27FC236}">
              <a16:creationId xmlns:a16="http://schemas.microsoft.com/office/drawing/2014/main" id="{75D98E63-126D-4B83-8544-05D7625B1FD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類似団体平均値との比較において、有形固定資産減価償却率が高くなっている施設は、体育館・プール、福祉施設、庁舎である。</a:t>
          </a:r>
        </a:p>
        <a:p>
          <a:r>
            <a:rPr kumimoji="1" lang="ja-JP" altLang="en-US" sz="1300">
              <a:latin typeface="ＭＳ Ｐゴシック" panose="020B0600070205080204" pitchFamily="50" charset="-128"/>
              <a:ea typeface="ＭＳ Ｐゴシック" panose="020B0600070205080204" pitchFamily="50" charset="-128"/>
            </a:rPr>
            <a:t>住民一人当たりの面積については、体育館・プールは類似団体を下回っている一方で、福祉施設および庁舎は上回っている状況である。特に、学校体育館を含む町有の体育館はすべて老朽化率が</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％となっており、依然として更新の必要性が高い状況である。</a:t>
          </a:r>
        </a:p>
        <a:p>
          <a:r>
            <a:rPr kumimoji="1" lang="ja-JP" altLang="en-US" sz="1300">
              <a:latin typeface="ＭＳ Ｐゴシック" panose="020B0600070205080204" pitchFamily="50" charset="-128"/>
              <a:ea typeface="ＭＳ Ｐゴシック" panose="020B0600070205080204" pitchFamily="50" charset="-128"/>
            </a:rPr>
            <a:t>これらの施設については、今後も住民に対して質の高いサービスを継続的に提供できるよう、施設の削減、維持、または更新を適切に進めていく必要がある。</a:t>
          </a:r>
        </a:p>
        <a:p>
          <a:r>
            <a:rPr kumimoji="1" lang="ja-JP" altLang="en-US" sz="1300">
              <a:latin typeface="ＭＳ Ｐゴシック" panose="020B0600070205080204" pitchFamily="50" charset="-128"/>
              <a:ea typeface="ＭＳ Ｐゴシック" panose="020B0600070205080204" pitchFamily="50" charset="-128"/>
            </a:rPr>
            <a:t>その他の施設については、類似団体と比較して有形固定資産減価償却率は低い傾向にある。ただし、住民一人当たりの面積は類似団体を上回っているため、将来的には施設総量の削減を検討する必要がある。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A37"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406" t="s">
        <v>76</v>
      </c>
      <c r="C1" s="406"/>
      <c r="D1" s="406"/>
      <c r="E1" s="406"/>
      <c r="F1" s="406"/>
      <c r="G1" s="406"/>
      <c r="H1" s="406"/>
      <c r="I1" s="406"/>
      <c r="J1" s="406"/>
      <c r="K1" s="406"/>
      <c r="L1" s="406"/>
      <c r="M1" s="406"/>
      <c r="N1" s="406"/>
      <c r="O1" s="406"/>
      <c r="P1" s="406"/>
      <c r="Q1" s="406"/>
      <c r="R1" s="406"/>
      <c r="S1" s="406"/>
      <c r="T1" s="406"/>
      <c r="U1" s="406"/>
      <c r="V1" s="406"/>
      <c r="W1" s="406"/>
      <c r="X1" s="406"/>
      <c r="Y1" s="406"/>
      <c r="Z1" s="406"/>
      <c r="AA1" s="406"/>
      <c r="AB1" s="406"/>
      <c r="AC1" s="406"/>
      <c r="AD1" s="406"/>
      <c r="AE1" s="406"/>
      <c r="AF1" s="406"/>
      <c r="AG1" s="406"/>
      <c r="AH1" s="406"/>
      <c r="AI1" s="406"/>
      <c r="AJ1" s="406"/>
      <c r="AK1" s="406"/>
      <c r="AL1" s="406"/>
      <c r="AM1" s="406"/>
      <c r="AN1" s="406"/>
      <c r="AO1" s="406"/>
      <c r="AP1" s="406"/>
      <c r="AQ1" s="406"/>
      <c r="AR1" s="406"/>
      <c r="AS1" s="406"/>
      <c r="AT1" s="406"/>
      <c r="AU1" s="406"/>
      <c r="AV1" s="406"/>
      <c r="AW1" s="406"/>
      <c r="AX1" s="406"/>
      <c r="AY1" s="406"/>
      <c r="AZ1" s="406"/>
      <c r="BA1" s="406"/>
      <c r="BB1" s="406"/>
      <c r="BC1" s="406"/>
      <c r="BD1" s="406"/>
      <c r="BE1" s="406"/>
      <c r="BF1" s="406"/>
      <c r="BG1" s="406"/>
      <c r="BH1" s="406"/>
      <c r="BI1" s="406"/>
      <c r="BJ1" s="406"/>
      <c r="BK1" s="406"/>
      <c r="BL1" s="406"/>
      <c r="BM1" s="406"/>
      <c r="BN1" s="406"/>
      <c r="BO1" s="406"/>
      <c r="BP1" s="406"/>
      <c r="BQ1" s="406"/>
      <c r="BR1" s="406"/>
      <c r="BS1" s="406"/>
      <c r="BT1" s="406"/>
      <c r="BU1" s="406"/>
      <c r="BV1" s="406"/>
      <c r="BW1" s="406"/>
      <c r="BX1" s="406"/>
      <c r="BY1" s="406"/>
      <c r="BZ1" s="406"/>
      <c r="CA1" s="406"/>
      <c r="CB1" s="406"/>
      <c r="CC1" s="406"/>
      <c r="CD1" s="406"/>
      <c r="CE1" s="406"/>
      <c r="CF1" s="406"/>
      <c r="CG1" s="406"/>
      <c r="CH1" s="406"/>
      <c r="CI1" s="406"/>
      <c r="CJ1" s="406"/>
      <c r="CK1" s="406"/>
      <c r="CL1" s="406"/>
      <c r="CM1" s="406"/>
      <c r="CN1" s="406"/>
      <c r="CO1" s="406"/>
      <c r="CP1" s="406"/>
      <c r="CQ1" s="406"/>
      <c r="CR1" s="406"/>
      <c r="CS1" s="406"/>
      <c r="CT1" s="406"/>
      <c r="CU1" s="406"/>
      <c r="CV1" s="406"/>
      <c r="CW1" s="406"/>
      <c r="CX1" s="406"/>
      <c r="CY1" s="406"/>
      <c r="CZ1" s="406"/>
      <c r="DA1" s="406"/>
      <c r="DB1" s="406"/>
      <c r="DC1" s="406"/>
      <c r="DD1" s="406"/>
      <c r="DE1" s="406"/>
      <c r="DF1" s="406"/>
      <c r="DG1" s="406"/>
      <c r="DH1" s="406"/>
      <c r="DI1" s="406"/>
      <c r="DJ1" s="163"/>
      <c r="DK1" s="163"/>
      <c r="DL1" s="163"/>
      <c r="DM1" s="163"/>
      <c r="DN1" s="163"/>
      <c r="DO1" s="163"/>
    </row>
    <row r="2" spans="1:119" ht="24" thickBot="1" x14ac:dyDescent="0.25">
      <c r="B2" s="164" t="s">
        <v>77</v>
      </c>
      <c r="C2" s="164"/>
      <c r="D2" s="165"/>
    </row>
    <row r="3" spans="1:119" ht="18.75" customHeight="1" thickBot="1" x14ac:dyDescent="0.25">
      <c r="A3" s="163"/>
      <c r="B3" s="407" t="s">
        <v>78</v>
      </c>
      <c r="C3" s="408"/>
      <c r="D3" s="408"/>
      <c r="E3" s="409"/>
      <c r="F3" s="409"/>
      <c r="G3" s="409"/>
      <c r="H3" s="409"/>
      <c r="I3" s="409"/>
      <c r="J3" s="409"/>
      <c r="K3" s="409"/>
      <c r="L3" s="409" t="s">
        <v>79</v>
      </c>
      <c r="M3" s="409"/>
      <c r="N3" s="409"/>
      <c r="O3" s="409"/>
      <c r="P3" s="409"/>
      <c r="Q3" s="409"/>
      <c r="R3" s="416"/>
      <c r="S3" s="416"/>
      <c r="T3" s="416"/>
      <c r="U3" s="416"/>
      <c r="V3" s="417"/>
      <c r="W3" s="391" t="s">
        <v>80</v>
      </c>
      <c r="X3" s="392"/>
      <c r="Y3" s="392"/>
      <c r="Z3" s="392"/>
      <c r="AA3" s="392"/>
      <c r="AB3" s="408"/>
      <c r="AC3" s="416" t="s">
        <v>81</v>
      </c>
      <c r="AD3" s="392"/>
      <c r="AE3" s="392"/>
      <c r="AF3" s="392"/>
      <c r="AG3" s="392"/>
      <c r="AH3" s="392"/>
      <c r="AI3" s="392"/>
      <c r="AJ3" s="392"/>
      <c r="AK3" s="392"/>
      <c r="AL3" s="393"/>
      <c r="AM3" s="391" t="s">
        <v>82</v>
      </c>
      <c r="AN3" s="392"/>
      <c r="AO3" s="392"/>
      <c r="AP3" s="392"/>
      <c r="AQ3" s="392"/>
      <c r="AR3" s="392"/>
      <c r="AS3" s="392"/>
      <c r="AT3" s="392"/>
      <c r="AU3" s="392"/>
      <c r="AV3" s="392"/>
      <c r="AW3" s="392"/>
      <c r="AX3" s="393"/>
      <c r="AY3" s="428" t="s">
        <v>1</v>
      </c>
      <c r="AZ3" s="429"/>
      <c r="BA3" s="429"/>
      <c r="BB3" s="429"/>
      <c r="BC3" s="429"/>
      <c r="BD3" s="429"/>
      <c r="BE3" s="429"/>
      <c r="BF3" s="429"/>
      <c r="BG3" s="429"/>
      <c r="BH3" s="429"/>
      <c r="BI3" s="429"/>
      <c r="BJ3" s="429"/>
      <c r="BK3" s="429"/>
      <c r="BL3" s="429"/>
      <c r="BM3" s="430"/>
      <c r="BN3" s="391" t="s">
        <v>83</v>
      </c>
      <c r="BO3" s="392"/>
      <c r="BP3" s="392"/>
      <c r="BQ3" s="392"/>
      <c r="BR3" s="392"/>
      <c r="BS3" s="392"/>
      <c r="BT3" s="392"/>
      <c r="BU3" s="393"/>
      <c r="BV3" s="391" t="s">
        <v>84</v>
      </c>
      <c r="BW3" s="392"/>
      <c r="BX3" s="392"/>
      <c r="BY3" s="392"/>
      <c r="BZ3" s="392"/>
      <c r="CA3" s="392"/>
      <c r="CB3" s="392"/>
      <c r="CC3" s="393"/>
      <c r="CD3" s="428" t="s">
        <v>1</v>
      </c>
      <c r="CE3" s="429"/>
      <c r="CF3" s="429"/>
      <c r="CG3" s="429"/>
      <c r="CH3" s="429"/>
      <c r="CI3" s="429"/>
      <c r="CJ3" s="429"/>
      <c r="CK3" s="429"/>
      <c r="CL3" s="429"/>
      <c r="CM3" s="429"/>
      <c r="CN3" s="429"/>
      <c r="CO3" s="429"/>
      <c r="CP3" s="429"/>
      <c r="CQ3" s="429"/>
      <c r="CR3" s="429"/>
      <c r="CS3" s="430"/>
      <c r="CT3" s="391" t="s">
        <v>85</v>
      </c>
      <c r="CU3" s="392"/>
      <c r="CV3" s="392"/>
      <c r="CW3" s="392"/>
      <c r="CX3" s="392"/>
      <c r="CY3" s="392"/>
      <c r="CZ3" s="392"/>
      <c r="DA3" s="393"/>
      <c r="DB3" s="391" t="s">
        <v>86</v>
      </c>
      <c r="DC3" s="392"/>
      <c r="DD3" s="392"/>
      <c r="DE3" s="392"/>
      <c r="DF3" s="392"/>
      <c r="DG3" s="392"/>
      <c r="DH3" s="392"/>
      <c r="DI3" s="393"/>
    </row>
    <row r="4" spans="1:119" ht="18.75" customHeight="1" x14ac:dyDescent="0.2">
      <c r="A4" s="163"/>
      <c r="B4" s="410"/>
      <c r="C4" s="411"/>
      <c r="D4" s="411"/>
      <c r="E4" s="412"/>
      <c r="F4" s="412"/>
      <c r="G4" s="412"/>
      <c r="H4" s="412"/>
      <c r="I4" s="412"/>
      <c r="J4" s="412"/>
      <c r="K4" s="412"/>
      <c r="L4" s="412"/>
      <c r="M4" s="412"/>
      <c r="N4" s="412"/>
      <c r="O4" s="412"/>
      <c r="P4" s="412"/>
      <c r="Q4" s="412"/>
      <c r="R4" s="418"/>
      <c r="S4" s="418"/>
      <c r="T4" s="418"/>
      <c r="U4" s="418"/>
      <c r="V4" s="419"/>
      <c r="W4" s="422"/>
      <c r="X4" s="423"/>
      <c r="Y4" s="423"/>
      <c r="Z4" s="423"/>
      <c r="AA4" s="423"/>
      <c r="AB4" s="411"/>
      <c r="AC4" s="418"/>
      <c r="AD4" s="423"/>
      <c r="AE4" s="423"/>
      <c r="AF4" s="423"/>
      <c r="AG4" s="423"/>
      <c r="AH4" s="423"/>
      <c r="AI4" s="423"/>
      <c r="AJ4" s="423"/>
      <c r="AK4" s="423"/>
      <c r="AL4" s="426"/>
      <c r="AM4" s="424"/>
      <c r="AN4" s="425"/>
      <c r="AO4" s="425"/>
      <c r="AP4" s="425"/>
      <c r="AQ4" s="425"/>
      <c r="AR4" s="425"/>
      <c r="AS4" s="425"/>
      <c r="AT4" s="425"/>
      <c r="AU4" s="425"/>
      <c r="AV4" s="425"/>
      <c r="AW4" s="425"/>
      <c r="AX4" s="427"/>
      <c r="AY4" s="394" t="s">
        <v>87</v>
      </c>
      <c r="AZ4" s="395"/>
      <c r="BA4" s="395"/>
      <c r="BB4" s="395"/>
      <c r="BC4" s="395"/>
      <c r="BD4" s="395"/>
      <c r="BE4" s="395"/>
      <c r="BF4" s="395"/>
      <c r="BG4" s="395"/>
      <c r="BH4" s="395"/>
      <c r="BI4" s="395"/>
      <c r="BJ4" s="395"/>
      <c r="BK4" s="395"/>
      <c r="BL4" s="395"/>
      <c r="BM4" s="396"/>
      <c r="BN4" s="397">
        <v>3520393</v>
      </c>
      <c r="BO4" s="398"/>
      <c r="BP4" s="398"/>
      <c r="BQ4" s="398"/>
      <c r="BR4" s="398"/>
      <c r="BS4" s="398"/>
      <c r="BT4" s="398"/>
      <c r="BU4" s="399"/>
      <c r="BV4" s="397">
        <v>3601749</v>
      </c>
      <c r="BW4" s="398"/>
      <c r="BX4" s="398"/>
      <c r="BY4" s="398"/>
      <c r="BZ4" s="398"/>
      <c r="CA4" s="398"/>
      <c r="CB4" s="398"/>
      <c r="CC4" s="399"/>
      <c r="CD4" s="400" t="s">
        <v>88</v>
      </c>
      <c r="CE4" s="401"/>
      <c r="CF4" s="401"/>
      <c r="CG4" s="401"/>
      <c r="CH4" s="401"/>
      <c r="CI4" s="401"/>
      <c r="CJ4" s="401"/>
      <c r="CK4" s="401"/>
      <c r="CL4" s="401"/>
      <c r="CM4" s="401"/>
      <c r="CN4" s="401"/>
      <c r="CO4" s="401"/>
      <c r="CP4" s="401"/>
      <c r="CQ4" s="401"/>
      <c r="CR4" s="401"/>
      <c r="CS4" s="402"/>
      <c r="CT4" s="403">
        <v>19.5</v>
      </c>
      <c r="CU4" s="404"/>
      <c r="CV4" s="404"/>
      <c r="CW4" s="404"/>
      <c r="CX4" s="404"/>
      <c r="CY4" s="404"/>
      <c r="CZ4" s="404"/>
      <c r="DA4" s="405"/>
      <c r="DB4" s="403">
        <v>20.7</v>
      </c>
      <c r="DC4" s="404"/>
      <c r="DD4" s="404"/>
      <c r="DE4" s="404"/>
      <c r="DF4" s="404"/>
      <c r="DG4" s="404"/>
      <c r="DH4" s="404"/>
      <c r="DI4" s="405"/>
    </row>
    <row r="5" spans="1:119" ht="18.75" customHeight="1" x14ac:dyDescent="0.2">
      <c r="A5" s="163"/>
      <c r="B5" s="413"/>
      <c r="C5" s="414"/>
      <c r="D5" s="414"/>
      <c r="E5" s="415"/>
      <c r="F5" s="415"/>
      <c r="G5" s="415"/>
      <c r="H5" s="415"/>
      <c r="I5" s="415"/>
      <c r="J5" s="415"/>
      <c r="K5" s="415"/>
      <c r="L5" s="415"/>
      <c r="M5" s="415"/>
      <c r="N5" s="415"/>
      <c r="O5" s="415"/>
      <c r="P5" s="415"/>
      <c r="Q5" s="415"/>
      <c r="R5" s="420"/>
      <c r="S5" s="420"/>
      <c r="T5" s="420"/>
      <c r="U5" s="420"/>
      <c r="V5" s="421"/>
      <c r="W5" s="424"/>
      <c r="X5" s="425"/>
      <c r="Y5" s="425"/>
      <c r="Z5" s="425"/>
      <c r="AA5" s="425"/>
      <c r="AB5" s="414"/>
      <c r="AC5" s="420"/>
      <c r="AD5" s="425"/>
      <c r="AE5" s="425"/>
      <c r="AF5" s="425"/>
      <c r="AG5" s="425"/>
      <c r="AH5" s="425"/>
      <c r="AI5" s="425"/>
      <c r="AJ5" s="425"/>
      <c r="AK5" s="425"/>
      <c r="AL5" s="427"/>
      <c r="AM5" s="463" t="s">
        <v>89</v>
      </c>
      <c r="AN5" s="464"/>
      <c r="AO5" s="464"/>
      <c r="AP5" s="464"/>
      <c r="AQ5" s="464"/>
      <c r="AR5" s="464"/>
      <c r="AS5" s="464"/>
      <c r="AT5" s="465"/>
      <c r="AU5" s="466" t="s">
        <v>90</v>
      </c>
      <c r="AV5" s="467"/>
      <c r="AW5" s="467"/>
      <c r="AX5" s="467"/>
      <c r="AY5" s="468" t="s">
        <v>91</v>
      </c>
      <c r="AZ5" s="469"/>
      <c r="BA5" s="469"/>
      <c r="BB5" s="469"/>
      <c r="BC5" s="469"/>
      <c r="BD5" s="469"/>
      <c r="BE5" s="469"/>
      <c r="BF5" s="469"/>
      <c r="BG5" s="469"/>
      <c r="BH5" s="469"/>
      <c r="BI5" s="469"/>
      <c r="BJ5" s="469"/>
      <c r="BK5" s="469"/>
      <c r="BL5" s="469"/>
      <c r="BM5" s="470"/>
      <c r="BN5" s="434">
        <v>3107726</v>
      </c>
      <c r="BO5" s="435"/>
      <c r="BP5" s="435"/>
      <c r="BQ5" s="435"/>
      <c r="BR5" s="435"/>
      <c r="BS5" s="435"/>
      <c r="BT5" s="435"/>
      <c r="BU5" s="436"/>
      <c r="BV5" s="434">
        <v>3189496</v>
      </c>
      <c r="BW5" s="435"/>
      <c r="BX5" s="435"/>
      <c r="BY5" s="435"/>
      <c r="BZ5" s="435"/>
      <c r="CA5" s="435"/>
      <c r="CB5" s="435"/>
      <c r="CC5" s="436"/>
      <c r="CD5" s="437" t="s">
        <v>92</v>
      </c>
      <c r="CE5" s="438"/>
      <c r="CF5" s="438"/>
      <c r="CG5" s="438"/>
      <c r="CH5" s="438"/>
      <c r="CI5" s="438"/>
      <c r="CJ5" s="438"/>
      <c r="CK5" s="438"/>
      <c r="CL5" s="438"/>
      <c r="CM5" s="438"/>
      <c r="CN5" s="438"/>
      <c r="CO5" s="438"/>
      <c r="CP5" s="438"/>
      <c r="CQ5" s="438"/>
      <c r="CR5" s="438"/>
      <c r="CS5" s="439"/>
      <c r="CT5" s="431">
        <v>88.2</v>
      </c>
      <c r="CU5" s="432"/>
      <c r="CV5" s="432"/>
      <c r="CW5" s="432"/>
      <c r="CX5" s="432"/>
      <c r="CY5" s="432"/>
      <c r="CZ5" s="432"/>
      <c r="DA5" s="433"/>
      <c r="DB5" s="431">
        <v>89.4</v>
      </c>
      <c r="DC5" s="432"/>
      <c r="DD5" s="432"/>
      <c r="DE5" s="432"/>
      <c r="DF5" s="432"/>
      <c r="DG5" s="432"/>
      <c r="DH5" s="432"/>
      <c r="DI5" s="433"/>
    </row>
    <row r="6" spans="1:119" ht="18.75" customHeight="1" x14ac:dyDescent="0.2">
      <c r="A6" s="163"/>
      <c r="B6" s="440" t="s">
        <v>93</v>
      </c>
      <c r="C6" s="441"/>
      <c r="D6" s="441"/>
      <c r="E6" s="442"/>
      <c r="F6" s="442"/>
      <c r="G6" s="442"/>
      <c r="H6" s="442"/>
      <c r="I6" s="442"/>
      <c r="J6" s="442"/>
      <c r="K6" s="442"/>
      <c r="L6" s="442" t="s">
        <v>94</v>
      </c>
      <c r="M6" s="442"/>
      <c r="N6" s="442"/>
      <c r="O6" s="442"/>
      <c r="P6" s="442"/>
      <c r="Q6" s="442"/>
      <c r="R6" s="446"/>
      <c r="S6" s="446"/>
      <c r="T6" s="446"/>
      <c r="U6" s="446"/>
      <c r="V6" s="447"/>
      <c r="W6" s="450" t="s">
        <v>95</v>
      </c>
      <c r="X6" s="451"/>
      <c r="Y6" s="451"/>
      <c r="Z6" s="451"/>
      <c r="AA6" s="451"/>
      <c r="AB6" s="441"/>
      <c r="AC6" s="454" t="s">
        <v>96</v>
      </c>
      <c r="AD6" s="455"/>
      <c r="AE6" s="455"/>
      <c r="AF6" s="455"/>
      <c r="AG6" s="455"/>
      <c r="AH6" s="455"/>
      <c r="AI6" s="455"/>
      <c r="AJ6" s="455"/>
      <c r="AK6" s="455"/>
      <c r="AL6" s="456"/>
      <c r="AM6" s="463" t="s">
        <v>97</v>
      </c>
      <c r="AN6" s="464"/>
      <c r="AO6" s="464"/>
      <c r="AP6" s="464"/>
      <c r="AQ6" s="464"/>
      <c r="AR6" s="464"/>
      <c r="AS6" s="464"/>
      <c r="AT6" s="465"/>
      <c r="AU6" s="466" t="s">
        <v>90</v>
      </c>
      <c r="AV6" s="467"/>
      <c r="AW6" s="467"/>
      <c r="AX6" s="467"/>
      <c r="AY6" s="468" t="s">
        <v>98</v>
      </c>
      <c r="AZ6" s="469"/>
      <c r="BA6" s="469"/>
      <c r="BB6" s="469"/>
      <c r="BC6" s="469"/>
      <c r="BD6" s="469"/>
      <c r="BE6" s="469"/>
      <c r="BF6" s="469"/>
      <c r="BG6" s="469"/>
      <c r="BH6" s="469"/>
      <c r="BI6" s="469"/>
      <c r="BJ6" s="469"/>
      <c r="BK6" s="469"/>
      <c r="BL6" s="469"/>
      <c r="BM6" s="470"/>
      <c r="BN6" s="434">
        <v>412667</v>
      </c>
      <c r="BO6" s="435"/>
      <c r="BP6" s="435"/>
      <c r="BQ6" s="435"/>
      <c r="BR6" s="435"/>
      <c r="BS6" s="435"/>
      <c r="BT6" s="435"/>
      <c r="BU6" s="436"/>
      <c r="BV6" s="434">
        <v>412253</v>
      </c>
      <c r="BW6" s="435"/>
      <c r="BX6" s="435"/>
      <c r="BY6" s="435"/>
      <c r="BZ6" s="435"/>
      <c r="CA6" s="435"/>
      <c r="CB6" s="435"/>
      <c r="CC6" s="436"/>
      <c r="CD6" s="437" t="s">
        <v>99</v>
      </c>
      <c r="CE6" s="438"/>
      <c r="CF6" s="438"/>
      <c r="CG6" s="438"/>
      <c r="CH6" s="438"/>
      <c r="CI6" s="438"/>
      <c r="CJ6" s="438"/>
      <c r="CK6" s="438"/>
      <c r="CL6" s="438"/>
      <c r="CM6" s="438"/>
      <c r="CN6" s="438"/>
      <c r="CO6" s="438"/>
      <c r="CP6" s="438"/>
      <c r="CQ6" s="438"/>
      <c r="CR6" s="438"/>
      <c r="CS6" s="439"/>
      <c r="CT6" s="471">
        <v>88.4</v>
      </c>
      <c r="CU6" s="472"/>
      <c r="CV6" s="472"/>
      <c r="CW6" s="472"/>
      <c r="CX6" s="472"/>
      <c r="CY6" s="472"/>
      <c r="CZ6" s="472"/>
      <c r="DA6" s="473"/>
      <c r="DB6" s="471">
        <v>89.7</v>
      </c>
      <c r="DC6" s="472"/>
      <c r="DD6" s="472"/>
      <c r="DE6" s="472"/>
      <c r="DF6" s="472"/>
      <c r="DG6" s="472"/>
      <c r="DH6" s="472"/>
      <c r="DI6" s="473"/>
    </row>
    <row r="7" spans="1:119" ht="18.75" customHeight="1" x14ac:dyDescent="0.2">
      <c r="A7" s="163"/>
      <c r="B7" s="410"/>
      <c r="C7" s="411"/>
      <c r="D7" s="411"/>
      <c r="E7" s="412"/>
      <c r="F7" s="412"/>
      <c r="G7" s="412"/>
      <c r="H7" s="412"/>
      <c r="I7" s="412"/>
      <c r="J7" s="412"/>
      <c r="K7" s="412"/>
      <c r="L7" s="412"/>
      <c r="M7" s="412"/>
      <c r="N7" s="412"/>
      <c r="O7" s="412"/>
      <c r="P7" s="412"/>
      <c r="Q7" s="412"/>
      <c r="R7" s="418"/>
      <c r="S7" s="418"/>
      <c r="T7" s="418"/>
      <c r="U7" s="418"/>
      <c r="V7" s="419"/>
      <c r="W7" s="422"/>
      <c r="X7" s="423"/>
      <c r="Y7" s="423"/>
      <c r="Z7" s="423"/>
      <c r="AA7" s="423"/>
      <c r="AB7" s="411"/>
      <c r="AC7" s="457"/>
      <c r="AD7" s="458"/>
      <c r="AE7" s="458"/>
      <c r="AF7" s="458"/>
      <c r="AG7" s="458"/>
      <c r="AH7" s="458"/>
      <c r="AI7" s="458"/>
      <c r="AJ7" s="458"/>
      <c r="AK7" s="458"/>
      <c r="AL7" s="459"/>
      <c r="AM7" s="463" t="s">
        <v>100</v>
      </c>
      <c r="AN7" s="464"/>
      <c r="AO7" s="464"/>
      <c r="AP7" s="464"/>
      <c r="AQ7" s="464"/>
      <c r="AR7" s="464"/>
      <c r="AS7" s="464"/>
      <c r="AT7" s="465"/>
      <c r="AU7" s="466" t="s">
        <v>90</v>
      </c>
      <c r="AV7" s="467"/>
      <c r="AW7" s="467"/>
      <c r="AX7" s="467"/>
      <c r="AY7" s="468" t="s">
        <v>101</v>
      </c>
      <c r="AZ7" s="469"/>
      <c r="BA7" s="469"/>
      <c r="BB7" s="469"/>
      <c r="BC7" s="469"/>
      <c r="BD7" s="469"/>
      <c r="BE7" s="469"/>
      <c r="BF7" s="469"/>
      <c r="BG7" s="469"/>
      <c r="BH7" s="469"/>
      <c r="BI7" s="469"/>
      <c r="BJ7" s="469"/>
      <c r="BK7" s="469"/>
      <c r="BL7" s="469"/>
      <c r="BM7" s="470"/>
      <c r="BN7" s="434">
        <v>68385</v>
      </c>
      <c r="BO7" s="435"/>
      <c r="BP7" s="435"/>
      <c r="BQ7" s="435"/>
      <c r="BR7" s="435"/>
      <c r="BS7" s="435"/>
      <c r="BT7" s="435"/>
      <c r="BU7" s="436"/>
      <c r="BV7" s="434">
        <v>53069</v>
      </c>
      <c r="BW7" s="435"/>
      <c r="BX7" s="435"/>
      <c r="BY7" s="435"/>
      <c r="BZ7" s="435"/>
      <c r="CA7" s="435"/>
      <c r="CB7" s="435"/>
      <c r="CC7" s="436"/>
      <c r="CD7" s="437" t="s">
        <v>102</v>
      </c>
      <c r="CE7" s="438"/>
      <c r="CF7" s="438"/>
      <c r="CG7" s="438"/>
      <c r="CH7" s="438"/>
      <c r="CI7" s="438"/>
      <c r="CJ7" s="438"/>
      <c r="CK7" s="438"/>
      <c r="CL7" s="438"/>
      <c r="CM7" s="438"/>
      <c r="CN7" s="438"/>
      <c r="CO7" s="438"/>
      <c r="CP7" s="438"/>
      <c r="CQ7" s="438"/>
      <c r="CR7" s="438"/>
      <c r="CS7" s="439"/>
      <c r="CT7" s="434">
        <v>1769415</v>
      </c>
      <c r="CU7" s="435"/>
      <c r="CV7" s="435"/>
      <c r="CW7" s="435"/>
      <c r="CX7" s="435"/>
      <c r="CY7" s="435"/>
      <c r="CZ7" s="435"/>
      <c r="DA7" s="436"/>
      <c r="DB7" s="434">
        <v>1732550</v>
      </c>
      <c r="DC7" s="435"/>
      <c r="DD7" s="435"/>
      <c r="DE7" s="435"/>
      <c r="DF7" s="435"/>
      <c r="DG7" s="435"/>
      <c r="DH7" s="435"/>
      <c r="DI7" s="436"/>
    </row>
    <row r="8" spans="1:119" ht="18.75" customHeight="1" thickBot="1" x14ac:dyDescent="0.25">
      <c r="A8" s="163"/>
      <c r="B8" s="443"/>
      <c r="C8" s="444"/>
      <c r="D8" s="444"/>
      <c r="E8" s="445"/>
      <c r="F8" s="445"/>
      <c r="G8" s="445"/>
      <c r="H8" s="445"/>
      <c r="I8" s="445"/>
      <c r="J8" s="445"/>
      <c r="K8" s="445"/>
      <c r="L8" s="445"/>
      <c r="M8" s="445"/>
      <c r="N8" s="445"/>
      <c r="O8" s="445"/>
      <c r="P8" s="445"/>
      <c r="Q8" s="445"/>
      <c r="R8" s="448"/>
      <c r="S8" s="448"/>
      <c r="T8" s="448"/>
      <c r="U8" s="448"/>
      <c r="V8" s="449"/>
      <c r="W8" s="452"/>
      <c r="X8" s="453"/>
      <c r="Y8" s="453"/>
      <c r="Z8" s="453"/>
      <c r="AA8" s="453"/>
      <c r="AB8" s="444"/>
      <c r="AC8" s="460"/>
      <c r="AD8" s="461"/>
      <c r="AE8" s="461"/>
      <c r="AF8" s="461"/>
      <c r="AG8" s="461"/>
      <c r="AH8" s="461"/>
      <c r="AI8" s="461"/>
      <c r="AJ8" s="461"/>
      <c r="AK8" s="461"/>
      <c r="AL8" s="462"/>
      <c r="AM8" s="463" t="s">
        <v>103</v>
      </c>
      <c r="AN8" s="464"/>
      <c r="AO8" s="464"/>
      <c r="AP8" s="464"/>
      <c r="AQ8" s="464"/>
      <c r="AR8" s="464"/>
      <c r="AS8" s="464"/>
      <c r="AT8" s="465"/>
      <c r="AU8" s="466" t="s">
        <v>90</v>
      </c>
      <c r="AV8" s="467"/>
      <c r="AW8" s="467"/>
      <c r="AX8" s="467"/>
      <c r="AY8" s="468" t="s">
        <v>104</v>
      </c>
      <c r="AZ8" s="469"/>
      <c r="BA8" s="469"/>
      <c r="BB8" s="469"/>
      <c r="BC8" s="469"/>
      <c r="BD8" s="469"/>
      <c r="BE8" s="469"/>
      <c r="BF8" s="469"/>
      <c r="BG8" s="469"/>
      <c r="BH8" s="469"/>
      <c r="BI8" s="469"/>
      <c r="BJ8" s="469"/>
      <c r="BK8" s="469"/>
      <c r="BL8" s="469"/>
      <c r="BM8" s="470"/>
      <c r="BN8" s="434">
        <v>344282</v>
      </c>
      <c r="BO8" s="435"/>
      <c r="BP8" s="435"/>
      <c r="BQ8" s="435"/>
      <c r="BR8" s="435"/>
      <c r="BS8" s="435"/>
      <c r="BT8" s="435"/>
      <c r="BU8" s="436"/>
      <c r="BV8" s="434">
        <v>359184</v>
      </c>
      <c r="BW8" s="435"/>
      <c r="BX8" s="435"/>
      <c r="BY8" s="435"/>
      <c r="BZ8" s="435"/>
      <c r="CA8" s="435"/>
      <c r="CB8" s="435"/>
      <c r="CC8" s="436"/>
      <c r="CD8" s="437" t="s">
        <v>105</v>
      </c>
      <c r="CE8" s="438"/>
      <c r="CF8" s="438"/>
      <c r="CG8" s="438"/>
      <c r="CH8" s="438"/>
      <c r="CI8" s="438"/>
      <c r="CJ8" s="438"/>
      <c r="CK8" s="438"/>
      <c r="CL8" s="438"/>
      <c r="CM8" s="438"/>
      <c r="CN8" s="438"/>
      <c r="CO8" s="438"/>
      <c r="CP8" s="438"/>
      <c r="CQ8" s="438"/>
      <c r="CR8" s="438"/>
      <c r="CS8" s="439"/>
      <c r="CT8" s="474">
        <v>0.15</v>
      </c>
      <c r="CU8" s="475"/>
      <c r="CV8" s="475"/>
      <c r="CW8" s="475"/>
      <c r="CX8" s="475"/>
      <c r="CY8" s="475"/>
      <c r="CZ8" s="475"/>
      <c r="DA8" s="476"/>
      <c r="DB8" s="474">
        <v>0.13</v>
      </c>
      <c r="DC8" s="475"/>
      <c r="DD8" s="475"/>
      <c r="DE8" s="475"/>
      <c r="DF8" s="475"/>
      <c r="DG8" s="475"/>
      <c r="DH8" s="475"/>
      <c r="DI8" s="476"/>
    </row>
    <row r="9" spans="1:119" ht="18.75" customHeight="1" thickBot="1" x14ac:dyDescent="0.25">
      <c r="A9" s="163"/>
      <c r="B9" s="428" t="s">
        <v>106</v>
      </c>
      <c r="C9" s="429"/>
      <c r="D9" s="429"/>
      <c r="E9" s="429"/>
      <c r="F9" s="429"/>
      <c r="G9" s="429"/>
      <c r="H9" s="429"/>
      <c r="I9" s="429"/>
      <c r="J9" s="429"/>
      <c r="K9" s="477"/>
      <c r="L9" s="478" t="s">
        <v>107</v>
      </c>
      <c r="M9" s="479"/>
      <c r="N9" s="479"/>
      <c r="O9" s="479"/>
      <c r="P9" s="479"/>
      <c r="Q9" s="480"/>
      <c r="R9" s="481">
        <v>1380</v>
      </c>
      <c r="S9" s="482"/>
      <c r="T9" s="482"/>
      <c r="U9" s="482"/>
      <c r="V9" s="483"/>
      <c r="W9" s="391" t="s">
        <v>108</v>
      </c>
      <c r="X9" s="392"/>
      <c r="Y9" s="392"/>
      <c r="Z9" s="392"/>
      <c r="AA9" s="392"/>
      <c r="AB9" s="392"/>
      <c r="AC9" s="392"/>
      <c r="AD9" s="392"/>
      <c r="AE9" s="392"/>
      <c r="AF9" s="392"/>
      <c r="AG9" s="392"/>
      <c r="AH9" s="392"/>
      <c r="AI9" s="392"/>
      <c r="AJ9" s="392"/>
      <c r="AK9" s="392"/>
      <c r="AL9" s="393"/>
      <c r="AM9" s="463" t="s">
        <v>109</v>
      </c>
      <c r="AN9" s="464"/>
      <c r="AO9" s="464"/>
      <c r="AP9" s="464"/>
      <c r="AQ9" s="464"/>
      <c r="AR9" s="464"/>
      <c r="AS9" s="464"/>
      <c r="AT9" s="465"/>
      <c r="AU9" s="466" t="s">
        <v>90</v>
      </c>
      <c r="AV9" s="467"/>
      <c r="AW9" s="467"/>
      <c r="AX9" s="467"/>
      <c r="AY9" s="468" t="s">
        <v>110</v>
      </c>
      <c r="AZ9" s="469"/>
      <c r="BA9" s="469"/>
      <c r="BB9" s="469"/>
      <c r="BC9" s="469"/>
      <c r="BD9" s="469"/>
      <c r="BE9" s="469"/>
      <c r="BF9" s="469"/>
      <c r="BG9" s="469"/>
      <c r="BH9" s="469"/>
      <c r="BI9" s="469"/>
      <c r="BJ9" s="469"/>
      <c r="BK9" s="469"/>
      <c r="BL9" s="469"/>
      <c r="BM9" s="470"/>
      <c r="BN9" s="434">
        <v>-14902</v>
      </c>
      <c r="BO9" s="435"/>
      <c r="BP9" s="435"/>
      <c r="BQ9" s="435"/>
      <c r="BR9" s="435"/>
      <c r="BS9" s="435"/>
      <c r="BT9" s="435"/>
      <c r="BU9" s="436"/>
      <c r="BV9" s="434">
        <v>179063</v>
      </c>
      <c r="BW9" s="435"/>
      <c r="BX9" s="435"/>
      <c r="BY9" s="435"/>
      <c r="BZ9" s="435"/>
      <c r="CA9" s="435"/>
      <c r="CB9" s="435"/>
      <c r="CC9" s="436"/>
      <c r="CD9" s="437" t="s">
        <v>111</v>
      </c>
      <c r="CE9" s="438"/>
      <c r="CF9" s="438"/>
      <c r="CG9" s="438"/>
      <c r="CH9" s="438"/>
      <c r="CI9" s="438"/>
      <c r="CJ9" s="438"/>
      <c r="CK9" s="438"/>
      <c r="CL9" s="438"/>
      <c r="CM9" s="438"/>
      <c r="CN9" s="438"/>
      <c r="CO9" s="438"/>
      <c r="CP9" s="438"/>
      <c r="CQ9" s="438"/>
      <c r="CR9" s="438"/>
      <c r="CS9" s="439"/>
      <c r="CT9" s="431">
        <v>15.4</v>
      </c>
      <c r="CU9" s="432"/>
      <c r="CV9" s="432"/>
      <c r="CW9" s="432"/>
      <c r="CX9" s="432"/>
      <c r="CY9" s="432"/>
      <c r="CZ9" s="432"/>
      <c r="DA9" s="433"/>
      <c r="DB9" s="431">
        <v>15.6</v>
      </c>
      <c r="DC9" s="432"/>
      <c r="DD9" s="432"/>
      <c r="DE9" s="432"/>
      <c r="DF9" s="432"/>
      <c r="DG9" s="432"/>
      <c r="DH9" s="432"/>
      <c r="DI9" s="433"/>
    </row>
    <row r="10" spans="1:119" ht="18.75" customHeight="1" thickBot="1" x14ac:dyDescent="0.25">
      <c r="A10" s="163"/>
      <c r="B10" s="428"/>
      <c r="C10" s="429"/>
      <c r="D10" s="429"/>
      <c r="E10" s="429"/>
      <c r="F10" s="429"/>
      <c r="G10" s="429"/>
      <c r="H10" s="429"/>
      <c r="I10" s="429"/>
      <c r="J10" s="429"/>
      <c r="K10" s="477"/>
      <c r="L10" s="484" t="s">
        <v>112</v>
      </c>
      <c r="M10" s="464"/>
      <c r="N10" s="464"/>
      <c r="O10" s="464"/>
      <c r="P10" s="464"/>
      <c r="Q10" s="465"/>
      <c r="R10" s="485">
        <v>1545</v>
      </c>
      <c r="S10" s="486"/>
      <c r="T10" s="486"/>
      <c r="U10" s="486"/>
      <c r="V10" s="487"/>
      <c r="W10" s="422"/>
      <c r="X10" s="423"/>
      <c r="Y10" s="423"/>
      <c r="Z10" s="423"/>
      <c r="AA10" s="423"/>
      <c r="AB10" s="423"/>
      <c r="AC10" s="423"/>
      <c r="AD10" s="423"/>
      <c r="AE10" s="423"/>
      <c r="AF10" s="423"/>
      <c r="AG10" s="423"/>
      <c r="AH10" s="423"/>
      <c r="AI10" s="423"/>
      <c r="AJ10" s="423"/>
      <c r="AK10" s="423"/>
      <c r="AL10" s="426"/>
      <c r="AM10" s="463" t="s">
        <v>113</v>
      </c>
      <c r="AN10" s="464"/>
      <c r="AO10" s="464"/>
      <c r="AP10" s="464"/>
      <c r="AQ10" s="464"/>
      <c r="AR10" s="464"/>
      <c r="AS10" s="464"/>
      <c r="AT10" s="465"/>
      <c r="AU10" s="466" t="s">
        <v>114</v>
      </c>
      <c r="AV10" s="467"/>
      <c r="AW10" s="467"/>
      <c r="AX10" s="467"/>
      <c r="AY10" s="468" t="s">
        <v>115</v>
      </c>
      <c r="AZ10" s="469"/>
      <c r="BA10" s="469"/>
      <c r="BB10" s="469"/>
      <c r="BC10" s="469"/>
      <c r="BD10" s="469"/>
      <c r="BE10" s="469"/>
      <c r="BF10" s="469"/>
      <c r="BG10" s="469"/>
      <c r="BH10" s="469"/>
      <c r="BI10" s="469"/>
      <c r="BJ10" s="469"/>
      <c r="BK10" s="469"/>
      <c r="BL10" s="469"/>
      <c r="BM10" s="470"/>
      <c r="BN10" s="434">
        <v>185000</v>
      </c>
      <c r="BO10" s="435"/>
      <c r="BP10" s="435"/>
      <c r="BQ10" s="435"/>
      <c r="BR10" s="435"/>
      <c r="BS10" s="435"/>
      <c r="BT10" s="435"/>
      <c r="BU10" s="436"/>
      <c r="BV10" s="434">
        <v>95000</v>
      </c>
      <c r="BW10" s="435"/>
      <c r="BX10" s="435"/>
      <c r="BY10" s="435"/>
      <c r="BZ10" s="435"/>
      <c r="CA10" s="435"/>
      <c r="CB10" s="435"/>
      <c r="CC10" s="43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28"/>
      <c r="C11" s="429"/>
      <c r="D11" s="429"/>
      <c r="E11" s="429"/>
      <c r="F11" s="429"/>
      <c r="G11" s="429"/>
      <c r="H11" s="429"/>
      <c r="I11" s="429"/>
      <c r="J11" s="429"/>
      <c r="K11" s="477"/>
      <c r="L11" s="488" t="s">
        <v>117</v>
      </c>
      <c r="M11" s="489"/>
      <c r="N11" s="489"/>
      <c r="O11" s="489"/>
      <c r="P11" s="489"/>
      <c r="Q11" s="490"/>
      <c r="R11" s="491" t="s">
        <v>118</v>
      </c>
      <c r="S11" s="492"/>
      <c r="T11" s="492"/>
      <c r="U11" s="492"/>
      <c r="V11" s="493"/>
      <c r="W11" s="422"/>
      <c r="X11" s="423"/>
      <c r="Y11" s="423"/>
      <c r="Z11" s="423"/>
      <c r="AA11" s="423"/>
      <c r="AB11" s="423"/>
      <c r="AC11" s="423"/>
      <c r="AD11" s="423"/>
      <c r="AE11" s="423"/>
      <c r="AF11" s="423"/>
      <c r="AG11" s="423"/>
      <c r="AH11" s="423"/>
      <c r="AI11" s="423"/>
      <c r="AJ11" s="423"/>
      <c r="AK11" s="423"/>
      <c r="AL11" s="426"/>
      <c r="AM11" s="463" t="s">
        <v>119</v>
      </c>
      <c r="AN11" s="464"/>
      <c r="AO11" s="464"/>
      <c r="AP11" s="464"/>
      <c r="AQ11" s="464"/>
      <c r="AR11" s="464"/>
      <c r="AS11" s="464"/>
      <c r="AT11" s="465"/>
      <c r="AU11" s="466" t="s">
        <v>114</v>
      </c>
      <c r="AV11" s="467"/>
      <c r="AW11" s="467"/>
      <c r="AX11" s="467"/>
      <c r="AY11" s="468" t="s">
        <v>120</v>
      </c>
      <c r="AZ11" s="469"/>
      <c r="BA11" s="469"/>
      <c r="BB11" s="469"/>
      <c r="BC11" s="469"/>
      <c r="BD11" s="469"/>
      <c r="BE11" s="469"/>
      <c r="BF11" s="469"/>
      <c r="BG11" s="469"/>
      <c r="BH11" s="469"/>
      <c r="BI11" s="469"/>
      <c r="BJ11" s="469"/>
      <c r="BK11" s="469"/>
      <c r="BL11" s="469"/>
      <c r="BM11" s="470"/>
      <c r="BN11" s="434">
        <v>0</v>
      </c>
      <c r="BO11" s="435"/>
      <c r="BP11" s="435"/>
      <c r="BQ11" s="435"/>
      <c r="BR11" s="435"/>
      <c r="BS11" s="435"/>
      <c r="BT11" s="435"/>
      <c r="BU11" s="436"/>
      <c r="BV11" s="434">
        <v>0</v>
      </c>
      <c r="BW11" s="435"/>
      <c r="BX11" s="435"/>
      <c r="BY11" s="435"/>
      <c r="BZ11" s="435"/>
      <c r="CA11" s="435"/>
      <c r="CB11" s="435"/>
      <c r="CC11" s="436"/>
      <c r="CD11" s="437" t="s">
        <v>121</v>
      </c>
      <c r="CE11" s="438"/>
      <c r="CF11" s="438"/>
      <c r="CG11" s="438"/>
      <c r="CH11" s="438"/>
      <c r="CI11" s="438"/>
      <c r="CJ11" s="438"/>
      <c r="CK11" s="438"/>
      <c r="CL11" s="438"/>
      <c r="CM11" s="438"/>
      <c r="CN11" s="438"/>
      <c r="CO11" s="438"/>
      <c r="CP11" s="438"/>
      <c r="CQ11" s="438"/>
      <c r="CR11" s="438"/>
      <c r="CS11" s="439"/>
      <c r="CT11" s="474" t="s">
        <v>122</v>
      </c>
      <c r="CU11" s="475"/>
      <c r="CV11" s="475"/>
      <c r="CW11" s="475"/>
      <c r="CX11" s="475"/>
      <c r="CY11" s="475"/>
      <c r="CZ11" s="475"/>
      <c r="DA11" s="476"/>
      <c r="DB11" s="474" t="s">
        <v>122</v>
      </c>
      <c r="DC11" s="475"/>
      <c r="DD11" s="475"/>
      <c r="DE11" s="475"/>
      <c r="DF11" s="475"/>
      <c r="DG11" s="475"/>
      <c r="DH11" s="475"/>
      <c r="DI11" s="476"/>
    </row>
    <row r="12" spans="1:119" ht="18.75" customHeight="1" x14ac:dyDescent="0.2">
      <c r="A12" s="163"/>
      <c r="B12" s="494" t="s">
        <v>123</v>
      </c>
      <c r="C12" s="495"/>
      <c r="D12" s="495"/>
      <c r="E12" s="495"/>
      <c r="F12" s="495"/>
      <c r="G12" s="495"/>
      <c r="H12" s="495"/>
      <c r="I12" s="495"/>
      <c r="J12" s="495"/>
      <c r="K12" s="496"/>
      <c r="L12" s="503" t="s">
        <v>124</v>
      </c>
      <c r="M12" s="504"/>
      <c r="N12" s="504"/>
      <c r="O12" s="504"/>
      <c r="P12" s="504"/>
      <c r="Q12" s="505"/>
      <c r="R12" s="506">
        <v>1337</v>
      </c>
      <c r="S12" s="507"/>
      <c r="T12" s="507"/>
      <c r="U12" s="507"/>
      <c r="V12" s="508"/>
      <c r="W12" s="509" t="s">
        <v>1</v>
      </c>
      <c r="X12" s="467"/>
      <c r="Y12" s="467"/>
      <c r="Z12" s="467"/>
      <c r="AA12" s="467"/>
      <c r="AB12" s="510"/>
      <c r="AC12" s="511" t="s">
        <v>125</v>
      </c>
      <c r="AD12" s="512"/>
      <c r="AE12" s="512"/>
      <c r="AF12" s="512"/>
      <c r="AG12" s="513"/>
      <c r="AH12" s="511" t="s">
        <v>126</v>
      </c>
      <c r="AI12" s="512"/>
      <c r="AJ12" s="512"/>
      <c r="AK12" s="512"/>
      <c r="AL12" s="514"/>
      <c r="AM12" s="463" t="s">
        <v>127</v>
      </c>
      <c r="AN12" s="464"/>
      <c r="AO12" s="464"/>
      <c r="AP12" s="464"/>
      <c r="AQ12" s="464"/>
      <c r="AR12" s="464"/>
      <c r="AS12" s="464"/>
      <c r="AT12" s="465"/>
      <c r="AU12" s="466" t="s">
        <v>90</v>
      </c>
      <c r="AV12" s="467"/>
      <c r="AW12" s="467"/>
      <c r="AX12" s="467"/>
      <c r="AY12" s="468" t="s">
        <v>128</v>
      </c>
      <c r="AZ12" s="469"/>
      <c r="BA12" s="469"/>
      <c r="BB12" s="469"/>
      <c r="BC12" s="469"/>
      <c r="BD12" s="469"/>
      <c r="BE12" s="469"/>
      <c r="BF12" s="469"/>
      <c r="BG12" s="469"/>
      <c r="BH12" s="469"/>
      <c r="BI12" s="469"/>
      <c r="BJ12" s="469"/>
      <c r="BK12" s="469"/>
      <c r="BL12" s="469"/>
      <c r="BM12" s="470"/>
      <c r="BN12" s="434">
        <v>85000</v>
      </c>
      <c r="BO12" s="435"/>
      <c r="BP12" s="435"/>
      <c r="BQ12" s="435"/>
      <c r="BR12" s="435"/>
      <c r="BS12" s="435"/>
      <c r="BT12" s="435"/>
      <c r="BU12" s="436"/>
      <c r="BV12" s="434">
        <v>60000</v>
      </c>
      <c r="BW12" s="435"/>
      <c r="BX12" s="435"/>
      <c r="BY12" s="435"/>
      <c r="BZ12" s="435"/>
      <c r="CA12" s="435"/>
      <c r="CB12" s="435"/>
      <c r="CC12" s="436"/>
      <c r="CD12" s="437" t="s">
        <v>129</v>
      </c>
      <c r="CE12" s="438"/>
      <c r="CF12" s="438"/>
      <c r="CG12" s="438"/>
      <c r="CH12" s="438"/>
      <c r="CI12" s="438"/>
      <c r="CJ12" s="438"/>
      <c r="CK12" s="438"/>
      <c r="CL12" s="438"/>
      <c r="CM12" s="438"/>
      <c r="CN12" s="438"/>
      <c r="CO12" s="438"/>
      <c r="CP12" s="438"/>
      <c r="CQ12" s="438"/>
      <c r="CR12" s="438"/>
      <c r="CS12" s="439"/>
      <c r="CT12" s="474" t="s">
        <v>122</v>
      </c>
      <c r="CU12" s="475"/>
      <c r="CV12" s="475"/>
      <c r="CW12" s="475"/>
      <c r="CX12" s="475"/>
      <c r="CY12" s="475"/>
      <c r="CZ12" s="475"/>
      <c r="DA12" s="476"/>
      <c r="DB12" s="474" t="s">
        <v>122</v>
      </c>
      <c r="DC12" s="475"/>
      <c r="DD12" s="475"/>
      <c r="DE12" s="475"/>
      <c r="DF12" s="475"/>
      <c r="DG12" s="475"/>
      <c r="DH12" s="475"/>
      <c r="DI12" s="476"/>
    </row>
    <row r="13" spans="1:119" ht="18.75" customHeight="1" x14ac:dyDescent="0.2">
      <c r="A13" s="163"/>
      <c r="B13" s="497"/>
      <c r="C13" s="498"/>
      <c r="D13" s="498"/>
      <c r="E13" s="498"/>
      <c r="F13" s="498"/>
      <c r="G13" s="498"/>
      <c r="H13" s="498"/>
      <c r="I13" s="498"/>
      <c r="J13" s="498"/>
      <c r="K13" s="499"/>
      <c r="L13" s="178"/>
      <c r="M13" s="525" t="s">
        <v>130</v>
      </c>
      <c r="N13" s="526"/>
      <c r="O13" s="526"/>
      <c r="P13" s="526"/>
      <c r="Q13" s="527"/>
      <c r="R13" s="518">
        <v>1325</v>
      </c>
      <c r="S13" s="519"/>
      <c r="T13" s="519"/>
      <c r="U13" s="519"/>
      <c r="V13" s="520"/>
      <c r="W13" s="450" t="s">
        <v>131</v>
      </c>
      <c r="X13" s="451"/>
      <c r="Y13" s="451"/>
      <c r="Z13" s="451"/>
      <c r="AA13" s="451"/>
      <c r="AB13" s="441"/>
      <c r="AC13" s="485">
        <v>245</v>
      </c>
      <c r="AD13" s="486"/>
      <c r="AE13" s="486"/>
      <c r="AF13" s="486"/>
      <c r="AG13" s="528"/>
      <c r="AH13" s="485">
        <v>389</v>
      </c>
      <c r="AI13" s="486"/>
      <c r="AJ13" s="486"/>
      <c r="AK13" s="486"/>
      <c r="AL13" s="487"/>
      <c r="AM13" s="463" t="s">
        <v>132</v>
      </c>
      <c r="AN13" s="464"/>
      <c r="AO13" s="464"/>
      <c r="AP13" s="464"/>
      <c r="AQ13" s="464"/>
      <c r="AR13" s="464"/>
      <c r="AS13" s="464"/>
      <c r="AT13" s="465"/>
      <c r="AU13" s="466" t="s">
        <v>114</v>
      </c>
      <c r="AV13" s="467"/>
      <c r="AW13" s="467"/>
      <c r="AX13" s="467"/>
      <c r="AY13" s="468" t="s">
        <v>133</v>
      </c>
      <c r="AZ13" s="469"/>
      <c r="BA13" s="469"/>
      <c r="BB13" s="469"/>
      <c r="BC13" s="469"/>
      <c r="BD13" s="469"/>
      <c r="BE13" s="469"/>
      <c r="BF13" s="469"/>
      <c r="BG13" s="469"/>
      <c r="BH13" s="469"/>
      <c r="BI13" s="469"/>
      <c r="BJ13" s="469"/>
      <c r="BK13" s="469"/>
      <c r="BL13" s="469"/>
      <c r="BM13" s="470"/>
      <c r="BN13" s="434">
        <v>85098</v>
      </c>
      <c r="BO13" s="435"/>
      <c r="BP13" s="435"/>
      <c r="BQ13" s="435"/>
      <c r="BR13" s="435"/>
      <c r="BS13" s="435"/>
      <c r="BT13" s="435"/>
      <c r="BU13" s="436"/>
      <c r="BV13" s="434">
        <v>214063</v>
      </c>
      <c r="BW13" s="435"/>
      <c r="BX13" s="435"/>
      <c r="BY13" s="435"/>
      <c r="BZ13" s="435"/>
      <c r="CA13" s="435"/>
      <c r="CB13" s="435"/>
      <c r="CC13" s="436"/>
      <c r="CD13" s="437" t="s">
        <v>134</v>
      </c>
      <c r="CE13" s="438"/>
      <c r="CF13" s="438"/>
      <c r="CG13" s="438"/>
      <c r="CH13" s="438"/>
      <c r="CI13" s="438"/>
      <c r="CJ13" s="438"/>
      <c r="CK13" s="438"/>
      <c r="CL13" s="438"/>
      <c r="CM13" s="438"/>
      <c r="CN13" s="438"/>
      <c r="CO13" s="438"/>
      <c r="CP13" s="438"/>
      <c r="CQ13" s="438"/>
      <c r="CR13" s="438"/>
      <c r="CS13" s="439"/>
      <c r="CT13" s="431">
        <v>6</v>
      </c>
      <c r="CU13" s="432"/>
      <c r="CV13" s="432"/>
      <c r="CW13" s="432"/>
      <c r="CX13" s="432"/>
      <c r="CY13" s="432"/>
      <c r="CZ13" s="432"/>
      <c r="DA13" s="433"/>
      <c r="DB13" s="431">
        <v>5.3</v>
      </c>
      <c r="DC13" s="432"/>
      <c r="DD13" s="432"/>
      <c r="DE13" s="432"/>
      <c r="DF13" s="432"/>
      <c r="DG13" s="432"/>
      <c r="DH13" s="432"/>
      <c r="DI13" s="433"/>
    </row>
    <row r="14" spans="1:119" ht="18.75" customHeight="1" thickBot="1" x14ac:dyDescent="0.25">
      <c r="A14" s="163"/>
      <c r="B14" s="497"/>
      <c r="C14" s="498"/>
      <c r="D14" s="498"/>
      <c r="E14" s="498"/>
      <c r="F14" s="498"/>
      <c r="G14" s="498"/>
      <c r="H14" s="498"/>
      <c r="I14" s="498"/>
      <c r="J14" s="498"/>
      <c r="K14" s="499"/>
      <c r="L14" s="515" t="s">
        <v>135</v>
      </c>
      <c r="M14" s="516"/>
      <c r="N14" s="516"/>
      <c r="O14" s="516"/>
      <c r="P14" s="516"/>
      <c r="Q14" s="517"/>
      <c r="R14" s="518">
        <v>1402</v>
      </c>
      <c r="S14" s="519"/>
      <c r="T14" s="519"/>
      <c r="U14" s="519"/>
      <c r="V14" s="520"/>
      <c r="W14" s="424"/>
      <c r="X14" s="425"/>
      <c r="Y14" s="425"/>
      <c r="Z14" s="425"/>
      <c r="AA14" s="425"/>
      <c r="AB14" s="414"/>
      <c r="AC14" s="521">
        <v>37</v>
      </c>
      <c r="AD14" s="522"/>
      <c r="AE14" s="522"/>
      <c r="AF14" s="522"/>
      <c r="AG14" s="523"/>
      <c r="AH14" s="521">
        <v>46.6</v>
      </c>
      <c r="AI14" s="522"/>
      <c r="AJ14" s="522"/>
      <c r="AK14" s="522"/>
      <c r="AL14" s="524"/>
      <c r="AM14" s="463"/>
      <c r="AN14" s="464"/>
      <c r="AO14" s="464"/>
      <c r="AP14" s="464"/>
      <c r="AQ14" s="464"/>
      <c r="AR14" s="464"/>
      <c r="AS14" s="464"/>
      <c r="AT14" s="465"/>
      <c r="AU14" s="466"/>
      <c r="AV14" s="467"/>
      <c r="AW14" s="467"/>
      <c r="AX14" s="467"/>
      <c r="AY14" s="468"/>
      <c r="AZ14" s="469"/>
      <c r="BA14" s="469"/>
      <c r="BB14" s="469"/>
      <c r="BC14" s="469"/>
      <c r="BD14" s="469"/>
      <c r="BE14" s="469"/>
      <c r="BF14" s="469"/>
      <c r="BG14" s="469"/>
      <c r="BH14" s="469"/>
      <c r="BI14" s="469"/>
      <c r="BJ14" s="469"/>
      <c r="BK14" s="469"/>
      <c r="BL14" s="469"/>
      <c r="BM14" s="470"/>
      <c r="BN14" s="434"/>
      <c r="BO14" s="435"/>
      <c r="BP14" s="435"/>
      <c r="BQ14" s="435"/>
      <c r="BR14" s="435"/>
      <c r="BS14" s="435"/>
      <c r="BT14" s="435"/>
      <c r="BU14" s="436"/>
      <c r="BV14" s="434"/>
      <c r="BW14" s="435"/>
      <c r="BX14" s="435"/>
      <c r="BY14" s="435"/>
      <c r="BZ14" s="435"/>
      <c r="CA14" s="435"/>
      <c r="CB14" s="435"/>
      <c r="CC14" s="436"/>
      <c r="CD14" s="529" t="s">
        <v>136</v>
      </c>
      <c r="CE14" s="530"/>
      <c r="CF14" s="530"/>
      <c r="CG14" s="530"/>
      <c r="CH14" s="530"/>
      <c r="CI14" s="530"/>
      <c r="CJ14" s="530"/>
      <c r="CK14" s="530"/>
      <c r="CL14" s="530"/>
      <c r="CM14" s="530"/>
      <c r="CN14" s="530"/>
      <c r="CO14" s="530"/>
      <c r="CP14" s="530"/>
      <c r="CQ14" s="530"/>
      <c r="CR14" s="530"/>
      <c r="CS14" s="531"/>
      <c r="CT14" s="532" t="s">
        <v>122</v>
      </c>
      <c r="CU14" s="533"/>
      <c r="CV14" s="533"/>
      <c r="CW14" s="533"/>
      <c r="CX14" s="533"/>
      <c r="CY14" s="533"/>
      <c r="CZ14" s="533"/>
      <c r="DA14" s="534"/>
      <c r="DB14" s="532" t="s">
        <v>122</v>
      </c>
      <c r="DC14" s="533"/>
      <c r="DD14" s="533"/>
      <c r="DE14" s="533"/>
      <c r="DF14" s="533"/>
      <c r="DG14" s="533"/>
      <c r="DH14" s="533"/>
      <c r="DI14" s="534"/>
    </row>
    <row r="15" spans="1:119" ht="18.75" customHeight="1" x14ac:dyDescent="0.2">
      <c r="A15" s="163"/>
      <c r="B15" s="497"/>
      <c r="C15" s="498"/>
      <c r="D15" s="498"/>
      <c r="E15" s="498"/>
      <c r="F15" s="498"/>
      <c r="G15" s="498"/>
      <c r="H15" s="498"/>
      <c r="I15" s="498"/>
      <c r="J15" s="498"/>
      <c r="K15" s="499"/>
      <c r="L15" s="178"/>
      <c r="M15" s="525" t="s">
        <v>130</v>
      </c>
      <c r="N15" s="526"/>
      <c r="O15" s="526"/>
      <c r="P15" s="526"/>
      <c r="Q15" s="527"/>
      <c r="R15" s="518">
        <v>1391</v>
      </c>
      <c r="S15" s="519"/>
      <c r="T15" s="519"/>
      <c r="U15" s="519"/>
      <c r="V15" s="520"/>
      <c r="W15" s="450" t="s">
        <v>137</v>
      </c>
      <c r="X15" s="451"/>
      <c r="Y15" s="451"/>
      <c r="Z15" s="451"/>
      <c r="AA15" s="451"/>
      <c r="AB15" s="441"/>
      <c r="AC15" s="485">
        <v>95</v>
      </c>
      <c r="AD15" s="486"/>
      <c r="AE15" s="486"/>
      <c r="AF15" s="486"/>
      <c r="AG15" s="528"/>
      <c r="AH15" s="485">
        <v>117</v>
      </c>
      <c r="AI15" s="486"/>
      <c r="AJ15" s="486"/>
      <c r="AK15" s="486"/>
      <c r="AL15" s="487"/>
      <c r="AM15" s="463"/>
      <c r="AN15" s="464"/>
      <c r="AO15" s="464"/>
      <c r="AP15" s="464"/>
      <c r="AQ15" s="464"/>
      <c r="AR15" s="464"/>
      <c r="AS15" s="464"/>
      <c r="AT15" s="465"/>
      <c r="AU15" s="466"/>
      <c r="AV15" s="467"/>
      <c r="AW15" s="467"/>
      <c r="AX15" s="467"/>
      <c r="AY15" s="394" t="s">
        <v>138</v>
      </c>
      <c r="AZ15" s="395"/>
      <c r="BA15" s="395"/>
      <c r="BB15" s="395"/>
      <c r="BC15" s="395"/>
      <c r="BD15" s="395"/>
      <c r="BE15" s="395"/>
      <c r="BF15" s="395"/>
      <c r="BG15" s="395"/>
      <c r="BH15" s="395"/>
      <c r="BI15" s="395"/>
      <c r="BJ15" s="395"/>
      <c r="BK15" s="395"/>
      <c r="BL15" s="395"/>
      <c r="BM15" s="396"/>
      <c r="BN15" s="397">
        <v>273227</v>
      </c>
      <c r="BO15" s="398"/>
      <c r="BP15" s="398"/>
      <c r="BQ15" s="398"/>
      <c r="BR15" s="398"/>
      <c r="BS15" s="398"/>
      <c r="BT15" s="398"/>
      <c r="BU15" s="399"/>
      <c r="BV15" s="397">
        <v>266755</v>
      </c>
      <c r="BW15" s="398"/>
      <c r="BX15" s="398"/>
      <c r="BY15" s="398"/>
      <c r="BZ15" s="398"/>
      <c r="CA15" s="398"/>
      <c r="CB15" s="398"/>
      <c r="CC15" s="399"/>
      <c r="CD15" s="535" t="s">
        <v>139</v>
      </c>
      <c r="CE15" s="536"/>
      <c r="CF15" s="536"/>
      <c r="CG15" s="536"/>
      <c r="CH15" s="536"/>
      <c r="CI15" s="536"/>
      <c r="CJ15" s="536"/>
      <c r="CK15" s="536"/>
      <c r="CL15" s="536"/>
      <c r="CM15" s="536"/>
      <c r="CN15" s="536"/>
      <c r="CO15" s="536"/>
      <c r="CP15" s="536"/>
      <c r="CQ15" s="536"/>
      <c r="CR15" s="536"/>
      <c r="CS15" s="53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97"/>
      <c r="C16" s="498"/>
      <c r="D16" s="498"/>
      <c r="E16" s="498"/>
      <c r="F16" s="498"/>
      <c r="G16" s="498"/>
      <c r="H16" s="498"/>
      <c r="I16" s="498"/>
      <c r="J16" s="498"/>
      <c r="K16" s="499"/>
      <c r="L16" s="515" t="s">
        <v>140</v>
      </c>
      <c r="M16" s="538"/>
      <c r="N16" s="538"/>
      <c r="O16" s="538"/>
      <c r="P16" s="538"/>
      <c r="Q16" s="539"/>
      <c r="R16" s="540" t="s">
        <v>141</v>
      </c>
      <c r="S16" s="541"/>
      <c r="T16" s="541"/>
      <c r="U16" s="541"/>
      <c r="V16" s="542"/>
      <c r="W16" s="424"/>
      <c r="X16" s="425"/>
      <c r="Y16" s="425"/>
      <c r="Z16" s="425"/>
      <c r="AA16" s="425"/>
      <c r="AB16" s="414"/>
      <c r="AC16" s="521">
        <v>14.3</v>
      </c>
      <c r="AD16" s="522"/>
      <c r="AE16" s="522"/>
      <c r="AF16" s="522"/>
      <c r="AG16" s="523"/>
      <c r="AH16" s="521">
        <v>14</v>
      </c>
      <c r="AI16" s="522"/>
      <c r="AJ16" s="522"/>
      <c r="AK16" s="522"/>
      <c r="AL16" s="524"/>
      <c r="AM16" s="463"/>
      <c r="AN16" s="464"/>
      <c r="AO16" s="464"/>
      <c r="AP16" s="464"/>
      <c r="AQ16" s="464"/>
      <c r="AR16" s="464"/>
      <c r="AS16" s="464"/>
      <c r="AT16" s="465"/>
      <c r="AU16" s="466"/>
      <c r="AV16" s="467"/>
      <c r="AW16" s="467"/>
      <c r="AX16" s="467"/>
      <c r="AY16" s="468" t="s">
        <v>142</v>
      </c>
      <c r="AZ16" s="469"/>
      <c r="BA16" s="469"/>
      <c r="BB16" s="469"/>
      <c r="BC16" s="469"/>
      <c r="BD16" s="469"/>
      <c r="BE16" s="469"/>
      <c r="BF16" s="469"/>
      <c r="BG16" s="469"/>
      <c r="BH16" s="469"/>
      <c r="BI16" s="469"/>
      <c r="BJ16" s="469"/>
      <c r="BK16" s="469"/>
      <c r="BL16" s="469"/>
      <c r="BM16" s="470"/>
      <c r="BN16" s="434">
        <v>1717149</v>
      </c>
      <c r="BO16" s="435"/>
      <c r="BP16" s="435"/>
      <c r="BQ16" s="435"/>
      <c r="BR16" s="435"/>
      <c r="BS16" s="435"/>
      <c r="BT16" s="435"/>
      <c r="BU16" s="436"/>
      <c r="BV16" s="434">
        <v>1678852</v>
      </c>
      <c r="BW16" s="435"/>
      <c r="BX16" s="435"/>
      <c r="BY16" s="435"/>
      <c r="BZ16" s="435"/>
      <c r="CA16" s="435"/>
      <c r="CB16" s="435"/>
      <c r="CC16" s="436"/>
      <c r="CD16" s="172"/>
      <c r="CE16" s="548"/>
      <c r="CF16" s="548"/>
      <c r="CG16" s="548"/>
      <c r="CH16" s="548"/>
      <c r="CI16" s="548"/>
      <c r="CJ16" s="548"/>
      <c r="CK16" s="548"/>
      <c r="CL16" s="548"/>
      <c r="CM16" s="548"/>
      <c r="CN16" s="548"/>
      <c r="CO16" s="548"/>
      <c r="CP16" s="548"/>
      <c r="CQ16" s="548"/>
      <c r="CR16" s="548"/>
      <c r="CS16" s="549"/>
      <c r="CT16" s="431"/>
      <c r="CU16" s="432"/>
      <c r="CV16" s="432"/>
      <c r="CW16" s="432"/>
      <c r="CX16" s="432"/>
      <c r="CY16" s="432"/>
      <c r="CZ16" s="432"/>
      <c r="DA16" s="433"/>
      <c r="DB16" s="431"/>
      <c r="DC16" s="432"/>
      <c r="DD16" s="432"/>
      <c r="DE16" s="432"/>
      <c r="DF16" s="432"/>
      <c r="DG16" s="432"/>
      <c r="DH16" s="432"/>
      <c r="DI16" s="433"/>
    </row>
    <row r="17" spans="1:113" ht="18.75" customHeight="1" thickBot="1" x14ac:dyDescent="0.25">
      <c r="A17" s="163"/>
      <c r="B17" s="500"/>
      <c r="C17" s="501"/>
      <c r="D17" s="501"/>
      <c r="E17" s="501"/>
      <c r="F17" s="501"/>
      <c r="G17" s="501"/>
      <c r="H17" s="501"/>
      <c r="I17" s="501"/>
      <c r="J17" s="501"/>
      <c r="K17" s="502"/>
      <c r="L17" s="182"/>
      <c r="M17" s="545" t="s">
        <v>143</v>
      </c>
      <c r="N17" s="546"/>
      <c r="O17" s="546"/>
      <c r="P17" s="546"/>
      <c r="Q17" s="547"/>
      <c r="R17" s="540" t="s">
        <v>144</v>
      </c>
      <c r="S17" s="541"/>
      <c r="T17" s="541"/>
      <c r="U17" s="541"/>
      <c r="V17" s="542"/>
      <c r="W17" s="450" t="s">
        <v>145</v>
      </c>
      <c r="X17" s="451"/>
      <c r="Y17" s="451"/>
      <c r="Z17" s="451"/>
      <c r="AA17" s="451"/>
      <c r="AB17" s="441"/>
      <c r="AC17" s="485">
        <v>323</v>
      </c>
      <c r="AD17" s="486"/>
      <c r="AE17" s="486"/>
      <c r="AF17" s="486"/>
      <c r="AG17" s="528"/>
      <c r="AH17" s="485">
        <v>328</v>
      </c>
      <c r="AI17" s="486"/>
      <c r="AJ17" s="486"/>
      <c r="AK17" s="486"/>
      <c r="AL17" s="487"/>
      <c r="AM17" s="463"/>
      <c r="AN17" s="464"/>
      <c r="AO17" s="464"/>
      <c r="AP17" s="464"/>
      <c r="AQ17" s="464"/>
      <c r="AR17" s="464"/>
      <c r="AS17" s="464"/>
      <c r="AT17" s="465"/>
      <c r="AU17" s="466"/>
      <c r="AV17" s="467"/>
      <c r="AW17" s="467"/>
      <c r="AX17" s="467"/>
      <c r="AY17" s="468" t="s">
        <v>146</v>
      </c>
      <c r="AZ17" s="469"/>
      <c r="BA17" s="469"/>
      <c r="BB17" s="469"/>
      <c r="BC17" s="469"/>
      <c r="BD17" s="469"/>
      <c r="BE17" s="469"/>
      <c r="BF17" s="469"/>
      <c r="BG17" s="469"/>
      <c r="BH17" s="469"/>
      <c r="BI17" s="469"/>
      <c r="BJ17" s="469"/>
      <c r="BK17" s="469"/>
      <c r="BL17" s="469"/>
      <c r="BM17" s="470"/>
      <c r="BN17" s="434">
        <v>322649</v>
      </c>
      <c r="BO17" s="435"/>
      <c r="BP17" s="435"/>
      <c r="BQ17" s="435"/>
      <c r="BR17" s="435"/>
      <c r="BS17" s="435"/>
      <c r="BT17" s="435"/>
      <c r="BU17" s="436"/>
      <c r="BV17" s="434">
        <v>319591</v>
      </c>
      <c r="BW17" s="435"/>
      <c r="BX17" s="435"/>
      <c r="BY17" s="435"/>
      <c r="BZ17" s="435"/>
      <c r="CA17" s="435"/>
      <c r="CB17" s="435"/>
      <c r="CC17" s="436"/>
      <c r="CD17" s="172"/>
      <c r="CE17" s="548"/>
      <c r="CF17" s="548"/>
      <c r="CG17" s="548"/>
      <c r="CH17" s="548"/>
      <c r="CI17" s="548"/>
      <c r="CJ17" s="548"/>
      <c r="CK17" s="548"/>
      <c r="CL17" s="548"/>
      <c r="CM17" s="548"/>
      <c r="CN17" s="548"/>
      <c r="CO17" s="548"/>
      <c r="CP17" s="548"/>
      <c r="CQ17" s="548"/>
      <c r="CR17" s="548"/>
      <c r="CS17" s="549"/>
      <c r="CT17" s="431"/>
      <c r="CU17" s="432"/>
      <c r="CV17" s="432"/>
      <c r="CW17" s="432"/>
      <c r="CX17" s="432"/>
      <c r="CY17" s="432"/>
      <c r="CZ17" s="432"/>
      <c r="DA17" s="433"/>
      <c r="DB17" s="431"/>
      <c r="DC17" s="432"/>
      <c r="DD17" s="432"/>
      <c r="DE17" s="432"/>
      <c r="DF17" s="432"/>
      <c r="DG17" s="432"/>
      <c r="DH17" s="432"/>
      <c r="DI17" s="433"/>
    </row>
    <row r="18" spans="1:113" ht="18.75" customHeight="1" thickBot="1" x14ac:dyDescent="0.25">
      <c r="A18" s="163"/>
      <c r="B18" s="556" t="s">
        <v>147</v>
      </c>
      <c r="C18" s="477"/>
      <c r="D18" s="477"/>
      <c r="E18" s="557"/>
      <c r="F18" s="557"/>
      <c r="G18" s="557"/>
      <c r="H18" s="557"/>
      <c r="I18" s="557"/>
      <c r="J18" s="557"/>
      <c r="K18" s="557"/>
      <c r="L18" s="558">
        <v>109.63</v>
      </c>
      <c r="M18" s="558"/>
      <c r="N18" s="558"/>
      <c r="O18" s="558"/>
      <c r="P18" s="558"/>
      <c r="Q18" s="558"/>
      <c r="R18" s="559"/>
      <c r="S18" s="559"/>
      <c r="T18" s="559"/>
      <c r="U18" s="559"/>
      <c r="V18" s="560"/>
      <c r="W18" s="452"/>
      <c r="X18" s="453"/>
      <c r="Y18" s="453"/>
      <c r="Z18" s="453"/>
      <c r="AA18" s="453"/>
      <c r="AB18" s="444"/>
      <c r="AC18" s="561">
        <v>48.7</v>
      </c>
      <c r="AD18" s="562"/>
      <c r="AE18" s="562"/>
      <c r="AF18" s="562"/>
      <c r="AG18" s="563"/>
      <c r="AH18" s="561">
        <v>39.299999999999997</v>
      </c>
      <c r="AI18" s="562"/>
      <c r="AJ18" s="562"/>
      <c r="AK18" s="562"/>
      <c r="AL18" s="564"/>
      <c r="AM18" s="463"/>
      <c r="AN18" s="464"/>
      <c r="AO18" s="464"/>
      <c r="AP18" s="464"/>
      <c r="AQ18" s="464"/>
      <c r="AR18" s="464"/>
      <c r="AS18" s="464"/>
      <c r="AT18" s="465"/>
      <c r="AU18" s="466"/>
      <c r="AV18" s="467"/>
      <c r="AW18" s="467"/>
      <c r="AX18" s="467"/>
      <c r="AY18" s="468" t="s">
        <v>148</v>
      </c>
      <c r="AZ18" s="469"/>
      <c r="BA18" s="469"/>
      <c r="BB18" s="469"/>
      <c r="BC18" s="469"/>
      <c r="BD18" s="469"/>
      <c r="BE18" s="469"/>
      <c r="BF18" s="469"/>
      <c r="BG18" s="469"/>
      <c r="BH18" s="469"/>
      <c r="BI18" s="469"/>
      <c r="BJ18" s="469"/>
      <c r="BK18" s="469"/>
      <c r="BL18" s="469"/>
      <c r="BM18" s="470"/>
      <c r="BN18" s="434">
        <v>1566764</v>
      </c>
      <c r="BO18" s="435"/>
      <c r="BP18" s="435"/>
      <c r="BQ18" s="435"/>
      <c r="BR18" s="435"/>
      <c r="BS18" s="435"/>
      <c r="BT18" s="435"/>
      <c r="BU18" s="436"/>
      <c r="BV18" s="434">
        <v>1553502</v>
      </c>
      <c r="BW18" s="435"/>
      <c r="BX18" s="435"/>
      <c r="BY18" s="435"/>
      <c r="BZ18" s="435"/>
      <c r="CA18" s="435"/>
      <c r="CB18" s="435"/>
      <c r="CC18" s="436"/>
      <c r="CD18" s="172"/>
      <c r="CE18" s="548"/>
      <c r="CF18" s="548"/>
      <c r="CG18" s="548"/>
      <c r="CH18" s="548"/>
      <c r="CI18" s="548"/>
      <c r="CJ18" s="548"/>
      <c r="CK18" s="548"/>
      <c r="CL18" s="548"/>
      <c r="CM18" s="548"/>
      <c r="CN18" s="548"/>
      <c r="CO18" s="548"/>
      <c r="CP18" s="548"/>
      <c r="CQ18" s="548"/>
      <c r="CR18" s="548"/>
      <c r="CS18" s="549"/>
      <c r="CT18" s="431"/>
      <c r="CU18" s="432"/>
      <c r="CV18" s="432"/>
      <c r="CW18" s="432"/>
      <c r="CX18" s="432"/>
      <c r="CY18" s="432"/>
      <c r="CZ18" s="432"/>
      <c r="DA18" s="433"/>
      <c r="DB18" s="431"/>
      <c r="DC18" s="432"/>
      <c r="DD18" s="432"/>
      <c r="DE18" s="432"/>
      <c r="DF18" s="432"/>
      <c r="DG18" s="432"/>
      <c r="DH18" s="432"/>
      <c r="DI18" s="433"/>
    </row>
    <row r="19" spans="1:113" ht="18.75" customHeight="1" thickBot="1" x14ac:dyDescent="0.25">
      <c r="A19" s="163"/>
      <c r="B19" s="556" t="s">
        <v>149</v>
      </c>
      <c r="C19" s="477"/>
      <c r="D19" s="477"/>
      <c r="E19" s="557"/>
      <c r="F19" s="557"/>
      <c r="G19" s="557"/>
      <c r="H19" s="557"/>
      <c r="I19" s="557"/>
      <c r="J19" s="557"/>
      <c r="K19" s="557"/>
      <c r="L19" s="565">
        <v>13</v>
      </c>
      <c r="M19" s="565"/>
      <c r="N19" s="565"/>
      <c r="O19" s="565"/>
      <c r="P19" s="565"/>
      <c r="Q19" s="565"/>
      <c r="R19" s="566"/>
      <c r="S19" s="566"/>
      <c r="T19" s="566"/>
      <c r="U19" s="566"/>
      <c r="V19" s="567"/>
      <c r="W19" s="391"/>
      <c r="X19" s="392"/>
      <c r="Y19" s="392"/>
      <c r="Z19" s="392"/>
      <c r="AA19" s="392"/>
      <c r="AB19" s="392"/>
      <c r="AC19" s="543"/>
      <c r="AD19" s="543"/>
      <c r="AE19" s="543"/>
      <c r="AF19" s="543"/>
      <c r="AG19" s="543"/>
      <c r="AH19" s="543"/>
      <c r="AI19" s="543"/>
      <c r="AJ19" s="543"/>
      <c r="AK19" s="543"/>
      <c r="AL19" s="544"/>
      <c r="AM19" s="463"/>
      <c r="AN19" s="464"/>
      <c r="AO19" s="464"/>
      <c r="AP19" s="464"/>
      <c r="AQ19" s="464"/>
      <c r="AR19" s="464"/>
      <c r="AS19" s="464"/>
      <c r="AT19" s="465"/>
      <c r="AU19" s="466"/>
      <c r="AV19" s="467"/>
      <c r="AW19" s="467"/>
      <c r="AX19" s="467"/>
      <c r="AY19" s="468" t="s">
        <v>150</v>
      </c>
      <c r="AZ19" s="469"/>
      <c r="BA19" s="469"/>
      <c r="BB19" s="469"/>
      <c r="BC19" s="469"/>
      <c r="BD19" s="469"/>
      <c r="BE19" s="469"/>
      <c r="BF19" s="469"/>
      <c r="BG19" s="469"/>
      <c r="BH19" s="469"/>
      <c r="BI19" s="469"/>
      <c r="BJ19" s="469"/>
      <c r="BK19" s="469"/>
      <c r="BL19" s="469"/>
      <c r="BM19" s="470"/>
      <c r="BN19" s="434">
        <v>2543172</v>
      </c>
      <c r="BO19" s="435"/>
      <c r="BP19" s="435"/>
      <c r="BQ19" s="435"/>
      <c r="BR19" s="435"/>
      <c r="BS19" s="435"/>
      <c r="BT19" s="435"/>
      <c r="BU19" s="436"/>
      <c r="BV19" s="434">
        <v>2374139</v>
      </c>
      <c r="BW19" s="435"/>
      <c r="BX19" s="435"/>
      <c r="BY19" s="435"/>
      <c r="BZ19" s="435"/>
      <c r="CA19" s="435"/>
      <c r="CB19" s="435"/>
      <c r="CC19" s="436"/>
      <c r="CD19" s="172"/>
      <c r="CE19" s="548"/>
      <c r="CF19" s="548"/>
      <c r="CG19" s="548"/>
      <c r="CH19" s="548"/>
      <c r="CI19" s="548"/>
      <c r="CJ19" s="548"/>
      <c r="CK19" s="548"/>
      <c r="CL19" s="548"/>
      <c r="CM19" s="548"/>
      <c r="CN19" s="548"/>
      <c r="CO19" s="548"/>
      <c r="CP19" s="548"/>
      <c r="CQ19" s="548"/>
      <c r="CR19" s="548"/>
      <c r="CS19" s="549"/>
      <c r="CT19" s="431"/>
      <c r="CU19" s="432"/>
      <c r="CV19" s="432"/>
      <c r="CW19" s="432"/>
      <c r="CX19" s="432"/>
      <c r="CY19" s="432"/>
      <c r="CZ19" s="432"/>
      <c r="DA19" s="433"/>
      <c r="DB19" s="431"/>
      <c r="DC19" s="432"/>
      <c r="DD19" s="432"/>
      <c r="DE19" s="432"/>
      <c r="DF19" s="432"/>
      <c r="DG19" s="432"/>
      <c r="DH19" s="432"/>
      <c r="DI19" s="433"/>
    </row>
    <row r="20" spans="1:113" ht="18.75" customHeight="1" thickBot="1" x14ac:dyDescent="0.25">
      <c r="A20" s="163"/>
      <c r="B20" s="556" t="s">
        <v>151</v>
      </c>
      <c r="C20" s="477"/>
      <c r="D20" s="477"/>
      <c r="E20" s="557"/>
      <c r="F20" s="557"/>
      <c r="G20" s="557"/>
      <c r="H20" s="557"/>
      <c r="I20" s="557"/>
      <c r="J20" s="557"/>
      <c r="K20" s="557"/>
      <c r="L20" s="565">
        <v>638</v>
      </c>
      <c r="M20" s="565"/>
      <c r="N20" s="565"/>
      <c r="O20" s="565"/>
      <c r="P20" s="565"/>
      <c r="Q20" s="565"/>
      <c r="R20" s="566"/>
      <c r="S20" s="566"/>
      <c r="T20" s="566"/>
      <c r="U20" s="566"/>
      <c r="V20" s="567"/>
      <c r="W20" s="452"/>
      <c r="X20" s="453"/>
      <c r="Y20" s="453"/>
      <c r="Z20" s="453"/>
      <c r="AA20" s="453"/>
      <c r="AB20" s="453"/>
      <c r="AC20" s="568"/>
      <c r="AD20" s="568"/>
      <c r="AE20" s="568"/>
      <c r="AF20" s="568"/>
      <c r="AG20" s="568"/>
      <c r="AH20" s="568"/>
      <c r="AI20" s="568"/>
      <c r="AJ20" s="568"/>
      <c r="AK20" s="568"/>
      <c r="AL20" s="569"/>
      <c r="AM20" s="570"/>
      <c r="AN20" s="489"/>
      <c r="AO20" s="489"/>
      <c r="AP20" s="489"/>
      <c r="AQ20" s="489"/>
      <c r="AR20" s="489"/>
      <c r="AS20" s="489"/>
      <c r="AT20" s="490"/>
      <c r="AU20" s="571"/>
      <c r="AV20" s="572"/>
      <c r="AW20" s="572"/>
      <c r="AX20" s="573"/>
      <c r="AY20" s="468"/>
      <c r="AZ20" s="469"/>
      <c r="BA20" s="469"/>
      <c r="BB20" s="469"/>
      <c r="BC20" s="469"/>
      <c r="BD20" s="469"/>
      <c r="BE20" s="469"/>
      <c r="BF20" s="469"/>
      <c r="BG20" s="469"/>
      <c r="BH20" s="469"/>
      <c r="BI20" s="469"/>
      <c r="BJ20" s="469"/>
      <c r="BK20" s="469"/>
      <c r="BL20" s="469"/>
      <c r="BM20" s="470"/>
      <c r="BN20" s="434"/>
      <c r="BO20" s="435"/>
      <c r="BP20" s="435"/>
      <c r="BQ20" s="435"/>
      <c r="BR20" s="435"/>
      <c r="BS20" s="435"/>
      <c r="BT20" s="435"/>
      <c r="BU20" s="436"/>
      <c r="BV20" s="434"/>
      <c r="BW20" s="435"/>
      <c r="BX20" s="435"/>
      <c r="BY20" s="435"/>
      <c r="BZ20" s="435"/>
      <c r="CA20" s="435"/>
      <c r="CB20" s="435"/>
      <c r="CC20" s="436"/>
      <c r="CD20" s="172"/>
      <c r="CE20" s="548"/>
      <c r="CF20" s="548"/>
      <c r="CG20" s="548"/>
      <c r="CH20" s="548"/>
      <c r="CI20" s="548"/>
      <c r="CJ20" s="548"/>
      <c r="CK20" s="548"/>
      <c r="CL20" s="548"/>
      <c r="CM20" s="548"/>
      <c r="CN20" s="548"/>
      <c r="CO20" s="548"/>
      <c r="CP20" s="548"/>
      <c r="CQ20" s="548"/>
      <c r="CR20" s="548"/>
      <c r="CS20" s="549"/>
      <c r="CT20" s="431"/>
      <c r="CU20" s="432"/>
      <c r="CV20" s="432"/>
      <c r="CW20" s="432"/>
      <c r="CX20" s="432"/>
      <c r="CY20" s="432"/>
      <c r="CZ20" s="432"/>
      <c r="DA20" s="433"/>
      <c r="DB20" s="431"/>
      <c r="DC20" s="432"/>
      <c r="DD20" s="432"/>
      <c r="DE20" s="432"/>
      <c r="DF20" s="432"/>
      <c r="DG20" s="432"/>
      <c r="DH20" s="432"/>
      <c r="DI20" s="433"/>
    </row>
    <row r="21" spans="1:113" ht="18.75" customHeight="1" thickBot="1" x14ac:dyDescent="0.25">
      <c r="A21" s="163"/>
      <c r="B21" s="574" t="s">
        <v>152</v>
      </c>
      <c r="C21" s="575"/>
      <c r="D21" s="575"/>
      <c r="E21" s="575"/>
      <c r="F21" s="575"/>
      <c r="G21" s="575"/>
      <c r="H21" s="575"/>
      <c r="I21" s="575"/>
      <c r="J21" s="575"/>
      <c r="K21" s="575"/>
      <c r="L21" s="575"/>
      <c r="M21" s="575"/>
      <c r="N21" s="575"/>
      <c r="O21" s="575"/>
      <c r="P21" s="575"/>
      <c r="Q21" s="575"/>
      <c r="R21" s="575"/>
      <c r="S21" s="575"/>
      <c r="T21" s="575"/>
      <c r="U21" s="575"/>
      <c r="V21" s="575"/>
      <c r="W21" s="575"/>
      <c r="X21" s="575"/>
      <c r="Y21" s="575"/>
      <c r="Z21" s="575"/>
      <c r="AA21" s="575"/>
      <c r="AB21" s="575"/>
      <c r="AC21" s="575"/>
      <c r="AD21" s="575"/>
      <c r="AE21" s="575"/>
      <c r="AF21" s="575"/>
      <c r="AG21" s="575"/>
      <c r="AH21" s="575"/>
      <c r="AI21" s="575"/>
      <c r="AJ21" s="575"/>
      <c r="AK21" s="575"/>
      <c r="AL21" s="575"/>
      <c r="AM21" s="575"/>
      <c r="AN21" s="575"/>
      <c r="AO21" s="575"/>
      <c r="AP21" s="575"/>
      <c r="AQ21" s="575"/>
      <c r="AR21" s="575"/>
      <c r="AS21" s="575"/>
      <c r="AT21" s="575"/>
      <c r="AU21" s="575"/>
      <c r="AV21" s="575"/>
      <c r="AW21" s="575"/>
      <c r="AX21" s="576"/>
      <c r="AY21" s="550"/>
      <c r="AZ21" s="551"/>
      <c r="BA21" s="551"/>
      <c r="BB21" s="551"/>
      <c r="BC21" s="551"/>
      <c r="BD21" s="551"/>
      <c r="BE21" s="551"/>
      <c r="BF21" s="551"/>
      <c r="BG21" s="551"/>
      <c r="BH21" s="551"/>
      <c r="BI21" s="551"/>
      <c r="BJ21" s="551"/>
      <c r="BK21" s="551"/>
      <c r="BL21" s="551"/>
      <c r="BM21" s="552"/>
      <c r="BN21" s="553"/>
      <c r="BO21" s="554"/>
      <c r="BP21" s="554"/>
      <c r="BQ21" s="554"/>
      <c r="BR21" s="554"/>
      <c r="BS21" s="554"/>
      <c r="BT21" s="554"/>
      <c r="BU21" s="555"/>
      <c r="BV21" s="553"/>
      <c r="BW21" s="554"/>
      <c r="BX21" s="554"/>
      <c r="BY21" s="554"/>
      <c r="BZ21" s="554"/>
      <c r="CA21" s="554"/>
      <c r="CB21" s="554"/>
      <c r="CC21" s="555"/>
      <c r="CD21" s="172"/>
      <c r="CE21" s="548"/>
      <c r="CF21" s="548"/>
      <c r="CG21" s="548"/>
      <c r="CH21" s="548"/>
      <c r="CI21" s="548"/>
      <c r="CJ21" s="548"/>
      <c r="CK21" s="548"/>
      <c r="CL21" s="548"/>
      <c r="CM21" s="548"/>
      <c r="CN21" s="548"/>
      <c r="CO21" s="548"/>
      <c r="CP21" s="548"/>
      <c r="CQ21" s="548"/>
      <c r="CR21" s="548"/>
      <c r="CS21" s="549"/>
      <c r="CT21" s="431"/>
      <c r="CU21" s="432"/>
      <c r="CV21" s="432"/>
      <c r="CW21" s="432"/>
      <c r="CX21" s="432"/>
      <c r="CY21" s="432"/>
      <c r="CZ21" s="432"/>
      <c r="DA21" s="433"/>
      <c r="DB21" s="431"/>
      <c r="DC21" s="432"/>
      <c r="DD21" s="432"/>
      <c r="DE21" s="432"/>
      <c r="DF21" s="432"/>
      <c r="DG21" s="432"/>
      <c r="DH21" s="432"/>
      <c r="DI21" s="433"/>
    </row>
    <row r="22" spans="1:113" ht="18.75" customHeight="1" x14ac:dyDescent="0.2">
      <c r="A22" s="163"/>
      <c r="B22" s="604" t="s">
        <v>153</v>
      </c>
      <c r="C22" s="578"/>
      <c r="D22" s="579"/>
      <c r="E22" s="446" t="s">
        <v>1</v>
      </c>
      <c r="F22" s="451"/>
      <c r="G22" s="451"/>
      <c r="H22" s="451"/>
      <c r="I22" s="451"/>
      <c r="J22" s="451"/>
      <c r="K22" s="441"/>
      <c r="L22" s="446" t="s">
        <v>154</v>
      </c>
      <c r="M22" s="451"/>
      <c r="N22" s="451"/>
      <c r="O22" s="451"/>
      <c r="P22" s="441"/>
      <c r="Q22" s="609" t="s">
        <v>155</v>
      </c>
      <c r="R22" s="610"/>
      <c r="S22" s="610"/>
      <c r="T22" s="610"/>
      <c r="U22" s="610"/>
      <c r="V22" s="611"/>
      <c r="W22" s="577" t="s">
        <v>156</v>
      </c>
      <c r="X22" s="578"/>
      <c r="Y22" s="579"/>
      <c r="Z22" s="446" t="s">
        <v>1</v>
      </c>
      <c r="AA22" s="451"/>
      <c r="AB22" s="451"/>
      <c r="AC22" s="451"/>
      <c r="AD22" s="451"/>
      <c r="AE22" s="451"/>
      <c r="AF22" s="451"/>
      <c r="AG22" s="441"/>
      <c r="AH22" s="615" t="s">
        <v>157</v>
      </c>
      <c r="AI22" s="451"/>
      <c r="AJ22" s="451"/>
      <c r="AK22" s="451"/>
      <c r="AL22" s="441"/>
      <c r="AM22" s="615" t="s">
        <v>158</v>
      </c>
      <c r="AN22" s="616"/>
      <c r="AO22" s="616"/>
      <c r="AP22" s="616"/>
      <c r="AQ22" s="616"/>
      <c r="AR22" s="617"/>
      <c r="AS22" s="609" t="s">
        <v>155</v>
      </c>
      <c r="AT22" s="610"/>
      <c r="AU22" s="610"/>
      <c r="AV22" s="610"/>
      <c r="AW22" s="610"/>
      <c r="AX22" s="621"/>
      <c r="AY22" s="394" t="s">
        <v>159</v>
      </c>
      <c r="AZ22" s="395"/>
      <c r="BA22" s="395"/>
      <c r="BB22" s="395"/>
      <c r="BC22" s="395"/>
      <c r="BD22" s="395"/>
      <c r="BE22" s="395"/>
      <c r="BF22" s="395"/>
      <c r="BG22" s="395"/>
      <c r="BH22" s="395"/>
      <c r="BI22" s="395"/>
      <c r="BJ22" s="395"/>
      <c r="BK22" s="395"/>
      <c r="BL22" s="395"/>
      <c r="BM22" s="396"/>
      <c r="BN22" s="397">
        <v>3538950</v>
      </c>
      <c r="BO22" s="398"/>
      <c r="BP22" s="398"/>
      <c r="BQ22" s="398"/>
      <c r="BR22" s="398"/>
      <c r="BS22" s="398"/>
      <c r="BT22" s="398"/>
      <c r="BU22" s="399"/>
      <c r="BV22" s="397">
        <v>3616875</v>
      </c>
      <c r="BW22" s="398"/>
      <c r="BX22" s="398"/>
      <c r="BY22" s="398"/>
      <c r="BZ22" s="398"/>
      <c r="CA22" s="398"/>
      <c r="CB22" s="398"/>
      <c r="CC22" s="399"/>
      <c r="CD22" s="172"/>
      <c r="CE22" s="548"/>
      <c r="CF22" s="548"/>
      <c r="CG22" s="548"/>
      <c r="CH22" s="548"/>
      <c r="CI22" s="548"/>
      <c r="CJ22" s="548"/>
      <c r="CK22" s="548"/>
      <c r="CL22" s="548"/>
      <c r="CM22" s="548"/>
      <c r="CN22" s="548"/>
      <c r="CO22" s="548"/>
      <c r="CP22" s="548"/>
      <c r="CQ22" s="548"/>
      <c r="CR22" s="548"/>
      <c r="CS22" s="549"/>
      <c r="CT22" s="431"/>
      <c r="CU22" s="432"/>
      <c r="CV22" s="432"/>
      <c r="CW22" s="432"/>
      <c r="CX22" s="432"/>
      <c r="CY22" s="432"/>
      <c r="CZ22" s="432"/>
      <c r="DA22" s="433"/>
      <c r="DB22" s="431"/>
      <c r="DC22" s="432"/>
      <c r="DD22" s="432"/>
      <c r="DE22" s="432"/>
      <c r="DF22" s="432"/>
      <c r="DG22" s="432"/>
      <c r="DH22" s="432"/>
      <c r="DI22" s="433"/>
    </row>
    <row r="23" spans="1:113" ht="18.75" customHeight="1" x14ac:dyDescent="0.2">
      <c r="A23" s="163"/>
      <c r="B23" s="605"/>
      <c r="C23" s="581"/>
      <c r="D23" s="582"/>
      <c r="E23" s="420"/>
      <c r="F23" s="425"/>
      <c r="G23" s="425"/>
      <c r="H23" s="425"/>
      <c r="I23" s="425"/>
      <c r="J23" s="425"/>
      <c r="K23" s="414"/>
      <c r="L23" s="420"/>
      <c r="M23" s="425"/>
      <c r="N23" s="425"/>
      <c r="O23" s="425"/>
      <c r="P23" s="414"/>
      <c r="Q23" s="612"/>
      <c r="R23" s="613"/>
      <c r="S23" s="613"/>
      <c r="T23" s="613"/>
      <c r="U23" s="613"/>
      <c r="V23" s="614"/>
      <c r="W23" s="580"/>
      <c r="X23" s="581"/>
      <c r="Y23" s="582"/>
      <c r="Z23" s="420"/>
      <c r="AA23" s="425"/>
      <c r="AB23" s="425"/>
      <c r="AC23" s="425"/>
      <c r="AD23" s="425"/>
      <c r="AE23" s="425"/>
      <c r="AF23" s="425"/>
      <c r="AG23" s="414"/>
      <c r="AH23" s="420"/>
      <c r="AI23" s="425"/>
      <c r="AJ23" s="425"/>
      <c r="AK23" s="425"/>
      <c r="AL23" s="414"/>
      <c r="AM23" s="618"/>
      <c r="AN23" s="619"/>
      <c r="AO23" s="619"/>
      <c r="AP23" s="619"/>
      <c r="AQ23" s="619"/>
      <c r="AR23" s="620"/>
      <c r="AS23" s="612"/>
      <c r="AT23" s="613"/>
      <c r="AU23" s="613"/>
      <c r="AV23" s="613"/>
      <c r="AW23" s="613"/>
      <c r="AX23" s="622"/>
      <c r="AY23" s="468" t="s">
        <v>160</v>
      </c>
      <c r="AZ23" s="469"/>
      <c r="BA23" s="469"/>
      <c r="BB23" s="469"/>
      <c r="BC23" s="469"/>
      <c r="BD23" s="469"/>
      <c r="BE23" s="469"/>
      <c r="BF23" s="469"/>
      <c r="BG23" s="469"/>
      <c r="BH23" s="469"/>
      <c r="BI23" s="469"/>
      <c r="BJ23" s="469"/>
      <c r="BK23" s="469"/>
      <c r="BL23" s="469"/>
      <c r="BM23" s="470"/>
      <c r="BN23" s="434">
        <v>3137402</v>
      </c>
      <c r="BO23" s="435"/>
      <c r="BP23" s="435"/>
      <c r="BQ23" s="435"/>
      <c r="BR23" s="435"/>
      <c r="BS23" s="435"/>
      <c r="BT23" s="435"/>
      <c r="BU23" s="436"/>
      <c r="BV23" s="434">
        <v>3156296</v>
      </c>
      <c r="BW23" s="435"/>
      <c r="BX23" s="435"/>
      <c r="BY23" s="435"/>
      <c r="BZ23" s="435"/>
      <c r="CA23" s="435"/>
      <c r="CB23" s="435"/>
      <c r="CC23" s="436"/>
      <c r="CD23" s="172"/>
      <c r="CE23" s="548"/>
      <c r="CF23" s="548"/>
      <c r="CG23" s="548"/>
      <c r="CH23" s="548"/>
      <c r="CI23" s="548"/>
      <c r="CJ23" s="548"/>
      <c r="CK23" s="548"/>
      <c r="CL23" s="548"/>
      <c r="CM23" s="548"/>
      <c r="CN23" s="548"/>
      <c r="CO23" s="548"/>
      <c r="CP23" s="548"/>
      <c r="CQ23" s="548"/>
      <c r="CR23" s="548"/>
      <c r="CS23" s="549"/>
      <c r="CT23" s="431"/>
      <c r="CU23" s="432"/>
      <c r="CV23" s="432"/>
      <c r="CW23" s="432"/>
      <c r="CX23" s="432"/>
      <c r="CY23" s="432"/>
      <c r="CZ23" s="432"/>
      <c r="DA23" s="433"/>
      <c r="DB23" s="431"/>
      <c r="DC23" s="432"/>
      <c r="DD23" s="432"/>
      <c r="DE23" s="432"/>
      <c r="DF23" s="432"/>
      <c r="DG23" s="432"/>
      <c r="DH23" s="432"/>
      <c r="DI23" s="433"/>
    </row>
    <row r="24" spans="1:113" ht="18.75" customHeight="1" thickBot="1" x14ac:dyDescent="0.25">
      <c r="A24" s="163"/>
      <c r="B24" s="605"/>
      <c r="C24" s="581"/>
      <c r="D24" s="582"/>
      <c r="E24" s="484" t="s">
        <v>161</v>
      </c>
      <c r="F24" s="464"/>
      <c r="G24" s="464"/>
      <c r="H24" s="464"/>
      <c r="I24" s="464"/>
      <c r="J24" s="464"/>
      <c r="K24" s="465"/>
      <c r="L24" s="485">
        <v>1</v>
      </c>
      <c r="M24" s="486"/>
      <c r="N24" s="486"/>
      <c r="O24" s="486"/>
      <c r="P24" s="528"/>
      <c r="Q24" s="485">
        <v>7270</v>
      </c>
      <c r="R24" s="486"/>
      <c r="S24" s="486"/>
      <c r="T24" s="486"/>
      <c r="U24" s="486"/>
      <c r="V24" s="528"/>
      <c r="W24" s="580"/>
      <c r="X24" s="581"/>
      <c r="Y24" s="582"/>
      <c r="Z24" s="484" t="s">
        <v>162</v>
      </c>
      <c r="AA24" s="464"/>
      <c r="AB24" s="464"/>
      <c r="AC24" s="464"/>
      <c r="AD24" s="464"/>
      <c r="AE24" s="464"/>
      <c r="AF24" s="464"/>
      <c r="AG24" s="465"/>
      <c r="AH24" s="485">
        <v>47</v>
      </c>
      <c r="AI24" s="486"/>
      <c r="AJ24" s="486"/>
      <c r="AK24" s="486"/>
      <c r="AL24" s="528"/>
      <c r="AM24" s="485">
        <v>140577</v>
      </c>
      <c r="AN24" s="486"/>
      <c r="AO24" s="486"/>
      <c r="AP24" s="486"/>
      <c r="AQ24" s="486"/>
      <c r="AR24" s="528"/>
      <c r="AS24" s="485">
        <v>2991</v>
      </c>
      <c r="AT24" s="486"/>
      <c r="AU24" s="486"/>
      <c r="AV24" s="486"/>
      <c r="AW24" s="486"/>
      <c r="AX24" s="487"/>
      <c r="AY24" s="550" t="s">
        <v>163</v>
      </c>
      <c r="AZ24" s="551"/>
      <c r="BA24" s="551"/>
      <c r="BB24" s="551"/>
      <c r="BC24" s="551"/>
      <c r="BD24" s="551"/>
      <c r="BE24" s="551"/>
      <c r="BF24" s="551"/>
      <c r="BG24" s="551"/>
      <c r="BH24" s="551"/>
      <c r="BI24" s="551"/>
      <c r="BJ24" s="551"/>
      <c r="BK24" s="551"/>
      <c r="BL24" s="551"/>
      <c r="BM24" s="552"/>
      <c r="BN24" s="434">
        <v>3138876</v>
      </c>
      <c r="BO24" s="435"/>
      <c r="BP24" s="435"/>
      <c r="BQ24" s="435"/>
      <c r="BR24" s="435"/>
      <c r="BS24" s="435"/>
      <c r="BT24" s="435"/>
      <c r="BU24" s="436"/>
      <c r="BV24" s="434">
        <v>3147335</v>
      </c>
      <c r="BW24" s="435"/>
      <c r="BX24" s="435"/>
      <c r="BY24" s="435"/>
      <c r="BZ24" s="435"/>
      <c r="CA24" s="435"/>
      <c r="CB24" s="435"/>
      <c r="CC24" s="436"/>
      <c r="CD24" s="172"/>
      <c r="CE24" s="548"/>
      <c r="CF24" s="548"/>
      <c r="CG24" s="548"/>
      <c r="CH24" s="548"/>
      <c r="CI24" s="548"/>
      <c r="CJ24" s="548"/>
      <c r="CK24" s="548"/>
      <c r="CL24" s="548"/>
      <c r="CM24" s="548"/>
      <c r="CN24" s="548"/>
      <c r="CO24" s="548"/>
      <c r="CP24" s="548"/>
      <c r="CQ24" s="548"/>
      <c r="CR24" s="548"/>
      <c r="CS24" s="549"/>
      <c r="CT24" s="431"/>
      <c r="CU24" s="432"/>
      <c r="CV24" s="432"/>
      <c r="CW24" s="432"/>
      <c r="CX24" s="432"/>
      <c r="CY24" s="432"/>
      <c r="CZ24" s="432"/>
      <c r="DA24" s="433"/>
      <c r="DB24" s="431"/>
      <c r="DC24" s="432"/>
      <c r="DD24" s="432"/>
      <c r="DE24" s="432"/>
      <c r="DF24" s="432"/>
      <c r="DG24" s="432"/>
      <c r="DH24" s="432"/>
      <c r="DI24" s="433"/>
    </row>
    <row r="25" spans="1:113" ht="18.75" customHeight="1" x14ac:dyDescent="0.2">
      <c r="A25" s="163"/>
      <c r="B25" s="605"/>
      <c r="C25" s="581"/>
      <c r="D25" s="582"/>
      <c r="E25" s="484" t="s">
        <v>164</v>
      </c>
      <c r="F25" s="464"/>
      <c r="G25" s="464"/>
      <c r="H25" s="464"/>
      <c r="I25" s="464"/>
      <c r="J25" s="464"/>
      <c r="K25" s="465"/>
      <c r="L25" s="485">
        <v>1</v>
      </c>
      <c r="M25" s="486"/>
      <c r="N25" s="486"/>
      <c r="O25" s="486"/>
      <c r="P25" s="528"/>
      <c r="Q25" s="485">
        <v>5820</v>
      </c>
      <c r="R25" s="486"/>
      <c r="S25" s="486"/>
      <c r="T25" s="486"/>
      <c r="U25" s="486"/>
      <c r="V25" s="528"/>
      <c r="W25" s="580"/>
      <c r="X25" s="581"/>
      <c r="Y25" s="582"/>
      <c r="Z25" s="484" t="s">
        <v>165</v>
      </c>
      <c r="AA25" s="464"/>
      <c r="AB25" s="464"/>
      <c r="AC25" s="464"/>
      <c r="AD25" s="464"/>
      <c r="AE25" s="464"/>
      <c r="AF25" s="464"/>
      <c r="AG25" s="465"/>
      <c r="AH25" s="485" t="s">
        <v>122</v>
      </c>
      <c r="AI25" s="486"/>
      <c r="AJ25" s="486"/>
      <c r="AK25" s="486"/>
      <c r="AL25" s="528"/>
      <c r="AM25" s="485" t="s">
        <v>122</v>
      </c>
      <c r="AN25" s="486"/>
      <c r="AO25" s="486"/>
      <c r="AP25" s="486"/>
      <c r="AQ25" s="486"/>
      <c r="AR25" s="528"/>
      <c r="AS25" s="485" t="s">
        <v>122</v>
      </c>
      <c r="AT25" s="486"/>
      <c r="AU25" s="486"/>
      <c r="AV25" s="486"/>
      <c r="AW25" s="486"/>
      <c r="AX25" s="487"/>
      <c r="AY25" s="394" t="s">
        <v>166</v>
      </c>
      <c r="AZ25" s="395"/>
      <c r="BA25" s="395"/>
      <c r="BB25" s="395"/>
      <c r="BC25" s="395"/>
      <c r="BD25" s="395"/>
      <c r="BE25" s="395"/>
      <c r="BF25" s="395"/>
      <c r="BG25" s="395"/>
      <c r="BH25" s="395"/>
      <c r="BI25" s="395"/>
      <c r="BJ25" s="395"/>
      <c r="BK25" s="395"/>
      <c r="BL25" s="395"/>
      <c r="BM25" s="396"/>
      <c r="BN25" s="397" t="s">
        <v>122</v>
      </c>
      <c r="BO25" s="398"/>
      <c r="BP25" s="398"/>
      <c r="BQ25" s="398"/>
      <c r="BR25" s="398"/>
      <c r="BS25" s="398"/>
      <c r="BT25" s="398"/>
      <c r="BU25" s="399"/>
      <c r="BV25" s="397" t="s">
        <v>122</v>
      </c>
      <c r="BW25" s="398"/>
      <c r="BX25" s="398"/>
      <c r="BY25" s="398"/>
      <c r="BZ25" s="398"/>
      <c r="CA25" s="398"/>
      <c r="CB25" s="398"/>
      <c r="CC25" s="399"/>
      <c r="CD25" s="172"/>
      <c r="CE25" s="548"/>
      <c r="CF25" s="548"/>
      <c r="CG25" s="548"/>
      <c r="CH25" s="548"/>
      <c r="CI25" s="548"/>
      <c r="CJ25" s="548"/>
      <c r="CK25" s="548"/>
      <c r="CL25" s="548"/>
      <c r="CM25" s="548"/>
      <c r="CN25" s="548"/>
      <c r="CO25" s="548"/>
      <c r="CP25" s="548"/>
      <c r="CQ25" s="548"/>
      <c r="CR25" s="548"/>
      <c r="CS25" s="549"/>
      <c r="CT25" s="431"/>
      <c r="CU25" s="432"/>
      <c r="CV25" s="432"/>
      <c r="CW25" s="432"/>
      <c r="CX25" s="432"/>
      <c r="CY25" s="432"/>
      <c r="CZ25" s="432"/>
      <c r="DA25" s="433"/>
      <c r="DB25" s="431"/>
      <c r="DC25" s="432"/>
      <c r="DD25" s="432"/>
      <c r="DE25" s="432"/>
      <c r="DF25" s="432"/>
      <c r="DG25" s="432"/>
      <c r="DH25" s="432"/>
      <c r="DI25" s="433"/>
    </row>
    <row r="26" spans="1:113" ht="18.75" customHeight="1" x14ac:dyDescent="0.2">
      <c r="A26" s="163"/>
      <c r="B26" s="605"/>
      <c r="C26" s="581"/>
      <c r="D26" s="582"/>
      <c r="E26" s="484" t="s">
        <v>167</v>
      </c>
      <c r="F26" s="464"/>
      <c r="G26" s="464"/>
      <c r="H26" s="464"/>
      <c r="I26" s="464"/>
      <c r="J26" s="464"/>
      <c r="K26" s="465"/>
      <c r="L26" s="485">
        <v>1</v>
      </c>
      <c r="M26" s="486"/>
      <c r="N26" s="486"/>
      <c r="O26" s="486"/>
      <c r="P26" s="528"/>
      <c r="Q26" s="485">
        <v>5330</v>
      </c>
      <c r="R26" s="486"/>
      <c r="S26" s="486"/>
      <c r="T26" s="486"/>
      <c r="U26" s="486"/>
      <c r="V26" s="528"/>
      <c r="W26" s="580"/>
      <c r="X26" s="581"/>
      <c r="Y26" s="582"/>
      <c r="Z26" s="484" t="s">
        <v>168</v>
      </c>
      <c r="AA26" s="586"/>
      <c r="AB26" s="586"/>
      <c r="AC26" s="586"/>
      <c r="AD26" s="586"/>
      <c r="AE26" s="586"/>
      <c r="AF26" s="586"/>
      <c r="AG26" s="587"/>
      <c r="AH26" s="485">
        <v>2</v>
      </c>
      <c r="AI26" s="486"/>
      <c r="AJ26" s="486"/>
      <c r="AK26" s="486"/>
      <c r="AL26" s="528"/>
      <c r="AM26" s="485" t="s">
        <v>169</v>
      </c>
      <c r="AN26" s="486"/>
      <c r="AO26" s="486"/>
      <c r="AP26" s="486"/>
      <c r="AQ26" s="486"/>
      <c r="AR26" s="528"/>
      <c r="AS26" s="485" t="s">
        <v>169</v>
      </c>
      <c r="AT26" s="486"/>
      <c r="AU26" s="486"/>
      <c r="AV26" s="486"/>
      <c r="AW26" s="486"/>
      <c r="AX26" s="487"/>
      <c r="AY26" s="437" t="s">
        <v>170</v>
      </c>
      <c r="AZ26" s="438"/>
      <c r="BA26" s="438"/>
      <c r="BB26" s="438"/>
      <c r="BC26" s="438"/>
      <c r="BD26" s="438"/>
      <c r="BE26" s="438"/>
      <c r="BF26" s="438"/>
      <c r="BG26" s="438"/>
      <c r="BH26" s="438"/>
      <c r="BI26" s="438"/>
      <c r="BJ26" s="438"/>
      <c r="BK26" s="438"/>
      <c r="BL26" s="438"/>
      <c r="BM26" s="439"/>
      <c r="BN26" s="434" t="s">
        <v>122</v>
      </c>
      <c r="BO26" s="435"/>
      <c r="BP26" s="435"/>
      <c r="BQ26" s="435"/>
      <c r="BR26" s="435"/>
      <c r="BS26" s="435"/>
      <c r="BT26" s="435"/>
      <c r="BU26" s="436"/>
      <c r="BV26" s="434" t="s">
        <v>122</v>
      </c>
      <c r="BW26" s="435"/>
      <c r="BX26" s="435"/>
      <c r="BY26" s="435"/>
      <c r="BZ26" s="435"/>
      <c r="CA26" s="435"/>
      <c r="CB26" s="435"/>
      <c r="CC26" s="436"/>
      <c r="CD26" s="172"/>
      <c r="CE26" s="548"/>
      <c r="CF26" s="548"/>
      <c r="CG26" s="548"/>
      <c r="CH26" s="548"/>
      <c r="CI26" s="548"/>
      <c r="CJ26" s="548"/>
      <c r="CK26" s="548"/>
      <c r="CL26" s="548"/>
      <c r="CM26" s="548"/>
      <c r="CN26" s="548"/>
      <c r="CO26" s="548"/>
      <c r="CP26" s="548"/>
      <c r="CQ26" s="548"/>
      <c r="CR26" s="548"/>
      <c r="CS26" s="549"/>
      <c r="CT26" s="431"/>
      <c r="CU26" s="432"/>
      <c r="CV26" s="432"/>
      <c r="CW26" s="432"/>
      <c r="CX26" s="432"/>
      <c r="CY26" s="432"/>
      <c r="CZ26" s="432"/>
      <c r="DA26" s="433"/>
      <c r="DB26" s="431"/>
      <c r="DC26" s="432"/>
      <c r="DD26" s="432"/>
      <c r="DE26" s="432"/>
      <c r="DF26" s="432"/>
      <c r="DG26" s="432"/>
      <c r="DH26" s="432"/>
      <c r="DI26" s="433"/>
    </row>
    <row r="27" spans="1:113" ht="18.75" customHeight="1" thickBot="1" x14ac:dyDescent="0.25">
      <c r="A27" s="163"/>
      <c r="B27" s="605"/>
      <c r="C27" s="581"/>
      <c r="D27" s="582"/>
      <c r="E27" s="484" t="s">
        <v>171</v>
      </c>
      <c r="F27" s="464"/>
      <c r="G27" s="464"/>
      <c r="H27" s="464"/>
      <c r="I27" s="464"/>
      <c r="J27" s="464"/>
      <c r="K27" s="465"/>
      <c r="L27" s="485">
        <v>1</v>
      </c>
      <c r="M27" s="486"/>
      <c r="N27" s="486"/>
      <c r="O27" s="486"/>
      <c r="P27" s="528"/>
      <c r="Q27" s="485">
        <v>2570</v>
      </c>
      <c r="R27" s="486"/>
      <c r="S27" s="486"/>
      <c r="T27" s="486"/>
      <c r="U27" s="486"/>
      <c r="V27" s="528"/>
      <c r="W27" s="580"/>
      <c r="X27" s="581"/>
      <c r="Y27" s="582"/>
      <c r="Z27" s="484" t="s">
        <v>172</v>
      </c>
      <c r="AA27" s="464"/>
      <c r="AB27" s="464"/>
      <c r="AC27" s="464"/>
      <c r="AD27" s="464"/>
      <c r="AE27" s="464"/>
      <c r="AF27" s="464"/>
      <c r="AG27" s="465"/>
      <c r="AH27" s="485" t="s">
        <v>122</v>
      </c>
      <c r="AI27" s="486"/>
      <c r="AJ27" s="486"/>
      <c r="AK27" s="486"/>
      <c r="AL27" s="528"/>
      <c r="AM27" s="485" t="s">
        <v>122</v>
      </c>
      <c r="AN27" s="486"/>
      <c r="AO27" s="486"/>
      <c r="AP27" s="486"/>
      <c r="AQ27" s="486"/>
      <c r="AR27" s="528"/>
      <c r="AS27" s="485" t="s">
        <v>122</v>
      </c>
      <c r="AT27" s="486"/>
      <c r="AU27" s="486"/>
      <c r="AV27" s="486"/>
      <c r="AW27" s="486"/>
      <c r="AX27" s="487"/>
      <c r="AY27" s="529" t="s">
        <v>173</v>
      </c>
      <c r="AZ27" s="530"/>
      <c r="BA27" s="530"/>
      <c r="BB27" s="530"/>
      <c r="BC27" s="530"/>
      <c r="BD27" s="530"/>
      <c r="BE27" s="530"/>
      <c r="BF27" s="530"/>
      <c r="BG27" s="530"/>
      <c r="BH27" s="530"/>
      <c r="BI27" s="530"/>
      <c r="BJ27" s="530"/>
      <c r="BK27" s="530"/>
      <c r="BL27" s="530"/>
      <c r="BM27" s="531"/>
      <c r="BN27" s="553">
        <v>100000</v>
      </c>
      <c r="BO27" s="554"/>
      <c r="BP27" s="554"/>
      <c r="BQ27" s="554"/>
      <c r="BR27" s="554"/>
      <c r="BS27" s="554"/>
      <c r="BT27" s="554"/>
      <c r="BU27" s="555"/>
      <c r="BV27" s="553">
        <v>100000</v>
      </c>
      <c r="BW27" s="554"/>
      <c r="BX27" s="554"/>
      <c r="BY27" s="554"/>
      <c r="BZ27" s="554"/>
      <c r="CA27" s="554"/>
      <c r="CB27" s="554"/>
      <c r="CC27" s="555"/>
      <c r="CD27" s="166"/>
      <c r="CE27" s="548"/>
      <c r="CF27" s="548"/>
      <c r="CG27" s="548"/>
      <c r="CH27" s="548"/>
      <c r="CI27" s="548"/>
      <c r="CJ27" s="548"/>
      <c r="CK27" s="548"/>
      <c r="CL27" s="548"/>
      <c r="CM27" s="548"/>
      <c r="CN27" s="548"/>
      <c r="CO27" s="548"/>
      <c r="CP27" s="548"/>
      <c r="CQ27" s="548"/>
      <c r="CR27" s="548"/>
      <c r="CS27" s="549"/>
      <c r="CT27" s="431"/>
      <c r="CU27" s="432"/>
      <c r="CV27" s="432"/>
      <c r="CW27" s="432"/>
      <c r="CX27" s="432"/>
      <c r="CY27" s="432"/>
      <c r="CZ27" s="432"/>
      <c r="DA27" s="433"/>
      <c r="DB27" s="431"/>
      <c r="DC27" s="432"/>
      <c r="DD27" s="432"/>
      <c r="DE27" s="432"/>
      <c r="DF27" s="432"/>
      <c r="DG27" s="432"/>
      <c r="DH27" s="432"/>
      <c r="DI27" s="433"/>
    </row>
    <row r="28" spans="1:113" ht="18.75" customHeight="1" x14ac:dyDescent="0.2">
      <c r="A28" s="163"/>
      <c r="B28" s="605"/>
      <c r="C28" s="581"/>
      <c r="D28" s="582"/>
      <c r="E28" s="484" t="s">
        <v>174</v>
      </c>
      <c r="F28" s="464"/>
      <c r="G28" s="464"/>
      <c r="H28" s="464"/>
      <c r="I28" s="464"/>
      <c r="J28" s="464"/>
      <c r="K28" s="465"/>
      <c r="L28" s="485">
        <v>1</v>
      </c>
      <c r="M28" s="486"/>
      <c r="N28" s="486"/>
      <c r="O28" s="486"/>
      <c r="P28" s="528"/>
      <c r="Q28" s="485">
        <v>2180</v>
      </c>
      <c r="R28" s="486"/>
      <c r="S28" s="486"/>
      <c r="T28" s="486"/>
      <c r="U28" s="486"/>
      <c r="V28" s="528"/>
      <c r="W28" s="580"/>
      <c r="X28" s="581"/>
      <c r="Y28" s="582"/>
      <c r="Z28" s="484" t="s">
        <v>175</v>
      </c>
      <c r="AA28" s="464"/>
      <c r="AB28" s="464"/>
      <c r="AC28" s="464"/>
      <c r="AD28" s="464"/>
      <c r="AE28" s="464"/>
      <c r="AF28" s="464"/>
      <c r="AG28" s="465"/>
      <c r="AH28" s="485" t="s">
        <v>122</v>
      </c>
      <c r="AI28" s="486"/>
      <c r="AJ28" s="486"/>
      <c r="AK28" s="486"/>
      <c r="AL28" s="528"/>
      <c r="AM28" s="485" t="s">
        <v>122</v>
      </c>
      <c r="AN28" s="486"/>
      <c r="AO28" s="486"/>
      <c r="AP28" s="486"/>
      <c r="AQ28" s="486"/>
      <c r="AR28" s="528"/>
      <c r="AS28" s="485" t="s">
        <v>122</v>
      </c>
      <c r="AT28" s="486"/>
      <c r="AU28" s="486"/>
      <c r="AV28" s="486"/>
      <c r="AW28" s="486"/>
      <c r="AX28" s="487"/>
      <c r="AY28" s="588" t="s">
        <v>176</v>
      </c>
      <c r="AZ28" s="589"/>
      <c r="BA28" s="589"/>
      <c r="BB28" s="590"/>
      <c r="BC28" s="394" t="s">
        <v>46</v>
      </c>
      <c r="BD28" s="395"/>
      <c r="BE28" s="395"/>
      <c r="BF28" s="395"/>
      <c r="BG28" s="395"/>
      <c r="BH28" s="395"/>
      <c r="BI28" s="395"/>
      <c r="BJ28" s="395"/>
      <c r="BK28" s="395"/>
      <c r="BL28" s="395"/>
      <c r="BM28" s="396"/>
      <c r="BN28" s="397">
        <v>2710000</v>
      </c>
      <c r="BO28" s="398"/>
      <c r="BP28" s="398"/>
      <c r="BQ28" s="398"/>
      <c r="BR28" s="398"/>
      <c r="BS28" s="398"/>
      <c r="BT28" s="398"/>
      <c r="BU28" s="399"/>
      <c r="BV28" s="397">
        <v>2610000</v>
      </c>
      <c r="BW28" s="398"/>
      <c r="BX28" s="398"/>
      <c r="BY28" s="398"/>
      <c r="BZ28" s="398"/>
      <c r="CA28" s="398"/>
      <c r="CB28" s="398"/>
      <c r="CC28" s="399"/>
      <c r="CD28" s="172"/>
      <c r="CE28" s="548"/>
      <c r="CF28" s="548"/>
      <c r="CG28" s="548"/>
      <c r="CH28" s="548"/>
      <c r="CI28" s="548"/>
      <c r="CJ28" s="548"/>
      <c r="CK28" s="548"/>
      <c r="CL28" s="548"/>
      <c r="CM28" s="548"/>
      <c r="CN28" s="548"/>
      <c r="CO28" s="548"/>
      <c r="CP28" s="548"/>
      <c r="CQ28" s="548"/>
      <c r="CR28" s="548"/>
      <c r="CS28" s="549"/>
      <c r="CT28" s="431"/>
      <c r="CU28" s="432"/>
      <c r="CV28" s="432"/>
      <c r="CW28" s="432"/>
      <c r="CX28" s="432"/>
      <c r="CY28" s="432"/>
      <c r="CZ28" s="432"/>
      <c r="DA28" s="433"/>
      <c r="DB28" s="431"/>
      <c r="DC28" s="432"/>
      <c r="DD28" s="432"/>
      <c r="DE28" s="432"/>
      <c r="DF28" s="432"/>
      <c r="DG28" s="432"/>
      <c r="DH28" s="432"/>
      <c r="DI28" s="433"/>
    </row>
    <row r="29" spans="1:113" ht="18.75" customHeight="1" x14ac:dyDescent="0.2">
      <c r="A29" s="163"/>
      <c r="B29" s="605"/>
      <c r="C29" s="581"/>
      <c r="D29" s="582"/>
      <c r="E29" s="484" t="s">
        <v>177</v>
      </c>
      <c r="F29" s="464"/>
      <c r="G29" s="464"/>
      <c r="H29" s="464"/>
      <c r="I29" s="464"/>
      <c r="J29" s="464"/>
      <c r="K29" s="465"/>
      <c r="L29" s="485">
        <v>6</v>
      </c>
      <c r="M29" s="486"/>
      <c r="N29" s="486"/>
      <c r="O29" s="486"/>
      <c r="P29" s="528"/>
      <c r="Q29" s="485">
        <v>1820</v>
      </c>
      <c r="R29" s="486"/>
      <c r="S29" s="486"/>
      <c r="T29" s="486"/>
      <c r="U29" s="486"/>
      <c r="V29" s="528"/>
      <c r="W29" s="583"/>
      <c r="X29" s="584"/>
      <c r="Y29" s="585"/>
      <c r="Z29" s="484" t="s">
        <v>178</v>
      </c>
      <c r="AA29" s="464"/>
      <c r="AB29" s="464"/>
      <c r="AC29" s="464"/>
      <c r="AD29" s="464"/>
      <c r="AE29" s="464"/>
      <c r="AF29" s="464"/>
      <c r="AG29" s="465"/>
      <c r="AH29" s="485">
        <v>47</v>
      </c>
      <c r="AI29" s="486"/>
      <c r="AJ29" s="486"/>
      <c r="AK29" s="486"/>
      <c r="AL29" s="528"/>
      <c r="AM29" s="485">
        <v>140577</v>
      </c>
      <c r="AN29" s="486"/>
      <c r="AO29" s="486"/>
      <c r="AP29" s="486"/>
      <c r="AQ29" s="486"/>
      <c r="AR29" s="528"/>
      <c r="AS29" s="485">
        <v>2991</v>
      </c>
      <c r="AT29" s="486"/>
      <c r="AU29" s="486"/>
      <c r="AV29" s="486"/>
      <c r="AW29" s="486"/>
      <c r="AX29" s="487"/>
      <c r="AY29" s="591"/>
      <c r="AZ29" s="592"/>
      <c r="BA29" s="592"/>
      <c r="BB29" s="593"/>
      <c r="BC29" s="468" t="s">
        <v>179</v>
      </c>
      <c r="BD29" s="469"/>
      <c r="BE29" s="469"/>
      <c r="BF29" s="469"/>
      <c r="BG29" s="469"/>
      <c r="BH29" s="469"/>
      <c r="BI29" s="469"/>
      <c r="BJ29" s="469"/>
      <c r="BK29" s="469"/>
      <c r="BL29" s="469"/>
      <c r="BM29" s="470"/>
      <c r="BN29" s="434">
        <v>1269000</v>
      </c>
      <c r="BO29" s="435"/>
      <c r="BP29" s="435"/>
      <c r="BQ29" s="435"/>
      <c r="BR29" s="435"/>
      <c r="BS29" s="435"/>
      <c r="BT29" s="435"/>
      <c r="BU29" s="436"/>
      <c r="BV29" s="434">
        <v>1266000</v>
      </c>
      <c r="BW29" s="435"/>
      <c r="BX29" s="435"/>
      <c r="BY29" s="435"/>
      <c r="BZ29" s="435"/>
      <c r="CA29" s="435"/>
      <c r="CB29" s="435"/>
      <c r="CC29" s="436"/>
      <c r="CD29" s="166"/>
      <c r="CE29" s="548"/>
      <c r="CF29" s="548"/>
      <c r="CG29" s="548"/>
      <c r="CH29" s="548"/>
      <c r="CI29" s="548"/>
      <c r="CJ29" s="548"/>
      <c r="CK29" s="548"/>
      <c r="CL29" s="548"/>
      <c r="CM29" s="548"/>
      <c r="CN29" s="548"/>
      <c r="CO29" s="548"/>
      <c r="CP29" s="548"/>
      <c r="CQ29" s="548"/>
      <c r="CR29" s="548"/>
      <c r="CS29" s="549"/>
      <c r="CT29" s="431"/>
      <c r="CU29" s="432"/>
      <c r="CV29" s="432"/>
      <c r="CW29" s="432"/>
      <c r="CX29" s="432"/>
      <c r="CY29" s="432"/>
      <c r="CZ29" s="432"/>
      <c r="DA29" s="433"/>
      <c r="DB29" s="431"/>
      <c r="DC29" s="432"/>
      <c r="DD29" s="432"/>
      <c r="DE29" s="432"/>
      <c r="DF29" s="432"/>
      <c r="DG29" s="432"/>
      <c r="DH29" s="432"/>
      <c r="DI29" s="433"/>
    </row>
    <row r="30" spans="1:113" ht="18.75" customHeight="1" thickBot="1" x14ac:dyDescent="0.25">
      <c r="A30" s="163"/>
      <c r="B30" s="606"/>
      <c r="C30" s="607"/>
      <c r="D30" s="608"/>
      <c r="E30" s="488"/>
      <c r="F30" s="489"/>
      <c r="G30" s="489"/>
      <c r="H30" s="489"/>
      <c r="I30" s="489"/>
      <c r="J30" s="489"/>
      <c r="K30" s="490"/>
      <c r="L30" s="598"/>
      <c r="M30" s="599"/>
      <c r="N30" s="599"/>
      <c r="O30" s="599"/>
      <c r="P30" s="600"/>
      <c r="Q30" s="598"/>
      <c r="R30" s="599"/>
      <c r="S30" s="599"/>
      <c r="T30" s="599"/>
      <c r="U30" s="599"/>
      <c r="V30" s="600"/>
      <c r="W30" s="601" t="s">
        <v>180</v>
      </c>
      <c r="X30" s="602"/>
      <c r="Y30" s="602"/>
      <c r="Z30" s="602"/>
      <c r="AA30" s="602"/>
      <c r="AB30" s="602"/>
      <c r="AC30" s="602"/>
      <c r="AD30" s="602"/>
      <c r="AE30" s="602"/>
      <c r="AF30" s="602"/>
      <c r="AG30" s="603"/>
      <c r="AH30" s="561">
        <v>94</v>
      </c>
      <c r="AI30" s="562"/>
      <c r="AJ30" s="562"/>
      <c r="AK30" s="562"/>
      <c r="AL30" s="562"/>
      <c r="AM30" s="562"/>
      <c r="AN30" s="562"/>
      <c r="AO30" s="562"/>
      <c r="AP30" s="562"/>
      <c r="AQ30" s="562"/>
      <c r="AR30" s="562"/>
      <c r="AS30" s="562"/>
      <c r="AT30" s="562"/>
      <c r="AU30" s="562"/>
      <c r="AV30" s="562"/>
      <c r="AW30" s="562"/>
      <c r="AX30" s="564"/>
      <c r="AY30" s="594"/>
      <c r="AZ30" s="595"/>
      <c r="BA30" s="595"/>
      <c r="BB30" s="596"/>
      <c r="BC30" s="550" t="s">
        <v>48</v>
      </c>
      <c r="BD30" s="551"/>
      <c r="BE30" s="551"/>
      <c r="BF30" s="551"/>
      <c r="BG30" s="551"/>
      <c r="BH30" s="551"/>
      <c r="BI30" s="551"/>
      <c r="BJ30" s="551"/>
      <c r="BK30" s="551"/>
      <c r="BL30" s="551"/>
      <c r="BM30" s="552"/>
      <c r="BN30" s="553">
        <v>1889381</v>
      </c>
      <c r="BO30" s="554"/>
      <c r="BP30" s="554"/>
      <c r="BQ30" s="554"/>
      <c r="BR30" s="554"/>
      <c r="BS30" s="554"/>
      <c r="BT30" s="554"/>
      <c r="BU30" s="555"/>
      <c r="BV30" s="553">
        <v>1797260</v>
      </c>
      <c r="BW30" s="554"/>
      <c r="BX30" s="554"/>
      <c r="BY30" s="554"/>
      <c r="BZ30" s="554"/>
      <c r="CA30" s="554"/>
      <c r="CB30" s="554"/>
      <c r="CC30" s="55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97" t="s">
        <v>181</v>
      </c>
      <c r="D32" s="597"/>
      <c r="E32" s="597"/>
      <c r="F32" s="597"/>
      <c r="G32" s="597"/>
      <c r="H32" s="597"/>
      <c r="I32" s="597"/>
      <c r="J32" s="597"/>
      <c r="K32" s="597"/>
      <c r="L32" s="597"/>
      <c r="M32" s="597"/>
      <c r="N32" s="597"/>
      <c r="O32" s="597"/>
      <c r="P32" s="597"/>
      <c r="Q32" s="597"/>
      <c r="R32" s="597"/>
      <c r="S32" s="597"/>
      <c r="U32" s="438" t="s">
        <v>182</v>
      </c>
      <c r="V32" s="438"/>
      <c r="W32" s="438"/>
      <c r="X32" s="438"/>
      <c r="Y32" s="438"/>
      <c r="Z32" s="438"/>
      <c r="AA32" s="438"/>
      <c r="AB32" s="438"/>
      <c r="AC32" s="438"/>
      <c r="AD32" s="438"/>
      <c r="AE32" s="438"/>
      <c r="AF32" s="438"/>
      <c r="AG32" s="438"/>
      <c r="AH32" s="438"/>
      <c r="AI32" s="438"/>
      <c r="AJ32" s="438"/>
      <c r="AK32" s="438"/>
      <c r="AM32" s="438" t="s">
        <v>183</v>
      </c>
      <c r="AN32" s="438"/>
      <c r="AO32" s="438"/>
      <c r="AP32" s="438"/>
      <c r="AQ32" s="438"/>
      <c r="AR32" s="438"/>
      <c r="AS32" s="438"/>
      <c r="AT32" s="438"/>
      <c r="AU32" s="438"/>
      <c r="AV32" s="438"/>
      <c r="AW32" s="438"/>
      <c r="AX32" s="438"/>
      <c r="AY32" s="438"/>
      <c r="AZ32" s="438"/>
      <c r="BA32" s="438"/>
      <c r="BB32" s="438"/>
      <c r="BC32" s="438"/>
      <c r="BE32" s="438" t="s">
        <v>184</v>
      </c>
      <c r="BF32" s="438"/>
      <c r="BG32" s="438"/>
      <c r="BH32" s="438"/>
      <c r="BI32" s="438"/>
      <c r="BJ32" s="438"/>
      <c r="BK32" s="438"/>
      <c r="BL32" s="438"/>
      <c r="BM32" s="438"/>
      <c r="BN32" s="438"/>
      <c r="BO32" s="438"/>
      <c r="BP32" s="438"/>
      <c r="BQ32" s="438"/>
      <c r="BR32" s="438"/>
      <c r="BS32" s="438"/>
      <c r="BT32" s="438"/>
      <c r="BU32" s="438"/>
      <c r="BW32" s="438" t="s">
        <v>185</v>
      </c>
      <c r="BX32" s="438"/>
      <c r="BY32" s="438"/>
      <c r="BZ32" s="438"/>
      <c r="CA32" s="438"/>
      <c r="CB32" s="438"/>
      <c r="CC32" s="438"/>
      <c r="CD32" s="438"/>
      <c r="CE32" s="438"/>
      <c r="CF32" s="438"/>
      <c r="CG32" s="438"/>
      <c r="CH32" s="438"/>
      <c r="CI32" s="438"/>
      <c r="CJ32" s="438"/>
      <c r="CK32" s="438"/>
      <c r="CL32" s="438"/>
      <c r="CM32" s="438"/>
      <c r="CO32" s="438" t="s">
        <v>186</v>
      </c>
      <c r="CP32" s="438"/>
      <c r="CQ32" s="438"/>
      <c r="CR32" s="438"/>
      <c r="CS32" s="438"/>
      <c r="CT32" s="438"/>
      <c r="CU32" s="438"/>
      <c r="CV32" s="438"/>
      <c r="CW32" s="438"/>
      <c r="CX32" s="438"/>
      <c r="CY32" s="438"/>
      <c r="CZ32" s="438"/>
      <c r="DA32" s="438"/>
      <c r="DB32" s="438"/>
      <c r="DC32" s="438"/>
      <c r="DD32" s="438"/>
      <c r="DE32" s="438"/>
      <c r="DI32" s="189"/>
    </row>
    <row r="33" spans="1:113" ht="13.5" customHeight="1" x14ac:dyDescent="0.2">
      <c r="A33" s="163"/>
      <c r="B33" s="190"/>
      <c r="C33" s="458" t="s">
        <v>187</v>
      </c>
      <c r="D33" s="458"/>
      <c r="E33" s="423" t="s">
        <v>188</v>
      </c>
      <c r="F33" s="423"/>
      <c r="G33" s="423"/>
      <c r="H33" s="423"/>
      <c r="I33" s="423"/>
      <c r="J33" s="423"/>
      <c r="K33" s="423"/>
      <c r="L33" s="423"/>
      <c r="M33" s="423"/>
      <c r="N33" s="423"/>
      <c r="O33" s="423"/>
      <c r="P33" s="423"/>
      <c r="Q33" s="423"/>
      <c r="R33" s="423"/>
      <c r="S33" s="423"/>
      <c r="T33" s="167"/>
      <c r="U33" s="458" t="s">
        <v>187</v>
      </c>
      <c r="V33" s="458"/>
      <c r="W33" s="423" t="s">
        <v>188</v>
      </c>
      <c r="X33" s="423"/>
      <c r="Y33" s="423"/>
      <c r="Z33" s="423"/>
      <c r="AA33" s="423"/>
      <c r="AB33" s="423"/>
      <c r="AC33" s="423"/>
      <c r="AD33" s="423"/>
      <c r="AE33" s="423"/>
      <c r="AF33" s="423"/>
      <c r="AG33" s="423"/>
      <c r="AH33" s="423"/>
      <c r="AI33" s="423"/>
      <c r="AJ33" s="423"/>
      <c r="AK33" s="423"/>
      <c r="AL33" s="167"/>
      <c r="AM33" s="458" t="s">
        <v>187</v>
      </c>
      <c r="AN33" s="458"/>
      <c r="AO33" s="423" t="s">
        <v>188</v>
      </c>
      <c r="AP33" s="423"/>
      <c r="AQ33" s="423"/>
      <c r="AR33" s="423"/>
      <c r="AS33" s="423"/>
      <c r="AT33" s="423"/>
      <c r="AU33" s="423"/>
      <c r="AV33" s="423"/>
      <c r="AW33" s="423"/>
      <c r="AX33" s="423"/>
      <c r="AY33" s="423"/>
      <c r="AZ33" s="423"/>
      <c r="BA33" s="423"/>
      <c r="BB33" s="423"/>
      <c r="BC33" s="423"/>
      <c r="BD33" s="173"/>
      <c r="BE33" s="423" t="s">
        <v>189</v>
      </c>
      <c r="BF33" s="423"/>
      <c r="BG33" s="423" t="s">
        <v>190</v>
      </c>
      <c r="BH33" s="423"/>
      <c r="BI33" s="423"/>
      <c r="BJ33" s="423"/>
      <c r="BK33" s="423"/>
      <c r="BL33" s="423"/>
      <c r="BM33" s="423"/>
      <c r="BN33" s="423"/>
      <c r="BO33" s="423"/>
      <c r="BP33" s="423"/>
      <c r="BQ33" s="423"/>
      <c r="BR33" s="423"/>
      <c r="BS33" s="423"/>
      <c r="BT33" s="423"/>
      <c r="BU33" s="423"/>
      <c r="BV33" s="173"/>
      <c r="BW33" s="458" t="s">
        <v>189</v>
      </c>
      <c r="BX33" s="458"/>
      <c r="BY33" s="423" t="s">
        <v>191</v>
      </c>
      <c r="BZ33" s="423"/>
      <c r="CA33" s="423"/>
      <c r="CB33" s="423"/>
      <c r="CC33" s="423"/>
      <c r="CD33" s="423"/>
      <c r="CE33" s="423"/>
      <c r="CF33" s="423"/>
      <c r="CG33" s="423"/>
      <c r="CH33" s="423"/>
      <c r="CI33" s="423"/>
      <c r="CJ33" s="423"/>
      <c r="CK33" s="423"/>
      <c r="CL33" s="423"/>
      <c r="CM33" s="423"/>
      <c r="CN33" s="167"/>
      <c r="CO33" s="458" t="s">
        <v>187</v>
      </c>
      <c r="CP33" s="458"/>
      <c r="CQ33" s="423" t="s">
        <v>192</v>
      </c>
      <c r="CR33" s="423"/>
      <c r="CS33" s="423"/>
      <c r="CT33" s="423"/>
      <c r="CU33" s="423"/>
      <c r="CV33" s="423"/>
      <c r="CW33" s="423"/>
      <c r="CX33" s="423"/>
      <c r="CY33" s="423"/>
      <c r="CZ33" s="423"/>
      <c r="DA33" s="423"/>
      <c r="DB33" s="423"/>
      <c r="DC33" s="423"/>
      <c r="DD33" s="423"/>
      <c r="DE33" s="423"/>
      <c r="DF33" s="167"/>
      <c r="DG33" s="623" t="s">
        <v>193</v>
      </c>
      <c r="DH33" s="623"/>
      <c r="DI33" s="168"/>
    </row>
    <row r="34" spans="1:113" ht="32.25" customHeight="1" x14ac:dyDescent="0.2">
      <c r="A34" s="163"/>
      <c r="B34" s="190"/>
      <c r="C34" s="624">
        <f>IF(E34="","",1)</f>
        <v>1</v>
      </c>
      <c r="D34" s="624"/>
      <c r="E34" s="625" t="str">
        <f>IF('各会計、関係団体の財政状況及び健全化判断比率'!B7="","",'各会計、関係団体の財政状況及び健全化判断比率'!B7)</f>
        <v>一般会計</v>
      </c>
      <c r="F34" s="625"/>
      <c r="G34" s="625"/>
      <c r="H34" s="625"/>
      <c r="I34" s="625"/>
      <c r="J34" s="625"/>
      <c r="K34" s="625"/>
      <c r="L34" s="625"/>
      <c r="M34" s="625"/>
      <c r="N34" s="625"/>
      <c r="O34" s="625"/>
      <c r="P34" s="625"/>
      <c r="Q34" s="625"/>
      <c r="R34" s="625"/>
      <c r="S34" s="625"/>
      <c r="T34" s="163"/>
      <c r="U34" s="624">
        <f>IF(W34="","",MAX(C34:D43)+1)</f>
        <v>3</v>
      </c>
      <c r="V34" s="624"/>
      <c r="W34" s="625" t="str">
        <f>IF('各会計、関係団体の財政状況及び健全化判断比率'!B28="","",'各会計、関係団体の財政状況及び健全化判断比率'!B28)</f>
        <v>国民健康保険（事業勘定）特別会計</v>
      </c>
      <c r="X34" s="625"/>
      <c r="Y34" s="625"/>
      <c r="Z34" s="625"/>
      <c r="AA34" s="625"/>
      <c r="AB34" s="625"/>
      <c r="AC34" s="625"/>
      <c r="AD34" s="625"/>
      <c r="AE34" s="625"/>
      <c r="AF34" s="625"/>
      <c r="AG34" s="625"/>
      <c r="AH34" s="625"/>
      <c r="AI34" s="625"/>
      <c r="AJ34" s="625"/>
      <c r="AK34" s="625"/>
      <c r="AL34" s="163"/>
      <c r="AM34" s="624">
        <f>IF(AO34="","",MAX(C34:D43,U34:V43)+1)</f>
        <v>8</v>
      </c>
      <c r="AN34" s="624"/>
      <c r="AO34" s="625" t="str">
        <f>IF('各会計、関係団体の財政状況及び健全化判断比率'!B33="","",'各会計、関係団体の財政状況及び健全化判断比率'!B33)</f>
        <v>上勝町簡易水道事業会計</v>
      </c>
      <c r="AP34" s="625"/>
      <c r="AQ34" s="625"/>
      <c r="AR34" s="625"/>
      <c r="AS34" s="625"/>
      <c r="AT34" s="625"/>
      <c r="AU34" s="625"/>
      <c r="AV34" s="625"/>
      <c r="AW34" s="625"/>
      <c r="AX34" s="625"/>
      <c r="AY34" s="625"/>
      <c r="AZ34" s="625"/>
      <c r="BA34" s="625"/>
      <c r="BB34" s="625"/>
      <c r="BC34" s="625"/>
      <c r="BD34" s="163"/>
      <c r="BE34" s="624" t="str">
        <f>IF(BG34="","",MAX(C34:D43,U34:V43,AM34:AN43)+1)</f>
        <v/>
      </c>
      <c r="BF34" s="624"/>
      <c r="BG34" s="625"/>
      <c r="BH34" s="625"/>
      <c r="BI34" s="625"/>
      <c r="BJ34" s="625"/>
      <c r="BK34" s="625"/>
      <c r="BL34" s="625"/>
      <c r="BM34" s="625"/>
      <c r="BN34" s="625"/>
      <c r="BO34" s="625"/>
      <c r="BP34" s="625"/>
      <c r="BQ34" s="625"/>
      <c r="BR34" s="625"/>
      <c r="BS34" s="625"/>
      <c r="BT34" s="625"/>
      <c r="BU34" s="625"/>
      <c r="BV34" s="163"/>
      <c r="BW34" s="624">
        <f>IF(BY34="","",MAX(C34:D43,U34:V43,AM34:AN43,BE34:BF43)+1)</f>
        <v>9</v>
      </c>
      <c r="BX34" s="624"/>
      <c r="BY34" s="625" t="str">
        <f>IF('各会計、関係団体の財政状況及び健全化判断比率'!B68="","",'各会計、関係団体の財政状況及び健全化判断比率'!B68)</f>
        <v>小松島市外三町村衛生組合</v>
      </c>
      <c r="BZ34" s="625"/>
      <c r="CA34" s="625"/>
      <c r="CB34" s="625"/>
      <c r="CC34" s="625"/>
      <c r="CD34" s="625"/>
      <c r="CE34" s="625"/>
      <c r="CF34" s="625"/>
      <c r="CG34" s="625"/>
      <c r="CH34" s="625"/>
      <c r="CI34" s="625"/>
      <c r="CJ34" s="625"/>
      <c r="CK34" s="625"/>
      <c r="CL34" s="625"/>
      <c r="CM34" s="625"/>
      <c r="CN34" s="163"/>
      <c r="CO34" s="624">
        <f>IF(CQ34="","",MAX(C34:D43,U34:V43,AM34:AN43,BE34:BF43,BW34:BX43)+1)</f>
        <v>15</v>
      </c>
      <c r="CP34" s="624"/>
      <c r="CQ34" s="625" t="str">
        <f>IF('各会計、関係団体の財政状況及び健全化判断比率'!BS7="","",'各会計、関係団体の財政状況及び健全化判断比率'!BS7)</f>
        <v>（株）かみかついっきゅう</v>
      </c>
      <c r="CR34" s="625"/>
      <c r="CS34" s="625"/>
      <c r="CT34" s="625"/>
      <c r="CU34" s="625"/>
      <c r="CV34" s="625"/>
      <c r="CW34" s="625"/>
      <c r="CX34" s="625"/>
      <c r="CY34" s="625"/>
      <c r="CZ34" s="625"/>
      <c r="DA34" s="625"/>
      <c r="DB34" s="625"/>
      <c r="DC34" s="625"/>
      <c r="DD34" s="625"/>
      <c r="DE34" s="625"/>
      <c r="DG34" s="626" t="str">
        <f>IF('各会計、関係団体の財政状況及び健全化判断比率'!BR7="","",'各会計、関係団体の財政状況及び健全化判断比率'!BR7)</f>
        <v/>
      </c>
      <c r="DH34" s="626"/>
      <c r="DI34" s="168"/>
    </row>
    <row r="35" spans="1:113" ht="32.25" customHeight="1" x14ac:dyDescent="0.2">
      <c r="A35" s="163"/>
      <c r="B35" s="190"/>
      <c r="C35" s="624">
        <f>IF(E35="","",C34+1)</f>
        <v>2</v>
      </c>
      <c r="D35" s="624"/>
      <c r="E35" s="625" t="str">
        <f>IF('各会計、関係団体の財政状況及び健全化判断比率'!B8="","",'各会計、関係団体の財政状況及び健全化判断比率'!B8)</f>
        <v>奨学資金特別会計</v>
      </c>
      <c r="F35" s="625"/>
      <c r="G35" s="625"/>
      <c r="H35" s="625"/>
      <c r="I35" s="625"/>
      <c r="J35" s="625"/>
      <c r="K35" s="625"/>
      <c r="L35" s="625"/>
      <c r="M35" s="625"/>
      <c r="N35" s="625"/>
      <c r="O35" s="625"/>
      <c r="P35" s="625"/>
      <c r="Q35" s="625"/>
      <c r="R35" s="625"/>
      <c r="S35" s="625"/>
      <c r="T35" s="163"/>
      <c r="U35" s="624">
        <f>IF(W35="","",U34+1)</f>
        <v>4</v>
      </c>
      <c r="V35" s="624"/>
      <c r="W35" s="625" t="str">
        <f>IF('各会計、関係団体の財政状況及び健全化判断比率'!B29="","",'各会計、関係団体の財政状況及び健全化判断比率'!B29)</f>
        <v>介護保険特別会計</v>
      </c>
      <c r="X35" s="625"/>
      <c r="Y35" s="625"/>
      <c r="Z35" s="625"/>
      <c r="AA35" s="625"/>
      <c r="AB35" s="625"/>
      <c r="AC35" s="625"/>
      <c r="AD35" s="625"/>
      <c r="AE35" s="625"/>
      <c r="AF35" s="625"/>
      <c r="AG35" s="625"/>
      <c r="AH35" s="625"/>
      <c r="AI35" s="625"/>
      <c r="AJ35" s="625"/>
      <c r="AK35" s="625"/>
      <c r="AL35" s="163"/>
      <c r="AM35" s="624" t="str">
        <f t="shared" ref="AM35:AM43" si="0">IF(AO35="","",AM34+1)</f>
        <v/>
      </c>
      <c r="AN35" s="624"/>
      <c r="AO35" s="625"/>
      <c r="AP35" s="625"/>
      <c r="AQ35" s="625"/>
      <c r="AR35" s="625"/>
      <c r="AS35" s="625"/>
      <c r="AT35" s="625"/>
      <c r="AU35" s="625"/>
      <c r="AV35" s="625"/>
      <c r="AW35" s="625"/>
      <c r="AX35" s="625"/>
      <c r="AY35" s="625"/>
      <c r="AZ35" s="625"/>
      <c r="BA35" s="625"/>
      <c r="BB35" s="625"/>
      <c r="BC35" s="625"/>
      <c r="BD35" s="163"/>
      <c r="BE35" s="624" t="str">
        <f t="shared" ref="BE35:BE43" si="1">IF(BG35="","",BE34+1)</f>
        <v/>
      </c>
      <c r="BF35" s="624"/>
      <c r="BG35" s="625"/>
      <c r="BH35" s="625"/>
      <c r="BI35" s="625"/>
      <c r="BJ35" s="625"/>
      <c r="BK35" s="625"/>
      <c r="BL35" s="625"/>
      <c r="BM35" s="625"/>
      <c r="BN35" s="625"/>
      <c r="BO35" s="625"/>
      <c r="BP35" s="625"/>
      <c r="BQ35" s="625"/>
      <c r="BR35" s="625"/>
      <c r="BS35" s="625"/>
      <c r="BT35" s="625"/>
      <c r="BU35" s="625"/>
      <c r="BV35" s="163"/>
      <c r="BW35" s="624">
        <f t="shared" ref="BW35:BW43" si="2">IF(BY35="","",BW34+1)</f>
        <v>10</v>
      </c>
      <c r="BX35" s="624"/>
      <c r="BY35" s="625" t="str">
        <f>IF('各会計、関係団体の財政状況及び健全化判断比率'!B69="","",'各会計、関係団体の財政状況及び健全化判断比率'!B69)</f>
        <v>徳島県後期高齢者医療広域連合（一般会計）</v>
      </c>
      <c r="BZ35" s="625"/>
      <c r="CA35" s="625"/>
      <c r="CB35" s="625"/>
      <c r="CC35" s="625"/>
      <c r="CD35" s="625"/>
      <c r="CE35" s="625"/>
      <c r="CF35" s="625"/>
      <c r="CG35" s="625"/>
      <c r="CH35" s="625"/>
      <c r="CI35" s="625"/>
      <c r="CJ35" s="625"/>
      <c r="CK35" s="625"/>
      <c r="CL35" s="625"/>
      <c r="CM35" s="625"/>
      <c r="CN35" s="163"/>
      <c r="CO35" s="624">
        <f t="shared" ref="CO35:CO43" si="3">IF(CQ35="","",CO34+1)</f>
        <v>16</v>
      </c>
      <c r="CP35" s="624"/>
      <c r="CQ35" s="625" t="str">
        <f>IF('各会計、関係団体の財政状況及び健全化判断比率'!BS8="","",'各会計、関係団体の財政状況及び健全化判断比率'!BS8)</f>
        <v>（株）上勝バイオ</v>
      </c>
      <c r="CR35" s="625"/>
      <c r="CS35" s="625"/>
      <c r="CT35" s="625"/>
      <c r="CU35" s="625"/>
      <c r="CV35" s="625"/>
      <c r="CW35" s="625"/>
      <c r="CX35" s="625"/>
      <c r="CY35" s="625"/>
      <c r="CZ35" s="625"/>
      <c r="DA35" s="625"/>
      <c r="DB35" s="625"/>
      <c r="DC35" s="625"/>
      <c r="DD35" s="625"/>
      <c r="DE35" s="625"/>
      <c r="DG35" s="626" t="str">
        <f>IF('各会計、関係団体の財政状況及び健全化判断比率'!BR8="","",'各会計、関係団体の財政状況及び健全化判断比率'!BR8)</f>
        <v/>
      </c>
      <c r="DH35" s="626"/>
      <c r="DI35" s="168"/>
    </row>
    <row r="36" spans="1:113" ht="32.25" customHeight="1" x14ac:dyDescent="0.2">
      <c r="A36" s="163"/>
      <c r="B36" s="190"/>
      <c r="C36" s="624" t="str">
        <f>IF(E36="","",C35+1)</f>
        <v/>
      </c>
      <c r="D36" s="624"/>
      <c r="E36" s="625" t="str">
        <f>IF('各会計、関係団体の財政状況及び健全化判断比率'!B9="","",'各会計、関係団体の財政状況及び健全化判断比率'!B9)</f>
        <v/>
      </c>
      <c r="F36" s="625"/>
      <c r="G36" s="625"/>
      <c r="H36" s="625"/>
      <c r="I36" s="625"/>
      <c r="J36" s="625"/>
      <c r="K36" s="625"/>
      <c r="L36" s="625"/>
      <c r="M36" s="625"/>
      <c r="N36" s="625"/>
      <c r="O36" s="625"/>
      <c r="P36" s="625"/>
      <c r="Q36" s="625"/>
      <c r="R36" s="625"/>
      <c r="S36" s="625"/>
      <c r="T36" s="163"/>
      <c r="U36" s="624">
        <f t="shared" ref="U36:U43" si="4">IF(W36="","",U35+1)</f>
        <v>5</v>
      </c>
      <c r="V36" s="624"/>
      <c r="W36" s="625" t="str">
        <f>IF('各会計、関係団体の財政状況及び健全化判断比率'!B30="","",'各会計、関係団体の財政状況及び健全化判断比率'!B30)</f>
        <v>国民健康保険（診療施設勘定）特別会計</v>
      </c>
      <c r="X36" s="625"/>
      <c r="Y36" s="625"/>
      <c r="Z36" s="625"/>
      <c r="AA36" s="625"/>
      <c r="AB36" s="625"/>
      <c r="AC36" s="625"/>
      <c r="AD36" s="625"/>
      <c r="AE36" s="625"/>
      <c r="AF36" s="625"/>
      <c r="AG36" s="625"/>
      <c r="AH36" s="625"/>
      <c r="AI36" s="625"/>
      <c r="AJ36" s="625"/>
      <c r="AK36" s="625"/>
      <c r="AL36" s="163"/>
      <c r="AM36" s="624" t="str">
        <f t="shared" si="0"/>
        <v/>
      </c>
      <c r="AN36" s="624"/>
      <c r="AO36" s="625"/>
      <c r="AP36" s="625"/>
      <c r="AQ36" s="625"/>
      <c r="AR36" s="625"/>
      <c r="AS36" s="625"/>
      <c r="AT36" s="625"/>
      <c r="AU36" s="625"/>
      <c r="AV36" s="625"/>
      <c r="AW36" s="625"/>
      <c r="AX36" s="625"/>
      <c r="AY36" s="625"/>
      <c r="AZ36" s="625"/>
      <c r="BA36" s="625"/>
      <c r="BB36" s="625"/>
      <c r="BC36" s="625"/>
      <c r="BD36" s="163"/>
      <c r="BE36" s="624" t="str">
        <f t="shared" si="1"/>
        <v/>
      </c>
      <c r="BF36" s="624"/>
      <c r="BG36" s="625"/>
      <c r="BH36" s="625"/>
      <c r="BI36" s="625"/>
      <c r="BJ36" s="625"/>
      <c r="BK36" s="625"/>
      <c r="BL36" s="625"/>
      <c r="BM36" s="625"/>
      <c r="BN36" s="625"/>
      <c r="BO36" s="625"/>
      <c r="BP36" s="625"/>
      <c r="BQ36" s="625"/>
      <c r="BR36" s="625"/>
      <c r="BS36" s="625"/>
      <c r="BT36" s="625"/>
      <c r="BU36" s="625"/>
      <c r="BV36" s="163"/>
      <c r="BW36" s="624">
        <f t="shared" si="2"/>
        <v>11</v>
      </c>
      <c r="BX36" s="624"/>
      <c r="BY36" s="625" t="str">
        <f>IF('各会計、関係団体の財政状況及び健全化判断比率'!B70="","",'各会計、関係団体の財政状況及び健全化判断比率'!B70)</f>
        <v>徳島県後期高齢者医療広域連合（特別会計）</v>
      </c>
      <c r="BZ36" s="625"/>
      <c r="CA36" s="625"/>
      <c r="CB36" s="625"/>
      <c r="CC36" s="625"/>
      <c r="CD36" s="625"/>
      <c r="CE36" s="625"/>
      <c r="CF36" s="625"/>
      <c r="CG36" s="625"/>
      <c r="CH36" s="625"/>
      <c r="CI36" s="625"/>
      <c r="CJ36" s="625"/>
      <c r="CK36" s="625"/>
      <c r="CL36" s="625"/>
      <c r="CM36" s="625"/>
      <c r="CN36" s="163"/>
      <c r="CO36" s="624">
        <f t="shared" si="3"/>
        <v>17</v>
      </c>
      <c r="CP36" s="624"/>
      <c r="CQ36" s="625" t="str">
        <f>IF('各会計、関係団体の財政状況及び健全化判断比率'!BS9="","",'各会計、関係団体の財政状況及び健全化判断比率'!BS9)</f>
        <v>（株）もくさん</v>
      </c>
      <c r="CR36" s="625"/>
      <c r="CS36" s="625"/>
      <c r="CT36" s="625"/>
      <c r="CU36" s="625"/>
      <c r="CV36" s="625"/>
      <c r="CW36" s="625"/>
      <c r="CX36" s="625"/>
      <c r="CY36" s="625"/>
      <c r="CZ36" s="625"/>
      <c r="DA36" s="625"/>
      <c r="DB36" s="625"/>
      <c r="DC36" s="625"/>
      <c r="DD36" s="625"/>
      <c r="DE36" s="625"/>
      <c r="DG36" s="626" t="str">
        <f>IF('各会計、関係団体の財政状況及び健全化判断比率'!BR9="","",'各会計、関係団体の財政状況及び健全化判断比率'!BR9)</f>
        <v/>
      </c>
      <c r="DH36" s="626"/>
      <c r="DI36" s="168"/>
    </row>
    <row r="37" spans="1:113" ht="32.25" customHeight="1" x14ac:dyDescent="0.2">
      <c r="A37" s="163"/>
      <c r="B37" s="190"/>
      <c r="C37" s="624" t="str">
        <f>IF(E37="","",C36+1)</f>
        <v/>
      </c>
      <c r="D37" s="624"/>
      <c r="E37" s="625" t="str">
        <f>IF('各会計、関係団体の財政状況及び健全化判断比率'!B10="","",'各会計、関係団体の財政状況及び健全化判断比率'!B10)</f>
        <v/>
      </c>
      <c r="F37" s="625"/>
      <c r="G37" s="625"/>
      <c r="H37" s="625"/>
      <c r="I37" s="625"/>
      <c r="J37" s="625"/>
      <c r="K37" s="625"/>
      <c r="L37" s="625"/>
      <c r="M37" s="625"/>
      <c r="N37" s="625"/>
      <c r="O37" s="625"/>
      <c r="P37" s="625"/>
      <c r="Q37" s="625"/>
      <c r="R37" s="625"/>
      <c r="S37" s="625"/>
      <c r="T37" s="163"/>
      <c r="U37" s="624">
        <f t="shared" si="4"/>
        <v>6</v>
      </c>
      <c r="V37" s="624"/>
      <c r="W37" s="625" t="str">
        <f>IF('各会計、関係団体の財政状況及び健全化判断比率'!B31="","",'各会計、関係団体の財政状況及び健全化判断比率'!B31)</f>
        <v>国民健康保険（福原診療施設勘定）特別会計</v>
      </c>
      <c r="X37" s="625"/>
      <c r="Y37" s="625"/>
      <c r="Z37" s="625"/>
      <c r="AA37" s="625"/>
      <c r="AB37" s="625"/>
      <c r="AC37" s="625"/>
      <c r="AD37" s="625"/>
      <c r="AE37" s="625"/>
      <c r="AF37" s="625"/>
      <c r="AG37" s="625"/>
      <c r="AH37" s="625"/>
      <c r="AI37" s="625"/>
      <c r="AJ37" s="625"/>
      <c r="AK37" s="625"/>
      <c r="AL37" s="163"/>
      <c r="AM37" s="624" t="str">
        <f t="shared" si="0"/>
        <v/>
      </c>
      <c r="AN37" s="624"/>
      <c r="AO37" s="625"/>
      <c r="AP37" s="625"/>
      <c r="AQ37" s="625"/>
      <c r="AR37" s="625"/>
      <c r="AS37" s="625"/>
      <c r="AT37" s="625"/>
      <c r="AU37" s="625"/>
      <c r="AV37" s="625"/>
      <c r="AW37" s="625"/>
      <c r="AX37" s="625"/>
      <c r="AY37" s="625"/>
      <c r="AZ37" s="625"/>
      <c r="BA37" s="625"/>
      <c r="BB37" s="625"/>
      <c r="BC37" s="625"/>
      <c r="BD37" s="163"/>
      <c r="BE37" s="624" t="str">
        <f t="shared" si="1"/>
        <v/>
      </c>
      <c r="BF37" s="624"/>
      <c r="BG37" s="625"/>
      <c r="BH37" s="625"/>
      <c r="BI37" s="625"/>
      <c r="BJ37" s="625"/>
      <c r="BK37" s="625"/>
      <c r="BL37" s="625"/>
      <c r="BM37" s="625"/>
      <c r="BN37" s="625"/>
      <c r="BO37" s="625"/>
      <c r="BP37" s="625"/>
      <c r="BQ37" s="625"/>
      <c r="BR37" s="625"/>
      <c r="BS37" s="625"/>
      <c r="BT37" s="625"/>
      <c r="BU37" s="625"/>
      <c r="BV37" s="163"/>
      <c r="BW37" s="624">
        <f t="shared" si="2"/>
        <v>12</v>
      </c>
      <c r="BX37" s="624"/>
      <c r="BY37" s="625" t="str">
        <f>IF('各会計、関係団体の財政状況及び健全化判断比率'!B71="","",'各会計、関係団体の財政状況及び健全化判断比率'!B71)</f>
        <v>徳島県市町村総合事務組合（一般会計）</v>
      </c>
      <c r="BZ37" s="625"/>
      <c r="CA37" s="625"/>
      <c r="CB37" s="625"/>
      <c r="CC37" s="625"/>
      <c r="CD37" s="625"/>
      <c r="CE37" s="625"/>
      <c r="CF37" s="625"/>
      <c r="CG37" s="625"/>
      <c r="CH37" s="625"/>
      <c r="CI37" s="625"/>
      <c r="CJ37" s="625"/>
      <c r="CK37" s="625"/>
      <c r="CL37" s="625"/>
      <c r="CM37" s="625"/>
      <c r="CN37" s="163"/>
      <c r="CO37" s="624">
        <f t="shared" si="3"/>
        <v>18</v>
      </c>
      <c r="CP37" s="624"/>
      <c r="CQ37" s="625" t="str">
        <f>IF('各会計、関係団体の財政状況及び健全化判断比率'!BS10="","",'各会計、関係団体の財政状況及び健全化判断比率'!BS10)</f>
        <v>（株）いろどり</v>
      </c>
      <c r="CR37" s="625"/>
      <c r="CS37" s="625"/>
      <c r="CT37" s="625"/>
      <c r="CU37" s="625"/>
      <c r="CV37" s="625"/>
      <c r="CW37" s="625"/>
      <c r="CX37" s="625"/>
      <c r="CY37" s="625"/>
      <c r="CZ37" s="625"/>
      <c r="DA37" s="625"/>
      <c r="DB37" s="625"/>
      <c r="DC37" s="625"/>
      <c r="DD37" s="625"/>
      <c r="DE37" s="625"/>
      <c r="DG37" s="626" t="str">
        <f>IF('各会計、関係団体の財政状況及び健全化判断比率'!BR10="","",'各会計、関係団体の財政状況及び健全化判断比率'!BR10)</f>
        <v/>
      </c>
      <c r="DH37" s="626"/>
      <c r="DI37" s="168"/>
    </row>
    <row r="38" spans="1:113" ht="32.25" customHeight="1" x14ac:dyDescent="0.2">
      <c r="A38" s="163"/>
      <c r="B38" s="190"/>
      <c r="C38" s="624" t="str">
        <f t="shared" ref="C38:C43" si="5">IF(E38="","",C37+1)</f>
        <v/>
      </c>
      <c r="D38" s="624"/>
      <c r="E38" s="625" t="str">
        <f>IF('各会計、関係団体の財政状況及び健全化判断比率'!B11="","",'各会計、関係団体の財政状況及び健全化判断比率'!B11)</f>
        <v/>
      </c>
      <c r="F38" s="625"/>
      <c r="G38" s="625"/>
      <c r="H38" s="625"/>
      <c r="I38" s="625"/>
      <c r="J38" s="625"/>
      <c r="K38" s="625"/>
      <c r="L38" s="625"/>
      <c r="M38" s="625"/>
      <c r="N38" s="625"/>
      <c r="O38" s="625"/>
      <c r="P38" s="625"/>
      <c r="Q38" s="625"/>
      <c r="R38" s="625"/>
      <c r="S38" s="625"/>
      <c r="T38" s="163"/>
      <c r="U38" s="624">
        <f t="shared" si="4"/>
        <v>7</v>
      </c>
      <c r="V38" s="624"/>
      <c r="W38" s="625" t="str">
        <f>IF('各会計、関係団体の財政状況及び健全化判断比率'!B32="","",'各会計、関係団体の財政状況及び健全化判断比率'!B32)</f>
        <v>後期高齢者医療特別会計</v>
      </c>
      <c r="X38" s="625"/>
      <c r="Y38" s="625"/>
      <c r="Z38" s="625"/>
      <c r="AA38" s="625"/>
      <c r="AB38" s="625"/>
      <c r="AC38" s="625"/>
      <c r="AD38" s="625"/>
      <c r="AE38" s="625"/>
      <c r="AF38" s="625"/>
      <c r="AG38" s="625"/>
      <c r="AH38" s="625"/>
      <c r="AI38" s="625"/>
      <c r="AJ38" s="625"/>
      <c r="AK38" s="625"/>
      <c r="AL38" s="163"/>
      <c r="AM38" s="624" t="str">
        <f t="shared" si="0"/>
        <v/>
      </c>
      <c r="AN38" s="624"/>
      <c r="AO38" s="625"/>
      <c r="AP38" s="625"/>
      <c r="AQ38" s="625"/>
      <c r="AR38" s="625"/>
      <c r="AS38" s="625"/>
      <c r="AT38" s="625"/>
      <c r="AU38" s="625"/>
      <c r="AV38" s="625"/>
      <c r="AW38" s="625"/>
      <c r="AX38" s="625"/>
      <c r="AY38" s="625"/>
      <c r="AZ38" s="625"/>
      <c r="BA38" s="625"/>
      <c r="BB38" s="625"/>
      <c r="BC38" s="625"/>
      <c r="BD38" s="163"/>
      <c r="BE38" s="624" t="str">
        <f t="shared" si="1"/>
        <v/>
      </c>
      <c r="BF38" s="624"/>
      <c r="BG38" s="625"/>
      <c r="BH38" s="625"/>
      <c r="BI38" s="625"/>
      <c r="BJ38" s="625"/>
      <c r="BK38" s="625"/>
      <c r="BL38" s="625"/>
      <c r="BM38" s="625"/>
      <c r="BN38" s="625"/>
      <c r="BO38" s="625"/>
      <c r="BP38" s="625"/>
      <c r="BQ38" s="625"/>
      <c r="BR38" s="625"/>
      <c r="BS38" s="625"/>
      <c r="BT38" s="625"/>
      <c r="BU38" s="625"/>
      <c r="BV38" s="163"/>
      <c r="BW38" s="624">
        <f t="shared" si="2"/>
        <v>13</v>
      </c>
      <c r="BX38" s="624"/>
      <c r="BY38" s="625" t="str">
        <f>IF('各会計、関係団体の財政状況及び健全化判断比率'!B72="","",'各会計、関係団体の財政状況及び健全化判断比率'!B72)</f>
        <v>徳島県市町村総合事務組合（徳島県滞納整理機構特別会計）</v>
      </c>
      <c r="BZ38" s="625"/>
      <c r="CA38" s="625"/>
      <c r="CB38" s="625"/>
      <c r="CC38" s="625"/>
      <c r="CD38" s="625"/>
      <c r="CE38" s="625"/>
      <c r="CF38" s="625"/>
      <c r="CG38" s="625"/>
      <c r="CH38" s="625"/>
      <c r="CI38" s="625"/>
      <c r="CJ38" s="625"/>
      <c r="CK38" s="625"/>
      <c r="CL38" s="625"/>
      <c r="CM38" s="625"/>
      <c r="CN38" s="163"/>
      <c r="CO38" s="624">
        <f t="shared" si="3"/>
        <v>19</v>
      </c>
      <c r="CP38" s="624"/>
      <c r="CQ38" s="625" t="str">
        <f>IF('各会計、関係団体の財政状況及び健全化判断比率'!BS11="","",'各会計、関係団体の財政状況及び健全化判断比率'!BS11)</f>
        <v>（一）かみかつ森林環境公社</v>
      </c>
      <c r="CR38" s="625"/>
      <c r="CS38" s="625"/>
      <c r="CT38" s="625"/>
      <c r="CU38" s="625"/>
      <c r="CV38" s="625"/>
      <c r="CW38" s="625"/>
      <c r="CX38" s="625"/>
      <c r="CY38" s="625"/>
      <c r="CZ38" s="625"/>
      <c r="DA38" s="625"/>
      <c r="DB38" s="625"/>
      <c r="DC38" s="625"/>
      <c r="DD38" s="625"/>
      <c r="DE38" s="625"/>
      <c r="DG38" s="626" t="str">
        <f>IF('各会計、関係団体の財政状況及び健全化判断比率'!BR11="","",'各会計、関係団体の財政状況及び健全化判断比率'!BR11)</f>
        <v/>
      </c>
      <c r="DH38" s="626"/>
      <c r="DI38" s="168"/>
    </row>
    <row r="39" spans="1:113" ht="32.25" customHeight="1" x14ac:dyDescent="0.2">
      <c r="A39" s="163"/>
      <c r="B39" s="190"/>
      <c r="C39" s="624" t="str">
        <f t="shared" si="5"/>
        <v/>
      </c>
      <c r="D39" s="624"/>
      <c r="E39" s="625" t="str">
        <f>IF('各会計、関係団体の財政状況及び健全化判断比率'!B12="","",'各会計、関係団体の財政状況及び健全化判断比率'!B12)</f>
        <v/>
      </c>
      <c r="F39" s="625"/>
      <c r="G39" s="625"/>
      <c r="H39" s="625"/>
      <c r="I39" s="625"/>
      <c r="J39" s="625"/>
      <c r="K39" s="625"/>
      <c r="L39" s="625"/>
      <c r="M39" s="625"/>
      <c r="N39" s="625"/>
      <c r="O39" s="625"/>
      <c r="P39" s="625"/>
      <c r="Q39" s="625"/>
      <c r="R39" s="625"/>
      <c r="S39" s="625"/>
      <c r="T39" s="163"/>
      <c r="U39" s="624" t="str">
        <f t="shared" si="4"/>
        <v/>
      </c>
      <c r="V39" s="624"/>
      <c r="W39" s="625"/>
      <c r="X39" s="625"/>
      <c r="Y39" s="625"/>
      <c r="Z39" s="625"/>
      <c r="AA39" s="625"/>
      <c r="AB39" s="625"/>
      <c r="AC39" s="625"/>
      <c r="AD39" s="625"/>
      <c r="AE39" s="625"/>
      <c r="AF39" s="625"/>
      <c r="AG39" s="625"/>
      <c r="AH39" s="625"/>
      <c r="AI39" s="625"/>
      <c r="AJ39" s="625"/>
      <c r="AK39" s="625"/>
      <c r="AL39" s="163"/>
      <c r="AM39" s="624" t="str">
        <f t="shared" si="0"/>
        <v/>
      </c>
      <c r="AN39" s="624"/>
      <c r="AO39" s="625"/>
      <c r="AP39" s="625"/>
      <c r="AQ39" s="625"/>
      <c r="AR39" s="625"/>
      <c r="AS39" s="625"/>
      <c r="AT39" s="625"/>
      <c r="AU39" s="625"/>
      <c r="AV39" s="625"/>
      <c r="AW39" s="625"/>
      <c r="AX39" s="625"/>
      <c r="AY39" s="625"/>
      <c r="AZ39" s="625"/>
      <c r="BA39" s="625"/>
      <c r="BB39" s="625"/>
      <c r="BC39" s="625"/>
      <c r="BD39" s="163"/>
      <c r="BE39" s="624" t="str">
        <f t="shared" si="1"/>
        <v/>
      </c>
      <c r="BF39" s="624"/>
      <c r="BG39" s="625"/>
      <c r="BH39" s="625"/>
      <c r="BI39" s="625"/>
      <c r="BJ39" s="625"/>
      <c r="BK39" s="625"/>
      <c r="BL39" s="625"/>
      <c r="BM39" s="625"/>
      <c r="BN39" s="625"/>
      <c r="BO39" s="625"/>
      <c r="BP39" s="625"/>
      <c r="BQ39" s="625"/>
      <c r="BR39" s="625"/>
      <c r="BS39" s="625"/>
      <c r="BT39" s="625"/>
      <c r="BU39" s="625"/>
      <c r="BV39" s="163"/>
      <c r="BW39" s="624">
        <f t="shared" si="2"/>
        <v>14</v>
      </c>
      <c r="BX39" s="624"/>
      <c r="BY39" s="625" t="str">
        <f>IF('各会計、関係団体の財政状況及び健全化判断比率'!B73="","",'各会計、関係団体の財政状況及び健全化判断比率'!B73)</f>
        <v>徳島県市町村議会議員公務災害補償等組合</v>
      </c>
      <c r="BZ39" s="625"/>
      <c r="CA39" s="625"/>
      <c r="CB39" s="625"/>
      <c r="CC39" s="625"/>
      <c r="CD39" s="625"/>
      <c r="CE39" s="625"/>
      <c r="CF39" s="625"/>
      <c r="CG39" s="625"/>
      <c r="CH39" s="625"/>
      <c r="CI39" s="625"/>
      <c r="CJ39" s="625"/>
      <c r="CK39" s="625"/>
      <c r="CL39" s="625"/>
      <c r="CM39" s="625"/>
      <c r="CN39" s="163"/>
      <c r="CO39" s="624" t="str">
        <f t="shared" si="3"/>
        <v/>
      </c>
      <c r="CP39" s="624"/>
      <c r="CQ39" s="625" t="str">
        <f>IF('各会計、関係団体の財政状況及び健全化判断比率'!BS12="","",'各会計、関係団体の財政状況及び健全化判断比率'!BS12)</f>
        <v/>
      </c>
      <c r="CR39" s="625"/>
      <c r="CS39" s="625"/>
      <c r="CT39" s="625"/>
      <c r="CU39" s="625"/>
      <c r="CV39" s="625"/>
      <c r="CW39" s="625"/>
      <c r="CX39" s="625"/>
      <c r="CY39" s="625"/>
      <c r="CZ39" s="625"/>
      <c r="DA39" s="625"/>
      <c r="DB39" s="625"/>
      <c r="DC39" s="625"/>
      <c r="DD39" s="625"/>
      <c r="DE39" s="625"/>
      <c r="DG39" s="626" t="str">
        <f>IF('各会計、関係団体の財政状況及び健全化判断比率'!BR12="","",'各会計、関係団体の財政状況及び健全化判断比率'!BR12)</f>
        <v/>
      </c>
      <c r="DH39" s="626"/>
      <c r="DI39" s="168"/>
    </row>
    <row r="40" spans="1:113" ht="32.25" customHeight="1" x14ac:dyDescent="0.2">
      <c r="A40" s="163"/>
      <c r="B40" s="190"/>
      <c r="C40" s="624" t="str">
        <f t="shared" si="5"/>
        <v/>
      </c>
      <c r="D40" s="624"/>
      <c r="E40" s="625" t="str">
        <f>IF('各会計、関係団体の財政状況及び健全化判断比率'!B13="","",'各会計、関係団体の財政状況及び健全化判断比率'!B13)</f>
        <v/>
      </c>
      <c r="F40" s="625"/>
      <c r="G40" s="625"/>
      <c r="H40" s="625"/>
      <c r="I40" s="625"/>
      <c r="J40" s="625"/>
      <c r="K40" s="625"/>
      <c r="L40" s="625"/>
      <c r="M40" s="625"/>
      <c r="N40" s="625"/>
      <c r="O40" s="625"/>
      <c r="P40" s="625"/>
      <c r="Q40" s="625"/>
      <c r="R40" s="625"/>
      <c r="S40" s="625"/>
      <c r="T40" s="163"/>
      <c r="U40" s="624" t="str">
        <f t="shared" si="4"/>
        <v/>
      </c>
      <c r="V40" s="624"/>
      <c r="W40" s="625"/>
      <c r="X40" s="625"/>
      <c r="Y40" s="625"/>
      <c r="Z40" s="625"/>
      <c r="AA40" s="625"/>
      <c r="AB40" s="625"/>
      <c r="AC40" s="625"/>
      <c r="AD40" s="625"/>
      <c r="AE40" s="625"/>
      <c r="AF40" s="625"/>
      <c r="AG40" s="625"/>
      <c r="AH40" s="625"/>
      <c r="AI40" s="625"/>
      <c r="AJ40" s="625"/>
      <c r="AK40" s="625"/>
      <c r="AL40" s="163"/>
      <c r="AM40" s="624" t="str">
        <f t="shared" si="0"/>
        <v/>
      </c>
      <c r="AN40" s="624"/>
      <c r="AO40" s="625"/>
      <c r="AP40" s="625"/>
      <c r="AQ40" s="625"/>
      <c r="AR40" s="625"/>
      <c r="AS40" s="625"/>
      <c r="AT40" s="625"/>
      <c r="AU40" s="625"/>
      <c r="AV40" s="625"/>
      <c r="AW40" s="625"/>
      <c r="AX40" s="625"/>
      <c r="AY40" s="625"/>
      <c r="AZ40" s="625"/>
      <c r="BA40" s="625"/>
      <c r="BB40" s="625"/>
      <c r="BC40" s="625"/>
      <c r="BD40" s="163"/>
      <c r="BE40" s="624" t="str">
        <f t="shared" si="1"/>
        <v/>
      </c>
      <c r="BF40" s="624"/>
      <c r="BG40" s="625"/>
      <c r="BH40" s="625"/>
      <c r="BI40" s="625"/>
      <c r="BJ40" s="625"/>
      <c r="BK40" s="625"/>
      <c r="BL40" s="625"/>
      <c r="BM40" s="625"/>
      <c r="BN40" s="625"/>
      <c r="BO40" s="625"/>
      <c r="BP40" s="625"/>
      <c r="BQ40" s="625"/>
      <c r="BR40" s="625"/>
      <c r="BS40" s="625"/>
      <c r="BT40" s="625"/>
      <c r="BU40" s="625"/>
      <c r="BV40" s="163"/>
      <c r="BW40" s="624" t="str">
        <f t="shared" si="2"/>
        <v/>
      </c>
      <c r="BX40" s="624"/>
      <c r="BY40" s="625" t="str">
        <f>IF('各会計、関係団体の財政状況及び健全化判断比率'!B74="","",'各会計、関係団体の財政状況及び健全化判断比率'!B74)</f>
        <v/>
      </c>
      <c r="BZ40" s="625"/>
      <c r="CA40" s="625"/>
      <c r="CB40" s="625"/>
      <c r="CC40" s="625"/>
      <c r="CD40" s="625"/>
      <c r="CE40" s="625"/>
      <c r="CF40" s="625"/>
      <c r="CG40" s="625"/>
      <c r="CH40" s="625"/>
      <c r="CI40" s="625"/>
      <c r="CJ40" s="625"/>
      <c r="CK40" s="625"/>
      <c r="CL40" s="625"/>
      <c r="CM40" s="625"/>
      <c r="CN40" s="163"/>
      <c r="CO40" s="624" t="str">
        <f t="shared" si="3"/>
        <v/>
      </c>
      <c r="CP40" s="624"/>
      <c r="CQ40" s="625" t="str">
        <f>IF('各会計、関係団体の財政状況及び健全化判断比率'!BS13="","",'各会計、関係団体の財政状況及び健全化判断比率'!BS13)</f>
        <v/>
      </c>
      <c r="CR40" s="625"/>
      <c r="CS40" s="625"/>
      <c r="CT40" s="625"/>
      <c r="CU40" s="625"/>
      <c r="CV40" s="625"/>
      <c r="CW40" s="625"/>
      <c r="CX40" s="625"/>
      <c r="CY40" s="625"/>
      <c r="CZ40" s="625"/>
      <c r="DA40" s="625"/>
      <c r="DB40" s="625"/>
      <c r="DC40" s="625"/>
      <c r="DD40" s="625"/>
      <c r="DE40" s="625"/>
      <c r="DG40" s="626" t="str">
        <f>IF('各会計、関係団体の財政状況及び健全化判断比率'!BR13="","",'各会計、関係団体の財政状況及び健全化判断比率'!BR13)</f>
        <v/>
      </c>
      <c r="DH40" s="626"/>
      <c r="DI40" s="168"/>
    </row>
    <row r="41" spans="1:113" ht="32.25" customHeight="1" x14ac:dyDescent="0.2">
      <c r="A41" s="163"/>
      <c r="B41" s="190"/>
      <c r="C41" s="624" t="str">
        <f t="shared" si="5"/>
        <v/>
      </c>
      <c r="D41" s="624"/>
      <c r="E41" s="625" t="str">
        <f>IF('各会計、関係団体の財政状況及び健全化判断比率'!B14="","",'各会計、関係団体の財政状況及び健全化判断比率'!B14)</f>
        <v/>
      </c>
      <c r="F41" s="625"/>
      <c r="G41" s="625"/>
      <c r="H41" s="625"/>
      <c r="I41" s="625"/>
      <c r="J41" s="625"/>
      <c r="K41" s="625"/>
      <c r="L41" s="625"/>
      <c r="M41" s="625"/>
      <c r="N41" s="625"/>
      <c r="O41" s="625"/>
      <c r="P41" s="625"/>
      <c r="Q41" s="625"/>
      <c r="R41" s="625"/>
      <c r="S41" s="625"/>
      <c r="T41" s="163"/>
      <c r="U41" s="624" t="str">
        <f t="shared" si="4"/>
        <v/>
      </c>
      <c r="V41" s="624"/>
      <c r="W41" s="625"/>
      <c r="X41" s="625"/>
      <c r="Y41" s="625"/>
      <c r="Z41" s="625"/>
      <c r="AA41" s="625"/>
      <c r="AB41" s="625"/>
      <c r="AC41" s="625"/>
      <c r="AD41" s="625"/>
      <c r="AE41" s="625"/>
      <c r="AF41" s="625"/>
      <c r="AG41" s="625"/>
      <c r="AH41" s="625"/>
      <c r="AI41" s="625"/>
      <c r="AJ41" s="625"/>
      <c r="AK41" s="625"/>
      <c r="AL41" s="163"/>
      <c r="AM41" s="624" t="str">
        <f t="shared" si="0"/>
        <v/>
      </c>
      <c r="AN41" s="624"/>
      <c r="AO41" s="625"/>
      <c r="AP41" s="625"/>
      <c r="AQ41" s="625"/>
      <c r="AR41" s="625"/>
      <c r="AS41" s="625"/>
      <c r="AT41" s="625"/>
      <c r="AU41" s="625"/>
      <c r="AV41" s="625"/>
      <c r="AW41" s="625"/>
      <c r="AX41" s="625"/>
      <c r="AY41" s="625"/>
      <c r="AZ41" s="625"/>
      <c r="BA41" s="625"/>
      <c r="BB41" s="625"/>
      <c r="BC41" s="625"/>
      <c r="BD41" s="163"/>
      <c r="BE41" s="624" t="str">
        <f t="shared" si="1"/>
        <v/>
      </c>
      <c r="BF41" s="624"/>
      <c r="BG41" s="625"/>
      <c r="BH41" s="625"/>
      <c r="BI41" s="625"/>
      <c r="BJ41" s="625"/>
      <c r="BK41" s="625"/>
      <c r="BL41" s="625"/>
      <c r="BM41" s="625"/>
      <c r="BN41" s="625"/>
      <c r="BO41" s="625"/>
      <c r="BP41" s="625"/>
      <c r="BQ41" s="625"/>
      <c r="BR41" s="625"/>
      <c r="BS41" s="625"/>
      <c r="BT41" s="625"/>
      <c r="BU41" s="625"/>
      <c r="BV41" s="163"/>
      <c r="BW41" s="624" t="str">
        <f t="shared" si="2"/>
        <v/>
      </c>
      <c r="BX41" s="624"/>
      <c r="BY41" s="625" t="str">
        <f>IF('各会計、関係団体の財政状況及び健全化判断比率'!B75="","",'各会計、関係団体の財政状況及び健全化判断比率'!B75)</f>
        <v/>
      </c>
      <c r="BZ41" s="625"/>
      <c r="CA41" s="625"/>
      <c r="CB41" s="625"/>
      <c r="CC41" s="625"/>
      <c r="CD41" s="625"/>
      <c r="CE41" s="625"/>
      <c r="CF41" s="625"/>
      <c r="CG41" s="625"/>
      <c r="CH41" s="625"/>
      <c r="CI41" s="625"/>
      <c r="CJ41" s="625"/>
      <c r="CK41" s="625"/>
      <c r="CL41" s="625"/>
      <c r="CM41" s="625"/>
      <c r="CN41" s="163"/>
      <c r="CO41" s="624" t="str">
        <f t="shared" si="3"/>
        <v/>
      </c>
      <c r="CP41" s="624"/>
      <c r="CQ41" s="625" t="str">
        <f>IF('各会計、関係団体の財政状況及び健全化判断比率'!BS14="","",'各会計、関係団体の財政状況及び健全化判断比率'!BS14)</f>
        <v/>
      </c>
      <c r="CR41" s="625"/>
      <c r="CS41" s="625"/>
      <c r="CT41" s="625"/>
      <c r="CU41" s="625"/>
      <c r="CV41" s="625"/>
      <c r="CW41" s="625"/>
      <c r="CX41" s="625"/>
      <c r="CY41" s="625"/>
      <c r="CZ41" s="625"/>
      <c r="DA41" s="625"/>
      <c r="DB41" s="625"/>
      <c r="DC41" s="625"/>
      <c r="DD41" s="625"/>
      <c r="DE41" s="625"/>
      <c r="DG41" s="626" t="str">
        <f>IF('各会計、関係団体の財政状況及び健全化判断比率'!BR14="","",'各会計、関係団体の財政状況及び健全化判断比率'!BR14)</f>
        <v/>
      </c>
      <c r="DH41" s="626"/>
      <c r="DI41" s="168"/>
    </row>
    <row r="42" spans="1:113" ht="32.25" customHeight="1" x14ac:dyDescent="0.2">
      <c r="B42" s="190"/>
      <c r="C42" s="624" t="str">
        <f t="shared" si="5"/>
        <v/>
      </c>
      <c r="D42" s="624"/>
      <c r="E42" s="625" t="str">
        <f>IF('各会計、関係団体の財政状況及び健全化判断比率'!B15="","",'各会計、関係団体の財政状況及び健全化判断比率'!B15)</f>
        <v/>
      </c>
      <c r="F42" s="625"/>
      <c r="G42" s="625"/>
      <c r="H42" s="625"/>
      <c r="I42" s="625"/>
      <c r="J42" s="625"/>
      <c r="K42" s="625"/>
      <c r="L42" s="625"/>
      <c r="M42" s="625"/>
      <c r="N42" s="625"/>
      <c r="O42" s="625"/>
      <c r="P42" s="625"/>
      <c r="Q42" s="625"/>
      <c r="R42" s="625"/>
      <c r="S42" s="625"/>
      <c r="T42" s="163"/>
      <c r="U42" s="624" t="str">
        <f t="shared" si="4"/>
        <v/>
      </c>
      <c r="V42" s="624"/>
      <c r="W42" s="625"/>
      <c r="X42" s="625"/>
      <c r="Y42" s="625"/>
      <c r="Z42" s="625"/>
      <c r="AA42" s="625"/>
      <c r="AB42" s="625"/>
      <c r="AC42" s="625"/>
      <c r="AD42" s="625"/>
      <c r="AE42" s="625"/>
      <c r="AF42" s="625"/>
      <c r="AG42" s="625"/>
      <c r="AH42" s="625"/>
      <c r="AI42" s="625"/>
      <c r="AJ42" s="625"/>
      <c r="AK42" s="625"/>
      <c r="AL42" s="163"/>
      <c r="AM42" s="624" t="str">
        <f t="shared" si="0"/>
        <v/>
      </c>
      <c r="AN42" s="624"/>
      <c r="AO42" s="625"/>
      <c r="AP42" s="625"/>
      <c r="AQ42" s="625"/>
      <c r="AR42" s="625"/>
      <c r="AS42" s="625"/>
      <c r="AT42" s="625"/>
      <c r="AU42" s="625"/>
      <c r="AV42" s="625"/>
      <c r="AW42" s="625"/>
      <c r="AX42" s="625"/>
      <c r="AY42" s="625"/>
      <c r="AZ42" s="625"/>
      <c r="BA42" s="625"/>
      <c r="BB42" s="625"/>
      <c r="BC42" s="625"/>
      <c r="BD42" s="163"/>
      <c r="BE42" s="624" t="str">
        <f t="shared" si="1"/>
        <v/>
      </c>
      <c r="BF42" s="624"/>
      <c r="BG42" s="625"/>
      <c r="BH42" s="625"/>
      <c r="BI42" s="625"/>
      <c r="BJ42" s="625"/>
      <c r="BK42" s="625"/>
      <c r="BL42" s="625"/>
      <c r="BM42" s="625"/>
      <c r="BN42" s="625"/>
      <c r="BO42" s="625"/>
      <c r="BP42" s="625"/>
      <c r="BQ42" s="625"/>
      <c r="BR42" s="625"/>
      <c r="BS42" s="625"/>
      <c r="BT42" s="625"/>
      <c r="BU42" s="625"/>
      <c r="BV42" s="163"/>
      <c r="BW42" s="624" t="str">
        <f t="shared" si="2"/>
        <v/>
      </c>
      <c r="BX42" s="624"/>
      <c r="BY42" s="625" t="str">
        <f>IF('各会計、関係団体の財政状況及び健全化判断比率'!B76="","",'各会計、関係団体の財政状況及び健全化判断比率'!B76)</f>
        <v/>
      </c>
      <c r="BZ42" s="625"/>
      <c r="CA42" s="625"/>
      <c r="CB42" s="625"/>
      <c r="CC42" s="625"/>
      <c r="CD42" s="625"/>
      <c r="CE42" s="625"/>
      <c r="CF42" s="625"/>
      <c r="CG42" s="625"/>
      <c r="CH42" s="625"/>
      <c r="CI42" s="625"/>
      <c r="CJ42" s="625"/>
      <c r="CK42" s="625"/>
      <c r="CL42" s="625"/>
      <c r="CM42" s="625"/>
      <c r="CN42" s="163"/>
      <c r="CO42" s="624" t="str">
        <f t="shared" si="3"/>
        <v/>
      </c>
      <c r="CP42" s="624"/>
      <c r="CQ42" s="625" t="str">
        <f>IF('各会計、関係団体の財政状況及び健全化判断比率'!BS15="","",'各会計、関係団体の財政状況及び健全化判断比率'!BS15)</f>
        <v/>
      </c>
      <c r="CR42" s="625"/>
      <c r="CS42" s="625"/>
      <c r="CT42" s="625"/>
      <c r="CU42" s="625"/>
      <c r="CV42" s="625"/>
      <c r="CW42" s="625"/>
      <c r="CX42" s="625"/>
      <c r="CY42" s="625"/>
      <c r="CZ42" s="625"/>
      <c r="DA42" s="625"/>
      <c r="DB42" s="625"/>
      <c r="DC42" s="625"/>
      <c r="DD42" s="625"/>
      <c r="DE42" s="625"/>
      <c r="DG42" s="626" t="str">
        <f>IF('各会計、関係団体の財政状況及び健全化判断比率'!BR15="","",'各会計、関係団体の財政状況及び健全化判断比率'!BR15)</f>
        <v/>
      </c>
      <c r="DH42" s="626"/>
      <c r="DI42" s="168"/>
    </row>
    <row r="43" spans="1:113" ht="32.25" customHeight="1" x14ac:dyDescent="0.2">
      <c r="B43" s="190"/>
      <c r="C43" s="624" t="str">
        <f t="shared" si="5"/>
        <v/>
      </c>
      <c r="D43" s="624"/>
      <c r="E43" s="625" t="str">
        <f>IF('各会計、関係団体の財政状況及び健全化判断比率'!B16="","",'各会計、関係団体の財政状況及び健全化判断比率'!B16)</f>
        <v/>
      </c>
      <c r="F43" s="625"/>
      <c r="G43" s="625"/>
      <c r="H43" s="625"/>
      <c r="I43" s="625"/>
      <c r="J43" s="625"/>
      <c r="K43" s="625"/>
      <c r="L43" s="625"/>
      <c r="M43" s="625"/>
      <c r="N43" s="625"/>
      <c r="O43" s="625"/>
      <c r="P43" s="625"/>
      <c r="Q43" s="625"/>
      <c r="R43" s="625"/>
      <c r="S43" s="625"/>
      <c r="T43" s="163"/>
      <c r="U43" s="624" t="str">
        <f t="shared" si="4"/>
        <v/>
      </c>
      <c r="V43" s="624"/>
      <c r="W43" s="625"/>
      <c r="X43" s="625"/>
      <c r="Y43" s="625"/>
      <c r="Z43" s="625"/>
      <c r="AA43" s="625"/>
      <c r="AB43" s="625"/>
      <c r="AC43" s="625"/>
      <c r="AD43" s="625"/>
      <c r="AE43" s="625"/>
      <c r="AF43" s="625"/>
      <c r="AG43" s="625"/>
      <c r="AH43" s="625"/>
      <c r="AI43" s="625"/>
      <c r="AJ43" s="625"/>
      <c r="AK43" s="625"/>
      <c r="AL43" s="163"/>
      <c r="AM43" s="624" t="str">
        <f t="shared" si="0"/>
        <v/>
      </c>
      <c r="AN43" s="624"/>
      <c r="AO43" s="625"/>
      <c r="AP43" s="625"/>
      <c r="AQ43" s="625"/>
      <c r="AR43" s="625"/>
      <c r="AS43" s="625"/>
      <c r="AT43" s="625"/>
      <c r="AU43" s="625"/>
      <c r="AV43" s="625"/>
      <c r="AW43" s="625"/>
      <c r="AX43" s="625"/>
      <c r="AY43" s="625"/>
      <c r="AZ43" s="625"/>
      <c r="BA43" s="625"/>
      <c r="BB43" s="625"/>
      <c r="BC43" s="625"/>
      <c r="BD43" s="163"/>
      <c r="BE43" s="624" t="str">
        <f t="shared" si="1"/>
        <v/>
      </c>
      <c r="BF43" s="624"/>
      <c r="BG43" s="625"/>
      <c r="BH43" s="625"/>
      <c r="BI43" s="625"/>
      <c r="BJ43" s="625"/>
      <c r="BK43" s="625"/>
      <c r="BL43" s="625"/>
      <c r="BM43" s="625"/>
      <c r="BN43" s="625"/>
      <c r="BO43" s="625"/>
      <c r="BP43" s="625"/>
      <c r="BQ43" s="625"/>
      <c r="BR43" s="625"/>
      <c r="BS43" s="625"/>
      <c r="BT43" s="625"/>
      <c r="BU43" s="625"/>
      <c r="BV43" s="163"/>
      <c r="BW43" s="624" t="str">
        <f t="shared" si="2"/>
        <v/>
      </c>
      <c r="BX43" s="624"/>
      <c r="BY43" s="625" t="str">
        <f>IF('各会計、関係団体の財政状況及び健全化判断比率'!B77="","",'各会計、関係団体の財政状況及び健全化判断比率'!B77)</f>
        <v/>
      </c>
      <c r="BZ43" s="625"/>
      <c r="CA43" s="625"/>
      <c r="CB43" s="625"/>
      <c r="CC43" s="625"/>
      <c r="CD43" s="625"/>
      <c r="CE43" s="625"/>
      <c r="CF43" s="625"/>
      <c r="CG43" s="625"/>
      <c r="CH43" s="625"/>
      <c r="CI43" s="625"/>
      <c r="CJ43" s="625"/>
      <c r="CK43" s="625"/>
      <c r="CL43" s="625"/>
      <c r="CM43" s="625"/>
      <c r="CN43" s="163"/>
      <c r="CO43" s="624" t="str">
        <f t="shared" si="3"/>
        <v/>
      </c>
      <c r="CP43" s="624"/>
      <c r="CQ43" s="625" t="str">
        <f>IF('各会計、関係団体の財政状況及び健全化判断比率'!BS16="","",'各会計、関係団体の財政状況及び健全化判断比率'!BS16)</f>
        <v/>
      </c>
      <c r="CR43" s="625"/>
      <c r="CS43" s="625"/>
      <c r="CT43" s="625"/>
      <c r="CU43" s="625"/>
      <c r="CV43" s="625"/>
      <c r="CW43" s="625"/>
      <c r="CX43" s="625"/>
      <c r="CY43" s="625"/>
      <c r="CZ43" s="625"/>
      <c r="DA43" s="625"/>
      <c r="DB43" s="625"/>
      <c r="DC43" s="625"/>
      <c r="DD43" s="625"/>
      <c r="DE43" s="625"/>
      <c r="DG43" s="626" t="str">
        <f>IF('各会計、関係団体の財政状況及び健全化判断比率'!BR16="","",'各会計、関係団体の財政状況及び健全化判断比率'!BR16)</f>
        <v/>
      </c>
      <c r="DH43" s="626"/>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627" t="s">
        <v>195</v>
      </c>
      <c r="F46" s="627"/>
      <c r="G46" s="627"/>
      <c r="H46" s="627"/>
      <c r="I46" s="627"/>
      <c r="J46" s="627"/>
      <c r="K46" s="627"/>
      <c r="L46" s="627"/>
      <c r="M46" s="627"/>
      <c r="N46" s="627"/>
      <c r="O46" s="627"/>
      <c r="P46" s="627"/>
      <c r="Q46" s="627"/>
      <c r="R46" s="627"/>
      <c r="S46" s="627"/>
      <c r="T46" s="627"/>
      <c r="U46" s="627"/>
      <c r="V46" s="627"/>
      <c r="W46" s="627"/>
      <c r="X46" s="627"/>
      <c r="Y46" s="627"/>
      <c r="Z46" s="627"/>
      <c r="AA46" s="627"/>
      <c r="AB46" s="627"/>
      <c r="AC46" s="627"/>
      <c r="AD46" s="627"/>
      <c r="AE46" s="627"/>
      <c r="AF46" s="627"/>
      <c r="AG46" s="627"/>
      <c r="AH46" s="627"/>
      <c r="AI46" s="627"/>
      <c r="AJ46" s="627"/>
      <c r="AK46" s="627"/>
      <c r="AL46" s="627"/>
      <c r="AM46" s="627"/>
      <c r="AN46" s="627"/>
      <c r="AO46" s="627"/>
      <c r="AP46" s="627"/>
      <c r="AQ46" s="627"/>
      <c r="AR46" s="627"/>
      <c r="AS46" s="627"/>
      <c r="AT46" s="627"/>
      <c r="AU46" s="627"/>
      <c r="AV46" s="627"/>
      <c r="AW46" s="627"/>
      <c r="AX46" s="627"/>
      <c r="AY46" s="627"/>
      <c r="AZ46" s="627"/>
      <c r="BA46" s="627"/>
      <c r="BB46" s="627"/>
      <c r="BC46" s="627"/>
      <c r="BD46" s="627"/>
      <c r="BE46" s="627"/>
      <c r="BF46" s="627"/>
      <c r="BG46" s="627"/>
      <c r="BH46" s="627"/>
      <c r="BI46" s="627"/>
      <c r="BJ46" s="627"/>
      <c r="BK46" s="627"/>
      <c r="BL46" s="627"/>
      <c r="BM46" s="627"/>
      <c r="BN46" s="627"/>
      <c r="BO46" s="627"/>
      <c r="BP46" s="627"/>
      <c r="BQ46" s="627"/>
      <c r="BR46" s="627"/>
      <c r="BS46" s="627"/>
      <c r="BT46" s="627"/>
      <c r="BU46" s="627"/>
      <c r="BV46" s="627"/>
      <c r="BW46" s="627"/>
      <c r="BX46" s="627"/>
      <c r="BY46" s="627"/>
      <c r="BZ46" s="627"/>
      <c r="CA46" s="627"/>
      <c r="CB46" s="627"/>
      <c r="CC46" s="627"/>
      <c r="CD46" s="627"/>
      <c r="CE46" s="627"/>
      <c r="CF46" s="627"/>
      <c r="CG46" s="627"/>
      <c r="CH46" s="627"/>
      <c r="CI46" s="627"/>
      <c r="CJ46" s="627"/>
      <c r="CK46" s="627"/>
      <c r="CL46" s="627"/>
      <c r="CM46" s="627"/>
      <c r="CN46" s="627"/>
      <c r="CO46" s="627"/>
      <c r="CP46" s="627"/>
      <c r="CQ46" s="627"/>
      <c r="CR46" s="627"/>
      <c r="CS46" s="627"/>
      <c r="CT46" s="627"/>
      <c r="CU46" s="627"/>
      <c r="CV46" s="627"/>
      <c r="CW46" s="627"/>
      <c r="CX46" s="627"/>
      <c r="CY46" s="627"/>
      <c r="CZ46" s="627"/>
      <c r="DA46" s="627"/>
      <c r="DB46" s="627"/>
      <c r="DC46" s="627"/>
      <c r="DD46" s="627"/>
      <c r="DE46" s="627"/>
      <c r="DF46" s="627"/>
      <c r="DG46" s="627"/>
      <c r="DH46" s="627"/>
      <c r="DI46" s="627"/>
    </row>
    <row r="47" spans="1:113" x14ac:dyDescent="0.2">
      <c r="E47" s="627" t="s">
        <v>196</v>
      </c>
      <c r="F47" s="627"/>
      <c r="G47" s="627"/>
      <c r="H47" s="627"/>
      <c r="I47" s="627"/>
      <c r="J47" s="627"/>
      <c r="K47" s="627"/>
      <c r="L47" s="627"/>
      <c r="M47" s="627"/>
      <c r="N47" s="627"/>
      <c r="O47" s="627"/>
      <c r="P47" s="627"/>
      <c r="Q47" s="627"/>
      <c r="R47" s="627"/>
      <c r="S47" s="627"/>
      <c r="T47" s="627"/>
      <c r="U47" s="627"/>
      <c r="V47" s="627"/>
      <c r="W47" s="627"/>
      <c r="X47" s="627"/>
      <c r="Y47" s="627"/>
      <c r="Z47" s="627"/>
      <c r="AA47" s="627"/>
      <c r="AB47" s="627"/>
      <c r="AC47" s="627"/>
      <c r="AD47" s="627"/>
      <c r="AE47" s="627"/>
      <c r="AF47" s="627"/>
      <c r="AG47" s="627"/>
      <c r="AH47" s="627"/>
      <c r="AI47" s="627"/>
      <c r="AJ47" s="627"/>
      <c r="AK47" s="627"/>
      <c r="AL47" s="627"/>
      <c r="AM47" s="627"/>
      <c r="AN47" s="627"/>
      <c r="AO47" s="627"/>
      <c r="AP47" s="627"/>
      <c r="AQ47" s="627"/>
      <c r="AR47" s="627"/>
      <c r="AS47" s="627"/>
      <c r="AT47" s="627"/>
      <c r="AU47" s="627"/>
      <c r="AV47" s="627"/>
      <c r="AW47" s="627"/>
      <c r="AX47" s="627"/>
      <c r="AY47" s="627"/>
      <c r="AZ47" s="627"/>
      <c r="BA47" s="627"/>
      <c r="BB47" s="627"/>
      <c r="BC47" s="627"/>
      <c r="BD47" s="627"/>
      <c r="BE47" s="627"/>
      <c r="BF47" s="627"/>
      <c r="BG47" s="627"/>
      <c r="BH47" s="627"/>
      <c r="BI47" s="627"/>
      <c r="BJ47" s="627"/>
      <c r="BK47" s="627"/>
      <c r="BL47" s="627"/>
      <c r="BM47" s="627"/>
      <c r="BN47" s="627"/>
      <c r="BO47" s="627"/>
      <c r="BP47" s="627"/>
      <c r="BQ47" s="627"/>
      <c r="BR47" s="627"/>
      <c r="BS47" s="627"/>
      <c r="BT47" s="627"/>
      <c r="BU47" s="627"/>
      <c r="BV47" s="627"/>
      <c r="BW47" s="627"/>
      <c r="BX47" s="627"/>
      <c r="BY47" s="627"/>
      <c r="BZ47" s="627"/>
      <c r="CA47" s="627"/>
      <c r="CB47" s="627"/>
      <c r="CC47" s="627"/>
      <c r="CD47" s="627"/>
      <c r="CE47" s="627"/>
      <c r="CF47" s="627"/>
      <c r="CG47" s="627"/>
      <c r="CH47" s="627"/>
      <c r="CI47" s="627"/>
      <c r="CJ47" s="627"/>
      <c r="CK47" s="627"/>
      <c r="CL47" s="627"/>
      <c r="CM47" s="627"/>
      <c r="CN47" s="627"/>
      <c r="CO47" s="627"/>
      <c r="CP47" s="627"/>
      <c r="CQ47" s="627"/>
      <c r="CR47" s="627"/>
      <c r="CS47" s="627"/>
      <c r="CT47" s="627"/>
      <c r="CU47" s="627"/>
      <c r="CV47" s="627"/>
      <c r="CW47" s="627"/>
      <c r="CX47" s="627"/>
      <c r="CY47" s="627"/>
      <c r="CZ47" s="627"/>
      <c r="DA47" s="627"/>
      <c r="DB47" s="627"/>
      <c r="DC47" s="627"/>
      <c r="DD47" s="627"/>
      <c r="DE47" s="627"/>
      <c r="DF47" s="627"/>
      <c r="DG47" s="627"/>
      <c r="DH47" s="627"/>
      <c r="DI47" s="627"/>
    </row>
    <row r="48" spans="1:113" x14ac:dyDescent="0.2">
      <c r="E48" s="627" t="s">
        <v>197</v>
      </c>
      <c r="F48" s="627"/>
      <c r="G48" s="627"/>
      <c r="H48" s="627"/>
      <c r="I48" s="627"/>
      <c r="J48" s="627"/>
      <c r="K48" s="627"/>
      <c r="L48" s="627"/>
      <c r="M48" s="627"/>
      <c r="N48" s="627"/>
      <c r="O48" s="627"/>
      <c r="P48" s="627"/>
      <c r="Q48" s="627"/>
      <c r="R48" s="627"/>
      <c r="S48" s="627"/>
      <c r="T48" s="627"/>
      <c r="U48" s="627"/>
      <c r="V48" s="627"/>
      <c r="W48" s="627"/>
      <c r="X48" s="627"/>
      <c r="Y48" s="627"/>
      <c r="Z48" s="627"/>
      <c r="AA48" s="627"/>
      <c r="AB48" s="627"/>
      <c r="AC48" s="627"/>
      <c r="AD48" s="627"/>
      <c r="AE48" s="627"/>
      <c r="AF48" s="627"/>
      <c r="AG48" s="627"/>
      <c r="AH48" s="627"/>
      <c r="AI48" s="627"/>
      <c r="AJ48" s="627"/>
      <c r="AK48" s="627"/>
      <c r="AL48" s="627"/>
      <c r="AM48" s="627"/>
      <c r="AN48" s="627"/>
      <c r="AO48" s="627"/>
      <c r="AP48" s="627"/>
      <c r="AQ48" s="627"/>
      <c r="AR48" s="627"/>
      <c r="AS48" s="627"/>
      <c r="AT48" s="627"/>
      <c r="AU48" s="627"/>
      <c r="AV48" s="627"/>
      <c r="AW48" s="627"/>
      <c r="AX48" s="627"/>
      <c r="AY48" s="627"/>
      <c r="AZ48" s="627"/>
      <c r="BA48" s="627"/>
      <c r="BB48" s="627"/>
      <c r="BC48" s="627"/>
      <c r="BD48" s="627"/>
      <c r="BE48" s="627"/>
      <c r="BF48" s="627"/>
      <c r="BG48" s="627"/>
      <c r="BH48" s="627"/>
      <c r="BI48" s="627"/>
      <c r="BJ48" s="627"/>
      <c r="BK48" s="627"/>
      <c r="BL48" s="627"/>
      <c r="BM48" s="627"/>
      <c r="BN48" s="627"/>
      <c r="BO48" s="627"/>
      <c r="BP48" s="627"/>
      <c r="BQ48" s="627"/>
      <c r="BR48" s="627"/>
      <c r="BS48" s="627"/>
      <c r="BT48" s="627"/>
      <c r="BU48" s="627"/>
      <c r="BV48" s="627"/>
      <c r="BW48" s="627"/>
      <c r="BX48" s="627"/>
      <c r="BY48" s="627"/>
      <c r="BZ48" s="627"/>
      <c r="CA48" s="627"/>
      <c r="CB48" s="627"/>
      <c r="CC48" s="627"/>
      <c r="CD48" s="627"/>
      <c r="CE48" s="627"/>
      <c r="CF48" s="627"/>
      <c r="CG48" s="627"/>
      <c r="CH48" s="627"/>
      <c r="CI48" s="627"/>
      <c r="CJ48" s="627"/>
      <c r="CK48" s="627"/>
      <c r="CL48" s="627"/>
      <c r="CM48" s="627"/>
      <c r="CN48" s="627"/>
      <c r="CO48" s="627"/>
      <c r="CP48" s="627"/>
      <c r="CQ48" s="627"/>
      <c r="CR48" s="627"/>
      <c r="CS48" s="627"/>
      <c r="CT48" s="627"/>
      <c r="CU48" s="627"/>
      <c r="CV48" s="627"/>
      <c r="CW48" s="627"/>
      <c r="CX48" s="627"/>
      <c r="CY48" s="627"/>
      <c r="CZ48" s="627"/>
      <c r="DA48" s="627"/>
      <c r="DB48" s="627"/>
      <c r="DC48" s="627"/>
      <c r="DD48" s="627"/>
      <c r="DE48" s="627"/>
      <c r="DF48" s="627"/>
      <c r="DG48" s="627"/>
      <c r="DH48" s="627"/>
      <c r="DI48" s="627"/>
    </row>
    <row r="49" spans="5:113" x14ac:dyDescent="0.2">
      <c r="E49" s="628" t="s">
        <v>198</v>
      </c>
      <c r="F49" s="628"/>
      <c r="G49" s="628"/>
      <c r="H49" s="628"/>
      <c r="I49" s="628"/>
      <c r="J49" s="628"/>
      <c r="K49" s="628"/>
      <c r="L49" s="628"/>
      <c r="M49" s="628"/>
      <c r="N49" s="628"/>
      <c r="O49" s="628"/>
      <c r="P49" s="628"/>
      <c r="Q49" s="628"/>
      <c r="R49" s="628"/>
      <c r="S49" s="628"/>
      <c r="T49" s="628"/>
      <c r="U49" s="628"/>
      <c r="V49" s="628"/>
      <c r="W49" s="628"/>
      <c r="X49" s="628"/>
      <c r="Y49" s="628"/>
      <c r="Z49" s="628"/>
      <c r="AA49" s="628"/>
      <c r="AB49" s="628"/>
      <c r="AC49" s="628"/>
      <c r="AD49" s="628"/>
      <c r="AE49" s="628"/>
      <c r="AF49" s="628"/>
      <c r="AG49" s="628"/>
      <c r="AH49" s="628"/>
      <c r="AI49" s="628"/>
      <c r="AJ49" s="628"/>
      <c r="AK49" s="628"/>
      <c r="AL49" s="628"/>
      <c r="AM49" s="628"/>
      <c r="AN49" s="628"/>
      <c r="AO49" s="628"/>
      <c r="AP49" s="628"/>
      <c r="AQ49" s="628"/>
      <c r="AR49" s="628"/>
      <c r="AS49" s="628"/>
      <c r="AT49" s="628"/>
      <c r="AU49" s="628"/>
      <c r="AV49" s="628"/>
      <c r="AW49" s="628"/>
      <c r="AX49" s="628"/>
      <c r="AY49" s="628"/>
      <c r="AZ49" s="628"/>
      <c r="BA49" s="628"/>
      <c r="BB49" s="628"/>
      <c r="BC49" s="628"/>
      <c r="BD49" s="628"/>
      <c r="BE49" s="628"/>
      <c r="BF49" s="628"/>
      <c r="BG49" s="628"/>
      <c r="BH49" s="628"/>
      <c r="BI49" s="628"/>
      <c r="BJ49" s="628"/>
      <c r="BK49" s="628"/>
      <c r="BL49" s="628"/>
      <c r="BM49" s="628"/>
      <c r="BN49" s="628"/>
      <c r="BO49" s="628"/>
      <c r="BP49" s="628"/>
      <c r="BQ49" s="628"/>
      <c r="BR49" s="628"/>
      <c r="BS49" s="628"/>
      <c r="BT49" s="628"/>
      <c r="BU49" s="628"/>
      <c r="BV49" s="628"/>
      <c r="BW49" s="628"/>
      <c r="BX49" s="628"/>
      <c r="BY49" s="628"/>
      <c r="BZ49" s="628"/>
      <c r="CA49" s="628"/>
      <c r="CB49" s="628"/>
      <c r="CC49" s="628"/>
      <c r="CD49" s="628"/>
      <c r="CE49" s="628"/>
      <c r="CF49" s="628"/>
      <c r="CG49" s="628"/>
      <c r="CH49" s="628"/>
      <c r="CI49" s="628"/>
      <c r="CJ49" s="628"/>
      <c r="CK49" s="628"/>
      <c r="CL49" s="628"/>
      <c r="CM49" s="628"/>
      <c r="CN49" s="628"/>
      <c r="CO49" s="628"/>
      <c r="CP49" s="628"/>
      <c r="CQ49" s="628"/>
      <c r="CR49" s="628"/>
      <c r="CS49" s="628"/>
      <c r="CT49" s="628"/>
      <c r="CU49" s="628"/>
      <c r="CV49" s="628"/>
      <c r="CW49" s="628"/>
      <c r="CX49" s="628"/>
      <c r="CY49" s="628"/>
      <c r="CZ49" s="628"/>
      <c r="DA49" s="628"/>
      <c r="DB49" s="628"/>
      <c r="DC49" s="628"/>
      <c r="DD49" s="628"/>
      <c r="DE49" s="628"/>
      <c r="DF49" s="628"/>
      <c r="DG49" s="628"/>
      <c r="DH49" s="628"/>
      <c r="DI49" s="628"/>
    </row>
    <row r="50" spans="5:113" x14ac:dyDescent="0.2">
      <c r="E50" s="627" t="s">
        <v>199</v>
      </c>
      <c r="F50" s="627"/>
      <c r="G50" s="627"/>
      <c r="H50" s="627"/>
      <c r="I50" s="627"/>
      <c r="J50" s="627"/>
      <c r="K50" s="627"/>
      <c r="L50" s="627"/>
      <c r="M50" s="627"/>
      <c r="N50" s="627"/>
      <c r="O50" s="627"/>
      <c r="P50" s="627"/>
      <c r="Q50" s="627"/>
      <c r="R50" s="627"/>
      <c r="S50" s="627"/>
      <c r="T50" s="627"/>
      <c r="U50" s="627"/>
      <c r="V50" s="627"/>
      <c r="W50" s="627"/>
      <c r="X50" s="627"/>
      <c r="Y50" s="627"/>
      <c r="Z50" s="627"/>
      <c r="AA50" s="627"/>
      <c r="AB50" s="627"/>
      <c r="AC50" s="627"/>
      <c r="AD50" s="627"/>
      <c r="AE50" s="627"/>
      <c r="AF50" s="627"/>
      <c r="AG50" s="627"/>
      <c r="AH50" s="627"/>
      <c r="AI50" s="627"/>
      <c r="AJ50" s="627"/>
      <c r="AK50" s="627"/>
      <c r="AL50" s="627"/>
      <c r="AM50" s="627"/>
      <c r="AN50" s="627"/>
      <c r="AO50" s="627"/>
      <c r="AP50" s="627"/>
      <c r="AQ50" s="627"/>
      <c r="AR50" s="627"/>
      <c r="AS50" s="627"/>
      <c r="AT50" s="627"/>
      <c r="AU50" s="627"/>
      <c r="AV50" s="627"/>
      <c r="AW50" s="627"/>
      <c r="AX50" s="627"/>
      <c r="AY50" s="627"/>
      <c r="AZ50" s="627"/>
      <c r="BA50" s="627"/>
      <c r="BB50" s="627"/>
      <c r="BC50" s="627"/>
      <c r="BD50" s="627"/>
      <c r="BE50" s="627"/>
      <c r="BF50" s="627"/>
      <c r="BG50" s="627"/>
      <c r="BH50" s="627"/>
      <c r="BI50" s="627"/>
      <c r="BJ50" s="627"/>
      <c r="BK50" s="627"/>
      <c r="BL50" s="627"/>
      <c r="BM50" s="627"/>
      <c r="BN50" s="627"/>
      <c r="BO50" s="627"/>
      <c r="BP50" s="627"/>
      <c r="BQ50" s="627"/>
      <c r="BR50" s="627"/>
      <c r="BS50" s="627"/>
      <c r="BT50" s="627"/>
      <c r="BU50" s="627"/>
      <c r="BV50" s="627"/>
      <c r="BW50" s="627"/>
      <c r="BX50" s="627"/>
      <c r="BY50" s="627"/>
      <c r="BZ50" s="627"/>
      <c r="CA50" s="627"/>
      <c r="CB50" s="627"/>
      <c r="CC50" s="627"/>
      <c r="CD50" s="627"/>
      <c r="CE50" s="627"/>
      <c r="CF50" s="627"/>
      <c r="CG50" s="627"/>
      <c r="CH50" s="627"/>
      <c r="CI50" s="627"/>
      <c r="CJ50" s="627"/>
      <c r="CK50" s="627"/>
      <c r="CL50" s="627"/>
      <c r="CM50" s="627"/>
      <c r="CN50" s="627"/>
      <c r="CO50" s="627"/>
      <c r="CP50" s="627"/>
      <c r="CQ50" s="627"/>
      <c r="CR50" s="627"/>
      <c r="CS50" s="627"/>
      <c r="CT50" s="627"/>
      <c r="CU50" s="627"/>
      <c r="CV50" s="627"/>
      <c r="CW50" s="627"/>
      <c r="CX50" s="627"/>
      <c r="CY50" s="627"/>
      <c r="CZ50" s="627"/>
      <c r="DA50" s="627"/>
      <c r="DB50" s="627"/>
      <c r="DC50" s="627"/>
      <c r="DD50" s="627"/>
      <c r="DE50" s="627"/>
      <c r="DF50" s="627"/>
      <c r="DG50" s="627"/>
      <c r="DH50" s="627"/>
      <c r="DI50" s="627"/>
    </row>
    <row r="51" spans="5:113" x14ac:dyDescent="0.2">
      <c r="E51" s="627" t="s">
        <v>200</v>
      </c>
      <c r="F51" s="627"/>
      <c r="G51" s="627"/>
      <c r="H51" s="627"/>
      <c r="I51" s="627"/>
      <c r="J51" s="627"/>
      <c r="K51" s="627"/>
      <c r="L51" s="627"/>
      <c r="M51" s="627"/>
      <c r="N51" s="627"/>
      <c r="O51" s="627"/>
      <c r="P51" s="627"/>
      <c r="Q51" s="627"/>
      <c r="R51" s="627"/>
      <c r="S51" s="627"/>
      <c r="T51" s="627"/>
      <c r="U51" s="627"/>
      <c r="V51" s="627"/>
      <c r="W51" s="627"/>
      <c r="X51" s="627"/>
      <c r="Y51" s="627"/>
      <c r="Z51" s="627"/>
      <c r="AA51" s="627"/>
      <c r="AB51" s="627"/>
      <c r="AC51" s="627"/>
      <c r="AD51" s="627"/>
      <c r="AE51" s="627"/>
      <c r="AF51" s="627"/>
      <c r="AG51" s="627"/>
      <c r="AH51" s="627"/>
      <c r="AI51" s="627"/>
      <c r="AJ51" s="627"/>
      <c r="AK51" s="627"/>
      <c r="AL51" s="627"/>
      <c r="AM51" s="627"/>
      <c r="AN51" s="627"/>
      <c r="AO51" s="627"/>
      <c r="AP51" s="627"/>
      <c r="AQ51" s="627"/>
      <c r="AR51" s="627"/>
      <c r="AS51" s="627"/>
      <c r="AT51" s="627"/>
      <c r="AU51" s="627"/>
      <c r="AV51" s="627"/>
      <c r="AW51" s="627"/>
      <c r="AX51" s="627"/>
      <c r="AY51" s="627"/>
      <c r="AZ51" s="627"/>
      <c r="BA51" s="627"/>
      <c r="BB51" s="627"/>
      <c r="BC51" s="627"/>
      <c r="BD51" s="627"/>
      <c r="BE51" s="627"/>
      <c r="BF51" s="627"/>
      <c r="BG51" s="627"/>
      <c r="BH51" s="627"/>
      <c r="BI51" s="627"/>
      <c r="BJ51" s="627"/>
      <c r="BK51" s="627"/>
      <c r="BL51" s="627"/>
      <c r="BM51" s="627"/>
      <c r="BN51" s="627"/>
      <c r="BO51" s="627"/>
      <c r="BP51" s="627"/>
      <c r="BQ51" s="627"/>
      <c r="BR51" s="627"/>
      <c r="BS51" s="627"/>
      <c r="BT51" s="627"/>
      <c r="BU51" s="627"/>
      <c r="BV51" s="627"/>
      <c r="BW51" s="627"/>
      <c r="BX51" s="627"/>
      <c r="BY51" s="627"/>
      <c r="BZ51" s="627"/>
      <c r="CA51" s="627"/>
      <c r="CB51" s="627"/>
      <c r="CC51" s="627"/>
      <c r="CD51" s="627"/>
      <c r="CE51" s="627"/>
      <c r="CF51" s="627"/>
      <c r="CG51" s="627"/>
      <c r="CH51" s="627"/>
      <c r="CI51" s="627"/>
      <c r="CJ51" s="627"/>
      <c r="CK51" s="627"/>
      <c r="CL51" s="627"/>
      <c r="CM51" s="627"/>
      <c r="CN51" s="627"/>
      <c r="CO51" s="627"/>
      <c r="CP51" s="627"/>
      <c r="CQ51" s="627"/>
      <c r="CR51" s="627"/>
      <c r="CS51" s="627"/>
      <c r="CT51" s="627"/>
      <c r="CU51" s="627"/>
      <c r="CV51" s="627"/>
      <c r="CW51" s="627"/>
      <c r="CX51" s="627"/>
      <c r="CY51" s="627"/>
      <c r="CZ51" s="627"/>
      <c r="DA51" s="627"/>
      <c r="DB51" s="627"/>
      <c r="DC51" s="627"/>
      <c r="DD51" s="627"/>
      <c r="DE51" s="627"/>
      <c r="DF51" s="627"/>
      <c r="DG51" s="627"/>
      <c r="DH51" s="627"/>
      <c r="DI51" s="627"/>
    </row>
    <row r="52" spans="5:113" x14ac:dyDescent="0.2">
      <c r="E52" s="627" t="s">
        <v>201</v>
      </c>
      <c r="F52" s="627"/>
      <c r="G52" s="627"/>
      <c r="H52" s="627"/>
      <c r="I52" s="627"/>
      <c r="J52" s="627"/>
      <c r="K52" s="627"/>
      <c r="L52" s="627"/>
      <c r="M52" s="627"/>
      <c r="N52" s="627"/>
      <c r="O52" s="627"/>
      <c r="P52" s="627"/>
      <c r="Q52" s="627"/>
      <c r="R52" s="627"/>
      <c r="S52" s="627"/>
      <c r="T52" s="627"/>
      <c r="U52" s="627"/>
      <c r="V52" s="627"/>
      <c r="W52" s="627"/>
      <c r="X52" s="627"/>
      <c r="Y52" s="627"/>
      <c r="Z52" s="627"/>
      <c r="AA52" s="627"/>
      <c r="AB52" s="627"/>
      <c r="AC52" s="627"/>
      <c r="AD52" s="627"/>
      <c r="AE52" s="627"/>
      <c r="AF52" s="627"/>
      <c r="AG52" s="627"/>
      <c r="AH52" s="627"/>
      <c r="AI52" s="627"/>
      <c r="AJ52" s="627"/>
      <c r="AK52" s="627"/>
      <c r="AL52" s="627"/>
      <c r="AM52" s="627"/>
      <c r="AN52" s="627"/>
      <c r="AO52" s="627"/>
      <c r="AP52" s="627"/>
      <c r="AQ52" s="627"/>
      <c r="AR52" s="627"/>
      <c r="AS52" s="627"/>
      <c r="AT52" s="627"/>
      <c r="AU52" s="627"/>
      <c r="AV52" s="627"/>
      <c r="AW52" s="627"/>
      <c r="AX52" s="627"/>
      <c r="AY52" s="627"/>
      <c r="AZ52" s="627"/>
      <c r="BA52" s="627"/>
      <c r="BB52" s="627"/>
      <c r="BC52" s="627"/>
      <c r="BD52" s="627"/>
      <c r="BE52" s="627"/>
      <c r="BF52" s="627"/>
      <c r="BG52" s="627"/>
      <c r="BH52" s="627"/>
      <c r="BI52" s="627"/>
      <c r="BJ52" s="627"/>
      <c r="BK52" s="627"/>
      <c r="BL52" s="627"/>
      <c r="BM52" s="627"/>
      <c r="BN52" s="627"/>
      <c r="BO52" s="627"/>
      <c r="BP52" s="627"/>
      <c r="BQ52" s="627"/>
      <c r="BR52" s="627"/>
      <c r="BS52" s="627"/>
      <c r="BT52" s="627"/>
      <c r="BU52" s="627"/>
      <c r="BV52" s="627"/>
      <c r="BW52" s="627"/>
      <c r="BX52" s="627"/>
      <c r="BY52" s="627"/>
      <c r="BZ52" s="627"/>
      <c r="CA52" s="627"/>
      <c r="CB52" s="627"/>
      <c r="CC52" s="627"/>
      <c r="CD52" s="627"/>
      <c r="CE52" s="627"/>
      <c r="CF52" s="627"/>
      <c r="CG52" s="627"/>
      <c r="CH52" s="627"/>
      <c r="CI52" s="627"/>
      <c r="CJ52" s="627"/>
      <c r="CK52" s="627"/>
      <c r="CL52" s="627"/>
      <c r="CM52" s="627"/>
      <c r="CN52" s="627"/>
      <c r="CO52" s="627"/>
      <c r="CP52" s="627"/>
      <c r="CQ52" s="627"/>
      <c r="CR52" s="627"/>
      <c r="CS52" s="627"/>
      <c r="CT52" s="627"/>
      <c r="CU52" s="627"/>
      <c r="CV52" s="627"/>
      <c r="CW52" s="627"/>
      <c r="CX52" s="627"/>
      <c r="CY52" s="627"/>
      <c r="CZ52" s="627"/>
      <c r="DA52" s="627"/>
      <c r="DB52" s="627"/>
      <c r="DC52" s="627"/>
      <c r="DD52" s="627"/>
      <c r="DE52" s="627"/>
      <c r="DF52" s="627"/>
      <c r="DG52" s="627"/>
      <c r="DH52" s="627"/>
      <c r="DI52" s="627"/>
    </row>
    <row r="53" spans="5:113" x14ac:dyDescent="0.2">
      <c r="E53" s="627" t="s">
        <v>202</v>
      </c>
      <c r="F53" s="627"/>
      <c r="G53" s="627"/>
      <c r="H53" s="627"/>
      <c r="I53" s="627"/>
      <c r="J53" s="627"/>
      <c r="K53" s="627"/>
      <c r="L53" s="627"/>
      <c r="M53" s="627"/>
      <c r="N53" s="627"/>
      <c r="O53" s="627"/>
      <c r="P53" s="627"/>
      <c r="Q53" s="627"/>
      <c r="R53" s="627"/>
      <c r="S53" s="627"/>
      <c r="T53" s="627"/>
      <c r="U53" s="627"/>
      <c r="V53" s="627"/>
      <c r="W53" s="627"/>
      <c r="X53" s="627"/>
      <c r="Y53" s="627"/>
      <c r="Z53" s="627"/>
      <c r="AA53" s="627"/>
      <c r="AB53" s="627"/>
      <c r="AC53" s="627"/>
      <c r="AD53" s="627"/>
      <c r="AE53" s="627"/>
      <c r="AF53" s="627"/>
      <c r="AG53" s="627"/>
      <c r="AH53" s="627"/>
      <c r="AI53" s="627"/>
      <c r="AJ53" s="627"/>
      <c r="AK53" s="627"/>
      <c r="AL53" s="627"/>
      <c r="AM53" s="627"/>
      <c r="AN53" s="627"/>
      <c r="AO53" s="627"/>
      <c r="AP53" s="627"/>
      <c r="AQ53" s="627"/>
      <c r="AR53" s="627"/>
      <c r="AS53" s="627"/>
      <c r="AT53" s="627"/>
      <c r="AU53" s="627"/>
      <c r="AV53" s="627"/>
      <c r="AW53" s="627"/>
      <c r="AX53" s="627"/>
      <c r="AY53" s="627"/>
      <c r="AZ53" s="627"/>
      <c r="BA53" s="627"/>
      <c r="BB53" s="627"/>
      <c r="BC53" s="627"/>
      <c r="BD53" s="627"/>
      <c r="BE53" s="627"/>
      <c r="BF53" s="627"/>
      <c r="BG53" s="627"/>
      <c r="BH53" s="627"/>
      <c r="BI53" s="627"/>
      <c r="BJ53" s="627"/>
      <c r="BK53" s="627"/>
      <c r="BL53" s="627"/>
      <c r="BM53" s="627"/>
      <c r="BN53" s="627"/>
      <c r="BO53" s="627"/>
      <c r="BP53" s="627"/>
      <c r="BQ53" s="627"/>
      <c r="BR53" s="627"/>
      <c r="BS53" s="627"/>
      <c r="BT53" s="627"/>
      <c r="BU53" s="627"/>
      <c r="BV53" s="627"/>
      <c r="BW53" s="627"/>
      <c r="BX53" s="627"/>
      <c r="BY53" s="627"/>
      <c r="BZ53" s="627"/>
      <c r="CA53" s="627"/>
      <c r="CB53" s="627"/>
      <c r="CC53" s="627"/>
      <c r="CD53" s="627"/>
      <c r="CE53" s="627"/>
      <c r="CF53" s="627"/>
      <c r="CG53" s="627"/>
      <c r="CH53" s="627"/>
      <c r="CI53" s="627"/>
      <c r="CJ53" s="627"/>
      <c r="CK53" s="627"/>
      <c r="CL53" s="627"/>
      <c r="CM53" s="627"/>
      <c r="CN53" s="627"/>
      <c r="CO53" s="627"/>
      <c r="CP53" s="627"/>
      <c r="CQ53" s="627"/>
      <c r="CR53" s="627"/>
      <c r="CS53" s="627"/>
      <c r="CT53" s="627"/>
      <c r="CU53" s="627"/>
      <c r="CV53" s="627"/>
      <c r="CW53" s="627"/>
      <c r="CX53" s="627"/>
      <c r="CY53" s="627"/>
      <c r="CZ53" s="627"/>
      <c r="DA53" s="627"/>
      <c r="DB53" s="627"/>
      <c r="DC53" s="627"/>
      <c r="DD53" s="627"/>
      <c r="DE53" s="627"/>
      <c r="DF53" s="627"/>
      <c r="DG53" s="627"/>
      <c r="DH53" s="627"/>
      <c r="DI53" s="627"/>
    </row>
    <row r="54" spans="5:113" x14ac:dyDescent="0.2"/>
    <row r="55" spans="5:113" x14ac:dyDescent="0.2"/>
    <row r="56" spans="5:113" x14ac:dyDescent="0.2"/>
  </sheetData>
  <sheetProtection algorithmName="SHA-512" hashValue="M6y/HB/Z6TUjtXjhQS3Ozo6ksXZ8MNMXjVr1WXrCknWXwyVXDTPsvzNHkLkUCghepQsw6ldyQPbweG/qhtzyEQ==" saltValue="ZU3ypoyjuB9kXiVoQxdvz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13"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29" t="s">
        <v>203</v>
      </c>
      <c r="DI1" s="630"/>
      <c r="DJ1" s="630"/>
      <c r="DK1" s="630"/>
      <c r="DL1" s="630"/>
      <c r="DM1" s="630"/>
      <c r="DN1" s="631"/>
      <c r="DO1" s="196"/>
      <c r="DP1" s="629" t="s">
        <v>204</v>
      </c>
      <c r="DQ1" s="630"/>
      <c r="DR1" s="630"/>
      <c r="DS1" s="630"/>
      <c r="DT1" s="630"/>
      <c r="DU1" s="630"/>
      <c r="DV1" s="630"/>
      <c r="DW1" s="630"/>
      <c r="DX1" s="630"/>
      <c r="DY1" s="630"/>
      <c r="DZ1" s="630"/>
      <c r="EA1" s="630"/>
      <c r="EB1" s="630"/>
      <c r="EC1" s="631"/>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32" t="s">
        <v>206</v>
      </c>
      <c r="C3" s="633"/>
      <c r="D3" s="633"/>
      <c r="E3" s="633"/>
      <c r="F3" s="633"/>
      <c r="G3" s="633"/>
      <c r="H3" s="633"/>
      <c r="I3" s="633"/>
      <c r="J3" s="633"/>
      <c r="K3" s="633"/>
      <c r="L3" s="633"/>
      <c r="M3" s="633"/>
      <c r="N3" s="633"/>
      <c r="O3" s="633"/>
      <c r="P3" s="633"/>
      <c r="Q3" s="633"/>
      <c r="R3" s="633"/>
      <c r="S3" s="633"/>
      <c r="T3" s="633"/>
      <c r="U3" s="633"/>
      <c r="V3" s="633"/>
      <c r="W3" s="633"/>
      <c r="X3" s="633"/>
      <c r="Y3" s="633"/>
      <c r="Z3" s="633"/>
      <c r="AA3" s="633"/>
      <c r="AB3" s="633"/>
      <c r="AC3" s="633"/>
      <c r="AD3" s="633"/>
      <c r="AE3" s="633"/>
      <c r="AF3" s="633"/>
      <c r="AG3" s="633"/>
      <c r="AH3" s="633"/>
      <c r="AI3" s="633"/>
      <c r="AJ3" s="633"/>
      <c r="AK3" s="633"/>
      <c r="AL3" s="633"/>
      <c r="AM3" s="633"/>
      <c r="AN3" s="633"/>
      <c r="AO3" s="633"/>
      <c r="AP3" s="632" t="s">
        <v>207</v>
      </c>
      <c r="AQ3" s="633"/>
      <c r="AR3" s="633"/>
      <c r="AS3" s="633"/>
      <c r="AT3" s="633"/>
      <c r="AU3" s="633"/>
      <c r="AV3" s="633"/>
      <c r="AW3" s="633"/>
      <c r="AX3" s="633"/>
      <c r="AY3" s="633"/>
      <c r="AZ3" s="633"/>
      <c r="BA3" s="633"/>
      <c r="BB3" s="633"/>
      <c r="BC3" s="633"/>
      <c r="BD3" s="633"/>
      <c r="BE3" s="633"/>
      <c r="BF3" s="633"/>
      <c r="BG3" s="633"/>
      <c r="BH3" s="633"/>
      <c r="BI3" s="633"/>
      <c r="BJ3" s="633"/>
      <c r="BK3" s="633"/>
      <c r="BL3" s="633"/>
      <c r="BM3" s="633"/>
      <c r="BN3" s="633"/>
      <c r="BO3" s="633"/>
      <c r="BP3" s="633"/>
      <c r="BQ3" s="633"/>
      <c r="BR3" s="633"/>
      <c r="BS3" s="633"/>
      <c r="BT3" s="633"/>
      <c r="BU3" s="633"/>
      <c r="BV3" s="633"/>
      <c r="BW3" s="633"/>
      <c r="BX3" s="633"/>
      <c r="BY3" s="633"/>
      <c r="BZ3" s="633"/>
      <c r="CA3" s="633"/>
      <c r="CB3" s="634"/>
      <c r="CD3" s="632" t="s">
        <v>208</v>
      </c>
      <c r="CE3" s="633"/>
      <c r="CF3" s="633"/>
      <c r="CG3" s="633"/>
      <c r="CH3" s="633"/>
      <c r="CI3" s="633"/>
      <c r="CJ3" s="633"/>
      <c r="CK3" s="633"/>
      <c r="CL3" s="633"/>
      <c r="CM3" s="633"/>
      <c r="CN3" s="633"/>
      <c r="CO3" s="633"/>
      <c r="CP3" s="633"/>
      <c r="CQ3" s="633"/>
      <c r="CR3" s="633"/>
      <c r="CS3" s="633"/>
      <c r="CT3" s="633"/>
      <c r="CU3" s="633"/>
      <c r="CV3" s="633"/>
      <c r="CW3" s="633"/>
      <c r="CX3" s="633"/>
      <c r="CY3" s="633"/>
      <c r="CZ3" s="633"/>
      <c r="DA3" s="633"/>
      <c r="DB3" s="633"/>
      <c r="DC3" s="633"/>
      <c r="DD3" s="633"/>
      <c r="DE3" s="633"/>
      <c r="DF3" s="633"/>
      <c r="DG3" s="633"/>
      <c r="DH3" s="633"/>
      <c r="DI3" s="633"/>
      <c r="DJ3" s="633"/>
      <c r="DK3" s="633"/>
      <c r="DL3" s="633"/>
      <c r="DM3" s="633"/>
      <c r="DN3" s="633"/>
      <c r="DO3" s="633"/>
      <c r="DP3" s="633"/>
      <c r="DQ3" s="633"/>
      <c r="DR3" s="633"/>
      <c r="DS3" s="633"/>
      <c r="DT3" s="633"/>
      <c r="DU3" s="633"/>
      <c r="DV3" s="633"/>
      <c r="DW3" s="633"/>
      <c r="DX3" s="633"/>
      <c r="DY3" s="633"/>
      <c r="DZ3" s="633"/>
      <c r="EA3" s="633"/>
      <c r="EB3" s="633"/>
      <c r="EC3" s="634"/>
    </row>
    <row r="4" spans="2:143" ht="11.25" customHeight="1" x14ac:dyDescent="0.2">
      <c r="B4" s="632" t="s">
        <v>1</v>
      </c>
      <c r="C4" s="633"/>
      <c r="D4" s="633"/>
      <c r="E4" s="633"/>
      <c r="F4" s="633"/>
      <c r="G4" s="633"/>
      <c r="H4" s="633"/>
      <c r="I4" s="633"/>
      <c r="J4" s="633"/>
      <c r="K4" s="633"/>
      <c r="L4" s="633"/>
      <c r="M4" s="633"/>
      <c r="N4" s="633"/>
      <c r="O4" s="633"/>
      <c r="P4" s="633"/>
      <c r="Q4" s="634"/>
      <c r="R4" s="632" t="s">
        <v>209</v>
      </c>
      <c r="S4" s="633"/>
      <c r="T4" s="633"/>
      <c r="U4" s="633"/>
      <c r="V4" s="633"/>
      <c r="W4" s="633"/>
      <c r="X4" s="633"/>
      <c r="Y4" s="634"/>
      <c r="Z4" s="632" t="s">
        <v>210</v>
      </c>
      <c r="AA4" s="633"/>
      <c r="AB4" s="633"/>
      <c r="AC4" s="634"/>
      <c r="AD4" s="632" t="s">
        <v>211</v>
      </c>
      <c r="AE4" s="633"/>
      <c r="AF4" s="633"/>
      <c r="AG4" s="633"/>
      <c r="AH4" s="633"/>
      <c r="AI4" s="633"/>
      <c r="AJ4" s="633"/>
      <c r="AK4" s="634"/>
      <c r="AL4" s="632" t="s">
        <v>210</v>
      </c>
      <c r="AM4" s="633"/>
      <c r="AN4" s="633"/>
      <c r="AO4" s="634"/>
      <c r="AP4" s="635" t="s">
        <v>212</v>
      </c>
      <c r="AQ4" s="635"/>
      <c r="AR4" s="635"/>
      <c r="AS4" s="635"/>
      <c r="AT4" s="635"/>
      <c r="AU4" s="635"/>
      <c r="AV4" s="635"/>
      <c r="AW4" s="635"/>
      <c r="AX4" s="635"/>
      <c r="AY4" s="635"/>
      <c r="AZ4" s="635"/>
      <c r="BA4" s="635"/>
      <c r="BB4" s="635"/>
      <c r="BC4" s="635"/>
      <c r="BD4" s="635"/>
      <c r="BE4" s="635"/>
      <c r="BF4" s="635"/>
      <c r="BG4" s="635" t="s">
        <v>213</v>
      </c>
      <c r="BH4" s="635"/>
      <c r="BI4" s="635"/>
      <c r="BJ4" s="635"/>
      <c r="BK4" s="635"/>
      <c r="BL4" s="635"/>
      <c r="BM4" s="635"/>
      <c r="BN4" s="635"/>
      <c r="BO4" s="635" t="s">
        <v>210</v>
      </c>
      <c r="BP4" s="635"/>
      <c r="BQ4" s="635"/>
      <c r="BR4" s="635"/>
      <c r="BS4" s="635" t="s">
        <v>214</v>
      </c>
      <c r="BT4" s="635"/>
      <c r="BU4" s="635"/>
      <c r="BV4" s="635"/>
      <c r="BW4" s="635"/>
      <c r="BX4" s="635"/>
      <c r="BY4" s="635"/>
      <c r="BZ4" s="635"/>
      <c r="CA4" s="635"/>
      <c r="CB4" s="635"/>
      <c r="CD4" s="632" t="s">
        <v>215</v>
      </c>
      <c r="CE4" s="633"/>
      <c r="CF4" s="633"/>
      <c r="CG4" s="633"/>
      <c r="CH4" s="633"/>
      <c r="CI4" s="633"/>
      <c r="CJ4" s="633"/>
      <c r="CK4" s="633"/>
      <c r="CL4" s="633"/>
      <c r="CM4" s="633"/>
      <c r="CN4" s="633"/>
      <c r="CO4" s="633"/>
      <c r="CP4" s="633"/>
      <c r="CQ4" s="633"/>
      <c r="CR4" s="633"/>
      <c r="CS4" s="633"/>
      <c r="CT4" s="633"/>
      <c r="CU4" s="633"/>
      <c r="CV4" s="633"/>
      <c r="CW4" s="633"/>
      <c r="CX4" s="633"/>
      <c r="CY4" s="633"/>
      <c r="CZ4" s="633"/>
      <c r="DA4" s="633"/>
      <c r="DB4" s="633"/>
      <c r="DC4" s="633"/>
      <c r="DD4" s="633"/>
      <c r="DE4" s="633"/>
      <c r="DF4" s="633"/>
      <c r="DG4" s="633"/>
      <c r="DH4" s="633"/>
      <c r="DI4" s="633"/>
      <c r="DJ4" s="633"/>
      <c r="DK4" s="633"/>
      <c r="DL4" s="633"/>
      <c r="DM4" s="633"/>
      <c r="DN4" s="633"/>
      <c r="DO4" s="633"/>
      <c r="DP4" s="633"/>
      <c r="DQ4" s="633"/>
      <c r="DR4" s="633"/>
      <c r="DS4" s="633"/>
      <c r="DT4" s="633"/>
      <c r="DU4" s="633"/>
      <c r="DV4" s="633"/>
      <c r="DW4" s="633"/>
      <c r="DX4" s="633"/>
      <c r="DY4" s="633"/>
      <c r="DZ4" s="633"/>
      <c r="EA4" s="633"/>
      <c r="EB4" s="633"/>
      <c r="EC4" s="634"/>
    </row>
    <row r="5" spans="2:143" ht="11.25" customHeight="1" x14ac:dyDescent="0.2">
      <c r="B5" s="636" t="s">
        <v>216</v>
      </c>
      <c r="C5" s="637"/>
      <c r="D5" s="637"/>
      <c r="E5" s="637"/>
      <c r="F5" s="637"/>
      <c r="G5" s="637"/>
      <c r="H5" s="637"/>
      <c r="I5" s="637"/>
      <c r="J5" s="637"/>
      <c r="K5" s="637"/>
      <c r="L5" s="637"/>
      <c r="M5" s="637"/>
      <c r="N5" s="637"/>
      <c r="O5" s="637"/>
      <c r="P5" s="637"/>
      <c r="Q5" s="638"/>
      <c r="R5" s="639">
        <v>186246</v>
      </c>
      <c r="S5" s="640"/>
      <c r="T5" s="640"/>
      <c r="U5" s="640"/>
      <c r="V5" s="640"/>
      <c r="W5" s="640"/>
      <c r="X5" s="640"/>
      <c r="Y5" s="641"/>
      <c r="Z5" s="642">
        <v>5.3</v>
      </c>
      <c r="AA5" s="642"/>
      <c r="AB5" s="642"/>
      <c r="AC5" s="642"/>
      <c r="AD5" s="643">
        <v>186246</v>
      </c>
      <c r="AE5" s="643"/>
      <c r="AF5" s="643"/>
      <c r="AG5" s="643"/>
      <c r="AH5" s="643"/>
      <c r="AI5" s="643"/>
      <c r="AJ5" s="643"/>
      <c r="AK5" s="643"/>
      <c r="AL5" s="644">
        <v>10.5</v>
      </c>
      <c r="AM5" s="645"/>
      <c r="AN5" s="645"/>
      <c r="AO5" s="646"/>
      <c r="AP5" s="636" t="s">
        <v>217</v>
      </c>
      <c r="AQ5" s="637"/>
      <c r="AR5" s="637"/>
      <c r="AS5" s="637"/>
      <c r="AT5" s="637"/>
      <c r="AU5" s="637"/>
      <c r="AV5" s="637"/>
      <c r="AW5" s="637"/>
      <c r="AX5" s="637"/>
      <c r="AY5" s="637"/>
      <c r="AZ5" s="637"/>
      <c r="BA5" s="637"/>
      <c r="BB5" s="637"/>
      <c r="BC5" s="637"/>
      <c r="BD5" s="637"/>
      <c r="BE5" s="637"/>
      <c r="BF5" s="638"/>
      <c r="BG5" s="650">
        <v>183389</v>
      </c>
      <c r="BH5" s="651"/>
      <c r="BI5" s="651"/>
      <c r="BJ5" s="651"/>
      <c r="BK5" s="651"/>
      <c r="BL5" s="651"/>
      <c r="BM5" s="651"/>
      <c r="BN5" s="652"/>
      <c r="BO5" s="653">
        <v>98.5</v>
      </c>
      <c r="BP5" s="653"/>
      <c r="BQ5" s="653"/>
      <c r="BR5" s="653"/>
      <c r="BS5" s="654" t="s">
        <v>122</v>
      </c>
      <c r="BT5" s="654"/>
      <c r="BU5" s="654"/>
      <c r="BV5" s="654"/>
      <c r="BW5" s="654"/>
      <c r="BX5" s="654"/>
      <c r="BY5" s="654"/>
      <c r="BZ5" s="654"/>
      <c r="CA5" s="654"/>
      <c r="CB5" s="658"/>
      <c r="CD5" s="632" t="s">
        <v>212</v>
      </c>
      <c r="CE5" s="633"/>
      <c r="CF5" s="633"/>
      <c r="CG5" s="633"/>
      <c r="CH5" s="633"/>
      <c r="CI5" s="633"/>
      <c r="CJ5" s="633"/>
      <c r="CK5" s="633"/>
      <c r="CL5" s="633"/>
      <c r="CM5" s="633"/>
      <c r="CN5" s="633"/>
      <c r="CO5" s="633"/>
      <c r="CP5" s="633"/>
      <c r="CQ5" s="634"/>
      <c r="CR5" s="632" t="s">
        <v>218</v>
      </c>
      <c r="CS5" s="633"/>
      <c r="CT5" s="633"/>
      <c r="CU5" s="633"/>
      <c r="CV5" s="633"/>
      <c r="CW5" s="633"/>
      <c r="CX5" s="633"/>
      <c r="CY5" s="634"/>
      <c r="CZ5" s="632" t="s">
        <v>210</v>
      </c>
      <c r="DA5" s="633"/>
      <c r="DB5" s="633"/>
      <c r="DC5" s="634"/>
      <c r="DD5" s="632" t="s">
        <v>219</v>
      </c>
      <c r="DE5" s="633"/>
      <c r="DF5" s="633"/>
      <c r="DG5" s="633"/>
      <c r="DH5" s="633"/>
      <c r="DI5" s="633"/>
      <c r="DJ5" s="633"/>
      <c r="DK5" s="633"/>
      <c r="DL5" s="633"/>
      <c r="DM5" s="633"/>
      <c r="DN5" s="633"/>
      <c r="DO5" s="633"/>
      <c r="DP5" s="634"/>
      <c r="DQ5" s="632" t="s">
        <v>220</v>
      </c>
      <c r="DR5" s="633"/>
      <c r="DS5" s="633"/>
      <c r="DT5" s="633"/>
      <c r="DU5" s="633"/>
      <c r="DV5" s="633"/>
      <c r="DW5" s="633"/>
      <c r="DX5" s="633"/>
      <c r="DY5" s="633"/>
      <c r="DZ5" s="633"/>
      <c r="EA5" s="633"/>
      <c r="EB5" s="633"/>
      <c r="EC5" s="634"/>
    </row>
    <row r="6" spans="2:143" ht="11.25" customHeight="1" x14ac:dyDescent="0.2">
      <c r="B6" s="647" t="s">
        <v>221</v>
      </c>
      <c r="C6" s="648"/>
      <c r="D6" s="648"/>
      <c r="E6" s="648"/>
      <c r="F6" s="648"/>
      <c r="G6" s="648"/>
      <c r="H6" s="648"/>
      <c r="I6" s="648"/>
      <c r="J6" s="648"/>
      <c r="K6" s="648"/>
      <c r="L6" s="648"/>
      <c r="M6" s="648"/>
      <c r="N6" s="648"/>
      <c r="O6" s="648"/>
      <c r="P6" s="648"/>
      <c r="Q6" s="649"/>
      <c r="R6" s="650">
        <v>94443</v>
      </c>
      <c r="S6" s="651"/>
      <c r="T6" s="651"/>
      <c r="U6" s="651"/>
      <c r="V6" s="651"/>
      <c r="W6" s="651"/>
      <c r="X6" s="651"/>
      <c r="Y6" s="652"/>
      <c r="Z6" s="653">
        <v>2.7</v>
      </c>
      <c r="AA6" s="653"/>
      <c r="AB6" s="653"/>
      <c r="AC6" s="653"/>
      <c r="AD6" s="654">
        <v>94443</v>
      </c>
      <c r="AE6" s="654"/>
      <c r="AF6" s="654"/>
      <c r="AG6" s="654"/>
      <c r="AH6" s="654"/>
      <c r="AI6" s="654"/>
      <c r="AJ6" s="654"/>
      <c r="AK6" s="654"/>
      <c r="AL6" s="655">
        <v>5.3</v>
      </c>
      <c r="AM6" s="656"/>
      <c r="AN6" s="656"/>
      <c r="AO6" s="657"/>
      <c r="AP6" s="647" t="s">
        <v>222</v>
      </c>
      <c r="AQ6" s="648"/>
      <c r="AR6" s="648"/>
      <c r="AS6" s="648"/>
      <c r="AT6" s="648"/>
      <c r="AU6" s="648"/>
      <c r="AV6" s="648"/>
      <c r="AW6" s="648"/>
      <c r="AX6" s="648"/>
      <c r="AY6" s="648"/>
      <c r="AZ6" s="648"/>
      <c r="BA6" s="648"/>
      <c r="BB6" s="648"/>
      <c r="BC6" s="648"/>
      <c r="BD6" s="648"/>
      <c r="BE6" s="648"/>
      <c r="BF6" s="649"/>
      <c r="BG6" s="650">
        <v>183389</v>
      </c>
      <c r="BH6" s="651"/>
      <c r="BI6" s="651"/>
      <c r="BJ6" s="651"/>
      <c r="BK6" s="651"/>
      <c r="BL6" s="651"/>
      <c r="BM6" s="651"/>
      <c r="BN6" s="652"/>
      <c r="BO6" s="653">
        <v>98.5</v>
      </c>
      <c r="BP6" s="653"/>
      <c r="BQ6" s="653"/>
      <c r="BR6" s="653"/>
      <c r="BS6" s="654" t="s">
        <v>122</v>
      </c>
      <c r="BT6" s="654"/>
      <c r="BU6" s="654"/>
      <c r="BV6" s="654"/>
      <c r="BW6" s="654"/>
      <c r="BX6" s="654"/>
      <c r="BY6" s="654"/>
      <c r="BZ6" s="654"/>
      <c r="CA6" s="654"/>
      <c r="CB6" s="658"/>
      <c r="CD6" s="636" t="s">
        <v>223</v>
      </c>
      <c r="CE6" s="637"/>
      <c r="CF6" s="637"/>
      <c r="CG6" s="637"/>
      <c r="CH6" s="637"/>
      <c r="CI6" s="637"/>
      <c r="CJ6" s="637"/>
      <c r="CK6" s="637"/>
      <c r="CL6" s="637"/>
      <c r="CM6" s="637"/>
      <c r="CN6" s="637"/>
      <c r="CO6" s="637"/>
      <c r="CP6" s="637"/>
      <c r="CQ6" s="638"/>
      <c r="CR6" s="650">
        <v>45632</v>
      </c>
      <c r="CS6" s="651"/>
      <c r="CT6" s="651"/>
      <c r="CU6" s="651"/>
      <c r="CV6" s="651"/>
      <c r="CW6" s="651"/>
      <c r="CX6" s="651"/>
      <c r="CY6" s="652"/>
      <c r="CZ6" s="644">
        <v>1.5</v>
      </c>
      <c r="DA6" s="645"/>
      <c r="DB6" s="645"/>
      <c r="DC6" s="661"/>
      <c r="DD6" s="659" t="s">
        <v>122</v>
      </c>
      <c r="DE6" s="651"/>
      <c r="DF6" s="651"/>
      <c r="DG6" s="651"/>
      <c r="DH6" s="651"/>
      <c r="DI6" s="651"/>
      <c r="DJ6" s="651"/>
      <c r="DK6" s="651"/>
      <c r="DL6" s="651"/>
      <c r="DM6" s="651"/>
      <c r="DN6" s="651"/>
      <c r="DO6" s="651"/>
      <c r="DP6" s="652"/>
      <c r="DQ6" s="659">
        <v>45571</v>
      </c>
      <c r="DR6" s="651"/>
      <c r="DS6" s="651"/>
      <c r="DT6" s="651"/>
      <c r="DU6" s="651"/>
      <c r="DV6" s="651"/>
      <c r="DW6" s="651"/>
      <c r="DX6" s="651"/>
      <c r="DY6" s="651"/>
      <c r="DZ6" s="651"/>
      <c r="EA6" s="651"/>
      <c r="EB6" s="651"/>
      <c r="EC6" s="660"/>
    </row>
    <row r="7" spans="2:143" ht="11.25" customHeight="1" x14ac:dyDescent="0.2">
      <c r="B7" s="647" t="s">
        <v>224</v>
      </c>
      <c r="C7" s="648"/>
      <c r="D7" s="648"/>
      <c r="E7" s="648"/>
      <c r="F7" s="648"/>
      <c r="G7" s="648"/>
      <c r="H7" s="648"/>
      <c r="I7" s="648"/>
      <c r="J7" s="648"/>
      <c r="K7" s="648"/>
      <c r="L7" s="648"/>
      <c r="M7" s="648"/>
      <c r="N7" s="648"/>
      <c r="O7" s="648"/>
      <c r="P7" s="648"/>
      <c r="Q7" s="649"/>
      <c r="R7" s="650">
        <v>70</v>
      </c>
      <c r="S7" s="651"/>
      <c r="T7" s="651"/>
      <c r="U7" s="651"/>
      <c r="V7" s="651"/>
      <c r="W7" s="651"/>
      <c r="X7" s="651"/>
      <c r="Y7" s="652"/>
      <c r="Z7" s="653">
        <v>0</v>
      </c>
      <c r="AA7" s="653"/>
      <c r="AB7" s="653"/>
      <c r="AC7" s="653"/>
      <c r="AD7" s="654">
        <v>70</v>
      </c>
      <c r="AE7" s="654"/>
      <c r="AF7" s="654"/>
      <c r="AG7" s="654"/>
      <c r="AH7" s="654"/>
      <c r="AI7" s="654"/>
      <c r="AJ7" s="654"/>
      <c r="AK7" s="654"/>
      <c r="AL7" s="655">
        <v>0</v>
      </c>
      <c r="AM7" s="656"/>
      <c r="AN7" s="656"/>
      <c r="AO7" s="657"/>
      <c r="AP7" s="647" t="s">
        <v>225</v>
      </c>
      <c r="AQ7" s="648"/>
      <c r="AR7" s="648"/>
      <c r="AS7" s="648"/>
      <c r="AT7" s="648"/>
      <c r="AU7" s="648"/>
      <c r="AV7" s="648"/>
      <c r="AW7" s="648"/>
      <c r="AX7" s="648"/>
      <c r="AY7" s="648"/>
      <c r="AZ7" s="648"/>
      <c r="BA7" s="648"/>
      <c r="BB7" s="648"/>
      <c r="BC7" s="648"/>
      <c r="BD7" s="648"/>
      <c r="BE7" s="648"/>
      <c r="BF7" s="649"/>
      <c r="BG7" s="650">
        <v>41818</v>
      </c>
      <c r="BH7" s="651"/>
      <c r="BI7" s="651"/>
      <c r="BJ7" s="651"/>
      <c r="BK7" s="651"/>
      <c r="BL7" s="651"/>
      <c r="BM7" s="651"/>
      <c r="BN7" s="652"/>
      <c r="BO7" s="653">
        <v>22.5</v>
      </c>
      <c r="BP7" s="653"/>
      <c r="BQ7" s="653"/>
      <c r="BR7" s="653"/>
      <c r="BS7" s="654" t="s">
        <v>122</v>
      </c>
      <c r="BT7" s="654"/>
      <c r="BU7" s="654"/>
      <c r="BV7" s="654"/>
      <c r="BW7" s="654"/>
      <c r="BX7" s="654"/>
      <c r="BY7" s="654"/>
      <c r="BZ7" s="654"/>
      <c r="CA7" s="654"/>
      <c r="CB7" s="658"/>
      <c r="CD7" s="647" t="s">
        <v>226</v>
      </c>
      <c r="CE7" s="648"/>
      <c r="CF7" s="648"/>
      <c r="CG7" s="648"/>
      <c r="CH7" s="648"/>
      <c r="CI7" s="648"/>
      <c r="CJ7" s="648"/>
      <c r="CK7" s="648"/>
      <c r="CL7" s="648"/>
      <c r="CM7" s="648"/>
      <c r="CN7" s="648"/>
      <c r="CO7" s="648"/>
      <c r="CP7" s="648"/>
      <c r="CQ7" s="649"/>
      <c r="CR7" s="650">
        <v>860784</v>
      </c>
      <c r="CS7" s="651"/>
      <c r="CT7" s="651"/>
      <c r="CU7" s="651"/>
      <c r="CV7" s="651"/>
      <c r="CW7" s="651"/>
      <c r="CX7" s="651"/>
      <c r="CY7" s="652"/>
      <c r="CZ7" s="653">
        <v>27.7</v>
      </c>
      <c r="DA7" s="653"/>
      <c r="DB7" s="653"/>
      <c r="DC7" s="653"/>
      <c r="DD7" s="659">
        <v>18517</v>
      </c>
      <c r="DE7" s="651"/>
      <c r="DF7" s="651"/>
      <c r="DG7" s="651"/>
      <c r="DH7" s="651"/>
      <c r="DI7" s="651"/>
      <c r="DJ7" s="651"/>
      <c r="DK7" s="651"/>
      <c r="DL7" s="651"/>
      <c r="DM7" s="651"/>
      <c r="DN7" s="651"/>
      <c r="DO7" s="651"/>
      <c r="DP7" s="652"/>
      <c r="DQ7" s="659">
        <v>740966</v>
      </c>
      <c r="DR7" s="651"/>
      <c r="DS7" s="651"/>
      <c r="DT7" s="651"/>
      <c r="DU7" s="651"/>
      <c r="DV7" s="651"/>
      <c r="DW7" s="651"/>
      <c r="DX7" s="651"/>
      <c r="DY7" s="651"/>
      <c r="DZ7" s="651"/>
      <c r="EA7" s="651"/>
      <c r="EB7" s="651"/>
      <c r="EC7" s="660"/>
    </row>
    <row r="8" spans="2:143" ht="11.25" customHeight="1" x14ac:dyDescent="0.2">
      <c r="B8" s="647" t="s">
        <v>227</v>
      </c>
      <c r="C8" s="648"/>
      <c r="D8" s="648"/>
      <c r="E8" s="648"/>
      <c r="F8" s="648"/>
      <c r="G8" s="648"/>
      <c r="H8" s="648"/>
      <c r="I8" s="648"/>
      <c r="J8" s="648"/>
      <c r="K8" s="648"/>
      <c r="L8" s="648"/>
      <c r="M8" s="648"/>
      <c r="N8" s="648"/>
      <c r="O8" s="648"/>
      <c r="P8" s="648"/>
      <c r="Q8" s="649"/>
      <c r="R8" s="650">
        <v>1677</v>
      </c>
      <c r="S8" s="651"/>
      <c r="T8" s="651"/>
      <c r="U8" s="651"/>
      <c r="V8" s="651"/>
      <c r="W8" s="651"/>
      <c r="X8" s="651"/>
      <c r="Y8" s="652"/>
      <c r="Z8" s="653">
        <v>0</v>
      </c>
      <c r="AA8" s="653"/>
      <c r="AB8" s="653"/>
      <c r="AC8" s="653"/>
      <c r="AD8" s="654">
        <v>1677</v>
      </c>
      <c r="AE8" s="654"/>
      <c r="AF8" s="654"/>
      <c r="AG8" s="654"/>
      <c r="AH8" s="654"/>
      <c r="AI8" s="654"/>
      <c r="AJ8" s="654"/>
      <c r="AK8" s="654"/>
      <c r="AL8" s="655">
        <v>0.1</v>
      </c>
      <c r="AM8" s="656"/>
      <c r="AN8" s="656"/>
      <c r="AO8" s="657"/>
      <c r="AP8" s="647" t="s">
        <v>228</v>
      </c>
      <c r="AQ8" s="648"/>
      <c r="AR8" s="648"/>
      <c r="AS8" s="648"/>
      <c r="AT8" s="648"/>
      <c r="AU8" s="648"/>
      <c r="AV8" s="648"/>
      <c r="AW8" s="648"/>
      <c r="AX8" s="648"/>
      <c r="AY8" s="648"/>
      <c r="AZ8" s="648"/>
      <c r="BA8" s="648"/>
      <c r="BB8" s="648"/>
      <c r="BC8" s="648"/>
      <c r="BD8" s="648"/>
      <c r="BE8" s="648"/>
      <c r="BF8" s="649"/>
      <c r="BG8" s="650">
        <v>1692</v>
      </c>
      <c r="BH8" s="651"/>
      <c r="BI8" s="651"/>
      <c r="BJ8" s="651"/>
      <c r="BK8" s="651"/>
      <c r="BL8" s="651"/>
      <c r="BM8" s="651"/>
      <c r="BN8" s="652"/>
      <c r="BO8" s="653">
        <v>0.9</v>
      </c>
      <c r="BP8" s="653"/>
      <c r="BQ8" s="653"/>
      <c r="BR8" s="653"/>
      <c r="BS8" s="654" t="s">
        <v>122</v>
      </c>
      <c r="BT8" s="654"/>
      <c r="BU8" s="654"/>
      <c r="BV8" s="654"/>
      <c r="BW8" s="654"/>
      <c r="BX8" s="654"/>
      <c r="BY8" s="654"/>
      <c r="BZ8" s="654"/>
      <c r="CA8" s="654"/>
      <c r="CB8" s="658"/>
      <c r="CD8" s="647" t="s">
        <v>229</v>
      </c>
      <c r="CE8" s="648"/>
      <c r="CF8" s="648"/>
      <c r="CG8" s="648"/>
      <c r="CH8" s="648"/>
      <c r="CI8" s="648"/>
      <c r="CJ8" s="648"/>
      <c r="CK8" s="648"/>
      <c r="CL8" s="648"/>
      <c r="CM8" s="648"/>
      <c r="CN8" s="648"/>
      <c r="CO8" s="648"/>
      <c r="CP8" s="648"/>
      <c r="CQ8" s="649"/>
      <c r="CR8" s="650">
        <v>494793</v>
      </c>
      <c r="CS8" s="651"/>
      <c r="CT8" s="651"/>
      <c r="CU8" s="651"/>
      <c r="CV8" s="651"/>
      <c r="CW8" s="651"/>
      <c r="CX8" s="651"/>
      <c r="CY8" s="652"/>
      <c r="CZ8" s="653">
        <v>15.9</v>
      </c>
      <c r="DA8" s="653"/>
      <c r="DB8" s="653"/>
      <c r="DC8" s="653"/>
      <c r="DD8" s="659">
        <v>3618</v>
      </c>
      <c r="DE8" s="651"/>
      <c r="DF8" s="651"/>
      <c r="DG8" s="651"/>
      <c r="DH8" s="651"/>
      <c r="DI8" s="651"/>
      <c r="DJ8" s="651"/>
      <c r="DK8" s="651"/>
      <c r="DL8" s="651"/>
      <c r="DM8" s="651"/>
      <c r="DN8" s="651"/>
      <c r="DO8" s="651"/>
      <c r="DP8" s="652"/>
      <c r="DQ8" s="659">
        <v>352525</v>
      </c>
      <c r="DR8" s="651"/>
      <c r="DS8" s="651"/>
      <c r="DT8" s="651"/>
      <c r="DU8" s="651"/>
      <c r="DV8" s="651"/>
      <c r="DW8" s="651"/>
      <c r="DX8" s="651"/>
      <c r="DY8" s="651"/>
      <c r="DZ8" s="651"/>
      <c r="EA8" s="651"/>
      <c r="EB8" s="651"/>
      <c r="EC8" s="660"/>
    </row>
    <row r="9" spans="2:143" ht="11.25" customHeight="1" x14ac:dyDescent="0.2">
      <c r="B9" s="647" t="s">
        <v>230</v>
      </c>
      <c r="C9" s="648"/>
      <c r="D9" s="648"/>
      <c r="E9" s="648"/>
      <c r="F9" s="648"/>
      <c r="G9" s="648"/>
      <c r="H9" s="648"/>
      <c r="I9" s="648"/>
      <c r="J9" s="648"/>
      <c r="K9" s="648"/>
      <c r="L9" s="648"/>
      <c r="M9" s="648"/>
      <c r="N9" s="648"/>
      <c r="O9" s="648"/>
      <c r="P9" s="648"/>
      <c r="Q9" s="649"/>
      <c r="R9" s="650">
        <v>2208</v>
      </c>
      <c r="S9" s="651"/>
      <c r="T9" s="651"/>
      <c r="U9" s="651"/>
      <c r="V9" s="651"/>
      <c r="W9" s="651"/>
      <c r="X9" s="651"/>
      <c r="Y9" s="652"/>
      <c r="Z9" s="653">
        <v>0.1</v>
      </c>
      <c r="AA9" s="653"/>
      <c r="AB9" s="653"/>
      <c r="AC9" s="653"/>
      <c r="AD9" s="654">
        <v>2208</v>
      </c>
      <c r="AE9" s="654"/>
      <c r="AF9" s="654"/>
      <c r="AG9" s="654"/>
      <c r="AH9" s="654"/>
      <c r="AI9" s="654"/>
      <c r="AJ9" s="654"/>
      <c r="AK9" s="654"/>
      <c r="AL9" s="655">
        <v>0.1</v>
      </c>
      <c r="AM9" s="656"/>
      <c r="AN9" s="656"/>
      <c r="AO9" s="657"/>
      <c r="AP9" s="647" t="s">
        <v>231</v>
      </c>
      <c r="AQ9" s="648"/>
      <c r="AR9" s="648"/>
      <c r="AS9" s="648"/>
      <c r="AT9" s="648"/>
      <c r="AU9" s="648"/>
      <c r="AV9" s="648"/>
      <c r="AW9" s="648"/>
      <c r="AX9" s="648"/>
      <c r="AY9" s="648"/>
      <c r="AZ9" s="648"/>
      <c r="BA9" s="648"/>
      <c r="BB9" s="648"/>
      <c r="BC9" s="648"/>
      <c r="BD9" s="648"/>
      <c r="BE9" s="648"/>
      <c r="BF9" s="649"/>
      <c r="BG9" s="650">
        <v>34521</v>
      </c>
      <c r="BH9" s="651"/>
      <c r="BI9" s="651"/>
      <c r="BJ9" s="651"/>
      <c r="BK9" s="651"/>
      <c r="BL9" s="651"/>
      <c r="BM9" s="651"/>
      <c r="BN9" s="652"/>
      <c r="BO9" s="653">
        <v>18.5</v>
      </c>
      <c r="BP9" s="653"/>
      <c r="BQ9" s="653"/>
      <c r="BR9" s="653"/>
      <c r="BS9" s="654" t="s">
        <v>122</v>
      </c>
      <c r="BT9" s="654"/>
      <c r="BU9" s="654"/>
      <c r="BV9" s="654"/>
      <c r="BW9" s="654"/>
      <c r="BX9" s="654"/>
      <c r="BY9" s="654"/>
      <c r="BZ9" s="654"/>
      <c r="CA9" s="654"/>
      <c r="CB9" s="658"/>
      <c r="CD9" s="647" t="s">
        <v>232</v>
      </c>
      <c r="CE9" s="648"/>
      <c r="CF9" s="648"/>
      <c r="CG9" s="648"/>
      <c r="CH9" s="648"/>
      <c r="CI9" s="648"/>
      <c r="CJ9" s="648"/>
      <c r="CK9" s="648"/>
      <c r="CL9" s="648"/>
      <c r="CM9" s="648"/>
      <c r="CN9" s="648"/>
      <c r="CO9" s="648"/>
      <c r="CP9" s="648"/>
      <c r="CQ9" s="649"/>
      <c r="CR9" s="650">
        <v>163722</v>
      </c>
      <c r="CS9" s="651"/>
      <c r="CT9" s="651"/>
      <c r="CU9" s="651"/>
      <c r="CV9" s="651"/>
      <c r="CW9" s="651"/>
      <c r="CX9" s="651"/>
      <c r="CY9" s="652"/>
      <c r="CZ9" s="653">
        <v>5.3</v>
      </c>
      <c r="DA9" s="653"/>
      <c r="DB9" s="653"/>
      <c r="DC9" s="653"/>
      <c r="DD9" s="659">
        <v>12885</v>
      </c>
      <c r="DE9" s="651"/>
      <c r="DF9" s="651"/>
      <c r="DG9" s="651"/>
      <c r="DH9" s="651"/>
      <c r="DI9" s="651"/>
      <c r="DJ9" s="651"/>
      <c r="DK9" s="651"/>
      <c r="DL9" s="651"/>
      <c r="DM9" s="651"/>
      <c r="DN9" s="651"/>
      <c r="DO9" s="651"/>
      <c r="DP9" s="652"/>
      <c r="DQ9" s="659">
        <v>133008</v>
      </c>
      <c r="DR9" s="651"/>
      <c r="DS9" s="651"/>
      <c r="DT9" s="651"/>
      <c r="DU9" s="651"/>
      <c r="DV9" s="651"/>
      <c r="DW9" s="651"/>
      <c r="DX9" s="651"/>
      <c r="DY9" s="651"/>
      <c r="DZ9" s="651"/>
      <c r="EA9" s="651"/>
      <c r="EB9" s="651"/>
      <c r="EC9" s="660"/>
    </row>
    <row r="10" spans="2:143" ht="11.25" customHeight="1" x14ac:dyDescent="0.2">
      <c r="B10" s="647" t="s">
        <v>233</v>
      </c>
      <c r="C10" s="648"/>
      <c r="D10" s="648"/>
      <c r="E10" s="648"/>
      <c r="F10" s="648"/>
      <c r="G10" s="648"/>
      <c r="H10" s="648"/>
      <c r="I10" s="648"/>
      <c r="J10" s="648"/>
      <c r="K10" s="648"/>
      <c r="L10" s="648"/>
      <c r="M10" s="648"/>
      <c r="N10" s="648"/>
      <c r="O10" s="648"/>
      <c r="P10" s="648"/>
      <c r="Q10" s="649"/>
      <c r="R10" s="650" t="s">
        <v>122</v>
      </c>
      <c r="S10" s="651"/>
      <c r="T10" s="651"/>
      <c r="U10" s="651"/>
      <c r="V10" s="651"/>
      <c r="W10" s="651"/>
      <c r="X10" s="651"/>
      <c r="Y10" s="652"/>
      <c r="Z10" s="653" t="s">
        <v>122</v>
      </c>
      <c r="AA10" s="653"/>
      <c r="AB10" s="653"/>
      <c r="AC10" s="653"/>
      <c r="AD10" s="654" t="s">
        <v>122</v>
      </c>
      <c r="AE10" s="654"/>
      <c r="AF10" s="654"/>
      <c r="AG10" s="654"/>
      <c r="AH10" s="654"/>
      <c r="AI10" s="654"/>
      <c r="AJ10" s="654"/>
      <c r="AK10" s="654"/>
      <c r="AL10" s="655" t="s">
        <v>122</v>
      </c>
      <c r="AM10" s="656"/>
      <c r="AN10" s="656"/>
      <c r="AO10" s="657"/>
      <c r="AP10" s="647" t="s">
        <v>234</v>
      </c>
      <c r="AQ10" s="648"/>
      <c r="AR10" s="648"/>
      <c r="AS10" s="648"/>
      <c r="AT10" s="648"/>
      <c r="AU10" s="648"/>
      <c r="AV10" s="648"/>
      <c r="AW10" s="648"/>
      <c r="AX10" s="648"/>
      <c r="AY10" s="648"/>
      <c r="AZ10" s="648"/>
      <c r="BA10" s="648"/>
      <c r="BB10" s="648"/>
      <c r="BC10" s="648"/>
      <c r="BD10" s="648"/>
      <c r="BE10" s="648"/>
      <c r="BF10" s="649"/>
      <c r="BG10" s="650">
        <v>4598</v>
      </c>
      <c r="BH10" s="651"/>
      <c r="BI10" s="651"/>
      <c r="BJ10" s="651"/>
      <c r="BK10" s="651"/>
      <c r="BL10" s="651"/>
      <c r="BM10" s="651"/>
      <c r="BN10" s="652"/>
      <c r="BO10" s="653">
        <v>2.5</v>
      </c>
      <c r="BP10" s="653"/>
      <c r="BQ10" s="653"/>
      <c r="BR10" s="653"/>
      <c r="BS10" s="654" t="s">
        <v>122</v>
      </c>
      <c r="BT10" s="654"/>
      <c r="BU10" s="654"/>
      <c r="BV10" s="654"/>
      <c r="BW10" s="654"/>
      <c r="BX10" s="654"/>
      <c r="BY10" s="654"/>
      <c r="BZ10" s="654"/>
      <c r="CA10" s="654"/>
      <c r="CB10" s="658"/>
      <c r="CD10" s="647" t="s">
        <v>235</v>
      </c>
      <c r="CE10" s="648"/>
      <c r="CF10" s="648"/>
      <c r="CG10" s="648"/>
      <c r="CH10" s="648"/>
      <c r="CI10" s="648"/>
      <c r="CJ10" s="648"/>
      <c r="CK10" s="648"/>
      <c r="CL10" s="648"/>
      <c r="CM10" s="648"/>
      <c r="CN10" s="648"/>
      <c r="CO10" s="648"/>
      <c r="CP10" s="648"/>
      <c r="CQ10" s="649"/>
      <c r="CR10" s="650">
        <v>5255</v>
      </c>
      <c r="CS10" s="651"/>
      <c r="CT10" s="651"/>
      <c r="CU10" s="651"/>
      <c r="CV10" s="651"/>
      <c r="CW10" s="651"/>
      <c r="CX10" s="651"/>
      <c r="CY10" s="652"/>
      <c r="CZ10" s="653">
        <v>0.2</v>
      </c>
      <c r="DA10" s="653"/>
      <c r="DB10" s="653"/>
      <c r="DC10" s="653"/>
      <c r="DD10" s="659" t="s">
        <v>122</v>
      </c>
      <c r="DE10" s="651"/>
      <c r="DF10" s="651"/>
      <c r="DG10" s="651"/>
      <c r="DH10" s="651"/>
      <c r="DI10" s="651"/>
      <c r="DJ10" s="651"/>
      <c r="DK10" s="651"/>
      <c r="DL10" s="651"/>
      <c r="DM10" s="651"/>
      <c r="DN10" s="651"/>
      <c r="DO10" s="651"/>
      <c r="DP10" s="652"/>
      <c r="DQ10" s="659">
        <v>255</v>
      </c>
      <c r="DR10" s="651"/>
      <c r="DS10" s="651"/>
      <c r="DT10" s="651"/>
      <c r="DU10" s="651"/>
      <c r="DV10" s="651"/>
      <c r="DW10" s="651"/>
      <c r="DX10" s="651"/>
      <c r="DY10" s="651"/>
      <c r="DZ10" s="651"/>
      <c r="EA10" s="651"/>
      <c r="EB10" s="651"/>
      <c r="EC10" s="660"/>
    </row>
    <row r="11" spans="2:143" ht="11.25" customHeight="1" x14ac:dyDescent="0.2">
      <c r="B11" s="647" t="s">
        <v>236</v>
      </c>
      <c r="C11" s="648"/>
      <c r="D11" s="648"/>
      <c r="E11" s="648"/>
      <c r="F11" s="648"/>
      <c r="G11" s="648"/>
      <c r="H11" s="648"/>
      <c r="I11" s="648"/>
      <c r="J11" s="648"/>
      <c r="K11" s="648"/>
      <c r="L11" s="648"/>
      <c r="M11" s="648"/>
      <c r="N11" s="648"/>
      <c r="O11" s="648"/>
      <c r="P11" s="648"/>
      <c r="Q11" s="649"/>
      <c r="R11" s="650">
        <v>32437</v>
      </c>
      <c r="S11" s="651"/>
      <c r="T11" s="651"/>
      <c r="U11" s="651"/>
      <c r="V11" s="651"/>
      <c r="W11" s="651"/>
      <c r="X11" s="651"/>
      <c r="Y11" s="652"/>
      <c r="Z11" s="655">
        <v>0.9</v>
      </c>
      <c r="AA11" s="656"/>
      <c r="AB11" s="656"/>
      <c r="AC11" s="662"/>
      <c r="AD11" s="659">
        <v>32437</v>
      </c>
      <c r="AE11" s="651"/>
      <c r="AF11" s="651"/>
      <c r="AG11" s="651"/>
      <c r="AH11" s="651"/>
      <c r="AI11" s="651"/>
      <c r="AJ11" s="651"/>
      <c r="AK11" s="652"/>
      <c r="AL11" s="655">
        <v>1.8</v>
      </c>
      <c r="AM11" s="656"/>
      <c r="AN11" s="656"/>
      <c r="AO11" s="657"/>
      <c r="AP11" s="647" t="s">
        <v>237</v>
      </c>
      <c r="AQ11" s="648"/>
      <c r="AR11" s="648"/>
      <c r="AS11" s="648"/>
      <c r="AT11" s="648"/>
      <c r="AU11" s="648"/>
      <c r="AV11" s="648"/>
      <c r="AW11" s="648"/>
      <c r="AX11" s="648"/>
      <c r="AY11" s="648"/>
      <c r="AZ11" s="648"/>
      <c r="BA11" s="648"/>
      <c r="BB11" s="648"/>
      <c r="BC11" s="648"/>
      <c r="BD11" s="648"/>
      <c r="BE11" s="648"/>
      <c r="BF11" s="649"/>
      <c r="BG11" s="650">
        <v>1007</v>
      </c>
      <c r="BH11" s="651"/>
      <c r="BI11" s="651"/>
      <c r="BJ11" s="651"/>
      <c r="BK11" s="651"/>
      <c r="BL11" s="651"/>
      <c r="BM11" s="651"/>
      <c r="BN11" s="652"/>
      <c r="BO11" s="653">
        <v>0.5</v>
      </c>
      <c r="BP11" s="653"/>
      <c r="BQ11" s="653"/>
      <c r="BR11" s="653"/>
      <c r="BS11" s="654" t="s">
        <v>122</v>
      </c>
      <c r="BT11" s="654"/>
      <c r="BU11" s="654"/>
      <c r="BV11" s="654"/>
      <c r="BW11" s="654"/>
      <c r="BX11" s="654"/>
      <c r="BY11" s="654"/>
      <c r="BZ11" s="654"/>
      <c r="CA11" s="654"/>
      <c r="CB11" s="658"/>
      <c r="CD11" s="647" t="s">
        <v>238</v>
      </c>
      <c r="CE11" s="648"/>
      <c r="CF11" s="648"/>
      <c r="CG11" s="648"/>
      <c r="CH11" s="648"/>
      <c r="CI11" s="648"/>
      <c r="CJ11" s="648"/>
      <c r="CK11" s="648"/>
      <c r="CL11" s="648"/>
      <c r="CM11" s="648"/>
      <c r="CN11" s="648"/>
      <c r="CO11" s="648"/>
      <c r="CP11" s="648"/>
      <c r="CQ11" s="649"/>
      <c r="CR11" s="650">
        <v>429233</v>
      </c>
      <c r="CS11" s="651"/>
      <c r="CT11" s="651"/>
      <c r="CU11" s="651"/>
      <c r="CV11" s="651"/>
      <c r="CW11" s="651"/>
      <c r="CX11" s="651"/>
      <c r="CY11" s="652"/>
      <c r="CZ11" s="653">
        <v>13.8</v>
      </c>
      <c r="DA11" s="653"/>
      <c r="DB11" s="653"/>
      <c r="DC11" s="653"/>
      <c r="DD11" s="659">
        <v>213317</v>
      </c>
      <c r="DE11" s="651"/>
      <c r="DF11" s="651"/>
      <c r="DG11" s="651"/>
      <c r="DH11" s="651"/>
      <c r="DI11" s="651"/>
      <c r="DJ11" s="651"/>
      <c r="DK11" s="651"/>
      <c r="DL11" s="651"/>
      <c r="DM11" s="651"/>
      <c r="DN11" s="651"/>
      <c r="DO11" s="651"/>
      <c r="DP11" s="652"/>
      <c r="DQ11" s="659">
        <v>169195</v>
      </c>
      <c r="DR11" s="651"/>
      <c r="DS11" s="651"/>
      <c r="DT11" s="651"/>
      <c r="DU11" s="651"/>
      <c r="DV11" s="651"/>
      <c r="DW11" s="651"/>
      <c r="DX11" s="651"/>
      <c r="DY11" s="651"/>
      <c r="DZ11" s="651"/>
      <c r="EA11" s="651"/>
      <c r="EB11" s="651"/>
      <c r="EC11" s="660"/>
    </row>
    <row r="12" spans="2:143" ht="11.25" customHeight="1" x14ac:dyDescent="0.2">
      <c r="B12" s="647" t="s">
        <v>239</v>
      </c>
      <c r="C12" s="648"/>
      <c r="D12" s="648"/>
      <c r="E12" s="648"/>
      <c r="F12" s="648"/>
      <c r="G12" s="648"/>
      <c r="H12" s="648"/>
      <c r="I12" s="648"/>
      <c r="J12" s="648"/>
      <c r="K12" s="648"/>
      <c r="L12" s="648"/>
      <c r="M12" s="648"/>
      <c r="N12" s="648"/>
      <c r="O12" s="648"/>
      <c r="P12" s="648"/>
      <c r="Q12" s="649"/>
      <c r="R12" s="650" t="s">
        <v>122</v>
      </c>
      <c r="S12" s="651"/>
      <c r="T12" s="651"/>
      <c r="U12" s="651"/>
      <c r="V12" s="651"/>
      <c r="W12" s="651"/>
      <c r="X12" s="651"/>
      <c r="Y12" s="652"/>
      <c r="Z12" s="653" t="s">
        <v>122</v>
      </c>
      <c r="AA12" s="653"/>
      <c r="AB12" s="653"/>
      <c r="AC12" s="653"/>
      <c r="AD12" s="654" t="s">
        <v>122</v>
      </c>
      <c r="AE12" s="654"/>
      <c r="AF12" s="654"/>
      <c r="AG12" s="654"/>
      <c r="AH12" s="654"/>
      <c r="AI12" s="654"/>
      <c r="AJ12" s="654"/>
      <c r="AK12" s="654"/>
      <c r="AL12" s="655" t="s">
        <v>122</v>
      </c>
      <c r="AM12" s="656"/>
      <c r="AN12" s="656"/>
      <c r="AO12" s="657"/>
      <c r="AP12" s="647" t="s">
        <v>240</v>
      </c>
      <c r="AQ12" s="648"/>
      <c r="AR12" s="648"/>
      <c r="AS12" s="648"/>
      <c r="AT12" s="648"/>
      <c r="AU12" s="648"/>
      <c r="AV12" s="648"/>
      <c r="AW12" s="648"/>
      <c r="AX12" s="648"/>
      <c r="AY12" s="648"/>
      <c r="AZ12" s="648"/>
      <c r="BA12" s="648"/>
      <c r="BB12" s="648"/>
      <c r="BC12" s="648"/>
      <c r="BD12" s="648"/>
      <c r="BE12" s="648"/>
      <c r="BF12" s="649"/>
      <c r="BG12" s="650">
        <v>131978</v>
      </c>
      <c r="BH12" s="651"/>
      <c r="BI12" s="651"/>
      <c r="BJ12" s="651"/>
      <c r="BK12" s="651"/>
      <c r="BL12" s="651"/>
      <c r="BM12" s="651"/>
      <c r="BN12" s="652"/>
      <c r="BO12" s="653">
        <v>70.900000000000006</v>
      </c>
      <c r="BP12" s="653"/>
      <c r="BQ12" s="653"/>
      <c r="BR12" s="653"/>
      <c r="BS12" s="654" t="s">
        <v>122</v>
      </c>
      <c r="BT12" s="654"/>
      <c r="BU12" s="654"/>
      <c r="BV12" s="654"/>
      <c r="BW12" s="654"/>
      <c r="BX12" s="654"/>
      <c r="BY12" s="654"/>
      <c r="BZ12" s="654"/>
      <c r="CA12" s="654"/>
      <c r="CB12" s="658"/>
      <c r="CD12" s="647" t="s">
        <v>241</v>
      </c>
      <c r="CE12" s="648"/>
      <c r="CF12" s="648"/>
      <c r="CG12" s="648"/>
      <c r="CH12" s="648"/>
      <c r="CI12" s="648"/>
      <c r="CJ12" s="648"/>
      <c r="CK12" s="648"/>
      <c r="CL12" s="648"/>
      <c r="CM12" s="648"/>
      <c r="CN12" s="648"/>
      <c r="CO12" s="648"/>
      <c r="CP12" s="648"/>
      <c r="CQ12" s="649"/>
      <c r="CR12" s="650">
        <v>17496</v>
      </c>
      <c r="CS12" s="651"/>
      <c r="CT12" s="651"/>
      <c r="CU12" s="651"/>
      <c r="CV12" s="651"/>
      <c r="CW12" s="651"/>
      <c r="CX12" s="651"/>
      <c r="CY12" s="652"/>
      <c r="CZ12" s="653">
        <v>0.6</v>
      </c>
      <c r="DA12" s="653"/>
      <c r="DB12" s="653"/>
      <c r="DC12" s="653"/>
      <c r="DD12" s="659">
        <v>2258</v>
      </c>
      <c r="DE12" s="651"/>
      <c r="DF12" s="651"/>
      <c r="DG12" s="651"/>
      <c r="DH12" s="651"/>
      <c r="DI12" s="651"/>
      <c r="DJ12" s="651"/>
      <c r="DK12" s="651"/>
      <c r="DL12" s="651"/>
      <c r="DM12" s="651"/>
      <c r="DN12" s="651"/>
      <c r="DO12" s="651"/>
      <c r="DP12" s="652"/>
      <c r="DQ12" s="659">
        <v>16008</v>
      </c>
      <c r="DR12" s="651"/>
      <c r="DS12" s="651"/>
      <c r="DT12" s="651"/>
      <c r="DU12" s="651"/>
      <c r="DV12" s="651"/>
      <c r="DW12" s="651"/>
      <c r="DX12" s="651"/>
      <c r="DY12" s="651"/>
      <c r="DZ12" s="651"/>
      <c r="EA12" s="651"/>
      <c r="EB12" s="651"/>
      <c r="EC12" s="660"/>
    </row>
    <row r="13" spans="2:143" ht="11.25" customHeight="1" x14ac:dyDescent="0.2">
      <c r="B13" s="647" t="s">
        <v>242</v>
      </c>
      <c r="C13" s="648"/>
      <c r="D13" s="648"/>
      <c r="E13" s="648"/>
      <c r="F13" s="648"/>
      <c r="G13" s="648"/>
      <c r="H13" s="648"/>
      <c r="I13" s="648"/>
      <c r="J13" s="648"/>
      <c r="K13" s="648"/>
      <c r="L13" s="648"/>
      <c r="M13" s="648"/>
      <c r="N13" s="648"/>
      <c r="O13" s="648"/>
      <c r="P13" s="648"/>
      <c r="Q13" s="649"/>
      <c r="R13" s="650" t="s">
        <v>122</v>
      </c>
      <c r="S13" s="651"/>
      <c r="T13" s="651"/>
      <c r="U13" s="651"/>
      <c r="V13" s="651"/>
      <c r="W13" s="651"/>
      <c r="X13" s="651"/>
      <c r="Y13" s="652"/>
      <c r="Z13" s="653" t="s">
        <v>122</v>
      </c>
      <c r="AA13" s="653"/>
      <c r="AB13" s="653"/>
      <c r="AC13" s="653"/>
      <c r="AD13" s="654" t="s">
        <v>122</v>
      </c>
      <c r="AE13" s="654"/>
      <c r="AF13" s="654"/>
      <c r="AG13" s="654"/>
      <c r="AH13" s="654"/>
      <c r="AI13" s="654"/>
      <c r="AJ13" s="654"/>
      <c r="AK13" s="654"/>
      <c r="AL13" s="655" t="s">
        <v>122</v>
      </c>
      <c r="AM13" s="656"/>
      <c r="AN13" s="656"/>
      <c r="AO13" s="657"/>
      <c r="AP13" s="647" t="s">
        <v>243</v>
      </c>
      <c r="AQ13" s="648"/>
      <c r="AR13" s="648"/>
      <c r="AS13" s="648"/>
      <c r="AT13" s="648"/>
      <c r="AU13" s="648"/>
      <c r="AV13" s="648"/>
      <c r="AW13" s="648"/>
      <c r="AX13" s="648"/>
      <c r="AY13" s="648"/>
      <c r="AZ13" s="648"/>
      <c r="BA13" s="648"/>
      <c r="BB13" s="648"/>
      <c r="BC13" s="648"/>
      <c r="BD13" s="648"/>
      <c r="BE13" s="648"/>
      <c r="BF13" s="649"/>
      <c r="BG13" s="650">
        <v>128473</v>
      </c>
      <c r="BH13" s="651"/>
      <c r="BI13" s="651"/>
      <c r="BJ13" s="651"/>
      <c r="BK13" s="651"/>
      <c r="BL13" s="651"/>
      <c r="BM13" s="651"/>
      <c r="BN13" s="652"/>
      <c r="BO13" s="653">
        <v>69</v>
      </c>
      <c r="BP13" s="653"/>
      <c r="BQ13" s="653"/>
      <c r="BR13" s="653"/>
      <c r="BS13" s="654" t="s">
        <v>122</v>
      </c>
      <c r="BT13" s="654"/>
      <c r="BU13" s="654"/>
      <c r="BV13" s="654"/>
      <c r="BW13" s="654"/>
      <c r="BX13" s="654"/>
      <c r="BY13" s="654"/>
      <c r="BZ13" s="654"/>
      <c r="CA13" s="654"/>
      <c r="CB13" s="658"/>
      <c r="CD13" s="647" t="s">
        <v>244</v>
      </c>
      <c r="CE13" s="648"/>
      <c r="CF13" s="648"/>
      <c r="CG13" s="648"/>
      <c r="CH13" s="648"/>
      <c r="CI13" s="648"/>
      <c r="CJ13" s="648"/>
      <c r="CK13" s="648"/>
      <c r="CL13" s="648"/>
      <c r="CM13" s="648"/>
      <c r="CN13" s="648"/>
      <c r="CO13" s="648"/>
      <c r="CP13" s="648"/>
      <c r="CQ13" s="649"/>
      <c r="CR13" s="650">
        <v>447368</v>
      </c>
      <c r="CS13" s="651"/>
      <c r="CT13" s="651"/>
      <c r="CU13" s="651"/>
      <c r="CV13" s="651"/>
      <c r="CW13" s="651"/>
      <c r="CX13" s="651"/>
      <c r="CY13" s="652"/>
      <c r="CZ13" s="653">
        <v>14.4</v>
      </c>
      <c r="DA13" s="653"/>
      <c r="DB13" s="653"/>
      <c r="DC13" s="653"/>
      <c r="DD13" s="659">
        <v>357281</v>
      </c>
      <c r="DE13" s="651"/>
      <c r="DF13" s="651"/>
      <c r="DG13" s="651"/>
      <c r="DH13" s="651"/>
      <c r="DI13" s="651"/>
      <c r="DJ13" s="651"/>
      <c r="DK13" s="651"/>
      <c r="DL13" s="651"/>
      <c r="DM13" s="651"/>
      <c r="DN13" s="651"/>
      <c r="DO13" s="651"/>
      <c r="DP13" s="652"/>
      <c r="DQ13" s="659">
        <v>111733</v>
      </c>
      <c r="DR13" s="651"/>
      <c r="DS13" s="651"/>
      <c r="DT13" s="651"/>
      <c r="DU13" s="651"/>
      <c r="DV13" s="651"/>
      <c r="DW13" s="651"/>
      <c r="DX13" s="651"/>
      <c r="DY13" s="651"/>
      <c r="DZ13" s="651"/>
      <c r="EA13" s="651"/>
      <c r="EB13" s="651"/>
      <c r="EC13" s="660"/>
    </row>
    <row r="14" spans="2:143" ht="11.25" customHeight="1" x14ac:dyDescent="0.2">
      <c r="B14" s="647" t="s">
        <v>245</v>
      </c>
      <c r="C14" s="648"/>
      <c r="D14" s="648"/>
      <c r="E14" s="648"/>
      <c r="F14" s="648"/>
      <c r="G14" s="648"/>
      <c r="H14" s="648"/>
      <c r="I14" s="648"/>
      <c r="J14" s="648"/>
      <c r="K14" s="648"/>
      <c r="L14" s="648"/>
      <c r="M14" s="648"/>
      <c r="N14" s="648"/>
      <c r="O14" s="648"/>
      <c r="P14" s="648"/>
      <c r="Q14" s="649"/>
      <c r="R14" s="650" t="s">
        <v>122</v>
      </c>
      <c r="S14" s="651"/>
      <c r="T14" s="651"/>
      <c r="U14" s="651"/>
      <c r="V14" s="651"/>
      <c r="W14" s="651"/>
      <c r="X14" s="651"/>
      <c r="Y14" s="652"/>
      <c r="Z14" s="653" t="s">
        <v>122</v>
      </c>
      <c r="AA14" s="653"/>
      <c r="AB14" s="653"/>
      <c r="AC14" s="653"/>
      <c r="AD14" s="654" t="s">
        <v>122</v>
      </c>
      <c r="AE14" s="654"/>
      <c r="AF14" s="654"/>
      <c r="AG14" s="654"/>
      <c r="AH14" s="654"/>
      <c r="AI14" s="654"/>
      <c r="AJ14" s="654"/>
      <c r="AK14" s="654"/>
      <c r="AL14" s="655" t="s">
        <v>122</v>
      </c>
      <c r="AM14" s="656"/>
      <c r="AN14" s="656"/>
      <c r="AO14" s="657"/>
      <c r="AP14" s="647" t="s">
        <v>246</v>
      </c>
      <c r="AQ14" s="648"/>
      <c r="AR14" s="648"/>
      <c r="AS14" s="648"/>
      <c r="AT14" s="648"/>
      <c r="AU14" s="648"/>
      <c r="AV14" s="648"/>
      <c r="AW14" s="648"/>
      <c r="AX14" s="648"/>
      <c r="AY14" s="648"/>
      <c r="AZ14" s="648"/>
      <c r="BA14" s="648"/>
      <c r="BB14" s="648"/>
      <c r="BC14" s="648"/>
      <c r="BD14" s="648"/>
      <c r="BE14" s="648"/>
      <c r="BF14" s="649"/>
      <c r="BG14" s="650">
        <v>7966</v>
      </c>
      <c r="BH14" s="651"/>
      <c r="BI14" s="651"/>
      <c r="BJ14" s="651"/>
      <c r="BK14" s="651"/>
      <c r="BL14" s="651"/>
      <c r="BM14" s="651"/>
      <c r="BN14" s="652"/>
      <c r="BO14" s="653">
        <v>4.3</v>
      </c>
      <c r="BP14" s="653"/>
      <c r="BQ14" s="653"/>
      <c r="BR14" s="653"/>
      <c r="BS14" s="654" t="s">
        <v>122</v>
      </c>
      <c r="BT14" s="654"/>
      <c r="BU14" s="654"/>
      <c r="BV14" s="654"/>
      <c r="BW14" s="654"/>
      <c r="BX14" s="654"/>
      <c r="BY14" s="654"/>
      <c r="BZ14" s="654"/>
      <c r="CA14" s="654"/>
      <c r="CB14" s="658"/>
      <c r="CD14" s="647" t="s">
        <v>247</v>
      </c>
      <c r="CE14" s="648"/>
      <c r="CF14" s="648"/>
      <c r="CG14" s="648"/>
      <c r="CH14" s="648"/>
      <c r="CI14" s="648"/>
      <c r="CJ14" s="648"/>
      <c r="CK14" s="648"/>
      <c r="CL14" s="648"/>
      <c r="CM14" s="648"/>
      <c r="CN14" s="648"/>
      <c r="CO14" s="648"/>
      <c r="CP14" s="648"/>
      <c r="CQ14" s="649"/>
      <c r="CR14" s="650">
        <v>59018</v>
      </c>
      <c r="CS14" s="651"/>
      <c r="CT14" s="651"/>
      <c r="CU14" s="651"/>
      <c r="CV14" s="651"/>
      <c r="CW14" s="651"/>
      <c r="CX14" s="651"/>
      <c r="CY14" s="652"/>
      <c r="CZ14" s="653">
        <v>1.9</v>
      </c>
      <c r="DA14" s="653"/>
      <c r="DB14" s="653"/>
      <c r="DC14" s="653"/>
      <c r="DD14" s="659">
        <v>18795</v>
      </c>
      <c r="DE14" s="651"/>
      <c r="DF14" s="651"/>
      <c r="DG14" s="651"/>
      <c r="DH14" s="651"/>
      <c r="DI14" s="651"/>
      <c r="DJ14" s="651"/>
      <c r="DK14" s="651"/>
      <c r="DL14" s="651"/>
      <c r="DM14" s="651"/>
      <c r="DN14" s="651"/>
      <c r="DO14" s="651"/>
      <c r="DP14" s="652"/>
      <c r="DQ14" s="659">
        <v>38079</v>
      </c>
      <c r="DR14" s="651"/>
      <c r="DS14" s="651"/>
      <c r="DT14" s="651"/>
      <c r="DU14" s="651"/>
      <c r="DV14" s="651"/>
      <c r="DW14" s="651"/>
      <c r="DX14" s="651"/>
      <c r="DY14" s="651"/>
      <c r="DZ14" s="651"/>
      <c r="EA14" s="651"/>
      <c r="EB14" s="651"/>
      <c r="EC14" s="660"/>
    </row>
    <row r="15" spans="2:143" ht="11.25" customHeight="1" x14ac:dyDescent="0.2">
      <c r="B15" s="647" t="s">
        <v>248</v>
      </c>
      <c r="C15" s="648"/>
      <c r="D15" s="648"/>
      <c r="E15" s="648"/>
      <c r="F15" s="648"/>
      <c r="G15" s="648"/>
      <c r="H15" s="648"/>
      <c r="I15" s="648"/>
      <c r="J15" s="648"/>
      <c r="K15" s="648"/>
      <c r="L15" s="648"/>
      <c r="M15" s="648"/>
      <c r="N15" s="648"/>
      <c r="O15" s="648"/>
      <c r="P15" s="648"/>
      <c r="Q15" s="649"/>
      <c r="R15" s="650">
        <v>4232</v>
      </c>
      <c r="S15" s="651"/>
      <c r="T15" s="651"/>
      <c r="U15" s="651"/>
      <c r="V15" s="651"/>
      <c r="W15" s="651"/>
      <c r="X15" s="651"/>
      <c r="Y15" s="652"/>
      <c r="Z15" s="653">
        <v>0.1</v>
      </c>
      <c r="AA15" s="653"/>
      <c r="AB15" s="653"/>
      <c r="AC15" s="653"/>
      <c r="AD15" s="654">
        <v>4232</v>
      </c>
      <c r="AE15" s="654"/>
      <c r="AF15" s="654"/>
      <c r="AG15" s="654"/>
      <c r="AH15" s="654"/>
      <c r="AI15" s="654"/>
      <c r="AJ15" s="654"/>
      <c r="AK15" s="654"/>
      <c r="AL15" s="655">
        <v>0.2</v>
      </c>
      <c r="AM15" s="656"/>
      <c r="AN15" s="656"/>
      <c r="AO15" s="657"/>
      <c r="AP15" s="647" t="s">
        <v>249</v>
      </c>
      <c r="AQ15" s="648"/>
      <c r="AR15" s="648"/>
      <c r="AS15" s="648"/>
      <c r="AT15" s="648"/>
      <c r="AU15" s="648"/>
      <c r="AV15" s="648"/>
      <c r="AW15" s="648"/>
      <c r="AX15" s="648"/>
      <c r="AY15" s="648"/>
      <c r="AZ15" s="648"/>
      <c r="BA15" s="648"/>
      <c r="BB15" s="648"/>
      <c r="BC15" s="648"/>
      <c r="BD15" s="648"/>
      <c r="BE15" s="648"/>
      <c r="BF15" s="649"/>
      <c r="BG15" s="650">
        <v>1627</v>
      </c>
      <c r="BH15" s="651"/>
      <c r="BI15" s="651"/>
      <c r="BJ15" s="651"/>
      <c r="BK15" s="651"/>
      <c r="BL15" s="651"/>
      <c r="BM15" s="651"/>
      <c r="BN15" s="652"/>
      <c r="BO15" s="653">
        <v>0.9</v>
      </c>
      <c r="BP15" s="653"/>
      <c r="BQ15" s="653"/>
      <c r="BR15" s="653"/>
      <c r="BS15" s="654" t="s">
        <v>122</v>
      </c>
      <c r="BT15" s="654"/>
      <c r="BU15" s="654"/>
      <c r="BV15" s="654"/>
      <c r="BW15" s="654"/>
      <c r="BX15" s="654"/>
      <c r="BY15" s="654"/>
      <c r="BZ15" s="654"/>
      <c r="CA15" s="654"/>
      <c r="CB15" s="658"/>
      <c r="CD15" s="647" t="s">
        <v>250</v>
      </c>
      <c r="CE15" s="648"/>
      <c r="CF15" s="648"/>
      <c r="CG15" s="648"/>
      <c r="CH15" s="648"/>
      <c r="CI15" s="648"/>
      <c r="CJ15" s="648"/>
      <c r="CK15" s="648"/>
      <c r="CL15" s="648"/>
      <c r="CM15" s="648"/>
      <c r="CN15" s="648"/>
      <c r="CO15" s="648"/>
      <c r="CP15" s="648"/>
      <c r="CQ15" s="649"/>
      <c r="CR15" s="650">
        <v>157091</v>
      </c>
      <c r="CS15" s="651"/>
      <c r="CT15" s="651"/>
      <c r="CU15" s="651"/>
      <c r="CV15" s="651"/>
      <c r="CW15" s="651"/>
      <c r="CX15" s="651"/>
      <c r="CY15" s="652"/>
      <c r="CZ15" s="653">
        <v>5.0999999999999996</v>
      </c>
      <c r="DA15" s="653"/>
      <c r="DB15" s="653"/>
      <c r="DC15" s="653"/>
      <c r="DD15" s="659">
        <v>24438</v>
      </c>
      <c r="DE15" s="651"/>
      <c r="DF15" s="651"/>
      <c r="DG15" s="651"/>
      <c r="DH15" s="651"/>
      <c r="DI15" s="651"/>
      <c r="DJ15" s="651"/>
      <c r="DK15" s="651"/>
      <c r="DL15" s="651"/>
      <c r="DM15" s="651"/>
      <c r="DN15" s="651"/>
      <c r="DO15" s="651"/>
      <c r="DP15" s="652"/>
      <c r="DQ15" s="659">
        <v>128020</v>
      </c>
      <c r="DR15" s="651"/>
      <c r="DS15" s="651"/>
      <c r="DT15" s="651"/>
      <c r="DU15" s="651"/>
      <c r="DV15" s="651"/>
      <c r="DW15" s="651"/>
      <c r="DX15" s="651"/>
      <c r="DY15" s="651"/>
      <c r="DZ15" s="651"/>
      <c r="EA15" s="651"/>
      <c r="EB15" s="651"/>
      <c r="EC15" s="660"/>
    </row>
    <row r="16" spans="2:143" ht="11.25" customHeight="1" x14ac:dyDescent="0.2">
      <c r="B16" s="647" t="s">
        <v>251</v>
      </c>
      <c r="C16" s="648"/>
      <c r="D16" s="648"/>
      <c r="E16" s="648"/>
      <c r="F16" s="648"/>
      <c r="G16" s="648"/>
      <c r="H16" s="648"/>
      <c r="I16" s="648"/>
      <c r="J16" s="648"/>
      <c r="K16" s="648"/>
      <c r="L16" s="648"/>
      <c r="M16" s="648"/>
      <c r="N16" s="648"/>
      <c r="O16" s="648"/>
      <c r="P16" s="648"/>
      <c r="Q16" s="649"/>
      <c r="R16" s="650">
        <v>2566</v>
      </c>
      <c r="S16" s="651"/>
      <c r="T16" s="651"/>
      <c r="U16" s="651"/>
      <c r="V16" s="651"/>
      <c r="W16" s="651"/>
      <c r="X16" s="651"/>
      <c r="Y16" s="652"/>
      <c r="Z16" s="653">
        <v>0.1</v>
      </c>
      <c r="AA16" s="653"/>
      <c r="AB16" s="653"/>
      <c r="AC16" s="653"/>
      <c r="AD16" s="654">
        <v>2566</v>
      </c>
      <c r="AE16" s="654"/>
      <c r="AF16" s="654"/>
      <c r="AG16" s="654"/>
      <c r="AH16" s="654"/>
      <c r="AI16" s="654"/>
      <c r="AJ16" s="654"/>
      <c r="AK16" s="654"/>
      <c r="AL16" s="655">
        <v>0.1</v>
      </c>
      <c r="AM16" s="656"/>
      <c r="AN16" s="656"/>
      <c r="AO16" s="657"/>
      <c r="AP16" s="647" t="s">
        <v>252</v>
      </c>
      <c r="AQ16" s="648"/>
      <c r="AR16" s="648"/>
      <c r="AS16" s="648"/>
      <c r="AT16" s="648"/>
      <c r="AU16" s="648"/>
      <c r="AV16" s="648"/>
      <c r="AW16" s="648"/>
      <c r="AX16" s="648"/>
      <c r="AY16" s="648"/>
      <c r="AZ16" s="648"/>
      <c r="BA16" s="648"/>
      <c r="BB16" s="648"/>
      <c r="BC16" s="648"/>
      <c r="BD16" s="648"/>
      <c r="BE16" s="648"/>
      <c r="BF16" s="649"/>
      <c r="BG16" s="650" t="s">
        <v>122</v>
      </c>
      <c r="BH16" s="651"/>
      <c r="BI16" s="651"/>
      <c r="BJ16" s="651"/>
      <c r="BK16" s="651"/>
      <c r="BL16" s="651"/>
      <c r="BM16" s="651"/>
      <c r="BN16" s="652"/>
      <c r="BO16" s="653" t="s">
        <v>122</v>
      </c>
      <c r="BP16" s="653"/>
      <c r="BQ16" s="653"/>
      <c r="BR16" s="653"/>
      <c r="BS16" s="654" t="s">
        <v>122</v>
      </c>
      <c r="BT16" s="654"/>
      <c r="BU16" s="654"/>
      <c r="BV16" s="654"/>
      <c r="BW16" s="654"/>
      <c r="BX16" s="654"/>
      <c r="BY16" s="654"/>
      <c r="BZ16" s="654"/>
      <c r="CA16" s="654"/>
      <c r="CB16" s="658"/>
      <c r="CD16" s="647" t="s">
        <v>253</v>
      </c>
      <c r="CE16" s="648"/>
      <c r="CF16" s="648"/>
      <c r="CG16" s="648"/>
      <c r="CH16" s="648"/>
      <c r="CI16" s="648"/>
      <c r="CJ16" s="648"/>
      <c r="CK16" s="648"/>
      <c r="CL16" s="648"/>
      <c r="CM16" s="648"/>
      <c r="CN16" s="648"/>
      <c r="CO16" s="648"/>
      <c r="CP16" s="648"/>
      <c r="CQ16" s="649"/>
      <c r="CR16" s="650">
        <v>18993</v>
      </c>
      <c r="CS16" s="651"/>
      <c r="CT16" s="651"/>
      <c r="CU16" s="651"/>
      <c r="CV16" s="651"/>
      <c r="CW16" s="651"/>
      <c r="CX16" s="651"/>
      <c r="CY16" s="652"/>
      <c r="CZ16" s="653">
        <v>0.6</v>
      </c>
      <c r="DA16" s="653"/>
      <c r="DB16" s="653"/>
      <c r="DC16" s="653"/>
      <c r="DD16" s="659" t="s">
        <v>122</v>
      </c>
      <c r="DE16" s="651"/>
      <c r="DF16" s="651"/>
      <c r="DG16" s="651"/>
      <c r="DH16" s="651"/>
      <c r="DI16" s="651"/>
      <c r="DJ16" s="651"/>
      <c r="DK16" s="651"/>
      <c r="DL16" s="651"/>
      <c r="DM16" s="651"/>
      <c r="DN16" s="651"/>
      <c r="DO16" s="651"/>
      <c r="DP16" s="652"/>
      <c r="DQ16" s="659">
        <v>2548</v>
      </c>
      <c r="DR16" s="651"/>
      <c r="DS16" s="651"/>
      <c r="DT16" s="651"/>
      <c r="DU16" s="651"/>
      <c r="DV16" s="651"/>
      <c r="DW16" s="651"/>
      <c r="DX16" s="651"/>
      <c r="DY16" s="651"/>
      <c r="DZ16" s="651"/>
      <c r="EA16" s="651"/>
      <c r="EB16" s="651"/>
      <c r="EC16" s="660"/>
    </row>
    <row r="17" spans="2:133" ht="11.25" customHeight="1" x14ac:dyDescent="0.2">
      <c r="B17" s="647" t="s">
        <v>254</v>
      </c>
      <c r="C17" s="648"/>
      <c r="D17" s="648"/>
      <c r="E17" s="648"/>
      <c r="F17" s="648"/>
      <c r="G17" s="648"/>
      <c r="H17" s="648"/>
      <c r="I17" s="648"/>
      <c r="J17" s="648"/>
      <c r="K17" s="648"/>
      <c r="L17" s="648"/>
      <c r="M17" s="648"/>
      <c r="N17" s="648"/>
      <c r="O17" s="648"/>
      <c r="P17" s="648"/>
      <c r="Q17" s="649"/>
      <c r="R17" s="650">
        <v>4417</v>
      </c>
      <c r="S17" s="651"/>
      <c r="T17" s="651"/>
      <c r="U17" s="651"/>
      <c r="V17" s="651"/>
      <c r="W17" s="651"/>
      <c r="X17" s="651"/>
      <c r="Y17" s="652"/>
      <c r="Z17" s="653">
        <v>0.1</v>
      </c>
      <c r="AA17" s="653"/>
      <c r="AB17" s="653"/>
      <c r="AC17" s="653"/>
      <c r="AD17" s="654">
        <v>4417</v>
      </c>
      <c r="AE17" s="654"/>
      <c r="AF17" s="654"/>
      <c r="AG17" s="654"/>
      <c r="AH17" s="654"/>
      <c r="AI17" s="654"/>
      <c r="AJ17" s="654"/>
      <c r="AK17" s="654"/>
      <c r="AL17" s="655">
        <v>0.2</v>
      </c>
      <c r="AM17" s="656"/>
      <c r="AN17" s="656"/>
      <c r="AO17" s="657"/>
      <c r="AP17" s="647" t="s">
        <v>255</v>
      </c>
      <c r="AQ17" s="648"/>
      <c r="AR17" s="648"/>
      <c r="AS17" s="648"/>
      <c r="AT17" s="648"/>
      <c r="AU17" s="648"/>
      <c r="AV17" s="648"/>
      <c r="AW17" s="648"/>
      <c r="AX17" s="648"/>
      <c r="AY17" s="648"/>
      <c r="AZ17" s="648"/>
      <c r="BA17" s="648"/>
      <c r="BB17" s="648"/>
      <c r="BC17" s="648"/>
      <c r="BD17" s="648"/>
      <c r="BE17" s="648"/>
      <c r="BF17" s="649"/>
      <c r="BG17" s="650" t="s">
        <v>122</v>
      </c>
      <c r="BH17" s="651"/>
      <c r="BI17" s="651"/>
      <c r="BJ17" s="651"/>
      <c r="BK17" s="651"/>
      <c r="BL17" s="651"/>
      <c r="BM17" s="651"/>
      <c r="BN17" s="652"/>
      <c r="BO17" s="653" t="s">
        <v>122</v>
      </c>
      <c r="BP17" s="653"/>
      <c r="BQ17" s="653"/>
      <c r="BR17" s="653"/>
      <c r="BS17" s="654" t="s">
        <v>122</v>
      </c>
      <c r="BT17" s="654"/>
      <c r="BU17" s="654"/>
      <c r="BV17" s="654"/>
      <c r="BW17" s="654"/>
      <c r="BX17" s="654"/>
      <c r="BY17" s="654"/>
      <c r="BZ17" s="654"/>
      <c r="CA17" s="654"/>
      <c r="CB17" s="658"/>
      <c r="CD17" s="647" t="s">
        <v>256</v>
      </c>
      <c r="CE17" s="648"/>
      <c r="CF17" s="648"/>
      <c r="CG17" s="648"/>
      <c r="CH17" s="648"/>
      <c r="CI17" s="648"/>
      <c r="CJ17" s="648"/>
      <c r="CK17" s="648"/>
      <c r="CL17" s="648"/>
      <c r="CM17" s="648"/>
      <c r="CN17" s="648"/>
      <c r="CO17" s="648"/>
      <c r="CP17" s="648"/>
      <c r="CQ17" s="649"/>
      <c r="CR17" s="650">
        <v>408341</v>
      </c>
      <c r="CS17" s="651"/>
      <c r="CT17" s="651"/>
      <c r="CU17" s="651"/>
      <c r="CV17" s="651"/>
      <c r="CW17" s="651"/>
      <c r="CX17" s="651"/>
      <c r="CY17" s="652"/>
      <c r="CZ17" s="653">
        <v>13.1</v>
      </c>
      <c r="DA17" s="653"/>
      <c r="DB17" s="653"/>
      <c r="DC17" s="653"/>
      <c r="DD17" s="659" t="s">
        <v>122</v>
      </c>
      <c r="DE17" s="651"/>
      <c r="DF17" s="651"/>
      <c r="DG17" s="651"/>
      <c r="DH17" s="651"/>
      <c r="DI17" s="651"/>
      <c r="DJ17" s="651"/>
      <c r="DK17" s="651"/>
      <c r="DL17" s="651"/>
      <c r="DM17" s="651"/>
      <c r="DN17" s="651"/>
      <c r="DO17" s="651"/>
      <c r="DP17" s="652"/>
      <c r="DQ17" s="659">
        <v>392597</v>
      </c>
      <c r="DR17" s="651"/>
      <c r="DS17" s="651"/>
      <c r="DT17" s="651"/>
      <c r="DU17" s="651"/>
      <c r="DV17" s="651"/>
      <c r="DW17" s="651"/>
      <c r="DX17" s="651"/>
      <c r="DY17" s="651"/>
      <c r="DZ17" s="651"/>
      <c r="EA17" s="651"/>
      <c r="EB17" s="651"/>
      <c r="EC17" s="660"/>
    </row>
    <row r="18" spans="2:133" ht="11.25" customHeight="1" x14ac:dyDescent="0.2">
      <c r="B18" s="647" t="s">
        <v>257</v>
      </c>
      <c r="C18" s="648"/>
      <c r="D18" s="648"/>
      <c r="E18" s="648"/>
      <c r="F18" s="648"/>
      <c r="G18" s="648"/>
      <c r="H18" s="648"/>
      <c r="I18" s="648"/>
      <c r="J18" s="648"/>
      <c r="K18" s="648"/>
      <c r="L18" s="648"/>
      <c r="M18" s="648"/>
      <c r="N18" s="648"/>
      <c r="O18" s="648"/>
      <c r="P18" s="648"/>
      <c r="Q18" s="649"/>
      <c r="R18" s="650">
        <v>119</v>
      </c>
      <c r="S18" s="651"/>
      <c r="T18" s="651"/>
      <c r="U18" s="651"/>
      <c r="V18" s="651"/>
      <c r="W18" s="651"/>
      <c r="X18" s="651"/>
      <c r="Y18" s="652"/>
      <c r="Z18" s="653">
        <v>0</v>
      </c>
      <c r="AA18" s="653"/>
      <c r="AB18" s="653"/>
      <c r="AC18" s="653"/>
      <c r="AD18" s="654">
        <v>119</v>
      </c>
      <c r="AE18" s="654"/>
      <c r="AF18" s="654"/>
      <c r="AG18" s="654"/>
      <c r="AH18" s="654"/>
      <c r="AI18" s="654"/>
      <c r="AJ18" s="654"/>
      <c r="AK18" s="654"/>
      <c r="AL18" s="655">
        <v>0</v>
      </c>
      <c r="AM18" s="656"/>
      <c r="AN18" s="656"/>
      <c r="AO18" s="657"/>
      <c r="AP18" s="647" t="s">
        <v>258</v>
      </c>
      <c r="AQ18" s="648"/>
      <c r="AR18" s="648"/>
      <c r="AS18" s="648"/>
      <c r="AT18" s="648"/>
      <c r="AU18" s="648"/>
      <c r="AV18" s="648"/>
      <c r="AW18" s="648"/>
      <c r="AX18" s="648"/>
      <c r="AY18" s="648"/>
      <c r="AZ18" s="648"/>
      <c r="BA18" s="648"/>
      <c r="BB18" s="648"/>
      <c r="BC18" s="648"/>
      <c r="BD18" s="648"/>
      <c r="BE18" s="648"/>
      <c r="BF18" s="649"/>
      <c r="BG18" s="650" t="s">
        <v>122</v>
      </c>
      <c r="BH18" s="651"/>
      <c r="BI18" s="651"/>
      <c r="BJ18" s="651"/>
      <c r="BK18" s="651"/>
      <c r="BL18" s="651"/>
      <c r="BM18" s="651"/>
      <c r="BN18" s="652"/>
      <c r="BO18" s="653" t="s">
        <v>122</v>
      </c>
      <c r="BP18" s="653"/>
      <c r="BQ18" s="653"/>
      <c r="BR18" s="653"/>
      <c r="BS18" s="654" t="s">
        <v>122</v>
      </c>
      <c r="BT18" s="654"/>
      <c r="BU18" s="654"/>
      <c r="BV18" s="654"/>
      <c r="BW18" s="654"/>
      <c r="BX18" s="654"/>
      <c r="BY18" s="654"/>
      <c r="BZ18" s="654"/>
      <c r="CA18" s="654"/>
      <c r="CB18" s="658"/>
      <c r="CD18" s="647" t="s">
        <v>259</v>
      </c>
      <c r="CE18" s="648"/>
      <c r="CF18" s="648"/>
      <c r="CG18" s="648"/>
      <c r="CH18" s="648"/>
      <c r="CI18" s="648"/>
      <c r="CJ18" s="648"/>
      <c r="CK18" s="648"/>
      <c r="CL18" s="648"/>
      <c r="CM18" s="648"/>
      <c r="CN18" s="648"/>
      <c r="CO18" s="648"/>
      <c r="CP18" s="648"/>
      <c r="CQ18" s="649"/>
      <c r="CR18" s="650" t="s">
        <v>122</v>
      </c>
      <c r="CS18" s="651"/>
      <c r="CT18" s="651"/>
      <c r="CU18" s="651"/>
      <c r="CV18" s="651"/>
      <c r="CW18" s="651"/>
      <c r="CX18" s="651"/>
      <c r="CY18" s="652"/>
      <c r="CZ18" s="653" t="s">
        <v>122</v>
      </c>
      <c r="DA18" s="653"/>
      <c r="DB18" s="653"/>
      <c r="DC18" s="653"/>
      <c r="DD18" s="659" t="s">
        <v>122</v>
      </c>
      <c r="DE18" s="651"/>
      <c r="DF18" s="651"/>
      <c r="DG18" s="651"/>
      <c r="DH18" s="651"/>
      <c r="DI18" s="651"/>
      <c r="DJ18" s="651"/>
      <c r="DK18" s="651"/>
      <c r="DL18" s="651"/>
      <c r="DM18" s="651"/>
      <c r="DN18" s="651"/>
      <c r="DO18" s="651"/>
      <c r="DP18" s="652"/>
      <c r="DQ18" s="659" t="s">
        <v>122</v>
      </c>
      <c r="DR18" s="651"/>
      <c r="DS18" s="651"/>
      <c r="DT18" s="651"/>
      <c r="DU18" s="651"/>
      <c r="DV18" s="651"/>
      <c r="DW18" s="651"/>
      <c r="DX18" s="651"/>
      <c r="DY18" s="651"/>
      <c r="DZ18" s="651"/>
      <c r="EA18" s="651"/>
      <c r="EB18" s="651"/>
      <c r="EC18" s="660"/>
    </row>
    <row r="19" spans="2:133" ht="11.25" customHeight="1" x14ac:dyDescent="0.2">
      <c r="B19" s="647" t="s">
        <v>260</v>
      </c>
      <c r="C19" s="648"/>
      <c r="D19" s="648"/>
      <c r="E19" s="648"/>
      <c r="F19" s="648"/>
      <c r="G19" s="648"/>
      <c r="H19" s="648"/>
      <c r="I19" s="648"/>
      <c r="J19" s="648"/>
      <c r="K19" s="648"/>
      <c r="L19" s="648"/>
      <c r="M19" s="648"/>
      <c r="N19" s="648"/>
      <c r="O19" s="648"/>
      <c r="P19" s="648"/>
      <c r="Q19" s="649"/>
      <c r="R19" s="650">
        <v>4295</v>
      </c>
      <c r="S19" s="651"/>
      <c r="T19" s="651"/>
      <c r="U19" s="651"/>
      <c r="V19" s="651"/>
      <c r="W19" s="651"/>
      <c r="X19" s="651"/>
      <c r="Y19" s="652"/>
      <c r="Z19" s="653">
        <v>0.1</v>
      </c>
      <c r="AA19" s="653"/>
      <c r="AB19" s="653"/>
      <c r="AC19" s="653"/>
      <c r="AD19" s="654">
        <v>4295</v>
      </c>
      <c r="AE19" s="654"/>
      <c r="AF19" s="654"/>
      <c r="AG19" s="654"/>
      <c r="AH19" s="654"/>
      <c r="AI19" s="654"/>
      <c r="AJ19" s="654"/>
      <c r="AK19" s="654"/>
      <c r="AL19" s="655">
        <v>0.2</v>
      </c>
      <c r="AM19" s="656"/>
      <c r="AN19" s="656"/>
      <c r="AO19" s="657"/>
      <c r="AP19" s="647" t="s">
        <v>261</v>
      </c>
      <c r="AQ19" s="648"/>
      <c r="AR19" s="648"/>
      <c r="AS19" s="648"/>
      <c r="AT19" s="648"/>
      <c r="AU19" s="648"/>
      <c r="AV19" s="648"/>
      <c r="AW19" s="648"/>
      <c r="AX19" s="648"/>
      <c r="AY19" s="648"/>
      <c r="AZ19" s="648"/>
      <c r="BA19" s="648"/>
      <c r="BB19" s="648"/>
      <c r="BC19" s="648"/>
      <c r="BD19" s="648"/>
      <c r="BE19" s="648"/>
      <c r="BF19" s="649"/>
      <c r="BG19" s="650">
        <v>2857</v>
      </c>
      <c r="BH19" s="651"/>
      <c r="BI19" s="651"/>
      <c r="BJ19" s="651"/>
      <c r="BK19" s="651"/>
      <c r="BL19" s="651"/>
      <c r="BM19" s="651"/>
      <c r="BN19" s="652"/>
      <c r="BO19" s="653">
        <v>1.5</v>
      </c>
      <c r="BP19" s="653"/>
      <c r="BQ19" s="653"/>
      <c r="BR19" s="653"/>
      <c r="BS19" s="654" t="s">
        <v>122</v>
      </c>
      <c r="BT19" s="654"/>
      <c r="BU19" s="654"/>
      <c r="BV19" s="654"/>
      <c r="BW19" s="654"/>
      <c r="BX19" s="654"/>
      <c r="BY19" s="654"/>
      <c r="BZ19" s="654"/>
      <c r="CA19" s="654"/>
      <c r="CB19" s="658"/>
      <c r="CD19" s="647" t="s">
        <v>262</v>
      </c>
      <c r="CE19" s="648"/>
      <c r="CF19" s="648"/>
      <c r="CG19" s="648"/>
      <c r="CH19" s="648"/>
      <c r="CI19" s="648"/>
      <c r="CJ19" s="648"/>
      <c r="CK19" s="648"/>
      <c r="CL19" s="648"/>
      <c r="CM19" s="648"/>
      <c r="CN19" s="648"/>
      <c r="CO19" s="648"/>
      <c r="CP19" s="648"/>
      <c r="CQ19" s="649"/>
      <c r="CR19" s="650" t="s">
        <v>122</v>
      </c>
      <c r="CS19" s="651"/>
      <c r="CT19" s="651"/>
      <c r="CU19" s="651"/>
      <c r="CV19" s="651"/>
      <c r="CW19" s="651"/>
      <c r="CX19" s="651"/>
      <c r="CY19" s="652"/>
      <c r="CZ19" s="653" t="s">
        <v>122</v>
      </c>
      <c r="DA19" s="653"/>
      <c r="DB19" s="653"/>
      <c r="DC19" s="653"/>
      <c r="DD19" s="659" t="s">
        <v>122</v>
      </c>
      <c r="DE19" s="651"/>
      <c r="DF19" s="651"/>
      <c r="DG19" s="651"/>
      <c r="DH19" s="651"/>
      <c r="DI19" s="651"/>
      <c r="DJ19" s="651"/>
      <c r="DK19" s="651"/>
      <c r="DL19" s="651"/>
      <c r="DM19" s="651"/>
      <c r="DN19" s="651"/>
      <c r="DO19" s="651"/>
      <c r="DP19" s="652"/>
      <c r="DQ19" s="659" t="s">
        <v>122</v>
      </c>
      <c r="DR19" s="651"/>
      <c r="DS19" s="651"/>
      <c r="DT19" s="651"/>
      <c r="DU19" s="651"/>
      <c r="DV19" s="651"/>
      <c r="DW19" s="651"/>
      <c r="DX19" s="651"/>
      <c r="DY19" s="651"/>
      <c r="DZ19" s="651"/>
      <c r="EA19" s="651"/>
      <c r="EB19" s="651"/>
      <c r="EC19" s="660"/>
    </row>
    <row r="20" spans="2:133" ht="11.25" customHeight="1" x14ac:dyDescent="0.2">
      <c r="B20" s="663" t="s">
        <v>263</v>
      </c>
      <c r="C20" s="664"/>
      <c r="D20" s="664"/>
      <c r="E20" s="664"/>
      <c r="F20" s="664"/>
      <c r="G20" s="664"/>
      <c r="H20" s="664"/>
      <c r="I20" s="664"/>
      <c r="J20" s="664"/>
      <c r="K20" s="664"/>
      <c r="L20" s="664"/>
      <c r="M20" s="664"/>
      <c r="N20" s="664"/>
      <c r="O20" s="664"/>
      <c r="P20" s="664"/>
      <c r="Q20" s="665"/>
      <c r="R20" s="650">
        <v>3</v>
      </c>
      <c r="S20" s="651"/>
      <c r="T20" s="651"/>
      <c r="U20" s="651"/>
      <c r="V20" s="651"/>
      <c r="W20" s="651"/>
      <c r="X20" s="651"/>
      <c r="Y20" s="652"/>
      <c r="Z20" s="653">
        <v>0</v>
      </c>
      <c r="AA20" s="653"/>
      <c r="AB20" s="653"/>
      <c r="AC20" s="653"/>
      <c r="AD20" s="654">
        <v>3</v>
      </c>
      <c r="AE20" s="654"/>
      <c r="AF20" s="654"/>
      <c r="AG20" s="654"/>
      <c r="AH20" s="654"/>
      <c r="AI20" s="654"/>
      <c r="AJ20" s="654"/>
      <c r="AK20" s="654"/>
      <c r="AL20" s="655">
        <v>0</v>
      </c>
      <c r="AM20" s="656"/>
      <c r="AN20" s="656"/>
      <c r="AO20" s="657"/>
      <c r="AP20" s="647" t="s">
        <v>264</v>
      </c>
      <c r="AQ20" s="648"/>
      <c r="AR20" s="648"/>
      <c r="AS20" s="648"/>
      <c r="AT20" s="648"/>
      <c r="AU20" s="648"/>
      <c r="AV20" s="648"/>
      <c r="AW20" s="648"/>
      <c r="AX20" s="648"/>
      <c r="AY20" s="648"/>
      <c r="AZ20" s="648"/>
      <c r="BA20" s="648"/>
      <c r="BB20" s="648"/>
      <c r="BC20" s="648"/>
      <c r="BD20" s="648"/>
      <c r="BE20" s="648"/>
      <c r="BF20" s="649"/>
      <c r="BG20" s="650">
        <v>2857</v>
      </c>
      <c r="BH20" s="651"/>
      <c r="BI20" s="651"/>
      <c r="BJ20" s="651"/>
      <c r="BK20" s="651"/>
      <c r="BL20" s="651"/>
      <c r="BM20" s="651"/>
      <c r="BN20" s="652"/>
      <c r="BO20" s="653">
        <v>1.5</v>
      </c>
      <c r="BP20" s="653"/>
      <c r="BQ20" s="653"/>
      <c r="BR20" s="653"/>
      <c r="BS20" s="654" t="s">
        <v>122</v>
      </c>
      <c r="BT20" s="654"/>
      <c r="BU20" s="654"/>
      <c r="BV20" s="654"/>
      <c r="BW20" s="654"/>
      <c r="BX20" s="654"/>
      <c r="BY20" s="654"/>
      <c r="BZ20" s="654"/>
      <c r="CA20" s="654"/>
      <c r="CB20" s="658"/>
      <c r="CD20" s="647" t="s">
        <v>265</v>
      </c>
      <c r="CE20" s="648"/>
      <c r="CF20" s="648"/>
      <c r="CG20" s="648"/>
      <c r="CH20" s="648"/>
      <c r="CI20" s="648"/>
      <c r="CJ20" s="648"/>
      <c r="CK20" s="648"/>
      <c r="CL20" s="648"/>
      <c r="CM20" s="648"/>
      <c r="CN20" s="648"/>
      <c r="CO20" s="648"/>
      <c r="CP20" s="648"/>
      <c r="CQ20" s="649"/>
      <c r="CR20" s="650">
        <v>3107726</v>
      </c>
      <c r="CS20" s="651"/>
      <c r="CT20" s="651"/>
      <c r="CU20" s="651"/>
      <c r="CV20" s="651"/>
      <c r="CW20" s="651"/>
      <c r="CX20" s="651"/>
      <c r="CY20" s="652"/>
      <c r="CZ20" s="653">
        <v>100</v>
      </c>
      <c r="DA20" s="653"/>
      <c r="DB20" s="653"/>
      <c r="DC20" s="653"/>
      <c r="DD20" s="659">
        <v>651109</v>
      </c>
      <c r="DE20" s="651"/>
      <c r="DF20" s="651"/>
      <c r="DG20" s="651"/>
      <c r="DH20" s="651"/>
      <c r="DI20" s="651"/>
      <c r="DJ20" s="651"/>
      <c r="DK20" s="651"/>
      <c r="DL20" s="651"/>
      <c r="DM20" s="651"/>
      <c r="DN20" s="651"/>
      <c r="DO20" s="651"/>
      <c r="DP20" s="652"/>
      <c r="DQ20" s="659">
        <v>2130505</v>
      </c>
      <c r="DR20" s="651"/>
      <c r="DS20" s="651"/>
      <c r="DT20" s="651"/>
      <c r="DU20" s="651"/>
      <c r="DV20" s="651"/>
      <c r="DW20" s="651"/>
      <c r="DX20" s="651"/>
      <c r="DY20" s="651"/>
      <c r="DZ20" s="651"/>
      <c r="EA20" s="651"/>
      <c r="EB20" s="651"/>
      <c r="EC20" s="660"/>
    </row>
    <row r="21" spans="2:133" ht="11.25" customHeight="1" x14ac:dyDescent="0.2">
      <c r="B21" s="647" t="s">
        <v>266</v>
      </c>
      <c r="C21" s="648"/>
      <c r="D21" s="648"/>
      <c r="E21" s="648"/>
      <c r="F21" s="648"/>
      <c r="G21" s="648"/>
      <c r="H21" s="648"/>
      <c r="I21" s="648"/>
      <c r="J21" s="648"/>
      <c r="K21" s="648"/>
      <c r="L21" s="648"/>
      <c r="M21" s="648"/>
      <c r="N21" s="648"/>
      <c r="O21" s="648"/>
      <c r="P21" s="648"/>
      <c r="Q21" s="649"/>
      <c r="R21" s="650">
        <v>1661933</v>
      </c>
      <c r="S21" s="651"/>
      <c r="T21" s="651"/>
      <c r="U21" s="651"/>
      <c r="V21" s="651"/>
      <c r="W21" s="651"/>
      <c r="X21" s="651"/>
      <c r="Y21" s="652"/>
      <c r="Z21" s="653">
        <v>47.2</v>
      </c>
      <c r="AA21" s="653"/>
      <c r="AB21" s="653"/>
      <c r="AC21" s="653"/>
      <c r="AD21" s="654">
        <v>1443922</v>
      </c>
      <c r="AE21" s="654"/>
      <c r="AF21" s="654"/>
      <c r="AG21" s="654"/>
      <c r="AH21" s="654"/>
      <c r="AI21" s="654"/>
      <c r="AJ21" s="654"/>
      <c r="AK21" s="654"/>
      <c r="AL21" s="655">
        <v>81.400000000000006</v>
      </c>
      <c r="AM21" s="656"/>
      <c r="AN21" s="656"/>
      <c r="AO21" s="657"/>
      <c r="AP21" s="647" t="s">
        <v>267</v>
      </c>
      <c r="AQ21" s="666"/>
      <c r="AR21" s="666"/>
      <c r="AS21" s="666"/>
      <c r="AT21" s="666"/>
      <c r="AU21" s="666"/>
      <c r="AV21" s="666"/>
      <c r="AW21" s="666"/>
      <c r="AX21" s="666"/>
      <c r="AY21" s="666"/>
      <c r="AZ21" s="666"/>
      <c r="BA21" s="666"/>
      <c r="BB21" s="666"/>
      <c r="BC21" s="666"/>
      <c r="BD21" s="666"/>
      <c r="BE21" s="666"/>
      <c r="BF21" s="667"/>
      <c r="BG21" s="650">
        <v>2857</v>
      </c>
      <c r="BH21" s="651"/>
      <c r="BI21" s="651"/>
      <c r="BJ21" s="651"/>
      <c r="BK21" s="651"/>
      <c r="BL21" s="651"/>
      <c r="BM21" s="651"/>
      <c r="BN21" s="652"/>
      <c r="BO21" s="653">
        <v>1.5</v>
      </c>
      <c r="BP21" s="653"/>
      <c r="BQ21" s="653"/>
      <c r="BR21" s="653"/>
      <c r="BS21" s="654" t="s">
        <v>122</v>
      </c>
      <c r="BT21" s="654"/>
      <c r="BU21" s="654"/>
      <c r="BV21" s="654"/>
      <c r="BW21" s="654"/>
      <c r="BX21" s="654"/>
      <c r="BY21" s="654"/>
      <c r="BZ21" s="654"/>
      <c r="CA21" s="654"/>
      <c r="CB21" s="658"/>
      <c r="CD21" s="671"/>
      <c r="CE21" s="672"/>
      <c r="CF21" s="672"/>
      <c r="CG21" s="672"/>
      <c r="CH21" s="672"/>
      <c r="CI21" s="672"/>
      <c r="CJ21" s="672"/>
      <c r="CK21" s="672"/>
      <c r="CL21" s="672"/>
      <c r="CM21" s="672"/>
      <c r="CN21" s="672"/>
      <c r="CO21" s="672"/>
      <c r="CP21" s="672"/>
      <c r="CQ21" s="673"/>
      <c r="CR21" s="674"/>
      <c r="CS21" s="669"/>
      <c r="CT21" s="669"/>
      <c r="CU21" s="669"/>
      <c r="CV21" s="669"/>
      <c r="CW21" s="669"/>
      <c r="CX21" s="669"/>
      <c r="CY21" s="675"/>
      <c r="CZ21" s="676"/>
      <c r="DA21" s="676"/>
      <c r="DB21" s="676"/>
      <c r="DC21" s="676"/>
      <c r="DD21" s="668"/>
      <c r="DE21" s="669"/>
      <c r="DF21" s="669"/>
      <c r="DG21" s="669"/>
      <c r="DH21" s="669"/>
      <c r="DI21" s="669"/>
      <c r="DJ21" s="669"/>
      <c r="DK21" s="669"/>
      <c r="DL21" s="669"/>
      <c r="DM21" s="669"/>
      <c r="DN21" s="669"/>
      <c r="DO21" s="669"/>
      <c r="DP21" s="675"/>
      <c r="DQ21" s="668"/>
      <c r="DR21" s="669"/>
      <c r="DS21" s="669"/>
      <c r="DT21" s="669"/>
      <c r="DU21" s="669"/>
      <c r="DV21" s="669"/>
      <c r="DW21" s="669"/>
      <c r="DX21" s="669"/>
      <c r="DY21" s="669"/>
      <c r="DZ21" s="669"/>
      <c r="EA21" s="669"/>
      <c r="EB21" s="669"/>
      <c r="EC21" s="670"/>
    </row>
    <row r="22" spans="2:133" ht="11.25" customHeight="1" x14ac:dyDescent="0.2">
      <c r="B22" s="647" t="s">
        <v>268</v>
      </c>
      <c r="C22" s="648"/>
      <c r="D22" s="648"/>
      <c r="E22" s="648"/>
      <c r="F22" s="648"/>
      <c r="G22" s="648"/>
      <c r="H22" s="648"/>
      <c r="I22" s="648"/>
      <c r="J22" s="648"/>
      <c r="K22" s="648"/>
      <c r="L22" s="648"/>
      <c r="M22" s="648"/>
      <c r="N22" s="648"/>
      <c r="O22" s="648"/>
      <c r="P22" s="648"/>
      <c r="Q22" s="649"/>
      <c r="R22" s="650">
        <v>1443922</v>
      </c>
      <c r="S22" s="651"/>
      <c r="T22" s="651"/>
      <c r="U22" s="651"/>
      <c r="V22" s="651"/>
      <c r="W22" s="651"/>
      <c r="X22" s="651"/>
      <c r="Y22" s="652"/>
      <c r="Z22" s="653">
        <v>41</v>
      </c>
      <c r="AA22" s="653"/>
      <c r="AB22" s="653"/>
      <c r="AC22" s="653"/>
      <c r="AD22" s="654">
        <v>1443922</v>
      </c>
      <c r="AE22" s="654"/>
      <c r="AF22" s="654"/>
      <c r="AG22" s="654"/>
      <c r="AH22" s="654"/>
      <c r="AI22" s="654"/>
      <c r="AJ22" s="654"/>
      <c r="AK22" s="654"/>
      <c r="AL22" s="655">
        <v>81.400000000000006</v>
      </c>
      <c r="AM22" s="656"/>
      <c r="AN22" s="656"/>
      <c r="AO22" s="657"/>
      <c r="AP22" s="647" t="s">
        <v>269</v>
      </c>
      <c r="AQ22" s="666"/>
      <c r="AR22" s="666"/>
      <c r="AS22" s="666"/>
      <c r="AT22" s="666"/>
      <c r="AU22" s="666"/>
      <c r="AV22" s="666"/>
      <c r="AW22" s="666"/>
      <c r="AX22" s="666"/>
      <c r="AY22" s="666"/>
      <c r="AZ22" s="666"/>
      <c r="BA22" s="666"/>
      <c r="BB22" s="666"/>
      <c r="BC22" s="666"/>
      <c r="BD22" s="666"/>
      <c r="BE22" s="666"/>
      <c r="BF22" s="667"/>
      <c r="BG22" s="650" t="s">
        <v>122</v>
      </c>
      <c r="BH22" s="651"/>
      <c r="BI22" s="651"/>
      <c r="BJ22" s="651"/>
      <c r="BK22" s="651"/>
      <c r="BL22" s="651"/>
      <c r="BM22" s="651"/>
      <c r="BN22" s="652"/>
      <c r="BO22" s="653" t="s">
        <v>122</v>
      </c>
      <c r="BP22" s="653"/>
      <c r="BQ22" s="653"/>
      <c r="BR22" s="653"/>
      <c r="BS22" s="654" t="s">
        <v>122</v>
      </c>
      <c r="BT22" s="654"/>
      <c r="BU22" s="654"/>
      <c r="BV22" s="654"/>
      <c r="BW22" s="654"/>
      <c r="BX22" s="654"/>
      <c r="BY22" s="654"/>
      <c r="BZ22" s="654"/>
      <c r="CA22" s="654"/>
      <c r="CB22" s="658"/>
      <c r="CD22" s="632" t="s">
        <v>270</v>
      </c>
      <c r="CE22" s="633"/>
      <c r="CF22" s="633"/>
      <c r="CG22" s="633"/>
      <c r="CH22" s="633"/>
      <c r="CI22" s="633"/>
      <c r="CJ22" s="633"/>
      <c r="CK22" s="633"/>
      <c r="CL22" s="633"/>
      <c r="CM22" s="633"/>
      <c r="CN22" s="633"/>
      <c r="CO22" s="633"/>
      <c r="CP22" s="633"/>
      <c r="CQ22" s="633"/>
      <c r="CR22" s="633"/>
      <c r="CS22" s="633"/>
      <c r="CT22" s="633"/>
      <c r="CU22" s="633"/>
      <c r="CV22" s="633"/>
      <c r="CW22" s="633"/>
      <c r="CX22" s="633"/>
      <c r="CY22" s="633"/>
      <c r="CZ22" s="633"/>
      <c r="DA22" s="633"/>
      <c r="DB22" s="633"/>
      <c r="DC22" s="633"/>
      <c r="DD22" s="633"/>
      <c r="DE22" s="633"/>
      <c r="DF22" s="633"/>
      <c r="DG22" s="633"/>
      <c r="DH22" s="633"/>
      <c r="DI22" s="633"/>
      <c r="DJ22" s="633"/>
      <c r="DK22" s="633"/>
      <c r="DL22" s="633"/>
      <c r="DM22" s="633"/>
      <c r="DN22" s="633"/>
      <c r="DO22" s="633"/>
      <c r="DP22" s="633"/>
      <c r="DQ22" s="633"/>
      <c r="DR22" s="633"/>
      <c r="DS22" s="633"/>
      <c r="DT22" s="633"/>
      <c r="DU22" s="633"/>
      <c r="DV22" s="633"/>
      <c r="DW22" s="633"/>
      <c r="DX22" s="633"/>
      <c r="DY22" s="633"/>
      <c r="DZ22" s="633"/>
      <c r="EA22" s="633"/>
      <c r="EB22" s="633"/>
      <c r="EC22" s="634"/>
    </row>
    <row r="23" spans="2:133" ht="11.25" customHeight="1" x14ac:dyDescent="0.2">
      <c r="B23" s="647" t="s">
        <v>271</v>
      </c>
      <c r="C23" s="648"/>
      <c r="D23" s="648"/>
      <c r="E23" s="648"/>
      <c r="F23" s="648"/>
      <c r="G23" s="648"/>
      <c r="H23" s="648"/>
      <c r="I23" s="648"/>
      <c r="J23" s="648"/>
      <c r="K23" s="648"/>
      <c r="L23" s="648"/>
      <c r="M23" s="648"/>
      <c r="N23" s="648"/>
      <c r="O23" s="648"/>
      <c r="P23" s="648"/>
      <c r="Q23" s="649"/>
      <c r="R23" s="650">
        <v>218011</v>
      </c>
      <c r="S23" s="651"/>
      <c r="T23" s="651"/>
      <c r="U23" s="651"/>
      <c r="V23" s="651"/>
      <c r="W23" s="651"/>
      <c r="X23" s="651"/>
      <c r="Y23" s="652"/>
      <c r="Z23" s="653">
        <v>6.2</v>
      </c>
      <c r="AA23" s="653"/>
      <c r="AB23" s="653"/>
      <c r="AC23" s="653"/>
      <c r="AD23" s="654" t="s">
        <v>122</v>
      </c>
      <c r="AE23" s="654"/>
      <c r="AF23" s="654"/>
      <c r="AG23" s="654"/>
      <c r="AH23" s="654"/>
      <c r="AI23" s="654"/>
      <c r="AJ23" s="654"/>
      <c r="AK23" s="654"/>
      <c r="AL23" s="655" t="s">
        <v>122</v>
      </c>
      <c r="AM23" s="656"/>
      <c r="AN23" s="656"/>
      <c r="AO23" s="657"/>
      <c r="AP23" s="647" t="s">
        <v>272</v>
      </c>
      <c r="AQ23" s="666"/>
      <c r="AR23" s="666"/>
      <c r="AS23" s="666"/>
      <c r="AT23" s="666"/>
      <c r="AU23" s="666"/>
      <c r="AV23" s="666"/>
      <c r="AW23" s="666"/>
      <c r="AX23" s="666"/>
      <c r="AY23" s="666"/>
      <c r="AZ23" s="666"/>
      <c r="BA23" s="666"/>
      <c r="BB23" s="666"/>
      <c r="BC23" s="666"/>
      <c r="BD23" s="666"/>
      <c r="BE23" s="666"/>
      <c r="BF23" s="667"/>
      <c r="BG23" s="650" t="s">
        <v>122</v>
      </c>
      <c r="BH23" s="651"/>
      <c r="BI23" s="651"/>
      <c r="BJ23" s="651"/>
      <c r="BK23" s="651"/>
      <c r="BL23" s="651"/>
      <c r="BM23" s="651"/>
      <c r="BN23" s="652"/>
      <c r="BO23" s="653" t="s">
        <v>122</v>
      </c>
      <c r="BP23" s="653"/>
      <c r="BQ23" s="653"/>
      <c r="BR23" s="653"/>
      <c r="BS23" s="654" t="s">
        <v>122</v>
      </c>
      <c r="BT23" s="654"/>
      <c r="BU23" s="654"/>
      <c r="BV23" s="654"/>
      <c r="BW23" s="654"/>
      <c r="BX23" s="654"/>
      <c r="BY23" s="654"/>
      <c r="BZ23" s="654"/>
      <c r="CA23" s="654"/>
      <c r="CB23" s="658"/>
      <c r="CD23" s="632" t="s">
        <v>212</v>
      </c>
      <c r="CE23" s="633"/>
      <c r="CF23" s="633"/>
      <c r="CG23" s="633"/>
      <c r="CH23" s="633"/>
      <c r="CI23" s="633"/>
      <c r="CJ23" s="633"/>
      <c r="CK23" s="633"/>
      <c r="CL23" s="633"/>
      <c r="CM23" s="633"/>
      <c r="CN23" s="633"/>
      <c r="CO23" s="633"/>
      <c r="CP23" s="633"/>
      <c r="CQ23" s="634"/>
      <c r="CR23" s="632" t="s">
        <v>273</v>
      </c>
      <c r="CS23" s="633"/>
      <c r="CT23" s="633"/>
      <c r="CU23" s="633"/>
      <c r="CV23" s="633"/>
      <c r="CW23" s="633"/>
      <c r="CX23" s="633"/>
      <c r="CY23" s="634"/>
      <c r="CZ23" s="632" t="s">
        <v>274</v>
      </c>
      <c r="DA23" s="633"/>
      <c r="DB23" s="633"/>
      <c r="DC23" s="634"/>
      <c r="DD23" s="632" t="s">
        <v>275</v>
      </c>
      <c r="DE23" s="633"/>
      <c r="DF23" s="633"/>
      <c r="DG23" s="633"/>
      <c r="DH23" s="633"/>
      <c r="DI23" s="633"/>
      <c r="DJ23" s="633"/>
      <c r="DK23" s="634"/>
      <c r="DL23" s="677" t="s">
        <v>276</v>
      </c>
      <c r="DM23" s="678"/>
      <c r="DN23" s="678"/>
      <c r="DO23" s="678"/>
      <c r="DP23" s="678"/>
      <c r="DQ23" s="678"/>
      <c r="DR23" s="678"/>
      <c r="DS23" s="678"/>
      <c r="DT23" s="678"/>
      <c r="DU23" s="678"/>
      <c r="DV23" s="679"/>
      <c r="DW23" s="632" t="s">
        <v>277</v>
      </c>
      <c r="DX23" s="633"/>
      <c r="DY23" s="633"/>
      <c r="DZ23" s="633"/>
      <c r="EA23" s="633"/>
      <c r="EB23" s="633"/>
      <c r="EC23" s="634"/>
    </row>
    <row r="24" spans="2:133" ht="11.25" customHeight="1" x14ac:dyDescent="0.2">
      <c r="B24" s="647" t="s">
        <v>278</v>
      </c>
      <c r="C24" s="648"/>
      <c r="D24" s="648"/>
      <c r="E24" s="648"/>
      <c r="F24" s="648"/>
      <c r="G24" s="648"/>
      <c r="H24" s="648"/>
      <c r="I24" s="648"/>
      <c r="J24" s="648"/>
      <c r="K24" s="648"/>
      <c r="L24" s="648"/>
      <c r="M24" s="648"/>
      <c r="N24" s="648"/>
      <c r="O24" s="648"/>
      <c r="P24" s="648"/>
      <c r="Q24" s="649"/>
      <c r="R24" s="650" t="s">
        <v>122</v>
      </c>
      <c r="S24" s="651"/>
      <c r="T24" s="651"/>
      <c r="U24" s="651"/>
      <c r="V24" s="651"/>
      <c r="W24" s="651"/>
      <c r="X24" s="651"/>
      <c r="Y24" s="652"/>
      <c r="Z24" s="653" t="s">
        <v>122</v>
      </c>
      <c r="AA24" s="653"/>
      <c r="AB24" s="653"/>
      <c r="AC24" s="653"/>
      <c r="AD24" s="654" t="s">
        <v>122</v>
      </c>
      <c r="AE24" s="654"/>
      <c r="AF24" s="654"/>
      <c r="AG24" s="654"/>
      <c r="AH24" s="654"/>
      <c r="AI24" s="654"/>
      <c r="AJ24" s="654"/>
      <c r="AK24" s="654"/>
      <c r="AL24" s="655" t="s">
        <v>122</v>
      </c>
      <c r="AM24" s="656"/>
      <c r="AN24" s="656"/>
      <c r="AO24" s="657"/>
      <c r="AP24" s="647" t="s">
        <v>279</v>
      </c>
      <c r="AQ24" s="666"/>
      <c r="AR24" s="666"/>
      <c r="AS24" s="666"/>
      <c r="AT24" s="666"/>
      <c r="AU24" s="666"/>
      <c r="AV24" s="666"/>
      <c r="AW24" s="666"/>
      <c r="AX24" s="666"/>
      <c r="AY24" s="666"/>
      <c r="AZ24" s="666"/>
      <c r="BA24" s="666"/>
      <c r="BB24" s="666"/>
      <c r="BC24" s="666"/>
      <c r="BD24" s="666"/>
      <c r="BE24" s="666"/>
      <c r="BF24" s="667"/>
      <c r="BG24" s="650" t="s">
        <v>122</v>
      </c>
      <c r="BH24" s="651"/>
      <c r="BI24" s="651"/>
      <c r="BJ24" s="651"/>
      <c r="BK24" s="651"/>
      <c r="BL24" s="651"/>
      <c r="BM24" s="651"/>
      <c r="BN24" s="652"/>
      <c r="BO24" s="653" t="s">
        <v>122</v>
      </c>
      <c r="BP24" s="653"/>
      <c r="BQ24" s="653"/>
      <c r="BR24" s="653"/>
      <c r="BS24" s="654" t="s">
        <v>122</v>
      </c>
      <c r="BT24" s="654"/>
      <c r="BU24" s="654"/>
      <c r="BV24" s="654"/>
      <c r="BW24" s="654"/>
      <c r="BX24" s="654"/>
      <c r="BY24" s="654"/>
      <c r="BZ24" s="654"/>
      <c r="CA24" s="654"/>
      <c r="CB24" s="658"/>
      <c r="CD24" s="636" t="s">
        <v>280</v>
      </c>
      <c r="CE24" s="637"/>
      <c r="CF24" s="637"/>
      <c r="CG24" s="637"/>
      <c r="CH24" s="637"/>
      <c r="CI24" s="637"/>
      <c r="CJ24" s="637"/>
      <c r="CK24" s="637"/>
      <c r="CL24" s="637"/>
      <c r="CM24" s="637"/>
      <c r="CN24" s="637"/>
      <c r="CO24" s="637"/>
      <c r="CP24" s="637"/>
      <c r="CQ24" s="638"/>
      <c r="CR24" s="639">
        <v>1154882</v>
      </c>
      <c r="CS24" s="640"/>
      <c r="CT24" s="640"/>
      <c r="CU24" s="640"/>
      <c r="CV24" s="640"/>
      <c r="CW24" s="640"/>
      <c r="CX24" s="640"/>
      <c r="CY24" s="641"/>
      <c r="CZ24" s="644">
        <v>37.200000000000003</v>
      </c>
      <c r="DA24" s="645"/>
      <c r="DB24" s="645"/>
      <c r="DC24" s="661"/>
      <c r="DD24" s="682">
        <v>1017761</v>
      </c>
      <c r="DE24" s="640"/>
      <c r="DF24" s="640"/>
      <c r="DG24" s="640"/>
      <c r="DH24" s="640"/>
      <c r="DI24" s="640"/>
      <c r="DJ24" s="640"/>
      <c r="DK24" s="641"/>
      <c r="DL24" s="682">
        <v>995428</v>
      </c>
      <c r="DM24" s="640"/>
      <c r="DN24" s="640"/>
      <c r="DO24" s="640"/>
      <c r="DP24" s="640"/>
      <c r="DQ24" s="640"/>
      <c r="DR24" s="640"/>
      <c r="DS24" s="640"/>
      <c r="DT24" s="640"/>
      <c r="DU24" s="640"/>
      <c r="DV24" s="641"/>
      <c r="DW24" s="644">
        <v>56.1</v>
      </c>
      <c r="DX24" s="645"/>
      <c r="DY24" s="645"/>
      <c r="DZ24" s="645"/>
      <c r="EA24" s="645"/>
      <c r="EB24" s="645"/>
      <c r="EC24" s="646"/>
    </row>
    <row r="25" spans="2:133" ht="11.25" customHeight="1" x14ac:dyDescent="0.2">
      <c r="B25" s="647" t="s">
        <v>281</v>
      </c>
      <c r="C25" s="648"/>
      <c r="D25" s="648"/>
      <c r="E25" s="648"/>
      <c r="F25" s="648"/>
      <c r="G25" s="648"/>
      <c r="H25" s="648"/>
      <c r="I25" s="648"/>
      <c r="J25" s="648"/>
      <c r="K25" s="648"/>
      <c r="L25" s="648"/>
      <c r="M25" s="648"/>
      <c r="N25" s="648"/>
      <c r="O25" s="648"/>
      <c r="P25" s="648"/>
      <c r="Q25" s="649"/>
      <c r="R25" s="650">
        <v>1990229</v>
      </c>
      <c r="S25" s="651"/>
      <c r="T25" s="651"/>
      <c r="U25" s="651"/>
      <c r="V25" s="651"/>
      <c r="W25" s="651"/>
      <c r="X25" s="651"/>
      <c r="Y25" s="652"/>
      <c r="Z25" s="653">
        <v>56.5</v>
      </c>
      <c r="AA25" s="653"/>
      <c r="AB25" s="653"/>
      <c r="AC25" s="653"/>
      <c r="AD25" s="654">
        <v>1772218</v>
      </c>
      <c r="AE25" s="654"/>
      <c r="AF25" s="654"/>
      <c r="AG25" s="654"/>
      <c r="AH25" s="654"/>
      <c r="AI25" s="654"/>
      <c r="AJ25" s="654"/>
      <c r="AK25" s="654"/>
      <c r="AL25" s="655">
        <v>100</v>
      </c>
      <c r="AM25" s="656"/>
      <c r="AN25" s="656"/>
      <c r="AO25" s="657"/>
      <c r="AP25" s="647" t="s">
        <v>282</v>
      </c>
      <c r="AQ25" s="666"/>
      <c r="AR25" s="666"/>
      <c r="AS25" s="666"/>
      <c r="AT25" s="666"/>
      <c r="AU25" s="666"/>
      <c r="AV25" s="666"/>
      <c r="AW25" s="666"/>
      <c r="AX25" s="666"/>
      <c r="AY25" s="666"/>
      <c r="AZ25" s="666"/>
      <c r="BA25" s="666"/>
      <c r="BB25" s="666"/>
      <c r="BC25" s="666"/>
      <c r="BD25" s="666"/>
      <c r="BE25" s="666"/>
      <c r="BF25" s="667"/>
      <c r="BG25" s="650" t="s">
        <v>122</v>
      </c>
      <c r="BH25" s="651"/>
      <c r="BI25" s="651"/>
      <c r="BJ25" s="651"/>
      <c r="BK25" s="651"/>
      <c r="BL25" s="651"/>
      <c r="BM25" s="651"/>
      <c r="BN25" s="652"/>
      <c r="BO25" s="653" t="s">
        <v>122</v>
      </c>
      <c r="BP25" s="653"/>
      <c r="BQ25" s="653"/>
      <c r="BR25" s="653"/>
      <c r="BS25" s="654" t="s">
        <v>122</v>
      </c>
      <c r="BT25" s="654"/>
      <c r="BU25" s="654"/>
      <c r="BV25" s="654"/>
      <c r="BW25" s="654"/>
      <c r="BX25" s="654"/>
      <c r="BY25" s="654"/>
      <c r="BZ25" s="654"/>
      <c r="CA25" s="654"/>
      <c r="CB25" s="658"/>
      <c r="CD25" s="647" t="s">
        <v>283</v>
      </c>
      <c r="CE25" s="648"/>
      <c r="CF25" s="648"/>
      <c r="CG25" s="648"/>
      <c r="CH25" s="648"/>
      <c r="CI25" s="648"/>
      <c r="CJ25" s="648"/>
      <c r="CK25" s="648"/>
      <c r="CL25" s="648"/>
      <c r="CM25" s="648"/>
      <c r="CN25" s="648"/>
      <c r="CO25" s="648"/>
      <c r="CP25" s="648"/>
      <c r="CQ25" s="649"/>
      <c r="CR25" s="650">
        <v>475064</v>
      </c>
      <c r="CS25" s="683"/>
      <c r="CT25" s="683"/>
      <c r="CU25" s="683"/>
      <c r="CV25" s="683"/>
      <c r="CW25" s="683"/>
      <c r="CX25" s="683"/>
      <c r="CY25" s="684"/>
      <c r="CZ25" s="655">
        <v>15.3</v>
      </c>
      <c r="DA25" s="680"/>
      <c r="DB25" s="680"/>
      <c r="DC25" s="685"/>
      <c r="DD25" s="659">
        <v>452352</v>
      </c>
      <c r="DE25" s="683"/>
      <c r="DF25" s="683"/>
      <c r="DG25" s="683"/>
      <c r="DH25" s="683"/>
      <c r="DI25" s="683"/>
      <c r="DJ25" s="683"/>
      <c r="DK25" s="684"/>
      <c r="DL25" s="659">
        <v>449963</v>
      </c>
      <c r="DM25" s="683"/>
      <c r="DN25" s="683"/>
      <c r="DO25" s="683"/>
      <c r="DP25" s="683"/>
      <c r="DQ25" s="683"/>
      <c r="DR25" s="683"/>
      <c r="DS25" s="683"/>
      <c r="DT25" s="683"/>
      <c r="DU25" s="683"/>
      <c r="DV25" s="684"/>
      <c r="DW25" s="655">
        <v>25.3</v>
      </c>
      <c r="DX25" s="680"/>
      <c r="DY25" s="680"/>
      <c r="DZ25" s="680"/>
      <c r="EA25" s="680"/>
      <c r="EB25" s="680"/>
      <c r="EC25" s="681"/>
    </row>
    <row r="26" spans="2:133" ht="11.25" customHeight="1" x14ac:dyDescent="0.2">
      <c r="B26" s="647" t="s">
        <v>284</v>
      </c>
      <c r="C26" s="648"/>
      <c r="D26" s="648"/>
      <c r="E26" s="648"/>
      <c r="F26" s="648"/>
      <c r="G26" s="648"/>
      <c r="H26" s="648"/>
      <c r="I26" s="648"/>
      <c r="J26" s="648"/>
      <c r="K26" s="648"/>
      <c r="L26" s="648"/>
      <c r="M26" s="648"/>
      <c r="N26" s="648"/>
      <c r="O26" s="648"/>
      <c r="P26" s="648"/>
      <c r="Q26" s="649"/>
      <c r="R26" s="650" t="s">
        <v>122</v>
      </c>
      <c r="S26" s="651"/>
      <c r="T26" s="651"/>
      <c r="U26" s="651"/>
      <c r="V26" s="651"/>
      <c r="W26" s="651"/>
      <c r="X26" s="651"/>
      <c r="Y26" s="652"/>
      <c r="Z26" s="653" t="s">
        <v>122</v>
      </c>
      <c r="AA26" s="653"/>
      <c r="AB26" s="653"/>
      <c r="AC26" s="653"/>
      <c r="AD26" s="654" t="s">
        <v>122</v>
      </c>
      <c r="AE26" s="654"/>
      <c r="AF26" s="654"/>
      <c r="AG26" s="654"/>
      <c r="AH26" s="654"/>
      <c r="AI26" s="654"/>
      <c r="AJ26" s="654"/>
      <c r="AK26" s="654"/>
      <c r="AL26" s="655" t="s">
        <v>122</v>
      </c>
      <c r="AM26" s="656"/>
      <c r="AN26" s="656"/>
      <c r="AO26" s="657"/>
      <c r="AP26" s="647" t="s">
        <v>285</v>
      </c>
      <c r="AQ26" s="666"/>
      <c r="AR26" s="666"/>
      <c r="AS26" s="666"/>
      <c r="AT26" s="666"/>
      <c r="AU26" s="666"/>
      <c r="AV26" s="666"/>
      <c r="AW26" s="666"/>
      <c r="AX26" s="666"/>
      <c r="AY26" s="666"/>
      <c r="AZ26" s="666"/>
      <c r="BA26" s="666"/>
      <c r="BB26" s="666"/>
      <c r="BC26" s="666"/>
      <c r="BD26" s="666"/>
      <c r="BE26" s="666"/>
      <c r="BF26" s="667"/>
      <c r="BG26" s="650" t="s">
        <v>122</v>
      </c>
      <c r="BH26" s="651"/>
      <c r="BI26" s="651"/>
      <c r="BJ26" s="651"/>
      <c r="BK26" s="651"/>
      <c r="BL26" s="651"/>
      <c r="BM26" s="651"/>
      <c r="BN26" s="652"/>
      <c r="BO26" s="653" t="s">
        <v>122</v>
      </c>
      <c r="BP26" s="653"/>
      <c r="BQ26" s="653"/>
      <c r="BR26" s="653"/>
      <c r="BS26" s="654" t="s">
        <v>122</v>
      </c>
      <c r="BT26" s="654"/>
      <c r="BU26" s="654"/>
      <c r="BV26" s="654"/>
      <c r="BW26" s="654"/>
      <c r="BX26" s="654"/>
      <c r="BY26" s="654"/>
      <c r="BZ26" s="654"/>
      <c r="CA26" s="654"/>
      <c r="CB26" s="658"/>
      <c r="CD26" s="647" t="s">
        <v>286</v>
      </c>
      <c r="CE26" s="648"/>
      <c r="CF26" s="648"/>
      <c r="CG26" s="648"/>
      <c r="CH26" s="648"/>
      <c r="CI26" s="648"/>
      <c r="CJ26" s="648"/>
      <c r="CK26" s="648"/>
      <c r="CL26" s="648"/>
      <c r="CM26" s="648"/>
      <c r="CN26" s="648"/>
      <c r="CO26" s="648"/>
      <c r="CP26" s="648"/>
      <c r="CQ26" s="649"/>
      <c r="CR26" s="650">
        <v>268927</v>
      </c>
      <c r="CS26" s="651"/>
      <c r="CT26" s="651"/>
      <c r="CU26" s="651"/>
      <c r="CV26" s="651"/>
      <c r="CW26" s="651"/>
      <c r="CX26" s="651"/>
      <c r="CY26" s="652"/>
      <c r="CZ26" s="655">
        <v>8.6999999999999993</v>
      </c>
      <c r="DA26" s="680"/>
      <c r="DB26" s="680"/>
      <c r="DC26" s="685"/>
      <c r="DD26" s="659">
        <v>249090</v>
      </c>
      <c r="DE26" s="651"/>
      <c r="DF26" s="651"/>
      <c r="DG26" s="651"/>
      <c r="DH26" s="651"/>
      <c r="DI26" s="651"/>
      <c r="DJ26" s="651"/>
      <c r="DK26" s="652"/>
      <c r="DL26" s="659" t="s">
        <v>122</v>
      </c>
      <c r="DM26" s="651"/>
      <c r="DN26" s="651"/>
      <c r="DO26" s="651"/>
      <c r="DP26" s="651"/>
      <c r="DQ26" s="651"/>
      <c r="DR26" s="651"/>
      <c r="DS26" s="651"/>
      <c r="DT26" s="651"/>
      <c r="DU26" s="651"/>
      <c r="DV26" s="652"/>
      <c r="DW26" s="655" t="s">
        <v>122</v>
      </c>
      <c r="DX26" s="680"/>
      <c r="DY26" s="680"/>
      <c r="DZ26" s="680"/>
      <c r="EA26" s="680"/>
      <c r="EB26" s="680"/>
      <c r="EC26" s="681"/>
    </row>
    <row r="27" spans="2:133" ht="11.25" customHeight="1" x14ac:dyDescent="0.2">
      <c r="B27" s="647" t="s">
        <v>287</v>
      </c>
      <c r="C27" s="648"/>
      <c r="D27" s="648"/>
      <c r="E27" s="648"/>
      <c r="F27" s="648"/>
      <c r="G27" s="648"/>
      <c r="H27" s="648"/>
      <c r="I27" s="648"/>
      <c r="J27" s="648"/>
      <c r="K27" s="648"/>
      <c r="L27" s="648"/>
      <c r="M27" s="648"/>
      <c r="N27" s="648"/>
      <c r="O27" s="648"/>
      <c r="P27" s="648"/>
      <c r="Q27" s="649"/>
      <c r="R27" s="650">
        <v>33405</v>
      </c>
      <c r="S27" s="651"/>
      <c r="T27" s="651"/>
      <c r="U27" s="651"/>
      <c r="V27" s="651"/>
      <c r="W27" s="651"/>
      <c r="X27" s="651"/>
      <c r="Y27" s="652"/>
      <c r="Z27" s="653">
        <v>0.9</v>
      </c>
      <c r="AA27" s="653"/>
      <c r="AB27" s="653"/>
      <c r="AC27" s="653"/>
      <c r="AD27" s="654" t="s">
        <v>122</v>
      </c>
      <c r="AE27" s="654"/>
      <c r="AF27" s="654"/>
      <c r="AG27" s="654"/>
      <c r="AH27" s="654"/>
      <c r="AI27" s="654"/>
      <c r="AJ27" s="654"/>
      <c r="AK27" s="654"/>
      <c r="AL27" s="655" t="s">
        <v>122</v>
      </c>
      <c r="AM27" s="656"/>
      <c r="AN27" s="656"/>
      <c r="AO27" s="657"/>
      <c r="AP27" s="647" t="s">
        <v>288</v>
      </c>
      <c r="AQ27" s="648"/>
      <c r="AR27" s="648"/>
      <c r="AS27" s="648"/>
      <c r="AT27" s="648"/>
      <c r="AU27" s="648"/>
      <c r="AV27" s="648"/>
      <c r="AW27" s="648"/>
      <c r="AX27" s="648"/>
      <c r="AY27" s="648"/>
      <c r="AZ27" s="648"/>
      <c r="BA27" s="648"/>
      <c r="BB27" s="648"/>
      <c r="BC27" s="648"/>
      <c r="BD27" s="648"/>
      <c r="BE27" s="648"/>
      <c r="BF27" s="649"/>
      <c r="BG27" s="650">
        <v>186246</v>
      </c>
      <c r="BH27" s="651"/>
      <c r="BI27" s="651"/>
      <c r="BJ27" s="651"/>
      <c r="BK27" s="651"/>
      <c r="BL27" s="651"/>
      <c r="BM27" s="651"/>
      <c r="BN27" s="652"/>
      <c r="BO27" s="653">
        <v>100</v>
      </c>
      <c r="BP27" s="653"/>
      <c r="BQ27" s="653"/>
      <c r="BR27" s="653"/>
      <c r="BS27" s="654" t="s">
        <v>122</v>
      </c>
      <c r="BT27" s="654"/>
      <c r="BU27" s="654"/>
      <c r="BV27" s="654"/>
      <c r="BW27" s="654"/>
      <c r="BX27" s="654"/>
      <c r="BY27" s="654"/>
      <c r="BZ27" s="654"/>
      <c r="CA27" s="654"/>
      <c r="CB27" s="658"/>
      <c r="CD27" s="647" t="s">
        <v>289</v>
      </c>
      <c r="CE27" s="648"/>
      <c r="CF27" s="648"/>
      <c r="CG27" s="648"/>
      <c r="CH27" s="648"/>
      <c r="CI27" s="648"/>
      <c r="CJ27" s="648"/>
      <c r="CK27" s="648"/>
      <c r="CL27" s="648"/>
      <c r="CM27" s="648"/>
      <c r="CN27" s="648"/>
      <c r="CO27" s="648"/>
      <c r="CP27" s="648"/>
      <c r="CQ27" s="649"/>
      <c r="CR27" s="650">
        <v>271477</v>
      </c>
      <c r="CS27" s="683"/>
      <c r="CT27" s="683"/>
      <c r="CU27" s="683"/>
      <c r="CV27" s="683"/>
      <c r="CW27" s="683"/>
      <c r="CX27" s="683"/>
      <c r="CY27" s="684"/>
      <c r="CZ27" s="655">
        <v>8.6999999999999993</v>
      </c>
      <c r="DA27" s="680"/>
      <c r="DB27" s="680"/>
      <c r="DC27" s="685"/>
      <c r="DD27" s="659">
        <v>172812</v>
      </c>
      <c r="DE27" s="683"/>
      <c r="DF27" s="683"/>
      <c r="DG27" s="683"/>
      <c r="DH27" s="683"/>
      <c r="DI27" s="683"/>
      <c r="DJ27" s="683"/>
      <c r="DK27" s="684"/>
      <c r="DL27" s="659">
        <v>152868</v>
      </c>
      <c r="DM27" s="683"/>
      <c r="DN27" s="683"/>
      <c r="DO27" s="683"/>
      <c r="DP27" s="683"/>
      <c r="DQ27" s="683"/>
      <c r="DR27" s="683"/>
      <c r="DS27" s="683"/>
      <c r="DT27" s="683"/>
      <c r="DU27" s="683"/>
      <c r="DV27" s="684"/>
      <c r="DW27" s="655">
        <v>8.6</v>
      </c>
      <c r="DX27" s="680"/>
      <c r="DY27" s="680"/>
      <c r="DZ27" s="680"/>
      <c r="EA27" s="680"/>
      <c r="EB27" s="680"/>
      <c r="EC27" s="681"/>
    </row>
    <row r="28" spans="2:133" ht="11.25" customHeight="1" x14ac:dyDescent="0.2">
      <c r="B28" s="647" t="s">
        <v>290</v>
      </c>
      <c r="C28" s="648"/>
      <c r="D28" s="648"/>
      <c r="E28" s="648"/>
      <c r="F28" s="648"/>
      <c r="G28" s="648"/>
      <c r="H28" s="648"/>
      <c r="I28" s="648"/>
      <c r="J28" s="648"/>
      <c r="K28" s="648"/>
      <c r="L28" s="648"/>
      <c r="M28" s="648"/>
      <c r="N28" s="648"/>
      <c r="O28" s="648"/>
      <c r="P28" s="648"/>
      <c r="Q28" s="649"/>
      <c r="R28" s="650">
        <v>38540</v>
      </c>
      <c r="S28" s="651"/>
      <c r="T28" s="651"/>
      <c r="U28" s="651"/>
      <c r="V28" s="651"/>
      <c r="W28" s="651"/>
      <c r="X28" s="651"/>
      <c r="Y28" s="652"/>
      <c r="Z28" s="653">
        <v>1.1000000000000001</v>
      </c>
      <c r="AA28" s="653"/>
      <c r="AB28" s="653"/>
      <c r="AC28" s="653"/>
      <c r="AD28" s="654" t="s">
        <v>122</v>
      </c>
      <c r="AE28" s="654"/>
      <c r="AF28" s="654"/>
      <c r="AG28" s="654"/>
      <c r="AH28" s="654"/>
      <c r="AI28" s="654"/>
      <c r="AJ28" s="654"/>
      <c r="AK28" s="654"/>
      <c r="AL28" s="655" t="s">
        <v>122</v>
      </c>
      <c r="AM28" s="656"/>
      <c r="AN28" s="656"/>
      <c r="AO28" s="657"/>
      <c r="AP28" s="647"/>
      <c r="AQ28" s="648"/>
      <c r="AR28" s="648"/>
      <c r="AS28" s="648"/>
      <c r="AT28" s="648"/>
      <c r="AU28" s="648"/>
      <c r="AV28" s="648"/>
      <c r="AW28" s="648"/>
      <c r="AX28" s="648"/>
      <c r="AY28" s="648"/>
      <c r="AZ28" s="648"/>
      <c r="BA28" s="648"/>
      <c r="BB28" s="648"/>
      <c r="BC28" s="648"/>
      <c r="BD28" s="648"/>
      <c r="BE28" s="648"/>
      <c r="BF28" s="649"/>
      <c r="BG28" s="650"/>
      <c r="BH28" s="651"/>
      <c r="BI28" s="651"/>
      <c r="BJ28" s="651"/>
      <c r="BK28" s="651"/>
      <c r="BL28" s="651"/>
      <c r="BM28" s="651"/>
      <c r="BN28" s="652"/>
      <c r="BO28" s="653"/>
      <c r="BP28" s="653"/>
      <c r="BQ28" s="653"/>
      <c r="BR28" s="653"/>
      <c r="BS28" s="659"/>
      <c r="BT28" s="651"/>
      <c r="BU28" s="651"/>
      <c r="BV28" s="651"/>
      <c r="BW28" s="651"/>
      <c r="BX28" s="651"/>
      <c r="BY28" s="651"/>
      <c r="BZ28" s="651"/>
      <c r="CA28" s="651"/>
      <c r="CB28" s="660"/>
      <c r="CD28" s="647" t="s">
        <v>291</v>
      </c>
      <c r="CE28" s="648"/>
      <c r="CF28" s="648"/>
      <c r="CG28" s="648"/>
      <c r="CH28" s="648"/>
      <c r="CI28" s="648"/>
      <c r="CJ28" s="648"/>
      <c r="CK28" s="648"/>
      <c r="CL28" s="648"/>
      <c r="CM28" s="648"/>
      <c r="CN28" s="648"/>
      <c r="CO28" s="648"/>
      <c r="CP28" s="648"/>
      <c r="CQ28" s="649"/>
      <c r="CR28" s="650">
        <v>408341</v>
      </c>
      <c r="CS28" s="651"/>
      <c r="CT28" s="651"/>
      <c r="CU28" s="651"/>
      <c r="CV28" s="651"/>
      <c r="CW28" s="651"/>
      <c r="CX28" s="651"/>
      <c r="CY28" s="652"/>
      <c r="CZ28" s="655">
        <v>13.1</v>
      </c>
      <c r="DA28" s="680"/>
      <c r="DB28" s="680"/>
      <c r="DC28" s="685"/>
      <c r="DD28" s="659">
        <v>392597</v>
      </c>
      <c r="DE28" s="651"/>
      <c r="DF28" s="651"/>
      <c r="DG28" s="651"/>
      <c r="DH28" s="651"/>
      <c r="DI28" s="651"/>
      <c r="DJ28" s="651"/>
      <c r="DK28" s="652"/>
      <c r="DL28" s="659">
        <v>392597</v>
      </c>
      <c r="DM28" s="651"/>
      <c r="DN28" s="651"/>
      <c r="DO28" s="651"/>
      <c r="DP28" s="651"/>
      <c r="DQ28" s="651"/>
      <c r="DR28" s="651"/>
      <c r="DS28" s="651"/>
      <c r="DT28" s="651"/>
      <c r="DU28" s="651"/>
      <c r="DV28" s="652"/>
      <c r="DW28" s="655">
        <v>22.1</v>
      </c>
      <c r="DX28" s="680"/>
      <c r="DY28" s="680"/>
      <c r="DZ28" s="680"/>
      <c r="EA28" s="680"/>
      <c r="EB28" s="680"/>
      <c r="EC28" s="681"/>
    </row>
    <row r="29" spans="2:133" ht="11.25" customHeight="1" x14ac:dyDescent="0.2">
      <c r="B29" s="647" t="s">
        <v>292</v>
      </c>
      <c r="C29" s="648"/>
      <c r="D29" s="648"/>
      <c r="E29" s="648"/>
      <c r="F29" s="648"/>
      <c r="G29" s="648"/>
      <c r="H29" s="648"/>
      <c r="I29" s="648"/>
      <c r="J29" s="648"/>
      <c r="K29" s="648"/>
      <c r="L29" s="648"/>
      <c r="M29" s="648"/>
      <c r="N29" s="648"/>
      <c r="O29" s="648"/>
      <c r="P29" s="648"/>
      <c r="Q29" s="649"/>
      <c r="R29" s="650">
        <v>1824</v>
      </c>
      <c r="S29" s="651"/>
      <c r="T29" s="651"/>
      <c r="U29" s="651"/>
      <c r="V29" s="651"/>
      <c r="W29" s="651"/>
      <c r="X29" s="651"/>
      <c r="Y29" s="652"/>
      <c r="Z29" s="653">
        <v>0.1</v>
      </c>
      <c r="AA29" s="653"/>
      <c r="AB29" s="653"/>
      <c r="AC29" s="653"/>
      <c r="AD29" s="654" t="s">
        <v>122</v>
      </c>
      <c r="AE29" s="654"/>
      <c r="AF29" s="654"/>
      <c r="AG29" s="654"/>
      <c r="AH29" s="654"/>
      <c r="AI29" s="654"/>
      <c r="AJ29" s="654"/>
      <c r="AK29" s="654"/>
      <c r="AL29" s="655" t="s">
        <v>122</v>
      </c>
      <c r="AM29" s="656"/>
      <c r="AN29" s="656"/>
      <c r="AO29" s="657"/>
      <c r="AP29" s="671"/>
      <c r="AQ29" s="672"/>
      <c r="AR29" s="672"/>
      <c r="AS29" s="672"/>
      <c r="AT29" s="672"/>
      <c r="AU29" s="672"/>
      <c r="AV29" s="672"/>
      <c r="AW29" s="672"/>
      <c r="AX29" s="672"/>
      <c r="AY29" s="672"/>
      <c r="AZ29" s="672"/>
      <c r="BA29" s="672"/>
      <c r="BB29" s="672"/>
      <c r="BC29" s="672"/>
      <c r="BD29" s="672"/>
      <c r="BE29" s="672"/>
      <c r="BF29" s="673"/>
      <c r="BG29" s="650"/>
      <c r="BH29" s="651"/>
      <c r="BI29" s="651"/>
      <c r="BJ29" s="651"/>
      <c r="BK29" s="651"/>
      <c r="BL29" s="651"/>
      <c r="BM29" s="651"/>
      <c r="BN29" s="652"/>
      <c r="BO29" s="653"/>
      <c r="BP29" s="653"/>
      <c r="BQ29" s="653"/>
      <c r="BR29" s="653"/>
      <c r="BS29" s="654"/>
      <c r="BT29" s="654"/>
      <c r="BU29" s="654"/>
      <c r="BV29" s="654"/>
      <c r="BW29" s="654"/>
      <c r="BX29" s="654"/>
      <c r="BY29" s="654"/>
      <c r="BZ29" s="654"/>
      <c r="CA29" s="654"/>
      <c r="CB29" s="658"/>
      <c r="CD29" s="688" t="s">
        <v>293</v>
      </c>
      <c r="CE29" s="689"/>
      <c r="CF29" s="647" t="s">
        <v>66</v>
      </c>
      <c r="CG29" s="648"/>
      <c r="CH29" s="648"/>
      <c r="CI29" s="648"/>
      <c r="CJ29" s="648"/>
      <c r="CK29" s="648"/>
      <c r="CL29" s="648"/>
      <c r="CM29" s="648"/>
      <c r="CN29" s="648"/>
      <c r="CO29" s="648"/>
      <c r="CP29" s="648"/>
      <c r="CQ29" s="649"/>
      <c r="CR29" s="650">
        <v>408341</v>
      </c>
      <c r="CS29" s="683"/>
      <c r="CT29" s="683"/>
      <c r="CU29" s="683"/>
      <c r="CV29" s="683"/>
      <c r="CW29" s="683"/>
      <c r="CX29" s="683"/>
      <c r="CY29" s="684"/>
      <c r="CZ29" s="655">
        <v>13.1</v>
      </c>
      <c r="DA29" s="680"/>
      <c r="DB29" s="680"/>
      <c r="DC29" s="685"/>
      <c r="DD29" s="659">
        <v>392597</v>
      </c>
      <c r="DE29" s="683"/>
      <c r="DF29" s="683"/>
      <c r="DG29" s="683"/>
      <c r="DH29" s="683"/>
      <c r="DI29" s="683"/>
      <c r="DJ29" s="683"/>
      <c r="DK29" s="684"/>
      <c r="DL29" s="659">
        <v>392597</v>
      </c>
      <c r="DM29" s="683"/>
      <c r="DN29" s="683"/>
      <c r="DO29" s="683"/>
      <c r="DP29" s="683"/>
      <c r="DQ29" s="683"/>
      <c r="DR29" s="683"/>
      <c r="DS29" s="683"/>
      <c r="DT29" s="683"/>
      <c r="DU29" s="683"/>
      <c r="DV29" s="684"/>
      <c r="DW29" s="655">
        <v>22.1</v>
      </c>
      <c r="DX29" s="680"/>
      <c r="DY29" s="680"/>
      <c r="DZ29" s="680"/>
      <c r="EA29" s="680"/>
      <c r="EB29" s="680"/>
      <c r="EC29" s="681"/>
    </row>
    <row r="30" spans="2:133" ht="11.25" customHeight="1" x14ac:dyDescent="0.2">
      <c r="B30" s="647" t="s">
        <v>294</v>
      </c>
      <c r="C30" s="648"/>
      <c r="D30" s="648"/>
      <c r="E30" s="648"/>
      <c r="F30" s="648"/>
      <c r="G30" s="648"/>
      <c r="H30" s="648"/>
      <c r="I30" s="648"/>
      <c r="J30" s="648"/>
      <c r="K30" s="648"/>
      <c r="L30" s="648"/>
      <c r="M30" s="648"/>
      <c r="N30" s="648"/>
      <c r="O30" s="648"/>
      <c r="P30" s="648"/>
      <c r="Q30" s="649"/>
      <c r="R30" s="650">
        <v>197706</v>
      </c>
      <c r="S30" s="651"/>
      <c r="T30" s="651"/>
      <c r="U30" s="651"/>
      <c r="V30" s="651"/>
      <c r="W30" s="651"/>
      <c r="X30" s="651"/>
      <c r="Y30" s="652"/>
      <c r="Z30" s="653">
        <v>5.6</v>
      </c>
      <c r="AA30" s="653"/>
      <c r="AB30" s="653"/>
      <c r="AC30" s="653"/>
      <c r="AD30" s="654" t="s">
        <v>122</v>
      </c>
      <c r="AE30" s="654"/>
      <c r="AF30" s="654"/>
      <c r="AG30" s="654"/>
      <c r="AH30" s="654"/>
      <c r="AI30" s="654"/>
      <c r="AJ30" s="654"/>
      <c r="AK30" s="654"/>
      <c r="AL30" s="655" t="s">
        <v>122</v>
      </c>
      <c r="AM30" s="656"/>
      <c r="AN30" s="656"/>
      <c r="AO30" s="657"/>
      <c r="AP30" s="632" t="s">
        <v>212</v>
      </c>
      <c r="AQ30" s="633"/>
      <c r="AR30" s="633"/>
      <c r="AS30" s="633"/>
      <c r="AT30" s="633"/>
      <c r="AU30" s="633"/>
      <c r="AV30" s="633"/>
      <c r="AW30" s="633"/>
      <c r="AX30" s="633"/>
      <c r="AY30" s="633"/>
      <c r="AZ30" s="633"/>
      <c r="BA30" s="633"/>
      <c r="BB30" s="633"/>
      <c r="BC30" s="633"/>
      <c r="BD30" s="633"/>
      <c r="BE30" s="633"/>
      <c r="BF30" s="634"/>
      <c r="BG30" s="632" t="s">
        <v>295</v>
      </c>
      <c r="BH30" s="686"/>
      <c r="BI30" s="686"/>
      <c r="BJ30" s="686"/>
      <c r="BK30" s="686"/>
      <c r="BL30" s="686"/>
      <c r="BM30" s="686"/>
      <c r="BN30" s="686"/>
      <c r="BO30" s="686"/>
      <c r="BP30" s="686"/>
      <c r="BQ30" s="687"/>
      <c r="BR30" s="632" t="s">
        <v>296</v>
      </c>
      <c r="BS30" s="686"/>
      <c r="BT30" s="686"/>
      <c r="BU30" s="686"/>
      <c r="BV30" s="686"/>
      <c r="BW30" s="686"/>
      <c r="BX30" s="686"/>
      <c r="BY30" s="686"/>
      <c r="BZ30" s="686"/>
      <c r="CA30" s="686"/>
      <c r="CB30" s="687"/>
      <c r="CD30" s="690"/>
      <c r="CE30" s="691"/>
      <c r="CF30" s="647" t="s">
        <v>297</v>
      </c>
      <c r="CG30" s="648"/>
      <c r="CH30" s="648"/>
      <c r="CI30" s="648"/>
      <c r="CJ30" s="648"/>
      <c r="CK30" s="648"/>
      <c r="CL30" s="648"/>
      <c r="CM30" s="648"/>
      <c r="CN30" s="648"/>
      <c r="CO30" s="648"/>
      <c r="CP30" s="648"/>
      <c r="CQ30" s="649"/>
      <c r="CR30" s="650">
        <v>399125</v>
      </c>
      <c r="CS30" s="651"/>
      <c r="CT30" s="651"/>
      <c r="CU30" s="651"/>
      <c r="CV30" s="651"/>
      <c r="CW30" s="651"/>
      <c r="CX30" s="651"/>
      <c r="CY30" s="652"/>
      <c r="CZ30" s="655">
        <v>12.8</v>
      </c>
      <c r="DA30" s="680"/>
      <c r="DB30" s="680"/>
      <c r="DC30" s="685"/>
      <c r="DD30" s="659">
        <v>383545</v>
      </c>
      <c r="DE30" s="651"/>
      <c r="DF30" s="651"/>
      <c r="DG30" s="651"/>
      <c r="DH30" s="651"/>
      <c r="DI30" s="651"/>
      <c r="DJ30" s="651"/>
      <c r="DK30" s="652"/>
      <c r="DL30" s="659">
        <v>383545</v>
      </c>
      <c r="DM30" s="651"/>
      <c r="DN30" s="651"/>
      <c r="DO30" s="651"/>
      <c r="DP30" s="651"/>
      <c r="DQ30" s="651"/>
      <c r="DR30" s="651"/>
      <c r="DS30" s="651"/>
      <c r="DT30" s="651"/>
      <c r="DU30" s="651"/>
      <c r="DV30" s="652"/>
      <c r="DW30" s="655">
        <v>21.6</v>
      </c>
      <c r="DX30" s="680"/>
      <c r="DY30" s="680"/>
      <c r="DZ30" s="680"/>
      <c r="EA30" s="680"/>
      <c r="EB30" s="680"/>
      <c r="EC30" s="681"/>
    </row>
    <row r="31" spans="2:133" ht="11.25" customHeight="1" x14ac:dyDescent="0.2">
      <c r="B31" s="663" t="s">
        <v>298</v>
      </c>
      <c r="C31" s="664"/>
      <c r="D31" s="664"/>
      <c r="E31" s="664"/>
      <c r="F31" s="664"/>
      <c r="G31" s="664"/>
      <c r="H31" s="664"/>
      <c r="I31" s="664"/>
      <c r="J31" s="664"/>
      <c r="K31" s="664"/>
      <c r="L31" s="664"/>
      <c r="M31" s="664"/>
      <c r="N31" s="664"/>
      <c r="O31" s="664"/>
      <c r="P31" s="664"/>
      <c r="Q31" s="665"/>
      <c r="R31" s="650" t="s">
        <v>122</v>
      </c>
      <c r="S31" s="651"/>
      <c r="T31" s="651"/>
      <c r="U31" s="651"/>
      <c r="V31" s="651"/>
      <c r="W31" s="651"/>
      <c r="X31" s="651"/>
      <c r="Y31" s="652"/>
      <c r="Z31" s="653" t="s">
        <v>122</v>
      </c>
      <c r="AA31" s="653"/>
      <c r="AB31" s="653"/>
      <c r="AC31" s="653"/>
      <c r="AD31" s="654" t="s">
        <v>122</v>
      </c>
      <c r="AE31" s="654"/>
      <c r="AF31" s="654"/>
      <c r="AG31" s="654"/>
      <c r="AH31" s="654"/>
      <c r="AI31" s="654"/>
      <c r="AJ31" s="654"/>
      <c r="AK31" s="654"/>
      <c r="AL31" s="655" t="s">
        <v>122</v>
      </c>
      <c r="AM31" s="656"/>
      <c r="AN31" s="656"/>
      <c r="AO31" s="657"/>
      <c r="AP31" s="698" t="s">
        <v>299</v>
      </c>
      <c r="AQ31" s="699"/>
      <c r="AR31" s="699"/>
      <c r="AS31" s="699"/>
      <c r="AT31" s="704" t="s">
        <v>300</v>
      </c>
      <c r="AU31" s="200"/>
      <c r="AV31" s="200"/>
      <c r="AW31" s="200"/>
      <c r="AX31" s="636" t="s">
        <v>178</v>
      </c>
      <c r="AY31" s="637"/>
      <c r="AZ31" s="637"/>
      <c r="BA31" s="637"/>
      <c r="BB31" s="637"/>
      <c r="BC31" s="637"/>
      <c r="BD31" s="637"/>
      <c r="BE31" s="637"/>
      <c r="BF31" s="638"/>
      <c r="BG31" s="697">
        <v>99.6</v>
      </c>
      <c r="BH31" s="694"/>
      <c r="BI31" s="694"/>
      <c r="BJ31" s="694"/>
      <c r="BK31" s="694"/>
      <c r="BL31" s="694"/>
      <c r="BM31" s="645">
        <v>99.1</v>
      </c>
      <c r="BN31" s="694"/>
      <c r="BO31" s="694"/>
      <c r="BP31" s="694"/>
      <c r="BQ31" s="695"/>
      <c r="BR31" s="697">
        <v>99.7</v>
      </c>
      <c r="BS31" s="694"/>
      <c r="BT31" s="694"/>
      <c r="BU31" s="694"/>
      <c r="BV31" s="694"/>
      <c r="BW31" s="694"/>
      <c r="BX31" s="645">
        <v>99.2</v>
      </c>
      <c r="BY31" s="694"/>
      <c r="BZ31" s="694"/>
      <c r="CA31" s="694"/>
      <c r="CB31" s="695"/>
      <c r="CD31" s="690"/>
      <c r="CE31" s="691"/>
      <c r="CF31" s="647" t="s">
        <v>301</v>
      </c>
      <c r="CG31" s="648"/>
      <c r="CH31" s="648"/>
      <c r="CI31" s="648"/>
      <c r="CJ31" s="648"/>
      <c r="CK31" s="648"/>
      <c r="CL31" s="648"/>
      <c r="CM31" s="648"/>
      <c r="CN31" s="648"/>
      <c r="CO31" s="648"/>
      <c r="CP31" s="648"/>
      <c r="CQ31" s="649"/>
      <c r="CR31" s="650">
        <v>9216</v>
      </c>
      <c r="CS31" s="683"/>
      <c r="CT31" s="683"/>
      <c r="CU31" s="683"/>
      <c r="CV31" s="683"/>
      <c r="CW31" s="683"/>
      <c r="CX31" s="683"/>
      <c r="CY31" s="684"/>
      <c r="CZ31" s="655">
        <v>0.3</v>
      </c>
      <c r="DA31" s="680"/>
      <c r="DB31" s="680"/>
      <c r="DC31" s="685"/>
      <c r="DD31" s="659">
        <v>9052</v>
      </c>
      <c r="DE31" s="683"/>
      <c r="DF31" s="683"/>
      <c r="DG31" s="683"/>
      <c r="DH31" s="683"/>
      <c r="DI31" s="683"/>
      <c r="DJ31" s="683"/>
      <c r="DK31" s="684"/>
      <c r="DL31" s="659">
        <v>9052</v>
      </c>
      <c r="DM31" s="683"/>
      <c r="DN31" s="683"/>
      <c r="DO31" s="683"/>
      <c r="DP31" s="683"/>
      <c r="DQ31" s="683"/>
      <c r="DR31" s="683"/>
      <c r="DS31" s="683"/>
      <c r="DT31" s="683"/>
      <c r="DU31" s="683"/>
      <c r="DV31" s="684"/>
      <c r="DW31" s="655">
        <v>0.5</v>
      </c>
      <c r="DX31" s="680"/>
      <c r="DY31" s="680"/>
      <c r="DZ31" s="680"/>
      <c r="EA31" s="680"/>
      <c r="EB31" s="680"/>
      <c r="EC31" s="681"/>
    </row>
    <row r="32" spans="2:133" ht="11.25" customHeight="1" x14ac:dyDescent="0.2">
      <c r="B32" s="647" t="s">
        <v>302</v>
      </c>
      <c r="C32" s="648"/>
      <c r="D32" s="648"/>
      <c r="E32" s="648"/>
      <c r="F32" s="648"/>
      <c r="G32" s="648"/>
      <c r="H32" s="648"/>
      <c r="I32" s="648"/>
      <c r="J32" s="648"/>
      <c r="K32" s="648"/>
      <c r="L32" s="648"/>
      <c r="M32" s="648"/>
      <c r="N32" s="648"/>
      <c r="O32" s="648"/>
      <c r="P32" s="648"/>
      <c r="Q32" s="649"/>
      <c r="R32" s="650">
        <v>240140</v>
      </c>
      <c r="S32" s="651"/>
      <c r="T32" s="651"/>
      <c r="U32" s="651"/>
      <c r="V32" s="651"/>
      <c r="W32" s="651"/>
      <c r="X32" s="651"/>
      <c r="Y32" s="652"/>
      <c r="Z32" s="653">
        <v>6.8</v>
      </c>
      <c r="AA32" s="653"/>
      <c r="AB32" s="653"/>
      <c r="AC32" s="653"/>
      <c r="AD32" s="654" t="s">
        <v>122</v>
      </c>
      <c r="AE32" s="654"/>
      <c r="AF32" s="654"/>
      <c r="AG32" s="654"/>
      <c r="AH32" s="654"/>
      <c r="AI32" s="654"/>
      <c r="AJ32" s="654"/>
      <c r="AK32" s="654"/>
      <c r="AL32" s="655" t="s">
        <v>122</v>
      </c>
      <c r="AM32" s="656"/>
      <c r="AN32" s="656"/>
      <c r="AO32" s="657"/>
      <c r="AP32" s="700"/>
      <c r="AQ32" s="701"/>
      <c r="AR32" s="701"/>
      <c r="AS32" s="701"/>
      <c r="AT32" s="705"/>
      <c r="AU32" s="196" t="s">
        <v>303</v>
      </c>
      <c r="AX32" s="647" t="s">
        <v>304</v>
      </c>
      <c r="AY32" s="648"/>
      <c r="AZ32" s="648"/>
      <c r="BA32" s="648"/>
      <c r="BB32" s="648"/>
      <c r="BC32" s="648"/>
      <c r="BD32" s="648"/>
      <c r="BE32" s="648"/>
      <c r="BF32" s="649"/>
      <c r="BG32" s="707">
        <v>99</v>
      </c>
      <c r="BH32" s="683"/>
      <c r="BI32" s="683"/>
      <c r="BJ32" s="683"/>
      <c r="BK32" s="683"/>
      <c r="BL32" s="683"/>
      <c r="BM32" s="656">
        <v>98.3</v>
      </c>
      <c r="BN32" s="683"/>
      <c r="BO32" s="683"/>
      <c r="BP32" s="683"/>
      <c r="BQ32" s="696"/>
      <c r="BR32" s="707">
        <v>99.2</v>
      </c>
      <c r="BS32" s="683"/>
      <c r="BT32" s="683"/>
      <c r="BU32" s="683"/>
      <c r="BV32" s="683"/>
      <c r="BW32" s="683"/>
      <c r="BX32" s="656">
        <v>98.8</v>
      </c>
      <c r="BY32" s="683"/>
      <c r="BZ32" s="683"/>
      <c r="CA32" s="683"/>
      <c r="CB32" s="696"/>
      <c r="CD32" s="692"/>
      <c r="CE32" s="693"/>
      <c r="CF32" s="647" t="s">
        <v>305</v>
      </c>
      <c r="CG32" s="648"/>
      <c r="CH32" s="648"/>
      <c r="CI32" s="648"/>
      <c r="CJ32" s="648"/>
      <c r="CK32" s="648"/>
      <c r="CL32" s="648"/>
      <c r="CM32" s="648"/>
      <c r="CN32" s="648"/>
      <c r="CO32" s="648"/>
      <c r="CP32" s="648"/>
      <c r="CQ32" s="649"/>
      <c r="CR32" s="650" t="s">
        <v>122</v>
      </c>
      <c r="CS32" s="651"/>
      <c r="CT32" s="651"/>
      <c r="CU32" s="651"/>
      <c r="CV32" s="651"/>
      <c r="CW32" s="651"/>
      <c r="CX32" s="651"/>
      <c r="CY32" s="652"/>
      <c r="CZ32" s="655" t="s">
        <v>122</v>
      </c>
      <c r="DA32" s="680"/>
      <c r="DB32" s="680"/>
      <c r="DC32" s="685"/>
      <c r="DD32" s="659" t="s">
        <v>122</v>
      </c>
      <c r="DE32" s="651"/>
      <c r="DF32" s="651"/>
      <c r="DG32" s="651"/>
      <c r="DH32" s="651"/>
      <c r="DI32" s="651"/>
      <c r="DJ32" s="651"/>
      <c r="DK32" s="652"/>
      <c r="DL32" s="659" t="s">
        <v>122</v>
      </c>
      <c r="DM32" s="651"/>
      <c r="DN32" s="651"/>
      <c r="DO32" s="651"/>
      <c r="DP32" s="651"/>
      <c r="DQ32" s="651"/>
      <c r="DR32" s="651"/>
      <c r="DS32" s="651"/>
      <c r="DT32" s="651"/>
      <c r="DU32" s="651"/>
      <c r="DV32" s="652"/>
      <c r="DW32" s="655" t="s">
        <v>122</v>
      </c>
      <c r="DX32" s="680"/>
      <c r="DY32" s="680"/>
      <c r="DZ32" s="680"/>
      <c r="EA32" s="680"/>
      <c r="EB32" s="680"/>
      <c r="EC32" s="681"/>
    </row>
    <row r="33" spans="2:133" ht="11.25" customHeight="1" x14ac:dyDescent="0.2">
      <c r="B33" s="647" t="s">
        <v>306</v>
      </c>
      <c r="C33" s="648"/>
      <c r="D33" s="648"/>
      <c r="E33" s="648"/>
      <c r="F33" s="648"/>
      <c r="G33" s="648"/>
      <c r="H33" s="648"/>
      <c r="I33" s="648"/>
      <c r="J33" s="648"/>
      <c r="K33" s="648"/>
      <c r="L33" s="648"/>
      <c r="M33" s="648"/>
      <c r="N33" s="648"/>
      <c r="O33" s="648"/>
      <c r="P33" s="648"/>
      <c r="Q33" s="649"/>
      <c r="R33" s="650">
        <v>18828</v>
      </c>
      <c r="S33" s="651"/>
      <c r="T33" s="651"/>
      <c r="U33" s="651"/>
      <c r="V33" s="651"/>
      <c r="W33" s="651"/>
      <c r="X33" s="651"/>
      <c r="Y33" s="652"/>
      <c r="Z33" s="653">
        <v>0.5</v>
      </c>
      <c r="AA33" s="653"/>
      <c r="AB33" s="653"/>
      <c r="AC33" s="653"/>
      <c r="AD33" s="654">
        <v>582</v>
      </c>
      <c r="AE33" s="654"/>
      <c r="AF33" s="654"/>
      <c r="AG33" s="654"/>
      <c r="AH33" s="654"/>
      <c r="AI33" s="654"/>
      <c r="AJ33" s="654"/>
      <c r="AK33" s="654"/>
      <c r="AL33" s="655">
        <v>0</v>
      </c>
      <c r="AM33" s="656"/>
      <c r="AN33" s="656"/>
      <c r="AO33" s="657"/>
      <c r="AP33" s="702"/>
      <c r="AQ33" s="703"/>
      <c r="AR33" s="703"/>
      <c r="AS33" s="703"/>
      <c r="AT33" s="706"/>
      <c r="AU33" s="201"/>
      <c r="AV33" s="201"/>
      <c r="AW33" s="201"/>
      <c r="AX33" s="671" t="s">
        <v>307</v>
      </c>
      <c r="AY33" s="672"/>
      <c r="AZ33" s="672"/>
      <c r="BA33" s="672"/>
      <c r="BB33" s="672"/>
      <c r="BC33" s="672"/>
      <c r="BD33" s="672"/>
      <c r="BE33" s="672"/>
      <c r="BF33" s="673"/>
      <c r="BG33" s="708">
        <v>99.8</v>
      </c>
      <c r="BH33" s="709"/>
      <c r="BI33" s="709"/>
      <c r="BJ33" s="709"/>
      <c r="BK33" s="709"/>
      <c r="BL33" s="709"/>
      <c r="BM33" s="710">
        <v>99.3</v>
      </c>
      <c r="BN33" s="709"/>
      <c r="BO33" s="709"/>
      <c r="BP33" s="709"/>
      <c r="BQ33" s="711"/>
      <c r="BR33" s="708">
        <v>99.9</v>
      </c>
      <c r="BS33" s="709"/>
      <c r="BT33" s="709"/>
      <c r="BU33" s="709"/>
      <c r="BV33" s="709"/>
      <c r="BW33" s="709"/>
      <c r="BX33" s="710">
        <v>99.4</v>
      </c>
      <c r="BY33" s="709"/>
      <c r="BZ33" s="709"/>
      <c r="CA33" s="709"/>
      <c r="CB33" s="711"/>
      <c r="CD33" s="647" t="s">
        <v>308</v>
      </c>
      <c r="CE33" s="648"/>
      <c r="CF33" s="648"/>
      <c r="CG33" s="648"/>
      <c r="CH33" s="648"/>
      <c r="CI33" s="648"/>
      <c r="CJ33" s="648"/>
      <c r="CK33" s="648"/>
      <c r="CL33" s="648"/>
      <c r="CM33" s="648"/>
      <c r="CN33" s="648"/>
      <c r="CO33" s="648"/>
      <c r="CP33" s="648"/>
      <c r="CQ33" s="649"/>
      <c r="CR33" s="650">
        <v>1282742</v>
      </c>
      <c r="CS33" s="683"/>
      <c r="CT33" s="683"/>
      <c r="CU33" s="683"/>
      <c r="CV33" s="683"/>
      <c r="CW33" s="683"/>
      <c r="CX33" s="683"/>
      <c r="CY33" s="684"/>
      <c r="CZ33" s="655">
        <v>41.3</v>
      </c>
      <c r="DA33" s="680"/>
      <c r="DB33" s="680"/>
      <c r="DC33" s="685"/>
      <c r="DD33" s="659">
        <v>1008985</v>
      </c>
      <c r="DE33" s="683"/>
      <c r="DF33" s="683"/>
      <c r="DG33" s="683"/>
      <c r="DH33" s="683"/>
      <c r="DI33" s="683"/>
      <c r="DJ33" s="683"/>
      <c r="DK33" s="684"/>
      <c r="DL33" s="659">
        <v>571336</v>
      </c>
      <c r="DM33" s="683"/>
      <c r="DN33" s="683"/>
      <c r="DO33" s="683"/>
      <c r="DP33" s="683"/>
      <c r="DQ33" s="683"/>
      <c r="DR33" s="683"/>
      <c r="DS33" s="683"/>
      <c r="DT33" s="683"/>
      <c r="DU33" s="683"/>
      <c r="DV33" s="684"/>
      <c r="DW33" s="655">
        <v>32.200000000000003</v>
      </c>
      <c r="DX33" s="680"/>
      <c r="DY33" s="680"/>
      <c r="DZ33" s="680"/>
      <c r="EA33" s="680"/>
      <c r="EB33" s="680"/>
      <c r="EC33" s="681"/>
    </row>
    <row r="34" spans="2:133" ht="11.25" customHeight="1" x14ac:dyDescent="0.2">
      <c r="B34" s="647" t="s">
        <v>309</v>
      </c>
      <c r="C34" s="648"/>
      <c r="D34" s="648"/>
      <c r="E34" s="648"/>
      <c r="F34" s="648"/>
      <c r="G34" s="648"/>
      <c r="H34" s="648"/>
      <c r="I34" s="648"/>
      <c r="J34" s="648"/>
      <c r="K34" s="648"/>
      <c r="L34" s="648"/>
      <c r="M34" s="648"/>
      <c r="N34" s="648"/>
      <c r="O34" s="648"/>
      <c r="P34" s="648"/>
      <c r="Q34" s="649"/>
      <c r="R34" s="650">
        <v>41126</v>
      </c>
      <c r="S34" s="651"/>
      <c r="T34" s="651"/>
      <c r="U34" s="651"/>
      <c r="V34" s="651"/>
      <c r="W34" s="651"/>
      <c r="X34" s="651"/>
      <c r="Y34" s="652"/>
      <c r="Z34" s="653">
        <v>1.2</v>
      </c>
      <c r="AA34" s="653"/>
      <c r="AB34" s="653"/>
      <c r="AC34" s="653"/>
      <c r="AD34" s="654" t="s">
        <v>122</v>
      </c>
      <c r="AE34" s="654"/>
      <c r="AF34" s="654"/>
      <c r="AG34" s="654"/>
      <c r="AH34" s="654"/>
      <c r="AI34" s="654"/>
      <c r="AJ34" s="654"/>
      <c r="AK34" s="654"/>
      <c r="AL34" s="655" t="s">
        <v>122</v>
      </c>
      <c r="AM34" s="656"/>
      <c r="AN34" s="656"/>
      <c r="AO34" s="65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47" t="s">
        <v>310</v>
      </c>
      <c r="CE34" s="648"/>
      <c r="CF34" s="648"/>
      <c r="CG34" s="648"/>
      <c r="CH34" s="648"/>
      <c r="CI34" s="648"/>
      <c r="CJ34" s="648"/>
      <c r="CK34" s="648"/>
      <c r="CL34" s="648"/>
      <c r="CM34" s="648"/>
      <c r="CN34" s="648"/>
      <c r="CO34" s="648"/>
      <c r="CP34" s="648"/>
      <c r="CQ34" s="649"/>
      <c r="CR34" s="650">
        <v>526929</v>
      </c>
      <c r="CS34" s="651"/>
      <c r="CT34" s="651"/>
      <c r="CU34" s="651"/>
      <c r="CV34" s="651"/>
      <c r="CW34" s="651"/>
      <c r="CX34" s="651"/>
      <c r="CY34" s="652"/>
      <c r="CZ34" s="655">
        <v>17</v>
      </c>
      <c r="DA34" s="680"/>
      <c r="DB34" s="680"/>
      <c r="DC34" s="685"/>
      <c r="DD34" s="659">
        <v>352859</v>
      </c>
      <c r="DE34" s="651"/>
      <c r="DF34" s="651"/>
      <c r="DG34" s="651"/>
      <c r="DH34" s="651"/>
      <c r="DI34" s="651"/>
      <c r="DJ34" s="651"/>
      <c r="DK34" s="652"/>
      <c r="DL34" s="659">
        <v>305267</v>
      </c>
      <c r="DM34" s="651"/>
      <c r="DN34" s="651"/>
      <c r="DO34" s="651"/>
      <c r="DP34" s="651"/>
      <c r="DQ34" s="651"/>
      <c r="DR34" s="651"/>
      <c r="DS34" s="651"/>
      <c r="DT34" s="651"/>
      <c r="DU34" s="651"/>
      <c r="DV34" s="652"/>
      <c r="DW34" s="655">
        <v>17.2</v>
      </c>
      <c r="DX34" s="680"/>
      <c r="DY34" s="680"/>
      <c r="DZ34" s="680"/>
      <c r="EA34" s="680"/>
      <c r="EB34" s="680"/>
      <c r="EC34" s="681"/>
    </row>
    <row r="35" spans="2:133" ht="11.25" customHeight="1" x14ac:dyDescent="0.2">
      <c r="B35" s="647" t="s">
        <v>311</v>
      </c>
      <c r="C35" s="648"/>
      <c r="D35" s="648"/>
      <c r="E35" s="648"/>
      <c r="F35" s="648"/>
      <c r="G35" s="648"/>
      <c r="H35" s="648"/>
      <c r="I35" s="648"/>
      <c r="J35" s="648"/>
      <c r="K35" s="648"/>
      <c r="L35" s="648"/>
      <c r="M35" s="648"/>
      <c r="N35" s="648"/>
      <c r="O35" s="648"/>
      <c r="P35" s="648"/>
      <c r="Q35" s="649"/>
      <c r="R35" s="650">
        <v>187174</v>
      </c>
      <c r="S35" s="651"/>
      <c r="T35" s="651"/>
      <c r="U35" s="651"/>
      <c r="V35" s="651"/>
      <c r="W35" s="651"/>
      <c r="X35" s="651"/>
      <c r="Y35" s="652"/>
      <c r="Z35" s="653">
        <v>5.3</v>
      </c>
      <c r="AA35" s="653"/>
      <c r="AB35" s="653"/>
      <c r="AC35" s="653"/>
      <c r="AD35" s="654" t="s">
        <v>122</v>
      </c>
      <c r="AE35" s="654"/>
      <c r="AF35" s="654"/>
      <c r="AG35" s="654"/>
      <c r="AH35" s="654"/>
      <c r="AI35" s="654"/>
      <c r="AJ35" s="654"/>
      <c r="AK35" s="654"/>
      <c r="AL35" s="655" t="s">
        <v>122</v>
      </c>
      <c r="AM35" s="656"/>
      <c r="AN35" s="656"/>
      <c r="AO35" s="657"/>
      <c r="AP35" s="206"/>
      <c r="AQ35" s="632" t="s">
        <v>312</v>
      </c>
      <c r="AR35" s="633"/>
      <c r="AS35" s="633"/>
      <c r="AT35" s="633"/>
      <c r="AU35" s="633"/>
      <c r="AV35" s="633"/>
      <c r="AW35" s="633"/>
      <c r="AX35" s="633"/>
      <c r="AY35" s="633"/>
      <c r="AZ35" s="633"/>
      <c r="BA35" s="633"/>
      <c r="BB35" s="633"/>
      <c r="BC35" s="633"/>
      <c r="BD35" s="633"/>
      <c r="BE35" s="633"/>
      <c r="BF35" s="634"/>
      <c r="BG35" s="632" t="s">
        <v>313</v>
      </c>
      <c r="BH35" s="633"/>
      <c r="BI35" s="633"/>
      <c r="BJ35" s="633"/>
      <c r="BK35" s="633"/>
      <c r="BL35" s="633"/>
      <c r="BM35" s="633"/>
      <c r="BN35" s="633"/>
      <c r="BO35" s="633"/>
      <c r="BP35" s="633"/>
      <c r="BQ35" s="633"/>
      <c r="BR35" s="633"/>
      <c r="BS35" s="633"/>
      <c r="BT35" s="633"/>
      <c r="BU35" s="633"/>
      <c r="BV35" s="633"/>
      <c r="BW35" s="633"/>
      <c r="BX35" s="633"/>
      <c r="BY35" s="633"/>
      <c r="BZ35" s="633"/>
      <c r="CA35" s="633"/>
      <c r="CB35" s="634"/>
      <c r="CD35" s="647" t="s">
        <v>314</v>
      </c>
      <c r="CE35" s="648"/>
      <c r="CF35" s="648"/>
      <c r="CG35" s="648"/>
      <c r="CH35" s="648"/>
      <c r="CI35" s="648"/>
      <c r="CJ35" s="648"/>
      <c r="CK35" s="648"/>
      <c r="CL35" s="648"/>
      <c r="CM35" s="648"/>
      <c r="CN35" s="648"/>
      <c r="CO35" s="648"/>
      <c r="CP35" s="648"/>
      <c r="CQ35" s="649"/>
      <c r="CR35" s="650">
        <v>43460</v>
      </c>
      <c r="CS35" s="683"/>
      <c r="CT35" s="683"/>
      <c r="CU35" s="683"/>
      <c r="CV35" s="683"/>
      <c r="CW35" s="683"/>
      <c r="CX35" s="683"/>
      <c r="CY35" s="684"/>
      <c r="CZ35" s="655">
        <v>1.4</v>
      </c>
      <c r="DA35" s="680"/>
      <c r="DB35" s="680"/>
      <c r="DC35" s="685"/>
      <c r="DD35" s="659">
        <v>32821</v>
      </c>
      <c r="DE35" s="683"/>
      <c r="DF35" s="683"/>
      <c r="DG35" s="683"/>
      <c r="DH35" s="683"/>
      <c r="DI35" s="683"/>
      <c r="DJ35" s="683"/>
      <c r="DK35" s="684"/>
      <c r="DL35" s="659">
        <v>32821</v>
      </c>
      <c r="DM35" s="683"/>
      <c r="DN35" s="683"/>
      <c r="DO35" s="683"/>
      <c r="DP35" s="683"/>
      <c r="DQ35" s="683"/>
      <c r="DR35" s="683"/>
      <c r="DS35" s="683"/>
      <c r="DT35" s="683"/>
      <c r="DU35" s="683"/>
      <c r="DV35" s="684"/>
      <c r="DW35" s="655">
        <v>1.8</v>
      </c>
      <c r="DX35" s="680"/>
      <c r="DY35" s="680"/>
      <c r="DZ35" s="680"/>
      <c r="EA35" s="680"/>
      <c r="EB35" s="680"/>
      <c r="EC35" s="681"/>
    </row>
    <row r="36" spans="2:133" ht="11.25" customHeight="1" x14ac:dyDescent="0.2">
      <c r="B36" s="647" t="s">
        <v>315</v>
      </c>
      <c r="C36" s="648"/>
      <c r="D36" s="648"/>
      <c r="E36" s="648"/>
      <c r="F36" s="648"/>
      <c r="G36" s="648"/>
      <c r="H36" s="648"/>
      <c r="I36" s="648"/>
      <c r="J36" s="648"/>
      <c r="K36" s="648"/>
      <c r="L36" s="648"/>
      <c r="M36" s="648"/>
      <c r="N36" s="648"/>
      <c r="O36" s="648"/>
      <c r="P36" s="648"/>
      <c r="Q36" s="649"/>
      <c r="R36" s="650">
        <v>412253</v>
      </c>
      <c r="S36" s="651"/>
      <c r="T36" s="651"/>
      <c r="U36" s="651"/>
      <c r="V36" s="651"/>
      <c r="W36" s="651"/>
      <c r="X36" s="651"/>
      <c r="Y36" s="652"/>
      <c r="Z36" s="653">
        <v>11.7</v>
      </c>
      <c r="AA36" s="653"/>
      <c r="AB36" s="653"/>
      <c r="AC36" s="653"/>
      <c r="AD36" s="654" t="s">
        <v>122</v>
      </c>
      <c r="AE36" s="654"/>
      <c r="AF36" s="654"/>
      <c r="AG36" s="654"/>
      <c r="AH36" s="654"/>
      <c r="AI36" s="654"/>
      <c r="AJ36" s="654"/>
      <c r="AK36" s="654"/>
      <c r="AL36" s="655" t="s">
        <v>122</v>
      </c>
      <c r="AM36" s="656"/>
      <c r="AN36" s="656"/>
      <c r="AO36" s="657"/>
      <c r="AP36" s="206"/>
      <c r="AQ36" s="716" t="s">
        <v>316</v>
      </c>
      <c r="AR36" s="717"/>
      <c r="AS36" s="717"/>
      <c r="AT36" s="717"/>
      <c r="AU36" s="717"/>
      <c r="AV36" s="717"/>
      <c r="AW36" s="717"/>
      <c r="AX36" s="717"/>
      <c r="AY36" s="718"/>
      <c r="AZ36" s="639">
        <v>155910</v>
      </c>
      <c r="BA36" s="640"/>
      <c r="BB36" s="640"/>
      <c r="BC36" s="640"/>
      <c r="BD36" s="640"/>
      <c r="BE36" s="640"/>
      <c r="BF36" s="712"/>
      <c r="BG36" s="636" t="s">
        <v>317</v>
      </c>
      <c r="BH36" s="637"/>
      <c r="BI36" s="637"/>
      <c r="BJ36" s="637"/>
      <c r="BK36" s="637"/>
      <c r="BL36" s="637"/>
      <c r="BM36" s="637"/>
      <c r="BN36" s="637"/>
      <c r="BO36" s="637"/>
      <c r="BP36" s="637"/>
      <c r="BQ36" s="637"/>
      <c r="BR36" s="637"/>
      <c r="BS36" s="637"/>
      <c r="BT36" s="637"/>
      <c r="BU36" s="638"/>
      <c r="BV36" s="639">
        <v>10651</v>
      </c>
      <c r="BW36" s="640"/>
      <c r="BX36" s="640"/>
      <c r="BY36" s="640"/>
      <c r="BZ36" s="640"/>
      <c r="CA36" s="640"/>
      <c r="CB36" s="712"/>
      <c r="CD36" s="647" t="s">
        <v>318</v>
      </c>
      <c r="CE36" s="648"/>
      <c r="CF36" s="648"/>
      <c r="CG36" s="648"/>
      <c r="CH36" s="648"/>
      <c r="CI36" s="648"/>
      <c r="CJ36" s="648"/>
      <c r="CK36" s="648"/>
      <c r="CL36" s="648"/>
      <c r="CM36" s="648"/>
      <c r="CN36" s="648"/>
      <c r="CO36" s="648"/>
      <c r="CP36" s="648"/>
      <c r="CQ36" s="649"/>
      <c r="CR36" s="650">
        <v>191770</v>
      </c>
      <c r="CS36" s="651"/>
      <c r="CT36" s="651"/>
      <c r="CU36" s="651"/>
      <c r="CV36" s="651"/>
      <c r="CW36" s="651"/>
      <c r="CX36" s="651"/>
      <c r="CY36" s="652"/>
      <c r="CZ36" s="655">
        <v>6.2</v>
      </c>
      <c r="DA36" s="680"/>
      <c r="DB36" s="680"/>
      <c r="DC36" s="685"/>
      <c r="DD36" s="659">
        <v>146218</v>
      </c>
      <c r="DE36" s="651"/>
      <c r="DF36" s="651"/>
      <c r="DG36" s="651"/>
      <c r="DH36" s="651"/>
      <c r="DI36" s="651"/>
      <c r="DJ36" s="651"/>
      <c r="DK36" s="652"/>
      <c r="DL36" s="659">
        <v>119814</v>
      </c>
      <c r="DM36" s="651"/>
      <c r="DN36" s="651"/>
      <c r="DO36" s="651"/>
      <c r="DP36" s="651"/>
      <c r="DQ36" s="651"/>
      <c r="DR36" s="651"/>
      <c r="DS36" s="651"/>
      <c r="DT36" s="651"/>
      <c r="DU36" s="651"/>
      <c r="DV36" s="652"/>
      <c r="DW36" s="655">
        <v>6.7</v>
      </c>
      <c r="DX36" s="680"/>
      <c r="DY36" s="680"/>
      <c r="DZ36" s="680"/>
      <c r="EA36" s="680"/>
      <c r="EB36" s="680"/>
      <c r="EC36" s="681"/>
    </row>
    <row r="37" spans="2:133" ht="11.25" customHeight="1" x14ac:dyDescent="0.2">
      <c r="B37" s="647" t="s">
        <v>319</v>
      </c>
      <c r="C37" s="648"/>
      <c r="D37" s="648"/>
      <c r="E37" s="648"/>
      <c r="F37" s="648"/>
      <c r="G37" s="648"/>
      <c r="H37" s="648"/>
      <c r="I37" s="648"/>
      <c r="J37" s="648"/>
      <c r="K37" s="648"/>
      <c r="L37" s="648"/>
      <c r="M37" s="648"/>
      <c r="N37" s="648"/>
      <c r="O37" s="648"/>
      <c r="P37" s="648"/>
      <c r="Q37" s="649"/>
      <c r="R37" s="650">
        <v>37968</v>
      </c>
      <c r="S37" s="651"/>
      <c r="T37" s="651"/>
      <c r="U37" s="651"/>
      <c r="V37" s="651"/>
      <c r="W37" s="651"/>
      <c r="X37" s="651"/>
      <c r="Y37" s="652"/>
      <c r="Z37" s="653">
        <v>1.1000000000000001</v>
      </c>
      <c r="AA37" s="653"/>
      <c r="AB37" s="653"/>
      <c r="AC37" s="653"/>
      <c r="AD37" s="654" t="s">
        <v>122</v>
      </c>
      <c r="AE37" s="654"/>
      <c r="AF37" s="654"/>
      <c r="AG37" s="654"/>
      <c r="AH37" s="654"/>
      <c r="AI37" s="654"/>
      <c r="AJ37" s="654"/>
      <c r="AK37" s="654"/>
      <c r="AL37" s="655" t="s">
        <v>122</v>
      </c>
      <c r="AM37" s="656"/>
      <c r="AN37" s="656"/>
      <c r="AO37" s="657"/>
      <c r="AQ37" s="713" t="s">
        <v>320</v>
      </c>
      <c r="AR37" s="714"/>
      <c r="AS37" s="714"/>
      <c r="AT37" s="714"/>
      <c r="AU37" s="714"/>
      <c r="AV37" s="714"/>
      <c r="AW37" s="714"/>
      <c r="AX37" s="714"/>
      <c r="AY37" s="715"/>
      <c r="AZ37" s="650">
        <v>11008</v>
      </c>
      <c r="BA37" s="651"/>
      <c r="BB37" s="651"/>
      <c r="BC37" s="651"/>
      <c r="BD37" s="683"/>
      <c r="BE37" s="683"/>
      <c r="BF37" s="696"/>
      <c r="BG37" s="647" t="s">
        <v>321</v>
      </c>
      <c r="BH37" s="648"/>
      <c r="BI37" s="648"/>
      <c r="BJ37" s="648"/>
      <c r="BK37" s="648"/>
      <c r="BL37" s="648"/>
      <c r="BM37" s="648"/>
      <c r="BN37" s="648"/>
      <c r="BO37" s="648"/>
      <c r="BP37" s="648"/>
      <c r="BQ37" s="648"/>
      <c r="BR37" s="648"/>
      <c r="BS37" s="648"/>
      <c r="BT37" s="648"/>
      <c r="BU37" s="649"/>
      <c r="BV37" s="650">
        <v>8511</v>
      </c>
      <c r="BW37" s="651"/>
      <c r="BX37" s="651"/>
      <c r="BY37" s="651"/>
      <c r="BZ37" s="651"/>
      <c r="CA37" s="651"/>
      <c r="CB37" s="660"/>
      <c r="CD37" s="647" t="s">
        <v>322</v>
      </c>
      <c r="CE37" s="648"/>
      <c r="CF37" s="648"/>
      <c r="CG37" s="648"/>
      <c r="CH37" s="648"/>
      <c r="CI37" s="648"/>
      <c r="CJ37" s="648"/>
      <c r="CK37" s="648"/>
      <c r="CL37" s="648"/>
      <c r="CM37" s="648"/>
      <c r="CN37" s="648"/>
      <c r="CO37" s="648"/>
      <c r="CP37" s="648"/>
      <c r="CQ37" s="649"/>
      <c r="CR37" s="650">
        <v>21461</v>
      </c>
      <c r="CS37" s="683"/>
      <c r="CT37" s="683"/>
      <c r="CU37" s="683"/>
      <c r="CV37" s="683"/>
      <c r="CW37" s="683"/>
      <c r="CX37" s="683"/>
      <c r="CY37" s="684"/>
      <c r="CZ37" s="655">
        <v>0.7</v>
      </c>
      <c r="DA37" s="680"/>
      <c r="DB37" s="680"/>
      <c r="DC37" s="685"/>
      <c r="DD37" s="659">
        <v>20461</v>
      </c>
      <c r="DE37" s="683"/>
      <c r="DF37" s="683"/>
      <c r="DG37" s="683"/>
      <c r="DH37" s="683"/>
      <c r="DI37" s="683"/>
      <c r="DJ37" s="683"/>
      <c r="DK37" s="684"/>
      <c r="DL37" s="659">
        <v>20461</v>
      </c>
      <c r="DM37" s="683"/>
      <c r="DN37" s="683"/>
      <c r="DO37" s="683"/>
      <c r="DP37" s="683"/>
      <c r="DQ37" s="683"/>
      <c r="DR37" s="683"/>
      <c r="DS37" s="683"/>
      <c r="DT37" s="683"/>
      <c r="DU37" s="683"/>
      <c r="DV37" s="684"/>
      <c r="DW37" s="655">
        <v>1.2</v>
      </c>
      <c r="DX37" s="680"/>
      <c r="DY37" s="680"/>
      <c r="DZ37" s="680"/>
      <c r="EA37" s="680"/>
      <c r="EB37" s="680"/>
      <c r="EC37" s="681"/>
    </row>
    <row r="38" spans="2:133" ht="11.25" customHeight="1" x14ac:dyDescent="0.2">
      <c r="B38" s="647" t="s">
        <v>323</v>
      </c>
      <c r="C38" s="648"/>
      <c r="D38" s="648"/>
      <c r="E38" s="648"/>
      <c r="F38" s="648"/>
      <c r="G38" s="648"/>
      <c r="H38" s="648"/>
      <c r="I38" s="648"/>
      <c r="J38" s="648"/>
      <c r="K38" s="648"/>
      <c r="L38" s="648"/>
      <c r="M38" s="648"/>
      <c r="N38" s="648"/>
      <c r="O38" s="648"/>
      <c r="P38" s="648"/>
      <c r="Q38" s="649"/>
      <c r="R38" s="650">
        <v>321200</v>
      </c>
      <c r="S38" s="651"/>
      <c r="T38" s="651"/>
      <c r="U38" s="651"/>
      <c r="V38" s="651"/>
      <c r="W38" s="651"/>
      <c r="X38" s="651"/>
      <c r="Y38" s="652"/>
      <c r="Z38" s="653">
        <v>9.1</v>
      </c>
      <c r="AA38" s="653"/>
      <c r="AB38" s="653"/>
      <c r="AC38" s="653"/>
      <c r="AD38" s="654" t="s">
        <v>122</v>
      </c>
      <c r="AE38" s="654"/>
      <c r="AF38" s="654"/>
      <c r="AG38" s="654"/>
      <c r="AH38" s="654"/>
      <c r="AI38" s="654"/>
      <c r="AJ38" s="654"/>
      <c r="AK38" s="654"/>
      <c r="AL38" s="655" t="s">
        <v>122</v>
      </c>
      <c r="AM38" s="656"/>
      <c r="AN38" s="656"/>
      <c r="AO38" s="657"/>
      <c r="AQ38" s="713" t="s">
        <v>324</v>
      </c>
      <c r="AR38" s="714"/>
      <c r="AS38" s="714"/>
      <c r="AT38" s="714"/>
      <c r="AU38" s="714"/>
      <c r="AV38" s="714"/>
      <c r="AW38" s="714"/>
      <c r="AX38" s="714"/>
      <c r="AY38" s="715"/>
      <c r="AZ38" s="650" t="s">
        <v>122</v>
      </c>
      <c r="BA38" s="651"/>
      <c r="BB38" s="651"/>
      <c r="BC38" s="651"/>
      <c r="BD38" s="683"/>
      <c r="BE38" s="683"/>
      <c r="BF38" s="696"/>
      <c r="BG38" s="647" t="s">
        <v>325</v>
      </c>
      <c r="BH38" s="648"/>
      <c r="BI38" s="648"/>
      <c r="BJ38" s="648"/>
      <c r="BK38" s="648"/>
      <c r="BL38" s="648"/>
      <c r="BM38" s="648"/>
      <c r="BN38" s="648"/>
      <c r="BO38" s="648"/>
      <c r="BP38" s="648"/>
      <c r="BQ38" s="648"/>
      <c r="BR38" s="648"/>
      <c r="BS38" s="648"/>
      <c r="BT38" s="648"/>
      <c r="BU38" s="649"/>
      <c r="BV38" s="650">
        <v>222</v>
      </c>
      <c r="BW38" s="651"/>
      <c r="BX38" s="651"/>
      <c r="BY38" s="651"/>
      <c r="BZ38" s="651"/>
      <c r="CA38" s="651"/>
      <c r="CB38" s="660"/>
      <c r="CD38" s="647" t="s">
        <v>326</v>
      </c>
      <c r="CE38" s="648"/>
      <c r="CF38" s="648"/>
      <c r="CG38" s="648"/>
      <c r="CH38" s="648"/>
      <c r="CI38" s="648"/>
      <c r="CJ38" s="648"/>
      <c r="CK38" s="648"/>
      <c r="CL38" s="648"/>
      <c r="CM38" s="648"/>
      <c r="CN38" s="648"/>
      <c r="CO38" s="648"/>
      <c r="CP38" s="648"/>
      <c r="CQ38" s="649"/>
      <c r="CR38" s="650">
        <v>144902</v>
      </c>
      <c r="CS38" s="651"/>
      <c r="CT38" s="651"/>
      <c r="CU38" s="651"/>
      <c r="CV38" s="651"/>
      <c r="CW38" s="651"/>
      <c r="CX38" s="651"/>
      <c r="CY38" s="652"/>
      <c r="CZ38" s="655">
        <v>4.7</v>
      </c>
      <c r="DA38" s="680"/>
      <c r="DB38" s="680"/>
      <c r="DC38" s="685"/>
      <c r="DD38" s="659">
        <v>122991</v>
      </c>
      <c r="DE38" s="651"/>
      <c r="DF38" s="651"/>
      <c r="DG38" s="651"/>
      <c r="DH38" s="651"/>
      <c r="DI38" s="651"/>
      <c r="DJ38" s="651"/>
      <c r="DK38" s="652"/>
      <c r="DL38" s="659">
        <v>113434</v>
      </c>
      <c r="DM38" s="651"/>
      <c r="DN38" s="651"/>
      <c r="DO38" s="651"/>
      <c r="DP38" s="651"/>
      <c r="DQ38" s="651"/>
      <c r="DR38" s="651"/>
      <c r="DS38" s="651"/>
      <c r="DT38" s="651"/>
      <c r="DU38" s="651"/>
      <c r="DV38" s="652"/>
      <c r="DW38" s="655">
        <v>6.4</v>
      </c>
      <c r="DX38" s="680"/>
      <c r="DY38" s="680"/>
      <c r="DZ38" s="680"/>
      <c r="EA38" s="680"/>
      <c r="EB38" s="680"/>
      <c r="EC38" s="681"/>
    </row>
    <row r="39" spans="2:133" ht="11.25" customHeight="1" x14ac:dyDescent="0.2">
      <c r="B39" s="647" t="s">
        <v>327</v>
      </c>
      <c r="C39" s="648"/>
      <c r="D39" s="648"/>
      <c r="E39" s="648"/>
      <c r="F39" s="648"/>
      <c r="G39" s="648"/>
      <c r="H39" s="648"/>
      <c r="I39" s="648"/>
      <c r="J39" s="648"/>
      <c r="K39" s="648"/>
      <c r="L39" s="648"/>
      <c r="M39" s="648"/>
      <c r="N39" s="648"/>
      <c r="O39" s="648"/>
      <c r="P39" s="648"/>
      <c r="Q39" s="649"/>
      <c r="R39" s="650" t="s">
        <v>122</v>
      </c>
      <c r="S39" s="651"/>
      <c r="T39" s="651"/>
      <c r="U39" s="651"/>
      <c r="V39" s="651"/>
      <c r="W39" s="651"/>
      <c r="X39" s="651"/>
      <c r="Y39" s="652"/>
      <c r="Z39" s="653" t="s">
        <v>122</v>
      </c>
      <c r="AA39" s="653"/>
      <c r="AB39" s="653"/>
      <c r="AC39" s="653"/>
      <c r="AD39" s="654" t="s">
        <v>122</v>
      </c>
      <c r="AE39" s="654"/>
      <c r="AF39" s="654"/>
      <c r="AG39" s="654"/>
      <c r="AH39" s="654"/>
      <c r="AI39" s="654"/>
      <c r="AJ39" s="654"/>
      <c r="AK39" s="654"/>
      <c r="AL39" s="655" t="s">
        <v>122</v>
      </c>
      <c r="AM39" s="656"/>
      <c r="AN39" s="656"/>
      <c r="AO39" s="657"/>
      <c r="AQ39" s="713" t="s">
        <v>328</v>
      </c>
      <c r="AR39" s="714"/>
      <c r="AS39" s="714"/>
      <c r="AT39" s="714"/>
      <c r="AU39" s="714"/>
      <c r="AV39" s="714"/>
      <c r="AW39" s="714"/>
      <c r="AX39" s="714"/>
      <c r="AY39" s="715"/>
      <c r="AZ39" s="650" t="s">
        <v>122</v>
      </c>
      <c r="BA39" s="651"/>
      <c r="BB39" s="651"/>
      <c r="BC39" s="651"/>
      <c r="BD39" s="683"/>
      <c r="BE39" s="683"/>
      <c r="BF39" s="696"/>
      <c r="BG39" s="647" t="s">
        <v>329</v>
      </c>
      <c r="BH39" s="648"/>
      <c r="BI39" s="648"/>
      <c r="BJ39" s="648"/>
      <c r="BK39" s="648"/>
      <c r="BL39" s="648"/>
      <c r="BM39" s="648"/>
      <c r="BN39" s="648"/>
      <c r="BO39" s="648"/>
      <c r="BP39" s="648"/>
      <c r="BQ39" s="648"/>
      <c r="BR39" s="648"/>
      <c r="BS39" s="648"/>
      <c r="BT39" s="648"/>
      <c r="BU39" s="649"/>
      <c r="BV39" s="650">
        <v>301</v>
      </c>
      <c r="BW39" s="651"/>
      <c r="BX39" s="651"/>
      <c r="BY39" s="651"/>
      <c r="BZ39" s="651"/>
      <c r="CA39" s="651"/>
      <c r="CB39" s="660"/>
      <c r="CD39" s="647" t="s">
        <v>330</v>
      </c>
      <c r="CE39" s="648"/>
      <c r="CF39" s="648"/>
      <c r="CG39" s="648"/>
      <c r="CH39" s="648"/>
      <c r="CI39" s="648"/>
      <c r="CJ39" s="648"/>
      <c r="CK39" s="648"/>
      <c r="CL39" s="648"/>
      <c r="CM39" s="648"/>
      <c r="CN39" s="648"/>
      <c r="CO39" s="648"/>
      <c r="CP39" s="648"/>
      <c r="CQ39" s="649"/>
      <c r="CR39" s="650">
        <v>375461</v>
      </c>
      <c r="CS39" s="683"/>
      <c r="CT39" s="683"/>
      <c r="CU39" s="683"/>
      <c r="CV39" s="683"/>
      <c r="CW39" s="683"/>
      <c r="CX39" s="683"/>
      <c r="CY39" s="684"/>
      <c r="CZ39" s="655">
        <v>12.1</v>
      </c>
      <c r="DA39" s="680"/>
      <c r="DB39" s="680"/>
      <c r="DC39" s="685"/>
      <c r="DD39" s="659">
        <v>353876</v>
      </c>
      <c r="DE39" s="683"/>
      <c r="DF39" s="683"/>
      <c r="DG39" s="683"/>
      <c r="DH39" s="683"/>
      <c r="DI39" s="683"/>
      <c r="DJ39" s="683"/>
      <c r="DK39" s="684"/>
      <c r="DL39" s="659" t="s">
        <v>122</v>
      </c>
      <c r="DM39" s="683"/>
      <c r="DN39" s="683"/>
      <c r="DO39" s="683"/>
      <c r="DP39" s="683"/>
      <c r="DQ39" s="683"/>
      <c r="DR39" s="683"/>
      <c r="DS39" s="683"/>
      <c r="DT39" s="683"/>
      <c r="DU39" s="683"/>
      <c r="DV39" s="684"/>
      <c r="DW39" s="655" t="s">
        <v>122</v>
      </c>
      <c r="DX39" s="680"/>
      <c r="DY39" s="680"/>
      <c r="DZ39" s="680"/>
      <c r="EA39" s="680"/>
      <c r="EB39" s="680"/>
      <c r="EC39" s="681"/>
    </row>
    <row r="40" spans="2:133" ht="11.25" customHeight="1" x14ac:dyDescent="0.2">
      <c r="B40" s="647" t="s">
        <v>331</v>
      </c>
      <c r="C40" s="648"/>
      <c r="D40" s="648"/>
      <c r="E40" s="648"/>
      <c r="F40" s="648"/>
      <c r="G40" s="648"/>
      <c r="H40" s="648"/>
      <c r="I40" s="648"/>
      <c r="J40" s="648"/>
      <c r="K40" s="648"/>
      <c r="L40" s="648"/>
      <c r="M40" s="648"/>
      <c r="N40" s="648"/>
      <c r="O40" s="648"/>
      <c r="P40" s="648"/>
      <c r="Q40" s="649"/>
      <c r="R40" s="650">
        <v>2800</v>
      </c>
      <c r="S40" s="651"/>
      <c r="T40" s="651"/>
      <c r="U40" s="651"/>
      <c r="V40" s="651"/>
      <c r="W40" s="651"/>
      <c r="X40" s="651"/>
      <c r="Y40" s="652"/>
      <c r="Z40" s="653">
        <v>0.1</v>
      </c>
      <c r="AA40" s="653"/>
      <c r="AB40" s="653"/>
      <c r="AC40" s="653"/>
      <c r="AD40" s="654" t="s">
        <v>122</v>
      </c>
      <c r="AE40" s="654"/>
      <c r="AF40" s="654"/>
      <c r="AG40" s="654"/>
      <c r="AH40" s="654"/>
      <c r="AI40" s="654"/>
      <c r="AJ40" s="654"/>
      <c r="AK40" s="654"/>
      <c r="AL40" s="655" t="s">
        <v>122</v>
      </c>
      <c r="AM40" s="656"/>
      <c r="AN40" s="656"/>
      <c r="AO40" s="657"/>
      <c r="AQ40" s="713" t="s">
        <v>332</v>
      </c>
      <c r="AR40" s="714"/>
      <c r="AS40" s="714"/>
      <c r="AT40" s="714"/>
      <c r="AU40" s="714"/>
      <c r="AV40" s="714"/>
      <c r="AW40" s="714"/>
      <c r="AX40" s="714"/>
      <c r="AY40" s="715"/>
      <c r="AZ40" s="650" t="s">
        <v>122</v>
      </c>
      <c r="BA40" s="651"/>
      <c r="BB40" s="651"/>
      <c r="BC40" s="651"/>
      <c r="BD40" s="683"/>
      <c r="BE40" s="683"/>
      <c r="BF40" s="696"/>
      <c r="BG40" s="700" t="s">
        <v>333</v>
      </c>
      <c r="BH40" s="701"/>
      <c r="BI40" s="701"/>
      <c r="BJ40" s="701"/>
      <c r="BK40" s="701"/>
      <c r="BL40" s="202"/>
      <c r="BM40" s="648" t="s">
        <v>334</v>
      </c>
      <c r="BN40" s="648"/>
      <c r="BO40" s="648"/>
      <c r="BP40" s="648"/>
      <c r="BQ40" s="648"/>
      <c r="BR40" s="648"/>
      <c r="BS40" s="648"/>
      <c r="BT40" s="648"/>
      <c r="BU40" s="649"/>
      <c r="BV40" s="650">
        <v>69</v>
      </c>
      <c r="BW40" s="651"/>
      <c r="BX40" s="651"/>
      <c r="BY40" s="651"/>
      <c r="BZ40" s="651"/>
      <c r="CA40" s="651"/>
      <c r="CB40" s="660"/>
      <c r="CD40" s="647" t="s">
        <v>335</v>
      </c>
      <c r="CE40" s="648"/>
      <c r="CF40" s="648"/>
      <c r="CG40" s="648"/>
      <c r="CH40" s="648"/>
      <c r="CI40" s="648"/>
      <c r="CJ40" s="648"/>
      <c r="CK40" s="648"/>
      <c r="CL40" s="648"/>
      <c r="CM40" s="648"/>
      <c r="CN40" s="648"/>
      <c r="CO40" s="648"/>
      <c r="CP40" s="648"/>
      <c r="CQ40" s="649"/>
      <c r="CR40" s="650">
        <v>220</v>
      </c>
      <c r="CS40" s="651"/>
      <c r="CT40" s="651"/>
      <c r="CU40" s="651"/>
      <c r="CV40" s="651"/>
      <c r="CW40" s="651"/>
      <c r="CX40" s="651"/>
      <c r="CY40" s="652"/>
      <c r="CZ40" s="655">
        <v>0</v>
      </c>
      <c r="DA40" s="680"/>
      <c r="DB40" s="680"/>
      <c r="DC40" s="685"/>
      <c r="DD40" s="659">
        <v>220</v>
      </c>
      <c r="DE40" s="651"/>
      <c r="DF40" s="651"/>
      <c r="DG40" s="651"/>
      <c r="DH40" s="651"/>
      <c r="DI40" s="651"/>
      <c r="DJ40" s="651"/>
      <c r="DK40" s="652"/>
      <c r="DL40" s="659" t="s">
        <v>122</v>
      </c>
      <c r="DM40" s="651"/>
      <c r="DN40" s="651"/>
      <c r="DO40" s="651"/>
      <c r="DP40" s="651"/>
      <c r="DQ40" s="651"/>
      <c r="DR40" s="651"/>
      <c r="DS40" s="651"/>
      <c r="DT40" s="651"/>
      <c r="DU40" s="651"/>
      <c r="DV40" s="652"/>
      <c r="DW40" s="655" t="s">
        <v>122</v>
      </c>
      <c r="DX40" s="680"/>
      <c r="DY40" s="680"/>
      <c r="DZ40" s="680"/>
      <c r="EA40" s="680"/>
      <c r="EB40" s="680"/>
      <c r="EC40" s="681"/>
    </row>
    <row r="41" spans="2:133" ht="11.25" customHeight="1" x14ac:dyDescent="0.2">
      <c r="B41" s="671" t="s">
        <v>336</v>
      </c>
      <c r="C41" s="672"/>
      <c r="D41" s="672"/>
      <c r="E41" s="672"/>
      <c r="F41" s="672"/>
      <c r="G41" s="672"/>
      <c r="H41" s="672"/>
      <c r="I41" s="672"/>
      <c r="J41" s="672"/>
      <c r="K41" s="672"/>
      <c r="L41" s="672"/>
      <c r="M41" s="672"/>
      <c r="N41" s="672"/>
      <c r="O41" s="672"/>
      <c r="P41" s="672"/>
      <c r="Q41" s="673"/>
      <c r="R41" s="722">
        <v>3520393</v>
      </c>
      <c r="S41" s="723"/>
      <c r="T41" s="723"/>
      <c r="U41" s="723"/>
      <c r="V41" s="723"/>
      <c r="W41" s="723"/>
      <c r="X41" s="723"/>
      <c r="Y41" s="727"/>
      <c r="Z41" s="728">
        <v>100</v>
      </c>
      <c r="AA41" s="728"/>
      <c r="AB41" s="728"/>
      <c r="AC41" s="728"/>
      <c r="AD41" s="729">
        <v>1772800</v>
      </c>
      <c r="AE41" s="729"/>
      <c r="AF41" s="729"/>
      <c r="AG41" s="729"/>
      <c r="AH41" s="729"/>
      <c r="AI41" s="729"/>
      <c r="AJ41" s="729"/>
      <c r="AK41" s="729"/>
      <c r="AL41" s="730">
        <v>100</v>
      </c>
      <c r="AM41" s="710"/>
      <c r="AN41" s="710"/>
      <c r="AO41" s="731"/>
      <c r="AQ41" s="713" t="s">
        <v>337</v>
      </c>
      <c r="AR41" s="714"/>
      <c r="AS41" s="714"/>
      <c r="AT41" s="714"/>
      <c r="AU41" s="714"/>
      <c r="AV41" s="714"/>
      <c r="AW41" s="714"/>
      <c r="AX41" s="714"/>
      <c r="AY41" s="715"/>
      <c r="AZ41" s="650">
        <v>33982</v>
      </c>
      <c r="BA41" s="651"/>
      <c r="BB41" s="651"/>
      <c r="BC41" s="651"/>
      <c r="BD41" s="683"/>
      <c r="BE41" s="683"/>
      <c r="BF41" s="696"/>
      <c r="BG41" s="700"/>
      <c r="BH41" s="701"/>
      <c r="BI41" s="701"/>
      <c r="BJ41" s="701"/>
      <c r="BK41" s="701"/>
      <c r="BL41" s="202"/>
      <c r="BM41" s="648" t="s">
        <v>338</v>
      </c>
      <c r="BN41" s="648"/>
      <c r="BO41" s="648"/>
      <c r="BP41" s="648"/>
      <c r="BQ41" s="648"/>
      <c r="BR41" s="648"/>
      <c r="BS41" s="648"/>
      <c r="BT41" s="648"/>
      <c r="BU41" s="649"/>
      <c r="BV41" s="650">
        <v>10</v>
      </c>
      <c r="BW41" s="651"/>
      <c r="BX41" s="651"/>
      <c r="BY41" s="651"/>
      <c r="BZ41" s="651"/>
      <c r="CA41" s="651"/>
      <c r="CB41" s="660"/>
      <c r="CD41" s="647" t="s">
        <v>339</v>
      </c>
      <c r="CE41" s="648"/>
      <c r="CF41" s="648"/>
      <c r="CG41" s="648"/>
      <c r="CH41" s="648"/>
      <c r="CI41" s="648"/>
      <c r="CJ41" s="648"/>
      <c r="CK41" s="648"/>
      <c r="CL41" s="648"/>
      <c r="CM41" s="648"/>
      <c r="CN41" s="648"/>
      <c r="CO41" s="648"/>
      <c r="CP41" s="648"/>
      <c r="CQ41" s="649"/>
      <c r="CR41" s="650" t="s">
        <v>122</v>
      </c>
      <c r="CS41" s="683"/>
      <c r="CT41" s="683"/>
      <c r="CU41" s="683"/>
      <c r="CV41" s="683"/>
      <c r="CW41" s="683"/>
      <c r="CX41" s="683"/>
      <c r="CY41" s="684"/>
      <c r="CZ41" s="655" t="s">
        <v>122</v>
      </c>
      <c r="DA41" s="680"/>
      <c r="DB41" s="680"/>
      <c r="DC41" s="685"/>
      <c r="DD41" s="659" t="s">
        <v>122</v>
      </c>
      <c r="DE41" s="683"/>
      <c r="DF41" s="683"/>
      <c r="DG41" s="683"/>
      <c r="DH41" s="683"/>
      <c r="DI41" s="683"/>
      <c r="DJ41" s="683"/>
      <c r="DK41" s="684"/>
      <c r="DL41" s="733"/>
      <c r="DM41" s="734"/>
      <c r="DN41" s="734"/>
      <c r="DO41" s="734"/>
      <c r="DP41" s="734"/>
      <c r="DQ41" s="734"/>
      <c r="DR41" s="734"/>
      <c r="DS41" s="734"/>
      <c r="DT41" s="734"/>
      <c r="DU41" s="734"/>
      <c r="DV41" s="735"/>
      <c r="DW41" s="724"/>
      <c r="DX41" s="725"/>
      <c r="DY41" s="725"/>
      <c r="DZ41" s="725"/>
      <c r="EA41" s="725"/>
      <c r="EB41" s="725"/>
      <c r="EC41" s="726"/>
    </row>
    <row r="42" spans="2:133" ht="11.25" customHeight="1" x14ac:dyDescent="0.2">
      <c r="AQ42" s="719" t="s">
        <v>340</v>
      </c>
      <c r="AR42" s="720"/>
      <c r="AS42" s="720"/>
      <c r="AT42" s="720"/>
      <c r="AU42" s="720"/>
      <c r="AV42" s="720"/>
      <c r="AW42" s="720"/>
      <c r="AX42" s="720"/>
      <c r="AY42" s="721"/>
      <c r="AZ42" s="722">
        <v>110920</v>
      </c>
      <c r="BA42" s="723"/>
      <c r="BB42" s="723"/>
      <c r="BC42" s="723"/>
      <c r="BD42" s="709"/>
      <c r="BE42" s="709"/>
      <c r="BF42" s="711"/>
      <c r="BG42" s="702"/>
      <c r="BH42" s="703"/>
      <c r="BI42" s="703"/>
      <c r="BJ42" s="703"/>
      <c r="BK42" s="703"/>
      <c r="BL42" s="203"/>
      <c r="BM42" s="672" t="s">
        <v>341</v>
      </c>
      <c r="BN42" s="672"/>
      <c r="BO42" s="672"/>
      <c r="BP42" s="672"/>
      <c r="BQ42" s="672"/>
      <c r="BR42" s="672"/>
      <c r="BS42" s="672"/>
      <c r="BT42" s="672"/>
      <c r="BU42" s="673"/>
      <c r="BV42" s="722">
        <v>300</v>
      </c>
      <c r="BW42" s="723"/>
      <c r="BX42" s="723"/>
      <c r="BY42" s="723"/>
      <c r="BZ42" s="723"/>
      <c r="CA42" s="723"/>
      <c r="CB42" s="732"/>
      <c r="CD42" s="647" t="s">
        <v>342</v>
      </c>
      <c r="CE42" s="648"/>
      <c r="CF42" s="648"/>
      <c r="CG42" s="648"/>
      <c r="CH42" s="648"/>
      <c r="CI42" s="648"/>
      <c r="CJ42" s="648"/>
      <c r="CK42" s="648"/>
      <c r="CL42" s="648"/>
      <c r="CM42" s="648"/>
      <c r="CN42" s="648"/>
      <c r="CO42" s="648"/>
      <c r="CP42" s="648"/>
      <c r="CQ42" s="649"/>
      <c r="CR42" s="650">
        <v>670102</v>
      </c>
      <c r="CS42" s="683"/>
      <c r="CT42" s="683"/>
      <c r="CU42" s="683"/>
      <c r="CV42" s="683"/>
      <c r="CW42" s="683"/>
      <c r="CX42" s="683"/>
      <c r="CY42" s="684"/>
      <c r="CZ42" s="655">
        <v>21.6</v>
      </c>
      <c r="DA42" s="680"/>
      <c r="DB42" s="680"/>
      <c r="DC42" s="685"/>
      <c r="DD42" s="659">
        <v>103759</v>
      </c>
      <c r="DE42" s="683"/>
      <c r="DF42" s="683"/>
      <c r="DG42" s="683"/>
      <c r="DH42" s="683"/>
      <c r="DI42" s="683"/>
      <c r="DJ42" s="683"/>
      <c r="DK42" s="684"/>
      <c r="DL42" s="733"/>
      <c r="DM42" s="734"/>
      <c r="DN42" s="734"/>
      <c r="DO42" s="734"/>
      <c r="DP42" s="734"/>
      <c r="DQ42" s="734"/>
      <c r="DR42" s="734"/>
      <c r="DS42" s="734"/>
      <c r="DT42" s="734"/>
      <c r="DU42" s="734"/>
      <c r="DV42" s="735"/>
      <c r="DW42" s="724"/>
      <c r="DX42" s="725"/>
      <c r="DY42" s="725"/>
      <c r="DZ42" s="725"/>
      <c r="EA42" s="725"/>
      <c r="EB42" s="725"/>
      <c r="EC42" s="726"/>
    </row>
    <row r="43" spans="2:133" ht="11.25" customHeight="1" x14ac:dyDescent="0.2">
      <c r="B43" s="196" t="s">
        <v>343</v>
      </c>
      <c r="CD43" s="647" t="s">
        <v>344</v>
      </c>
      <c r="CE43" s="648"/>
      <c r="CF43" s="648"/>
      <c r="CG43" s="648"/>
      <c r="CH43" s="648"/>
      <c r="CI43" s="648"/>
      <c r="CJ43" s="648"/>
      <c r="CK43" s="648"/>
      <c r="CL43" s="648"/>
      <c r="CM43" s="648"/>
      <c r="CN43" s="648"/>
      <c r="CO43" s="648"/>
      <c r="CP43" s="648"/>
      <c r="CQ43" s="649"/>
      <c r="CR43" s="650">
        <v>9172</v>
      </c>
      <c r="CS43" s="683"/>
      <c r="CT43" s="683"/>
      <c r="CU43" s="683"/>
      <c r="CV43" s="683"/>
      <c r="CW43" s="683"/>
      <c r="CX43" s="683"/>
      <c r="CY43" s="684"/>
      <c r="CZ43" s="655">
        <v>0.3</v>
      </c>
      <c r="DA43" s="680"/>
      <c r="DB43" s="680"/>
      <c r="DC43" s="685"/>
      <c r="DD43" s="659">
        <v>9172</v>
      </c>
      <c r="DE43" s="683"/>
      <c r="DF43" s="683"/>
      <c r="DG43" s="683"/>
      <c r="DH43" s="683"/>
      <c r="DI43" s="683"/>
      <c r="DJ43" s="683"/>
      <c r="DK43" s="684"/>
      <c r="DL43" s="733"/>
      <c r="DM43" s="734"/>
      <c r="DN43" s="734"/>
      <c r="DO43" s="734"/>
      <c r="DP43" s="734"/>
      <c r="DQ43" s="734"/>
      <c r="DR43" s="734"/>
      <c r="DS43" s="734"/>
      <c r="DT43" s="734"/>
      <c r="DU43" s="734"/>
      <c r="DV43" s="735"/>
      <c r="DW43" s="724"/>
      <c r="DX43" s="725"/>
      <c r="DY43" s="725"/>
      <c r="DZ43" s="725"/>
      <c r="EA43" s="725"/>
      <c r="EB43" s="725"/>
      <c r="EC43" s="726"/>
    </row>
    <row r="44" spans="2:133" ht="11.25" customHeight="1" x14ac:dyDescent="0.2">
      <c r="B44" s="736" t="s">
        <v>345</v>
      </c>
      <c r="C44" s="736"/>
      <c r="D44" s="736"/>
      <c r="E44" s="736"/>
      <c r="F44" s="736"/>
      <c r="G44" s="736"/>
      <c r="H44" s="736"/>
      <c r="I44" s="736"/>
      <c r="J44" s="736"/>
      <c r="K44" s="736"/>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6"/>
      <c r="AP44" s="736"/>
      <c r="AQ44" s="736"/>
      <c r="AR44" s="736"/>
      <c r="AS44" s="736"/>
      <c r="AT44" s="736"/>
      <c r="AU44" s="736"/>
      <c r="AV44" s="736"/>
      <c r="AW44" s="736"/>
      <c r="AX44" s="736"/>
      <c r="AY44" s="736"/>
      <c r="AZ44" s="736"/>
      <c r="BA44" s="736"/>
      <c r="BB44" s="736"/>
      <c r="BC44" s="736"/>
      <c r="BD44" s="736"/>
      <c r="BE44" s="736"/>
      <c r="BF44" s="736"/>
      <c r="BG44" s="736"/>
      <c r="BH44" s="736"/>
      <c r="BI44" s="736"/>
      <c r="BJ44" s="736"/>
      <c r="BK44" s="736"/>
      <c r="BL44" s="736"/>
      <c r="BM44" s="736"/>
      <c r="BN44" s="736"/>
      <c r="BO44" s="736"/>
      <c r="BP44" s="736"/>
      <c r="BQ44" s="736"/>
      <c r="BR44" s="736"/>
      <c r="BS44" s="736"/>
      <c r="BT44" s="736"/>
      <c r="BU44" s="736"/>
      <c r="BV44" s="736"/>
      <c r="BW44" s="736"/>
      <c r="BX44" s="736"/>
      <c r="BY44" s="736"/>
      <c r="BZ44" s="736"/>
      <c r="CA44" s="736"/>
      <c r="CB44" s="736"/>
      <c r="CC44" s="737"/>
      <c r="CD44" s="688" t="s">
        <v>293</v>
      </c>
      <c r="CE44" s="689"/>
      <c r="CF44" s="647" t="s">
        <v>346</v>
      </c>
      <c r="CG44" s="648"/>
      <c r="CH44" s="648"/>
      <c r="CI44" s="648"/>
      <c r="CJ44" s="648"/>
      <c r="CK44" s="648"/>
      <c r="CL44" s="648"/>
      <c r="CM44" s="648"/>
      <c r="CN44" s="648"/>
      <c r="CO44" s="648"/>
      <c r="CP44" s="648"/>
      <c r="CQ44" s="649"/>
      <c r="CR44" s="650">
        <v>651109</v>
      </c>
      <c r="CS44" s="651"/>
      <c r="CT44" s="651"/>
      <c r="CU44" s="651"/>
      <c r="CV44" s="651"/>
      <c r="CW44" s="651"/>
      <c r="CX44" s="651"/>
      <c r="CY44" s="652"/>
      <c r="CZ44" s="655">
        <v>21</v>
      </c>
      <c r="DA44" s="656"/>
      <c r="DB44" s="656"/>
      <c r="DC44" s="662"/>
      <c r="DD44" s="659">
        <v>101211</v>
      </c>
      <c r="DE44" s="651"/>
      <c r="DF44" s="651"/>
      <c r="DG44" s="651"/>
      <c r="DH44" s="651"/>
      <c r="DI44" s="651"/>
      <c r="DJ44" s="651"/>
      <c r="DK44" s="652"/>
      <c r="DL44" s="733"/>
      <c r="DM44" s="734"/>
      <c r="DN44" s="734"/>
      <c r="DO44" s="734"/>
      <c r="DP44" s="734"/>
      <c r="DQ44" s="734"/>
      <c r="DR44" s="734"/>
      <c r="DS44" s="734"/>
      <c r="DT44" s="734"/>
      <c r="DU44" s="734"/>
      <c r="DV44" s="735"/>
      <c r="DW44" s="724"/>
      <c r="DX44" s="725"/>
      <c r="DY44" s="725"/>
      <c r="DZ44" s="725"/>
      <c r="EA44" s="725"/>
      <c r="EB44" s="725"/>
      <c r="EC44" s="726"/>
    </row>
    <row r="45" spans="2:133" ht="11.25" customHeight="1" x14ac:dyDescent="0.2">
      <c r="B45" s="736" t="s">
        <v>347</v>
      </c>
      <c r="C45" s="736"/>
      <c r="D45" s="736"/>
      <c r="E45" s="736"/>
      <c r="F45" s="736"/>
      <c r="G45" s="736"/>
      <c r="H45" s="736"/>
      <c r="I45" s="736"/>
      <c r="J45" s="736"/>
      <c r="K45" s="736"/>
      <c r="L45" s="736"/>
      <c r="M45" s="736"/>
      <c r="N45" s="736"/>
      <c r="O45" s="736"/>
      <c r="P45" s="736"/>
      <c r="Q45" s="736"/>
      <c r="R45" s="736"/>
      <c r="S45" s="736"/>
      <c r="T45" s="736"/>
      <c r="U45" s="736"/>
      <c r="V45" s="736"/>
      <c r="W45" s="736"/>
      <c r="X45" s="736"/>
      <c r="Y45" s="736"/>
      <c r="Z45" s="736"/>
      <c r="AA45" s="736"/>
      <c r="AB45" s="736"/>
      <c r="AC45" s="736"/>
      <c r="AD45" s="736"/>
      <c r="AE45" s="736"/>
      <c r="AF45" s="736"/>
      <c r="AG45" s="736"/>
      <c r="AH45" s="736"/>
      <c r="AI45" s="736"/>
      <c r="AJ45" s="736"/>
      <c r="AK45" s="736"/>
      <c r="AL45" s="736"/>
      <c r="AM45" s="736"/>
      <c r="AN45" s="736"/>
      <c r="AO45" s="736"/>
      <c r="AP45" s="736"/>
      <c r="AQ45" s="736"/>
      <c r="AR45" s="736"/>
      <c r="AS45" s="736"/>
      <c r="AT45" s="736"/>
      <c r="AU45" s="736"/>
      <c r="AV45" s="736"/>
      <c r="AW45" s="736"/>
      <c r="AX45" s="736"/>
      <c r="AY45" s="736"/>
      <c r="AZ45" s="736"/>
      <c r="BA45" s="736"/>
      <c r="BB45" s="736"/>
      <c r="BC45" s="736"/>
      <c r="BD45" s="736"/>
      <c r="BE45" s="736"/>
      <c r="BF45" s="736"/>
      <c r="BG45" s="736"/>
      <c r="BH45" s="736"/>
      <c r="BI45" s="736"/>
      <c r="BJ45" s="736"/>
      <c r="BK45" s="736"/>
      <c r="BL45" s="736"/>
      <c r="BM45" s="736"/>
      <c r="BN45" s="736"/>
      <c r="BO45" s="736"/>
      <c r="BP45" s="736"/>
      <c r="BQ45" s="736"/>
      <c r="BR45" s="736"/>
      <c r="BS45" s="736"/>
      <c r="BT45" s="736"/>
      <c r="BU45" s="736"/>
      <c r="BV45" s="736"/>
      <c r="BW45" s="736"/>
      <c r="BX45" s="736"/>
      <c r="BY45" s="736"/>
      <c r="BZ45" s="736"/>
      <c r="CA45" s="736"/>
      <c r="CB45" s="736"/>
      <c r="CC45" s="737"/>
      <c r="CD45" s="690"/>
      <c r="CE45" s="691"/>
      <c r="CF45" s="647" t="s">
        <v>348</v>
      </c>
      <c r="CG45" s="648"/>
      <c r="CH45" s="648"/>
      <c r="CI45" s="648"/>
      <c r="CJ45" s="648"/>
      <c r="CK45" s="648"/>
      <c r="CL45" s="648"/>
      <c r="CM45" s="648"/>
      <c r="CN45" s="648"/>
      <c r="CO45" s="648"/>
      <c r="CP45" s="648"/>
      <c r="CQ45" s="649"/>
      <c r="CR45" s="650">
        <v>285204</v>
      </c>
      <c r="CS45" s="683"/>
      <c r="CT45" s="683"/>
      <c r="CU45" s="683"/>
      <c r="CV45" s="683"/>
      <c r="CW45" s="683"/>
      <c r="CX45" s="683"/>
      <c r="CY45" s="684"/>
      <c r="CZ45" s="655">
        <v>9.1999999999999993</v>
      </c>
      <c r="DA45" s="680"/>
      <c r="DB45" s="680"/>
      <c r="DC45" s="685"/>
      <c r="DD45" s="659">
        <v>4040</v>
      </c>
      <c r="DE45" s="683"/>
      <c r="DF45" s="683"/>
      <c r="DG45" s="683"/>
      <c r="DH45" s="683"/>
      <c r="DI45" s="683"/>
      <c r="DJ45" s="683"/>
      <c r="DK45" s="684"/>
      <c r="DL45" s="733"/>
      <c r="DM45" s="734"/>
      <c r="DN45" s="734"/>
      <c r="DO45" s="734"/>
      <c r="DP45" s="734"/>
      <c r="DQ45" s="734"/>
      <c r="DR45" s="734"/>
      <c r="DS45" s="734"/>
      <c r="DT45" s="734"/>
      <c r="DU45" s="734"/>
      <c r="DV45" s="735"/>
      <c r="DW45" s="724"/>
      <c r="DX45" s="725"/>
      <c r="DY45" s="725"/>
      <c r="DZ45" s="725"/>
      <c r="EA45" s="725"/>
      <c r="EB45" s="725"/>
      <c r="EC45" s="726"/>
    </row>
    <row r="46" spans="2:133" ht="11.25" customHeight="1" x14ac:dyDescent="0.2">
      <c r="B46" s="207"/>
      <c r="CD46" s="690"/>
      <c r="CE46" s="691"/>
      <c r="CF46" s="647" t="s">
        <v>349</v>
      </c>
      <c r="CG46" s="648"/>
      <c r="CH46" s="648"/>
      <c r="CI46" s="648"/>
      <c r="CJ46" s="648"/>
      <c r="CK46" s="648"/>
      <c r="CL46" s="648"/>
      <c r="CM46" s="648"/>
      <c r="CN46" s="648"/>
      <c r="CO46" s="648"/>
      <c r="CP46" s="648"/>
      <c r="CQ46" s="649"/>
      <c r="CR46" s="650">
        <v>356317</v>
      </c>
      <c r="CS46" s="651"/>
      <c r="CT46" s="651"/>
      <c r="CU46" s="651"/>
      <c r="CV46" s="651"/>
      <c r="CW46" s="651"/>
      <c r="CX46" s="651"/>
      <c r="CY46" s="652"/>
      <c r="CZ46" s="655">
        <v>11.5</v>
      </c>
      <c r="DA46" s="656"/>
      <c r="DB46" s="656"/>
      <c r="DC46" s="662"/>
      <c r="DD46" s="659">
        <v>94483</v>
      </c>
      <c r="DE46" s="651"/>
      <c r="DF46" s="651"/>
      <c r="DG46" s="651"/>
      <c r="DH46" s="651"/>
      <c r="DI46" s="651"/>
      <c r="DJ46" s="651"/>
      <c r="DK46" s="652"/>
      <c r="DL46" s="733"/>
      <c r="DM46" s="734"/>
      <c r="DN46" s="734"/>
      <c r="DO46" s="734"/>
      <c r="DP46" s="734"/>
      <c r="DQ46" s="734"/>
      <c r="DR46" s="734"/>
      <c r="DS46" s="734"/>
      <c r="DT46" s="734"/>
      <c r="DU46" s="734"/>
      <c r="DV46" s="735"/>
      <c r="DW46" s="724"/>
      <c r="DX46" s="725"/>
      <c r="DY46" s="725"/>
      <c r="DZ46" s="725"/>
      <c r="EA46" s="725"/>
      <c r="EB46" s="725"/>
      <c r="EC46" s="726"/>
    </row>
    <row r="47" spans="2:133" ht="11.25" customHeight="1" x14ac:dyDescent="0.2">
      <c r="B47" s="207"/>
      <c r="CD47" s="690"/>
      <c r="CE47" s="691"/>
      <c r="CF47" s="647" t="s">
        <v>350</v>
      </c>
      <c r="CG47" s="648"/>
      <c r="CH47" s="648"/>
      <c r="CI47" s="648"/>
      <c r="CJ47" s="648"/>
      <c r="CK47" s="648"/>
      <c r="CL47" s="648"/>
      <c r="CM47" s="648"/>
      <c r="CN47" s="648"/>
      <c r="CO47" s="648"/>
      <c r="CP47" s="648"/>
      <c r="CQ47" s="649"/>
      <c r="CR47" s="650">
        <v>18993</v>
      </c>
      <c r="CS47" s="683"/>
      <c r="CT47" s="683"/>
      <c r="CU47" s="683"/>
      <c r="CV47" s="683"/>
      <c r="CW47" s="683"/>
      <c r="CX47" s="683"/>
      <c r="CY47" s="684"/>
      <c r="CZ47" s="655">
        <v>0.6</v>
      </c>
      <c r="DA47" s="680"/>
      <c r="DB47" s="680"/>
      <c r="DC47" s="685"/>
      <c r="DD47" s="659">
        <v>2548</v>
      </c>
      <c r="DE47" s="683"/>
      <c r="DF47" s="683"/>
      <c r="DG47" s="683"/>
      <c r="DH47" s="683"/>
      <c r="DI47" s="683"/>
      <c r="DJ47" s="683"/>
      <c r="DK47" s="684"/>
      <c r="DL47" s="733"/>
      <c r="DM47" s="734"/>
      <c r="DN47" s="734"/>
      <c r="DO47" s="734"/>
      <c r="DP47" s="734"/>
      <c r="DQ47" s="734"/>
      <c r="DR47" s="734"/>
      <c r="DS47" s="734"/>
      <c r="DT47" s="734"/>
      <c r="DU47" s="734"/>
      <c r="DV47" s="735"/>
      <c r="DW47" s="724"/>
      <c r="DX47" s="725"/>
      <c r="DY47" s="725"/>
      <c r="DZ47" s="725"/>
      <c r="EA47" s="725"/>
      <c r="EB47" s="725"/>
      <c r="EC47" s="726"/>
    </row>
    <row r="48" spans="2:133" ht="11" x14ac:dyDescent="0.2">
      <c r="B48" s="207"/>
      <c r="CD48" s="692"/>
      <c r="CE48" s="693"/>
      <c r="CF48" s="647" t="s">
        <v>351</v>
      </c>
      <c r="CG48" s="648"/>
      <c r="CH48" s="648"/>
      <c r="CI48" s="648"/>
      <c r="CJ48" s="648"/>
      <c r="CK48" s="648"/>
      <c r="CL48" s="648"/>
      <c r="CM48" s="648"/>
      <c r="CN48" s="648"/>
      <c r="CO48" s="648"/>
      <c r="CP48" s="648"/>
      <c r="CQ48" s="649"/>
      <c r="CR48" s="650" t="s">
        <v>122</v>
      </c>
      <c r="CS48" s="651"/>
      <c r="CT48" s="651"/>
      <c r="CU48" s="651"/>
      <c r="CV48" s="651"/>
      <c r="CW48" s="651"/>
      <c r="CX48" s="651"/>
      <c r="CY48" s="652"/>
      <c r="CZ48" s="655" t="s">
        <v>122</v>
      </c>
      <c r="DA48" s="656"/>
      <c r="DB48" s="656"/>
      <c r="DC48" s="662"/>
      <c r="DD48" s="659" t="s">
        <v>122</v>
      </c>
      <c r="DE48" s="651"/>
      <c r="DF48" s="651"/>
      <c r="DG48" s="651"/>
      <c r="DH48" s="651"/>
      <c r="DI48" s="651"/>
      <c r="DJ48" s="651"/>
      <c r="DK48" s="652"/>
      <c r="DL48" s="733"/>
      <c r="DM48" s="734"/>
      <c r="DN48" s="734"/>
      <c r="DO48" s="734"/>
      <c r="DP48" s="734"/>
      <c r="DQ48" s="734"/>
      <c r="DR48" s="734"/>
      <c r="DS48" s="734"/>
      <c r="DT48" s="734"/>
      <c r="DU48" s="734"/>
      <c r="DV48" s="735"/>
      <c r="DW48" s="724"/>
      <c r="DX48" s="725"/>
      <c r="DY48" s="725"/>
      <c r="DZ48" s="725"/>
      <c r="EA48" s="725"/>
      <c r="EB48" s="725"/>
      <c r="EC48" s="726"/>
    </row>
    <row r="49" spans="2:133" ht="11.25" customHeight="1" x14ac:dyDescent="0.2">
      <c r="B49" s="207"/>
      <c r="CD49" s="671" t="s">
        <v>352</v>
      </c>
      <c r="CE49" s="672"/>
      <c r="CF49" s="672"/>
      <c r="CG49" s="672"/>
      <c r="CH49" s="672"/>
      <c r="CI49" s="672"/>
      <c r="CJ49" s="672"/>
      <c r="CK49" s="672"/>
      <c r="CL49" s="672"/>
      <c r="CM49" s="672"/>
      <c r="CN49" s="672"/>
      <c r="CO49" s="672"/>
      <c r="CP49" s="672"/>
      <c r="CQ49" s="673"/>
      <c r="CR49" s="722">
        <v>3107726</v>
      </c>
      <c r="CS49" s="709"/>
      <c r="CT49" s="709"/>
      <c r="CU49" s="709"/>
      <c r="CV49" s="709"/>
      <c r="CW49" s="709"/>
      <c r="CX49" s="709"/>
      <c r="CY49" s="738"/>
      <c r="CZ49" s="730">
        <v>100</v>
      </c>
      <c r="DA49" s="739"/>
      <c r="DB49" s="739"/>
      <c r="DC49" s="740"/>
      <c r="DD49" s="741">
        <v>2130505</v>
      </c>
      <c r="DE49" s="709"/>
      <c r="DF49" s="709"/>
      <c r="DG49" s="709"/>
      <c r="DH49" s="709"/>
      <c r="DI49" s="709"/>
      <c r="DJ49" s="709"/>
      <c r="DK49" s="738"/>
      <c r="DL49" s="742"/>
      <c r="DM49" s="743"/>
      <c r="DN49" s="743"/>
      <c r="DO49" s="743"/>
      <c r="DP49" s="743"/>
      <c r="DQ49" s="743"/>
      <c r="DR49" s="743"/>
      <c r="DS49" s="743"/>
      <c r="DT49" s="743"/>
      <c r="DU49" s="743"/>
      <c r="DV49" s="744"/>
      <c r="DW49" s="745"/>
      <c r="DX49" s="746"/>
      <c r="DY49" s="746"/>
      <c r="DZ49" s="746"/>
      <c r="EA49" s="746"/>
      <c r="EB49" s="746"/>
      <c r="EC49" s="747"/>
    </row>
  </sheetData>
  <sheetProtection algorithmName="SHA-512" hashValue="/DInxGa1o1ob3nzcUV29FV2858EU9/QXzw6pj+rqV2skU9HcRLgksdwSY5l997PAesotV2RPVUBHkIOZCkjAjg==" saltValue="FLCPu2Pol8qkBiRrVoq2S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BL86" sqref="BL86"/>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48" t="s">
        <v>353</v>
      </c>
      <c r="B2" s="748"/>
      <c r="C2" s="748"/>
      <c r="D2" s="748"/>
      <c r="E2" s="748"/>
      <c r="F2" s="748"/>
      <c r="G2" s="748"/>
      <c r="H2" s="748"/>
      <c r="I2" s="748"/>
      <c r="J2" s="748"/>
      <c r="K2" s="748"/>
      <c r="L2" s="748"/>
      <c r="M2" s="748"/>
      <c r="N2" s="748"/>
      <c r="O2" s="748"/>
      <c r="P2" s="748"/>
      <c r="Q2" s="748"/>
      <c r="R2" s="748"/>
      <c r="S2" s="748"/>
      <c r="T2" s="748"/>
      <c r="U2" s="748"/>
      <c r="V2" s="748"/>
      <c r="W2" s="748"/>
      <c r="X2" s="748"/>
      <c r="Y2" s="748"/>
      <c r="Z2" s="748"/>
      <c r="AA2" s="748"/>
      <c r="AB2" s="748"/>
      <c r="AC2" s="748"/>
      <c r="AD2" s="748"/>
      <c r="AE2" s="748"/>
      <c r="AF2" s="748"/>
      <c r="AG2" s="748"/>
      <c r="AH2" s="748"/>
      <c r="AI2" s="748"/>
      <c r="AJ2" s="748"/>
      <c r="AK2" s="748"/>
      <c r="AL2" s="748"/>
      <c r="AM2" s="748"/>
      <c r="AN2" s="748"/>
      <c r="AO2" s="748"/>
      <c r="AP2" s="748"/>
      <c r="AQ2" s="748"/>
      <c r="AR2" s="748"/>
      <c r="AS2" s="748"/>
      <c r="AT2" s="748"/>
      <c r="AU2" s="748"/>
      <c r="AV2" s="748"/>
      <c r="AW2" s="748"/>
      <c r="AX2" s="748"/>
      <c r="AY2" s="748"/>
      <c r="AZ2" s="748"/>
      <c r="BA2" s="748"/>
      <c r="BB2" s="748"/>
      <c r="BC2" s="748"/>
      <c r="BD2" s="748"/>
      <c r="BE2" s="748"/>
      <c r="BF2" s="748"/>
      <c r="BG2" s="748"/>
      <c r="BH2" s="748"/>
      <c r="BI2" s="74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49" t="s">
        <v>354</v>
      </c>
      <c r="DK2" s="750"/>
      <c r="DL2" s="750"/>
      <c r="DM2" s="750"/>
      <c r="DN2" s="750"/>
      <c r="DO2" s="751"/>
      <c r="DP2" s="210"/>
      <c r="DQ2" s="749" t="s">
        <v>355</v>
      </c>
      <c r="DR2" s="750"/>
      <c r="DS2" s="750"/>
      <c r="DT2" s="750"/>
      <c r="DU2" s="750"/>
      <c r="DV2" s="750"/>
      <c r="DW2" s="750"/>
      <c r="DX2" s="750"/>
      <c r="DY2" s="750"/>
      <c r="DZ2" s="75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52" t="s">
        <v>356</v>
      </c>
      <c r="B4" s="752"/>
      <c r="C4" s="752"/>
      <c r="D4" s="752"/>
      <c r="E4" s="752"/>
      <c r="F4" s="752"/>
      <c r="G4" s="752"/>
      <c r="H4" s="752"/>
      <c r="I4" s="752"/>
      <c r="J4" s="752"/>
      <c r="K4" s="752"/>
      <c r="L4" s="752"/>
      <c r="M4" s="752"/>
      <c r="N4" s="752"/>
      <c r="O4" s="752"/>
      <c r="P4" s="752"/>
      <c r="Q4" s="752"/>
      <c r="R4" s="752"/>
      <c r="S4" s="752"/>
      <c r="T4" s="752"/>
      <c r="U4" s="752"/>
      <c r="V4" s="752"/>
      <c r="W4" s="752"/>
      <c r="X4" s="752"/>
      <c r="Y4" s="752"/>
      <c r="Z4" s="752"/>
      <c r="AA4" s="752"/>
      <c r="AB4" s="752"/>
      <c r="AC4" s="752"/>
      <c r="AD4" s="752"/>
      <c r="AE4" s="752"/>
      <c r="AF4" s="752"/>
      <c r="AG4" s="752"/>
      <c r="AH4" s="752"/>
      <c r="AI4" s="752"/>
      <c r="AJ4" s="752"/>
      <c r="AK4" s="752"/>
      <c r="AL4" s="752"/>
      <c r="AM4" s="752"/>
      <c r="AN4" s="752"/>
      <c r="AO4" s="752"/>
      <c r="AP4" s="752"/>
      <c r="AQ4" s="752"/>
      <c r="AR4" s="752"/>
      <c r="AS4" s="752"/>
      <c r="AT4" s="752"/>
      <c r="AU4" s="752"/>
      <c r="AV4" s="752"/>
      <c r="AW4" s="752"/>
      <c r="AX4" s="752"/>
      <c r="AY4" s="752"/>
      <c r="AZ4" s="214"/>
      <c r="BA4" s="214"/>
      <c r="BB4" s="214"/>
      <c r="BC4" s="214"/>
      <c r="BD4" s="214"/>
      <c r="BE4" s="215"/>
      <c r="BF4" s="215"/>
      <c r="BG4" s="215"/>
      <c r="BH4" s="215"/>
      <c r="BI4" s="215"/>
      <c r="BJ4" s="215"/>
      <c r="BK4" s="215"/>
      <c r="BL4" s="215"/>
      <c r="BM4" s="215"/>
      <c r="BN4" s="215"/>
      <c r="BO4" s="215"/>
      <c r="BP4" s="215"/>
      <c r="BQ4" s="753" t="s">
        <v>357</v>
      </c>
      <c r="BR4" s="753"/>
      <c r="BS4" s="753"/>
      <c r="BT4" s="753"/>
      <c r="BU4" s="753"/>
      <c r="BV4" s="753"/>
      <c r="BW4" s="753"/>
      <c r="BX4" s="753"/>
      <c r="BY4" s="753"/>
      <c r="BZ4" s="753"/>
      <c r="CA4" s="753"/>
      <c r="CB4" s="753"/>
      <c r="CC4" s="753"/>
      <c r="CD4" s="753"/>
      <c r="CE4" s="753"/>
      <c r="CF4" s="753"/>
      <c r="CG4" s="753"/>
      <c r="CH4" s="753"/>
      <c r="CI4" s="753"/>
      <c r="CJ4" s="753"/>
      <c r="CK4" s="753"/>
      <c r="CL4" s="753"/>
      <c r="CM4" s="753"/>
      <c r="CN4" s="753"/>
      <c r="CO4" s="753"/>
      <c r="CP4" s="753"/>
      <c r="CQ4" s="753"/>
      <c r="CR4" s="753"/>
      <c r="CS4" s="753"/>
      <c r="CT4" s="753"/>
      <c r="CU4" s="753"/>
      <c r="CV4" s="753"/>
      <c r="CW4" s="753"/>
      <c r="CX4" s="753"/>
      <c r="CY4" s="753"/>
      <c r="CZ4" s="753"/>
      <c r="DA4" s="753"/>
      <c r="DB4" s="753"/>
      <c r="DC4" s="753"/>
      <c r="DD4" s="753"/>
      <c r="DE4" s="753"/>
      <c r="DF4" s="753"/>
      <c r="DG4" s="753"/>
      <c r="DH4" s="753"/>
      <c r="DI4" s="753"/>
      <c r="DJ4" s="753"/>
      <c r="DK4" s="753"/>
      <c r="DL4" s="753"/>
      <c r="DM4" s="753"/>
      <c r="DN4" s="753"/>
      <c r="DO4" s="753"/>
      <c r="DP4" s="753"/>
      <c r="DQ4" s="753"/>
      <c r="DR4" s="753"/>
      <c r="DS4" s="753"/>
      <c r="DT4" s="753"/>
      <c r="DU4" s="753"/>
      <c r="DV4" s="753"/>
      <c r="DW4" s="753"/>
      <c r="DX4" s="753"/>
      <c r="DY4" s="753"/>
      <c r="DZ4" s="753"/>
      <c r="EA4" s="217"/>
    </row>
    <row r="5" spans="1:131" s="218" customFormat="1" ht="26.25" customHeight="1" x14ac:dyDescent="0.2">
      <c r="A5" s="754" t="s">
        <v>358</v>
      </c>
      <c r="B5" s="755"/>
      <c r="C5" s="755"/>
      <c r="D5" s="755"/>
      <c r="E5" s="755"/>
      <c r="F5" s="755"/>
      <c r="G5" s="755"/>
      <c r="H5" s="755"/>
      <c r="I5" s="755"/>
      <c r="J5" s="755"/>
      <c r="K5" s="755"/>
      <c r="L5" s="755"/>
      <c r="M5" s="755"/>
      <c r="N5" s="755"/>
      <c r="O5" s="755"/>
      <c r="P5" s="756"/>
      <c r="Q5" s="760" t="s">
        <v>359</v>
      </c>
      <c r="R5" s="761"/>
      <c r="S5" s="761"/>
      <c r="T5" s="761"/>
      <c r="U5" s="762"/>
      <c r="V5" s="760" t="s">
        <v>360</v>
      </c>
      <c r="W5" s="761"/>
      <c r="X5" s="761"/>
      <c r="Y5" s="761"/>
      <c r="Z5" s="762"/>
      <c r="AA5" s="760" t="s">
        <v>361</v>
      </c>
      <c r="AB5" s="761"/>
      <c r="AC5" s="761"/>
      <c r="AD5" s="761"/>
      <c r="AE5" s="761"/>
      <c r="AF5" s="766" t="s">
        <v>362</v>
      </c>
      <c r="AG5" s="761"/>
      <c r="AH5" s="761"/>
      <c r="AI5" s="761"/>
      <c r="AJ5" s="767"/>
      <c r="AK5" s="761" t="s">
        <v>363</v>
      </c>
      <c r="AL5" s="761"/>
      <c r="AM5" s="761"/>
      <c r="AN5" s="761"/>
      <c r="AO5" s="762"/>
      <c r="AP5" s="760" t="s">
        <v>364</v>
      </c>
      <c r="AQ5" s="761"/>
      <c r="AR5" s="761"/>
      <c r="AS5" s="761"/>
      <c r="AT5" s="762"/>
      <c r="AU5" s="760" t="s">
        <v>365</v>
      </c>
      <c r="AV5" s="761"/>
      <c r="AW5" s="761"/>
      <c r="AX5" s="761"/>
      <c r="AY5" s="767"/>
      <c r="AZ5" s="214"/>
      <c r="BA5" s="214"/>
      <c r="BB5" s="214"/>
      <c r="BC5" s="214"/>
      <c r="BD5" s="214"/>
      <c r="BE5" s="215"/>
      <c r="BF5" s="215"/>
      <c r="BG5" s="215"/>
      <c r="BH5" s="215"/>
      <c r="BI5" s="215"/>
      <c r="BJ5" s="215"/>
      <c r="BK5" s="215"/>
      <c r="BL5" s="215"/>
      <c r="BM5" s="215"/>
      <c r="BN5" s="215"/>
      <c r="BO5" s="215"/>
      <c r="BP5" s="215"/>
      <c r="BQ5" s="754" t="s">
        <v>366</v>
      </c>
      <c r="BR5" s="755"/>
      <c r="BS5" s="755"/>
      <c r="BT5" s="755"/>
      <c r="BU5" s="755"/>
      <c r="BV5" s="755"/>
      <c r="BW5" s="755"/>
      <c r="BX5" s="755"/>
      <c r="BY5" s="755"/>
      <c r="BZ5" s="755"/>
      <c r="CA5" s="755"/>
      <c r="CB5" s="755"/>
      <c r="CC5" s="755"/>
      <c r="CD5" s="755"/>
      <c r="CE5" s="755"/>
      <c r="CF5" s="755"/>
      <c r="CG5" s="756"/>
      <c r="CH5" s="760" t="s">
        <v>367</v>
      </c>
      <c r="CI5" s="761"/>
      <c r="CJ5" s="761"/>
      <c r="CK5" s="761"/>
      <c r="CL5" s="762"/>
      <c r="CM5" s="760" t="s">
        <v>368</v>
      </c>
      <c r="CN5" s="761"/>
      <c r="CO5" s="761"/>
      <c r="CP5" s="761"/>
      <c r="CQ5" s="762"/>
      <c r="CR5" s="760" t="s">
        <v>369</v>
      </c>
      <c r="CS5" s="761"/>
      <c r="CT5" s="761"/>
      <c r="CU5" s="761"/>
      <c r="CV5" s="762"/>
      <c r="CW5" s="760" t="s">
        <v>370</v>
      </c>
      <c r="CX5" s="761"/>
      <c r="CY5" s="761"/>
      <c r="CZ5" s="761"/>
      <c r="DA5" s="762"/>
      <c r="DB5" s="760" t="s">
        <v>371</v>
      </c>
      <c r="DC5" s="761"/>
      <c r="DD5" s="761"/>
      <c r="DE5" s="761"/>
      <c r="DF5" s="762"/>
      <c r="DG5" s="792" t="s">
        <v>372</v>
      </c>
      <c r="DH5" s="793"/>
      <c r="DI5" s="793"/>
      <c r="DJ5" s="793"/>
      <c r="DK5" s="794"/>
      <c r="DL5" s="792" t="s">
        <v>373</v>
      </c>
      <c r="DM5" s="793"/>
      <c r="DN5" s="793"/>
      <c r="DO5" s="793"/>
      <c r="DP5" s="794"/>
      <c r="DQ5" s="760" t="s">
        <v>374</v>
      </c>
      <c r="DR5" s="761"/>
      <c r="DS5" s="761"/>
      <c r="DT5" s="761"/>
      <c r="DU5" s="762"/>
      <c r="DV5" s="760" t="s">
        <v>365</v>
      </c>
      <c r="DW5" s="761"/>
      <c r="DX5" s="761"/>
      <c r="DY5" s="761"/>
      <c r="DZ5" s="767"/>
      <c r="EA5" s="217"/>
    </row>
    <row r="6" spans="1:131" s="218" customFormat="1" ht="26.25" customHeight="1" thickBot="1" x14ac:dyDescent="0.25">
      <c r="A6" s="757"/>
      <c r="B6" s="758"/>
      <c r="C6" s="758"/>
      <c r="D6" s="758"/>
      <c r="E6" s="758"/>
      <c r="F6" s="758"/>
      <c r="G6" s="758"/>
      <c r="H6" s="758"/>
      <c r="I6" s="758"/>
      <c r="J6" s="758"/>
      <c r="K6" s="758"/>
      <c r="L6" s="758"/>
      <c r="M6" s="758"/>
      <c r="N6" s="758"/>
      <c r="O6" s="758"/>
      <c r="P6" s="759"/>
      <c r="Q6" s="763"/>
      <c r="R6" s="764"/>
      <c r="S6" s="764"/>
      <c r="T6" s="764"/>
      <c r="U6" s="765"/>
      <c r="V6" s="763"/>
      <c r="W6" s="764"/>
      <c r="X6" s="764"/>
      <c r="Y6" s="764"/>
      <c r="Z6" s="765"/>
      <c r="AA6" s="763"/>
      <c r="AB6" s="764"/>
      <c r="AC6" s="764"/>
      <c r="AD6" s="764"/>
      <c r="AE6" s="764"/>
      <c r="AF6" s="768"/>
      <c r="AG6" s="764"/>
      <c r="AH6" s="764"/>
      <c r="AI6" s="764"/>
      <c r="AJ6" s="769"/>
      <c r="AK6" s="764"/>
      <c r="AL6" s="764"/>
      <c r="AM6" s="764"/>
      <c r="AN6" s="764"/>
      <c r="AO6" s="765"/>
      <c r="AP6" s="763"/>
      <c r="AQ6" s="764"/>
      <c r="AR6" s="764"/>
      <c r="AS6" s="764"/>
      <c r="AT6" s="765"/>
      <c r="AU6" s="763"/>
      <c r="AV6" s="764"/>
      <c r="AW6" s="764"/>
      <c r="AX6" s="764"/>
      <c r="AY6" s="769"/>
      <c r="AZ6" s="214"/>
      <c r="BA6" s="214"/>
      <c r="BB6" s="214"/>
      <c r="BC6" s="214"/>
      <c r="BD6" s="214"/>
      <c r="BE6" s="215"/>
      <c r="BF6" s="215"/>
      <c r="BG6" s="215"/>
      <c r="BH6" s="215"/>
      <c r="BI6" s="215"/>
      <c r="BJ6" s="215"/>
      <c r="BK6" s="215"/>
      <c r="BL6" s="215"/>
      <c r="BM6" s="215"/>
      <c r="BN6" s="215"/>
      <c r="BO6" s="215"/>
      <c r="BP6" s="215"/>
      <c r="BQ6" s="757"/>
      <c r="BR6" s="758"/>
      <c r="BS6" s="758"/>
      <c r="BT6" s="758"/>
      <c r="BU6" s="758"/>
      <c r="BV6" s="758"/>
      <c r="BW6" s="758"/>
      <c r="BX6" s="758"/>
      <c r="BY6" s="758"/>
      <c r="BZ6" s="758"/>
      <c r="CA6" s="758"/>
      <c r="CB6" s="758"/>
      <c r="CC6" s="758"/>
      <c r="CD6" s="758"/>
      <c r="CE6" s="758"/>
      <c r="CF6" s="758"/>
      <c r="CG6" s="759"/>
      <c r="CH6" s="763"/>
      <c r="CI6" s="764"/>
      <c r="CJ6" s="764"/>
      <c r="CK6" s="764"/>
      <c r="CL6" s="765"/>
      <c r="CM6" s="763"/>
      <c r="CN6" s="764"/>
      <c r="CO6" s="764"/>
      <c r="CP6" s="764"/>
      <c r="CQ6" s="765"/>
      <c r="CR6" s="763"/>
      <c r="CS6" s="764"/>
      <c r="CT6" s="764"/>
      <c r="CU6" s="764"/>
      <c r="CV6" s="765"/>
      <c r="CW6" s="763"/>
      <c r="CX6" s="764"/>
      <c r="CY6" s="764"/>
      <c r="CZ6" s="764"/>
      <c r="DA6" s="765"/>
      <c r="DB6" s="763"/>
      <c r="DC6" s="764"/>
      <c r="DD6" s="764"/>
      <c r="DE6" s="764"/>
      <c r="DF6" s="765"/>
      <c r="DG6" s="795"/>
      <c r="DH6" s="796"/>
      <c r="DI6" s="796"/>
      <c r="DJ6" s="796"/>
      <c r="DK6" s="797"/>
      <c r="DL6" s="795"/>
      <c r="DM6" s="796"/>
      <c r="DN6" s="796"/>
      <c r="DO6" s="796"/>
      <c r="DP6" s="797"/>
      <c r="DQ6" s="763"/>
      <c r="DR6" s="764"/>
      <c r="DS6" s="764"/>
      <c r="DT6" s="764"/>
      <c r="DU6" s="765"/>
      <c r="DV6" s="763"/>
      <c r="DW6" s="764"/>
      <c r="DX6" s="764"/>
      <c r="DY6" s="764"/>
      <c r="DZ6" s="769"/>
      <c r="EA6" s="217"/>
    </row>
    <row r="7" spans="1:131" s="218" customFormat="1" ht="26.25" customHeight="1" thickTop="1" x14ac:dyDescent="0.2">
      <c r="A7" s="219">
        <v>1</v>
      </c>
      <c r="B7" s="776" t="s">
        <v>375</v>
      </c>
      <c r="C7" s="777"/>
      <c r="D7" s="777"/>
      <c r="E7" s="777"/>
      <c r="F7" s="777"/>
      <c r="G7" s="777"/>
      <c r="H7" s="777"/>
      <c r="I7" s="777"/>
      <c r="J7" s="777"/>
      <c r="K7" s="777"/>
      <c r="L7" s="777"/>
      <c r="M7" s="777"/>
      <c r="N7" s="777"/>
      <c r="O7" s="777"/>
      <c r="P7" s="778"/>
      <c r="Q7" s="779">
        <v>3529</v>
      </c>
      <c r="R7" s="780"/>
      <c r="S7" s="780"/>
      <c r="T7" s="780"/>
      <c r="U7" s="780"/>
      <c r="V7" s="780">
        <v>3116</v>
      </c>
      <c r="W7" s="780"/>
      <c r="X7" s="780"/>
      <c r="Y7" s="780"/>
      <c r="Z7" s="780"/>
      <c r="AA7" s="780">
        <f>Q7-V7</f>
        <v>413</v>
      </c>
      <c r="AB7" s="780"/>
      <c r="AC7" s="780"/>
      <c r="AD7" s="780"/>
      <c r="AE7" s="781"/>
      <c r="AF7" s="782">
        <v>344</v>
      </c>
      <c r="AG7" s="783"/>
      <c r="AH7" s="783"/>
      <c r="AI7" s="783"/>
      <c r="AJ7" s="784"/>
      <c r="AK7" s="785">
        <v>187</v>
      </c>
      <c r="AL7" s="786"/>
      <c r="AM7" s="786"/>
      <c r="AN7" s="786"/>
      <c r="AO7" s="786"/>
      <c r="AP7" s="786">
        <v>3539</v>
      </c>
      <c r="AQ7" s="786"/>
      <c r="AR7" s="786"/>
      <c r="AS7" s="786"/>
      <c r="AT7" s="786"/>
      <c r="AU7" s="787"/>
      <c r="AV7" s="787"/>
      <c r="AW7" s="787"/>
      <c r="AX7" s="787"/>
      <c r="AY7" s="788"/>
      <c r="AZ7" s="214"/>
      <c r="BA7" s="214"/>
      <c r="BB7" s="214"/>
      <c r="BC7" s="214"/>
      <c r="BD7" s="214"/>
      <c r="BE7" s="215"/>
      <c r="BF7" s="215"/>
      <c r="BG7" s="215"/>
      <c r="BH7" s="215"/>
      <c r="BI7" s="215"/>
      <c r="BJ7" s="215"/>
      <c r="BK7" s="215"/>
      <c r="BL7" s="215"/>
      <c r="BM7" s="215"/>
      <c r="BN7" s="215"/>
      <c r="BO7" s="215"/>
      <c r="BP7" s="215"/>
      <c r="BQ7" s="219">
        <v>1</v>
      </c>
      <c r="BR7" s="220"/>
      <c r="BS7" s="789" t="s">
        <v>555</v>
      </c>
      <c r="BT7" s="790"/>
      <c r="BU7" s="790"/>
      <c r="BV7" s="790"/>
      <c r="BW7" s="790"/>
      <c r="BX7" s="790"/>
      <c r="BY7" s="790"/>
      <c r="BZ7" s="790"/>
      <c r="CA7" s="790"/>
      <c r="CB7" s="790"/>
      <c r="CC7" s="790"/>
      <c r="CD7" s="790"/>
      <c r="CE7" s="790"/>
      <c r="CF7" s="790"/>
      <c r="CG7" s="791"/>
      <c r="CH7" s="770">
        <v>-5</v>
      </c>
      <c r="CI7" s="771"/>
      <c r="CJ7" s="771"/>
      <c r="CK7" s="771"/>
      <c r="CL7" s="772"/>
      <c r="CM7" s="770">
        <v>2</v>
      </c>
      <c r="CN7" s="771"/>
      <c r="CO7" s="771"/>
      <c r="CP7" s="771"/>
      <c r="CQ7" s="772"/>
      <c r="CR7" s="770">
        <v>54</v>
      </c>
      <c r="CS7" s="771"/>
      <c r="CT7" s="771"/>
      <c r="CU7" s="771"/>
      <c r="CV7" s="772"/>
      <c r="CW7" s="770" t="s">
        <v>548</v>
      </c>
      <c r="CX7" s="771"/>
      <c r="CY7" s="771"/>
      <c r="CZ7" s="771"/>
      <c r="DA7" s="772"/>
      <c r="DB7" s="770" t="s">
        <v>548</v>
      </c>
      <c r="DC7" s="771"/>
      <c r="DD7" s="771"/>
      <c r="DE7" s="771"/>
      <c r="DF7" s="772"/>
      <c r="DG7" s="770" t="s">
        <v>488</v>
      </c>
      <c r="DH7" s="771"/>
      <c r="DI7" s="771"/>
      <c r="DJ7" s="771"/>
      <c r="DK7" s="772"/>
      <c r="DL7" s="770" t="s">
        <v>488</v>
      </c>
      <c r="DM7" s="771"/>
      <c r="DN7" s="771"/>
      <c r="DO7" s="771"/>
      <c r="DP7" s="772"/>
      <c r="DQ7" s="770" t="s">
        <v>488</v>
      </c>
      <c r="DR7" s="771"/>
      <c r="DS7" s="771"/>
      <c r="DT7" s="771"/>
      <c r="DU7" s="772"/>
      <c r="DV7" s="773"/>
      <c r="DW7" s="774"/>
      <c r="DX7" s="774"/>
      <c r="DY7" s="774"/>
      <c r="DZ7" s="775"/>
      <c r="EA7" s="217"/>
    </row>
    <row r="8" spans="1:131" s="218" customFormat="1" ht="26.25" customHeight="1" x14ac:dyDescent="0.2">
      <c r="A8" s="221">
        <v>2</v>
      </c>
      <c r="B8" s="811" t="s">
        <v>376</v>
      </c>
      <c r="C8" s="812"/>
      <c r="D8" s="812"/>
      <c r="E8" s="812"/>
      <c r="F8" s="812"/>
      <c r="G8" s="812"/>
      <c r="H8" s="812"/>
      <c r="I8" s="812"/>
      <c r="J8" s="812"/>
      <c r="K8" s="812"/>
      <c r="L8" s="812"/>
      <c r="M8" s="812"/>
      <c r="N8" s="812"/>
      <c r="O8" s="812"/>
      <c r="P8" s="813"/>
      <c r="Q8" s="814">
        <v>0</v>
      </c>
      <c r="R8" s="815"/>
      <c r="S8" s="815"/>
      <c r="T8" s="815"/>
      <c r="U8" s="815"/>
      <c r="V8" s="815">
        <v>0</v>
      </c>
      <c r="W8" s="815"/>
      <c r="X8" s="815"/>
      <c r="Y8" s="815"/>
      <c r="Z8" s="815"/>
      <c r="AA8" s="815">
        <v>0</v>
      </c>
      <c r="AB8" s="815"/>
      <c r="AC8" s="815"/>
      <c r="AD8" s="815"/>
      <c r="AE8" s="816"/>
      <c r="AF8" s="817" t="s">
        <v>122</v>
      </c>
      <c r="AG8" s="818"/>
      <c r="AH8" s="818"/>
      <c r="AI8" s="818"/>
      <c r="AJ8" s="819"/>
      <c r="AK8" s="798" t="s">
        <v>548</v>
      </c>
      <c r="AL8" s="799"/>
      <c r="AM8" s="799"/>
      <c r="AN8" s="799"/>
      <c r="AO8" s="799"/>
      <c r="AP8" s="799" t="s">
        <v>548</v>
      </c>
      <c r="AQ8" s="799"/>
      <c r="AR8" s="799"/>
      <c r="AS8" s="799"/>
      <c r="AT8" s="799"/>
      <c r="AU8" s="800"/>
      <c r="AV8" s="800"/>
      <c r="AW8" s="800"/>
      <c r="AX8" s="800"/>
      <c r="AY8" s="801"/>
      <c r="AZ8" s="214"/>
      <c r="BA8" s="214"/>
      <c r="BB8" s="214"/>
      <c r="BC8" s="214"/>
      <c r="BD8" s="214"/>
      <c r="BE8" s="215"/>
      <c r="BF8" s="215"/>
      <c r="BG8" s="215"/>
      <c r="BH8" s="215"/>
      <c r="BI8" s="215"/>
      <c r="BJ8" s="215"/>
      <c r="BK8" s="215"/>
      <c r="BL8" s="215"/>
      <c r="BM8" s="215"/>
      <c r="BN8" s="215"/>
      <c r="BO8" s="215"/>
      <c r="BP8" s="215"/>
      <c r="BQ8" s="221">
        <v>2</v>
      </c>
      <c r="BR8" s="222"/>
      <c r="BS8" s="802" t="s">
        <v>556</v>
      </c>
      <c r="BT8" s="803"/>
      <c r="BU8" s="803"/>
      <c r="BV8" s="803"/>
      <c r="BW8" s="803"/>
      <c r="BX8" s="803"/>
      <c r="BY8" s="803"/>
      <c r="BZ8" s="803"/>
      <c r="CA8" s="803"/>
      <c r="CB8" s="803"/>
      <c r="CC8" s="803"/>
      <c r="CD8" s="803"/>
      <c r="CE8" s="803"/>
      <c r="CF8" s="803"/>
      <c r="CG8" s="804"/>
      <c r="CH8" s="805">
        <v>-1</v>
      </c>
      <c r="CI8" s="806"/>
      <c r="CJ8" s="806"/>
      <c r="CK8" s="806"/>
      <c r="CL8" s="807"/>
      <c r="CM8" s="805">
        <v>-9</v>
      </c>
      <c r="CN8" s="806"/>
      <c r="CO8" s="806"/>
      <c r="CP8" s="806"/>
      <c r="CQ8" s="807"/>
      <c r="CR8" s="805">
        <v>330</v>
      </c>
      <c r="CS8" s="806"/>
      <c r="CT8" s="806"/>
      <c r="CU8" s="806"/>
      <c r="CV8" s="807"/>
      <c r="CW8" s="805" t="s">
        <v>488</v>
      </c>
      <c r="CX8" s="806"/>
      <c r="CY8" s="806"/>
      <c r="CZ8" s="806"/>
      <c r="DA8" s="807"/>
      <c r="DB8" s="805" t="s">
        <v>488</v>
      </c>
      <c r="DC8" s="806"/>
      <c r="DD8" s="806"/>
      <c r="DE8" s="806"/>
      <c r="DF8" s="807"/>
      <c r="DG8" s="805" t="s">
        <v>488</v>
      </c>
      <c r="DH8" s="806"/>
      <c r="DI8" s="806"/>
      <c r="DJ8" s="806"/>
      <c r="DK8" s="807"/>
      <c r="DL8" s="805" t="s">
        <v>488</v>
      </c>
      <c r="DM8" s="806"/>
      <c r="DN8" s="806"/>
      <c r="DO8" s="806"/>
      <c r="DP8" s="807"/>
      <c r="DQ8" s="805" t="s">
        <v>488</v>
      </c>
      <c r="DR8" s="806"/>
      <c r="DS8" s="806"/>
      <c r="DT8" s="806"/>
      <c r="DU8" s="807"/>
      <c r="DV8" s="808"/>
      <c r="DW8" s="809"/>
      <c r="DX8" s="809"/>
      <c r="DY8" s="809"/>
      <c r="DZ8" s="810"/>
      <c r="EA8" s="217"/>
    </row>
    <row r="9" spans="1:131" s="218" customFormat="1" ht="26.25" customHeight="1" x14ac:dyDescent="0.2">
      <c r="A9" s="221">
        <v>3</v>
      </c>
      <c r="B9" s="811"/>
      <c r="C9" s="812"/>
      <c r="D9" s="812"/>
      <c r="E9" s="812"/>
      <c r="F9" s="812"/>
      <c r="G9" s="812"/>
      <c r="H9" s="812"/>
      <c r="I9" s="812"/>
      <c r="J9" s="812"/>
      <c r="K9" s="812"/>
      <c r="L9" s="812"/>
      <c r="M9" s="812"/>
      <c r="N9" s="812"/>
      <c r="O9" s="812"/>
      <c r="P9" s="813"/>
      <c r="Q9" s="814"/>
      <c r="R9" s="815"/>
      <c r="S9" s="815"/>
      <c r="T9" s="815"/>
      <c r="U9" s="815"/>
      <c r="V9" s="815"/>
      <c r="W9" s="815"/>
      <c r="X9" s="815"/>
      <c r="Y9" s="815"/>
      <c r="Z9" s="815"/>
      <c r="AA9" s="815"/>
      <c r="AB9" s="815"/>
      <c r="AC9" s="815"/>
      <c r="AD9" s="815"/>
      <c r="AE9" s="816"/>
      <c r="AF9" s="817"/>
      <c r="AG9" s="818"/>
      <c r="AH9" s="818"/>
      <c r="AI9" s="818"/>
      <c r="AJ9" s="819"/>
      <c r="AK9" s="798"/>
      <c r="AL9" s="799"/>
      <c r="AM9" s="799"/>
      <c r="AN9" s="799"/>
      <c r="AO9" s="799"/>
      <c r="AP9" s="799"/>
      <c r="AQ9" s="799"/>
      <c r="AR9" s="799"/>
      <c r="AS9" s="799"/>
      <c r="AT9" s="799"/>
      <c r="AU9" s="800"/>
      <c r="AV9" s="800"/>
      <c r="AW9" s="800"/>
      <c r="AX9" s="800"/>
      <c r="AY9" s="801"/>
      <c r="AZ9" s="214"/>
      <c r="BA9" s="214"/>
      <c r="BB9" s="214"/>
      <c r="BC9" s="214"/>
      <c r="BD9" s="214"/>
      <c r="BE9" s="215"/>
      <c r="BF9" s="215"/>
      <c r="BG9" s="215"/>
      <c r="BH9" s="215"/>
      <c r="BI9" s="215"/>
      <c r="BJ9" s="215"/>
      <c r="BK9" s="215"/>
      <c r="BL9" s="215"/>
      <c r="BM9" s="215"/>
      <c r="BN9" s="215"/>
      <c r="BO9" s="215"/>
      <c r="BP9" s="215"/>
      <c r="BQ9" s="221">
        <v>3</v>
      </c>
      <c r="BR9" s="222"/>
      <c r="BS9" s="802" t="s">
        <v>557</v>
      </c>
      <c r="BT9" s="803"/>
      <c r="BU9" s="803"/>
      <c r="BV9" s="803"/>
      <c r="BW9" s="803"/>
      <c r="BX9" s="803"/>
      <c r="BY9" s="803"/>
      <c r="BZ9" s="803"/>
      <c r="CA9" s="803"/>
      <c r="CB9" s="803"/>
      <c r="CC9" s="803"/>
      <c r="CD9" s="803"/>
      <c r="CE9" s="803"/>
      <c r="CF9" s="803"/>
      <c r="CG9" s="804"/>
      <c r="CH9" s="805">
        <v>2</v>
      </c>
      <c r="CI9" s="806"/>
      <c r="CJ9" s="806"/>
      <c r="CK9" s="806"/>
      <c r="CL9" s="807"/>
      <c r="CM9" s="805">
        <v>48</v>
      </c>
      <c r="CN9" s="806"/>
      <c r="CO9" s="806"/>
      <c r="CP9" s="806"/>
      <c r="CQ9" s="807"/>
      <c r="CR9" s="805">
        <v>72</v>
      </c>
      <c r="CS9" s="806"/>
      <c r="CT9" s="806"/>
      <c r="CU9" s="806"/>
      <c r="CV9" s="807"/>
      <c r="CW9" s="805" t="s">
        <v>488</v>
      </c>
      <c r="CX9" s="806"/>
      <c r="CY9" s="806"/>
      <c r="CZ9" s="806"/>
      <c r="DA9" s="807"/>
      <c r="DB9" s="805" t="s">
        <v>488</v>
      </c>
      <c r="DC9" s="806"/>
      <c r="DD9" s="806"/>
      <c r="DE9" s="806"/>
      <c r="DF9" s="807"/>
      <c r="DG9" s="805" t="s">
        <v>488</v>
      </c>
      <c r="DH9" s="806"/>
      <c r="DI9" s="806"/>
      <c r="DJ9" s="806"/>
      <c r="DK9" s="807"/>
      <c r="DL9" s="805" t="s">
        <v>488</v>
      </c>
      <c r="DM9" s="806"/>
      <c r="DN9" s="806"/>
      <c r="DO9" s="806"/>
      <c r="DP9" s="807"/>
      <c r="DQ9" s="805" t="s">
        <v>488</v>
      </c>
      <c r="DR9" s="806"/>
      <c r="DS9" s="806"/>
      <c r="DT9" s="806"/>
      <c r="DU9" s="807"/>
      <c r="DV9" s="808"/>
      <c r="DW9" s="809"/>
      <c r="DX9" s="809"/>
      <c r="DY9" s="809"/>
      <c r="DZ9" s="810"/>
      <c r="EA9" s="217"/>
    </row>
    <row r="10" spans="1:131" s="218" customFormat="1" ht="26.25" customHeight="1" x14ac:dyDescent="0.2">
      <c r="A10" s="221">
        <v>4</v>
      </c>
      <c r="B10" s="811"/>
      <c r="C10" s="812"/>
      <c r="D10" s="812"/>
      <c r="E10" s="812"/>
      <c r="F10" s="812"/>
      <c r="G10" s="812"/>
      <c r="H10" s="812"/>
      <c r="I10" s="812"/>
      <c r="J10" s="812"/>
      <c r="K10" s="812"/>
      <c r="L10" s="812"/>
      <c r="M10" s="812"/>
      <c r="N10" s="812"/>
      <c r="O10" s="812"/>
      <c r="P10" s="813"/>
      <c r="Q10" s="814"/>
      <c r="R10" s="815"/>
      <c r="S10" s="815"/>
      <c r="T10" s="815"/>
      <c r="U10" s="815"/>
      <c r="V10" s="815"/>
      <c r="W10" s="815"/>
      <c r="X10" s="815"/>
      <c r="Y10" s="815"/>
      <c r="Z10" s="815"/>
      <c r="AA10" s="815"/>
      <c r="AB10" s="815"/>
      <c r="AC10" s="815"/>
      <c r="AD10" s="815"/>
      <c r="AE10" s="816"/>
      <c r="AF10" s="817"/>
      <c r="AG10" s="818"/>
      <c r="AH10" s="818"/>
      <c r="AI10" s="818"/>
      <c r="AJ10" s="819"/>
      <c r="AK10" s="798"/>
      <c r="AL10" s="799"/>
      <c r="AM10" s="799"/>
      <c r="AN10" s="799"/>
      <c r="AO10" s="799"/>
      <c r="AP10" s="799"/>
      <c r="AQ10" s="799"/>
      <c r="AR10" s="799"/>
      <c r="AS10" s="799"/>
      <c r="AT10" s="799"/>
      <c r="AU10" s="800"/>
      <c r="AV10" s="800"/>
      <c r="AW10" s="800"/>
      <c r="AX10" s="800"/>
      <c r="AY10" s="801"/>
      <c r="AZ10" s="214"/>
      <c r="BA10" s="214"/>
      <c r="BB10" s="214"/>
      <c r="BC10" s="214"/>
      <c r="BD10" s="214"/>
      <c r="BE10" s="215"/>
      <c r="BF10" s="215"/>
      <c r="BG10" s="215"/>
      <c r="BH10" s="215"/>
      <c r="BI10" s="215"/>
      <c r="BJ10" s="215"/>
      <c r="BK10" s="215"/>
      <c r="BL10" s="215"/>
      <c r="BM10" s="215"/>
      <c r="BN10" s="215"/>
      <c r="BO10" s="215"/>
      <c r="BP10" s="215"/>
      <c r="BQ10" s="221">
        <v>4</v>
      </c>
      <c r="BR10" s="222"/>
      <c r="BS10" s="802" t="s">
        <v>558</v>
      </c>
      <c r="BT10" s="803"/>
      <c r="BU10" s="803"/>
      <c r="BV10" s="803"/>
      <c r="BW10" s="803"/>
      <c r="BX10" s="803"/>
      <c r="BY10" s="803"/>
      <c r="BZ10" s="803"/>
      <c r="CA10" s="803"/>
      <c r="CB10" s="803"/>
      <c r="CC10" s="803"/>
      <c r="CD10" s="803"/>
      <c r="CE10" s="803"/>
      <c r="CF10" s="803"/>
      <c r="CG10" s="804"/>
      <c r="CH10" s="805">
        <v>2</v>
      </c>
      <c r="CI10" s="806"/>
      <c r="CJ10" s="806"/>
      <c r="CK10" s="806"/>
      <c r="CL10" s="807"/>
      <c r="CM10" s="805">
        <v>25</v>
      </c>
      <c r="CN10" s="806"/>
      <c r="CO10" s="806"/>
      <c r="CP10" s="806"/>
      <c r="CQ10" s="807"/>
      <c r="CR10" s="805">
        <v>7</v>
      </c>
      <c r="CS10" s="806"/>
      <c r="CT10" s="806"/>
      <c r="CU10" s="806"/>
      <c r="CV10" s="807"/>
      <c r="CW10" s="805" t="s">
        <v>488</v>
      </c>
      <c r="CX10" s="806"/>
      <c r="CY10" s="806"/>
      <c r="CZ10" s="806"/>
      <c r="DA10" s="807"/>
      <c r="DB10" s="805" t="s">
        <v>488</v>
      </c>
      <c r="DC10" s="806"/>
      <c r="DD10" s="806"/>
      <c r="DE10" s="806"/>
      <c r="DF10" s="807"/>
      <c r="DG10" s="805" t="s">
        <v>488</v>
      </c>
      <c r="DH10" s="806"/>
      <c r="DI10" s="806"/>
      <c r="DJ10" s="806"/>
      <c r="DK10" s="807"/>
      <c r="DL10" s="805" t="s">
        <v>488</v>
      </c>
      <c r="DM10" s="806"/>
      <c r="DN10" s="806"/>
      <c r="DO10" s="806"/>
      <c r="DP10" s="807"/>
      <c r="DQ10" s="805" t="s">
        <v>488</v>
      </c>
      <c r="DR10" s="806"/>
      <c r="DS10" s="806"/>
      <c r="DT10" s="806"/>
      <c r="DU10" s="807"/>
      <c r="DV10" s="808"/>
      <c r="DW10" s="809"/>
      <c r="DX10" s="809"/>
      <c r="DY10" s="809"/>
      <c r="DZ10" s="810"/>
      <c r="EA10" s="217"/>
    </row>
    <row r="11" spans="1:131" s="218" customFormat="1" ht="26.25" customHeight="1" x14ac:dyDescent="0.2">
      <c r="A11" s="221">
        <v>5</v>
      </c>
      <c r="B11" s="811"/>
      <c r="C11" s="812"/>
      <c r="D11" s="812"/>
      <c r="E11" s="812"/>
      <c r="F11" s="812"/>
      <c r="G11" s="812"/>
      <c r="H11" s="812"/>
      <c r="I11" s="812"/>
      <c r="J11" s="812"/>
      <c r="K11" s="812"/>
      <c r="L11" s="812"/>
      <c r="M11" s="812"/>
      <c r="N11" s="812"/>
      <c r="O11" s="812"/>
      <c r="P11" s="813"/>
      <c r="Q11" s="814"/>
      <c r="R11" s="815"/>
      <c r="S11" s="815"/>
      <c r="T11" s="815"/>
      <c r="U11" s="815"/>
      <c r="V11" s="815"/>
      <c r="W11" s="815"/>
      <c r="X11" s="815"/>
      <c r="Y11" s="815"/>
      <c r="Z11" s="815"/>
      <c r="AA11" s="815"/>
      <c r="AB11" s="815"/>
      <c r="AC11" s="815"/>
      <c r="AD11" s="815"/>
      <c r="AE11" s="816"/>
      <c r="AF11" s="817"/>
      <c r="AG11" s="818"/>
      <c r="AH11" s="818"/>
      <c r="AI11" s="818"/>
      <c r="AJ11" s="819"/>
      <c r="AK11" s="798"/>
      <c r="AL11" s="799"/>
      <c r="AM11" s="799"/>
      <c r="AN11" s="799"/>
      <c r="AO11" s="799"/>
      <c r="AP11" s="799"/>
      <c r="AQ11" s="799"/>
      <c r="AR11" s="799"/>
      <c r="AS11" s="799"/>
      <c r="AT11" s="799"/>
      <c r="AU11" s="800"/>
      <c r="AV11" s="800"/>
      <c r="AW11" s="800"/>
      <c r="AX11" s="800"/>
      <c r="AY11" s="801"/>
      <c r="AZ11" s="214"/>
      <c r="BA11" s="214"/>
      <c r="BB11" s="214"/>
      <c r="BC11" s="214"/>
      <c r="BD11" s="214"/>
      <c r="BE11" s="215"/>
      <c r="BF11" s="215"/>
      <c r="BG11" s="215"/>
      <c r="BH11" s="215"/>
      <c r="BI11" s="215"/>
      <c r="BJ11" s="215"/>
      <c r="BK11" s="215"/>
      <c r="BL11" s="215"/>
      <c r="BM11" s="215"/>
      <c r="BN11" s="215"/>
      <c r="BO11" s="215"/>
      <c r="BP11" s="215"/>
      <c r="BQ11" s="221">
        <v>5</v>
      </c>
      <c r="BR11" s="222"/>
      <c r="BS11" s="802" t="s">
        <v>559</v>
      </c>
      <c r="BT11" s="803"/>
      <c r="BU11" s="803"/>
      <c r="BV11" s="803"/>
      <c r="BW11" s="803"/>
      <c r="BX11" s="803"/>
      <c r="BY11" s="803"/>
      <c r="BZ11" s="803"/>
      <c r="CA11" s="803"/>
      <c r="CB11" s="803"/>
      <c r="CC11" s="803"/>
      <c r="CD11" s="803"/>
      <c r="CE11" s="803"/>
      <c r="CF11" s="803"/>
      <c r="CG11" s="804"/>
      <c r="CH11" s="805">
        <v>3</v>
      </c>
      <c r="CI11" s="806"/>
      <c r="CJ11" s="806"/>
      <c r="CK11" s="806"/>
      <c r="CL11" s="807"/>
      <c r="CM11" s="805">
        <v>57</v>
      </c>
      <c r="CN11" s="806"/>
      <c r="CO11" s="806"/>
      <c r="CP11" s="806"/>
      <c r="CQ11" s="807"/>
      <c r="CR11" s="805">
        <v>50</v>
      </c>
      <c r="CS11" s="806"/>
      <c r="CT11" s="806"/>
      <c r="CU11" s="806"/>
      <c r="CV11" s="807"/>
      <c r="CW11" s="805" t="s">
        <v>488</v>
      </c>
      <c r="CX11" s="806"/>
      <c r="CY11" s="806"/>
      <c r="CZ11" s="806"/>
      <c r="DA11" s="807"/>
      <c r="DB11" s="805" t="s">
        <v>488</v>
      </c>
      <c r="DC11" s="806"/>
      <c r="DD11" s="806"/>
      <c r="DE11" s="806"/>
      <c r="DF11" s="807"/>
      <c r="DG11" s="805" t="s">
        <v>488</v>
      </c>
      <c r="DH11" s="806"/>
      <c r="DI11" s="806"/>
      <c r="DJ11" s="806"/>
      <c r="DK11" s="807"/>
      <c r="DL11" s="805" t="s">
        <v>488</v>
      </c>
      <c r="DM11" s="806"/>
      <c r="DN11" s="806"/>
      <c r="DO11" s="806"/>
      <c r="DP11" s="807"/>
      <c r="DQ11" s="805" t="s">
        <v>488</v>
      </c>
      <c r="DR11" s="806"/>
      <c r="DS11" s="806"/>
      <c r="DT11" s="806"/>
      <c r="DU11" s="807"/>
      <c r="DV11" s="808"/>
      <c r="DW11" s="809"/>
      <c r="DX11" s="809"/>
      <c r="DY11" s="809"/>
      <c r="DZ11" s="810"/>
      <c r="EA11" s="217"/>
    </row>
    <row r="12" spans="1:131" s="218" customFormat="1" ht="26.25" customHeight="1" x14ac:dyDescent="0.2">
      <c r="A12" s="221">
        <v>6</v>
      </c>
      <c r="B12" s="811"/>
      <c r="C12" s="812"/>
      <c r="D12" s="812"/>
      <c r="E12" s="812"/>
      <c r="F12" s="812"/>
      <c r="G12" s="812"/>
      <c r="H12" s="812"/>
      <c r="I12" s="812"/>
      <c r="J12" s="812"/>
      <c r="K12" s="812"/>
      <c r="L12" s="812"/>
      <c r="M12" s="812"/>
      <c r="N12" s="812"/>
      <c r="O12" s="812"/>
      <c r="P12" s="813"/>
      <c r="Q12" s="814"/>
      <c r="R12" s="815"/>
      <c r="S12" s="815"/>
      <c r="T12" s="815"/>
      <c r="U12" s="815"/>
      <c r="V12" s="815"/>
      <c r="W12" s="815"/>
      <c r="X12" s="815"/>
      <c r="Y12" s="815"/>
      <c r="Z12" s="815"/>
      <c r="AA12" s="815"/>
      <c r="AB12" s="815"/>
      <c r="AC12" s="815"/>
      <c r="AD12" s="815"/>
      <c r="AE12" s="816"/>
      <c r="AF12" s="817"/>
      <c r="AG12" s="818"/>
      <c r="AH12" s="818"/>
      <c r="AI12" s="818"/>
      <c r="AJ12" s="819"/>
      <c r="AK12" s="798"/>
      <c r="AL12" s="799"/>
      <c r="AM12" s="799"/>
      <c r="AN12" s="799"/>
      <c r="AO12" s="799"/>
      <c r="AP12" s="799"/>
      <c r="AQ12" s="799"/>
      <c r="AR12" s="799"/>
      <c r="AS12" s="799"/>
      <c r="AT12" s="799"/>
      <c r="AU12" s="800"/>
      <c r="AV12" s="800"/>
      <c r="AW12" s="800"/>
      <c r="AX12" s="800"/>
      <c r="AY12" s="801"/>
      <c r="AZ12" s="214"/>
      <c r="BA12" s="214"/>
      <c r="BB12" s="214"/>
      <c r="BC12" s="214"/>
      <c r="BD12" s="214"/>
      <c r="BE12" s="215"/>
      <c r="BF12" s="215"/>
      <c r="BG12" s="215"/>
      <c r="BH12" s="215"/>
      <c r="BI12" s="215"/>
      <c r="BJ12" s="215"/>
      <c r="BK12" s="215"/>
      <c r="BL12" s="215"/>
      <c r="BM12" s="215"/>
      <c r="BN12" s="215"/>
      <c r="BO12" s="215"/>
      <c r="BP12" s="215"/>
      <c r="BQ12" s="221">
        <v>6</v>
      </c>
      <c r="BR12" s="222"/>
      <c r="BS12" s="808"/>
      <c r="BT12" s="809"/>
      <c r="BU12" s="809"/>
      <c r="BV12" s="809"/>
      <c r="BW12" s="809"/>
      <c r="BX12" s="809"/>
      <c r="BY12" s="809"/>
      <c r="BZ12" s="809"/>
      <c r="CA12" s="809"/>
      <c r="CB12" s="809"/>
      <c r="CC12" s="809"/>
      <c r="CD12" s="809"/>
      <c r="CE12" s="809"/>
      <c r="CF12" s="809"/>
      <c r="CG12" s="820"/>
      <c r="CH12" s="805"/>
      <c r="CI12" s="806"/>
      <c r="CJ12" s="806"/>
      <c r="CK12" s="806"/>
      <c r="CL12" s="807"/>
      <c r="CM12" s="805"/>
      <c r="CN12" s="806"/>
      <c r="CO12" s="806"/>
      <c r="CP12" s="806"/>
      <c r="CQ12" s="807"/>
      <c r="CR12" s="805"/>
      <c r="CS12" s="806"/>
      <c r="CT12" s="806"/>
      <c r="CU12" s="806"/>
      <c r="CV12" s="807"/>
      <c r="CW12" s="805"/>
      <c r="CX12" s="806"/>
      <c r="CY12" s="806"/>
      <c r="CZ12" s="806"/>
      <c r="DA12" s="807"/>
      <c r="DB12" s="805"/>
      <c r="DC12" s="806"/>
      <c r="DD12" s="806"/>
      <c r="DE12" s="806"/>
      <c r="DF12" s="807"/>
      <c r="DG12" s="805"/>
      <c r="DH12" s="806"/>
      <c r="DI12" s="806"/>
      <c r="DJ12" s="806"/>
      <c r="DK12" s="807"/>
      <c r="DL12" s="805"/>
      <c r="DM12" s="806"/>
      <c r="DN12" s="806"/>
      <c r="DO12" s="806"/>
      <c r="DP12" s="807"/>
      <c r="DQ12" s="805"/>
      <c r="DR12" s="806"/>
      <c r="DS12" s="806"/>
      <c r="DT12" s="806"/>
      <c r="DU12" s="807"/>
      <c r="DV12" s="808"/>
      <c r="DW12" s="809"/>
      <c r="DX12" s="809"/>
      <c r="DY12" s="809"/>
      <c r="DZ12" s="810"/>
      <c r="EA12" s="217"/>
    </row>
    <row r="13" spans="1:131" s="218" customFormat="1" ht="26.25" customHeight="1" x14ac:dyDescent="0.2">
      <c r="A13" s="221">
        <v>7</v>
      </c>
      <c r="B13" s="811"/>
      <c r="C13" s="812"/>
      <c r="D13" s="812"/>
      <c r="E13" s="812"/>
      <c r="F13" s="812"/>
      <c r="G13" s="812"/>
      <c r="H13" s="812"/>
      <c r="I13" s="812"/>
      <c r="J13" s="812"/>
      <c r="K13" s="812"/>
      <c r="L13" s="812"/>
      <c r="M13" s="812"/>
      <c r="N13" s="812"/>
      <c r="O13" s="812"/>
      <c r="P13" s="813"/>
      <c r="Q13" s="814"/>
      <c r="R13" s="815"/>
      <c r="S13" s="815"/>
      <c r="T13" s="815"/>
      <c r="U13" s="815"/>
      <c r="V13" s="815"/>
      <c r="W13" s="815"/>
      <c r="X13" s="815"/>
      <c r="Y13" s="815"/>
      <c r="Z13" s="815"/>
      <c r="AA13" s="815"/>
      <c r="AB13" s="815"/>
      <c r="AC13" s="815"/>
      <c r="AD13" s="815"/>
      <c r="AE13" s="816"/>
      <c r="AF13" s="817"/>
      <c r="AG13" s="818"/>
      <c r="AH13" s="818"/>
      <c r="AI13" s="818"/>
      <c r="AJ13" s="819"/>
      <c r="AK13" s="798"/>
      <c r="AL13" s="799"/>
      <c r="AM13" s="799"/>
      <c r="AN13" s="799"/>
      <c r="AO13" s="799"/>
      <c r="AP13" s="799"/>
      <c r="AQ13" s="799"/>
      <c r="AR13" s="799"/>
      <c r="AS13" s="799"/>
      <c r="AT13" s="799"/>
      <c r="AU13" s="800"/>
      <c r="AV13" s="800"/>
      <c r="AW13" s="800"/>
      <c r="AX13" s="800"/>
      <c r="AY13" s="801"/>
      <c r="AZ13" s="214"/>
      <c r="BA13" s="214"/>
      <c r="BB13" s="214"/>
      <c r="BC13" s="214"/>
      <c r="BD13" s="214"/>
      <c r="BE13" s="215"/>
      <c r="BF13" s="215"/>
      <c r="BG13" s="215"/>
      <c r="BH13" s="215"/>
      <c r="BI13" s="215"/>
      <c r="BJ13" s="215"/>
      <c r="BK13" s="215"/>
      <c r="BL13" s="215"/>
      <c r="BM13" s="215"/>
      <c r="BN13" s="215"/>
      <c r="BO13" s="215"/>
      <c r="BP13" s="215"/>
      <c r="BQ13" s="221">
        <v>7</v>
      </c>
      <c r="BR13" s="222"/>
      <c r="BS13" s="808"/>
      <c r="BT13" s="809"/>
      <c r="BU13" s="809"/>
      <c r="BV13" s="809"/>
      <c r="BW13" s="809"/>
      <c r="BX13" s="809"/>
      <c r="BY13" s="809"/>
      <c r="BZ13" s="809"/>
      <c r="CA13" s="809"/>
      <c r="CB13" s="809"/>
      <c r="CC13" s="809"/>
      <c r="CD13" s="809"/>
      <c r="CE13" s="809"/>
      <c r="CF13" s="809"/>
      <c r="CG13" s="820"/>
      <c r="CH13" s="805"/>
      <c r="CI13" s="806"/>
      <c r="CJ13" s="806"/>
      <c r="CK13" s="806"/>
      <c r="CL13" s="807"/>
      <c r="CM13" s="805"/>
      <c r="CN13" s="806"/>
      <c r="CO13" s="806"/>
      <c r="CP13" s="806"/>
      <c r="CQ13" s="807"/>
      <c r="CR13" s="805"/>
      <c r="CS13" s="806"/>
      <c r="CT13" s="806"/>
      <c r="CU13" s="806"/>
      <c r="CV13" s="807"/>
      <c r="CW13" s="805"/>
      <c r="CX13" s="806"/>
      <c r="CY13" s="806"/>
      <c r="CZ13" s="806"/>
      <c r="DA13" s="807"/>
      <c r="DB13" s="805"/>
      <c r="DC13" s="806"/>
      <c r="DD13" s="806"/>
      <c r="DE13" s="806"/>
      <c r="DF13" s="807"/>
      <c r="DG13" s="805"/>
      <c r="DH13" s="806"/>
      <c r="DI13" s="806"/>
      <c r="DJ13" s="806"/>
      <c r="DK13" s="807"/>
      <c r="DL13" s="805"/>
      <c r="DM13" s="806"/>
      <c r="DN13" s="806"/>
      <c r="DO13" s="806"/>
      <c r="DP13" s="807"/>
      <c r="DQ13" s="805"/>
      <c r="DR13" s="806"/>
      <c r="DS13" s="806"/>
      <c r="DT13" s="806"/>
      <c r="DU13" s="807"/>
      <c r="DV13" s="808"/>
      <c r="DW13" s="809"/>
      <c r="DX13" s="809"/>
      <c r="DY13" s="809"/>
      <c r="DZ13" s="810"/>
      <c r="EA13" s="217"/>
    </row>
    <row r="14" spans="1:131" s="218" customFormat="1" ht="26.25" customHeight="1" x14ac:dyDescent="0.2">
      <c r="A14" s="221">
        <v>8</v>
      </c>
      <c r="B14" s="811"/>
      <c r="C14" s="812"/>
      <c r="D14" s="812"/>
      <c r="E14" s="812"/>
      <c r="F14" s="812"/>
      <c r="G14" s="812"/>
      <c r="H14" s="812"/>
      <c r="I14" s="812"/>
      <c r="J14" s="812"/>
      <c r="K14" s="812"/>
      <c r="L14" s="812"/>
      <c r="M14" s="812"/>
      <c r="N14" s="812"/>
      <c r="O14" s="812"/>
      <c r="P14" s="813"/>
      <c r="Q14" s="814"/>
      <c r="R14" s="815"/>
      <c r="S14" s="815"/>
      <c r="T14" s="815"/>
      <c r="U14" s="815"/>
      <c r="V14" s="815"/>
      <c r="W14" s="815"/>
      <c r="X14" s="815"/>
      <c r="Y14" s="815"/>
      <c r="Z14" s="815"/>
      <c r="AA14" s="815"/>
      <c r="AB14" s="815"/>
      <c r="AC14" s="815"/>
      <c r="AD14" s="815"/>
      <c r="AE14" s="816"/>
      <c r="AF14" s="817"/>
      <c r="AG14" s="818"/>
      <c r="AH14" s="818"/>
      <c r="AI14" s="818"/>
      <c r="AJ14" s="819"/>
      <c r="AK14" s="798"/>
      <c r="AL14" s="799"/>
      <c r="AM14" s="799"/>
      <c r="AN14" s="799"/>
      <c r="AO14" s="799"/>
      <c r="AP14" s="799"/>
      <c r="AQ14" s="799"/>
      <c r="AR14" s="799"/>
      <c r="AS14" s="799"/>
      <c r="AT14" s="799"/>
      <c r="AU14" s="800"/>
      <c r="AV14" s="800"/>
      <c r="AW14" s="800"/>
      <c r="AX14" s="800"/>
      <c r="AY14" s="801"/>
      <c r="AZ14" s="214"/>
      <c r="BA14" s="214"/>
      <c r="BB14" s="214"/>
      <c r="BC14" s="214"/>
      <c r="BD14" s="214"/>
      <c r="BE14" s="215"/>
      <c r="BF14" s="215"/>
      <c r="BG14" s="215"/>
      <c r="BH14" s="215"/>
      <c r="BI14" s="215"/>
      <c r="BJ14" s="215"/>
      <c r="BK14" s="215"/>
      <c r="BL14" s="215"/>
      <c r="BM14" s="215"/>
      <c r="BN14" s="215"/>
      <c r="BO14" s="215"/>
      <c r="BP14" s="215"/>
      <c r="BQ14" s="221">
        <v>8</v>
      </c>
      <c r="BR14" s="222"/>
      <c r="BS14" s="808"/>
      <c r="BT14" s="809"/>
      <c r="BU14" s="809"/>
      <c r="BV14" s="809"/>
      <c r="BW14" s="809"/>
      <c r="BX14" s="809"/>
      <c r="BY14" s="809"/>
      <c r="BZ14" s="809"/>
      <c r="CA14" s="809"/>
      <c r="CB14" s="809"/>
      <c r="CC14" s="809"/>
      <c r="CD14" s="809"/>
      <c r="CE14" s="809"/>
      <c r="CF14" s="809"/>
      <c r="CG14" s="820"/>
      <c r="CH14" s="805"/>
      <c r="CI14" s="806"/>
      <c r="CJ14" s="806"/>
      <c r="CK14" s="806"/>
      <c r="CL14" s="807"/>
      <c r="CM14" s="805"/>
      <c r="CN14" s="806"/>
      <c r="CO14" s="806"/>
      <c r="CP14" s="806"/>
      <c r="CQ14" s="807"/>
      <c r="CR14" s="805"/>
      <c r="CS14" s="806"/>
      <c r="CT14" s="806"/>
      <c r="CU14" s="806"/>
      <c r="CV14" s="807"/>
      <c r="CW14" s="805"/>
      <c r="CX14" s="806"/>
      <c r="CY14" s="806"/>
      <c r="CZ14" s="806"/>
      <c r="DA14" s="807"/>
      <c r="DB14" s="805"/>
      <c r="DC14" s="806"/>
      <c r="DD14" s="806"/>
      <c r="DE14" s="806"/>
      <c r="DF14" s="807"/>
      <c r="DG14" s="805"/>
      <c r="DH14" s="806"/>
      <c r="DI14" s="806"/>
      <c r="DJ14" s="806"/>
      <c r="DK14" s="807"/>
      <c r="DL14" s="805"/>
      <c r="DM14" s="806"/>
      <c r="DN14" s="806"/>
      <c r="DO14" s="806"/>
      <c r="DP14" s="807"/>
      <c r="DQ14" s="805"/>
      <c r="DR14" s="806"/>
      <c r="DS14" s="806"/>
      <c r="DT14" s="806"/>
      <c r="DU14" s="807"/>
      <c r="DV14" s="808"/>
      <c r="DW14" s="809"/>
      <c r="DX14" s="809"/>
      <c r="DY14" s="809"/>
      <c r="DZ14" s="810"/>
      <c r="EA14" s="217"/>
    </row>
    <row r="15" spans="1:131" s="218" customFormat="1" ht="26.25" customHeight="1" x14ac:dyDescent="0.2">
      <c r="A15" s="221">
        <v>9</v>
      </c>
      <c r="B15" s="811"/>
      <c r="C15" s="812"/>
      <c r="D15" s="812"/>
      <c r="E15" s="812"/>
      <c r="F15" s="812"/>
      <c r="G15" s="812"/>
      <c r="H15" s="812"/>
      <c r="I15" s="812"/>
      <c r="J15" s="812"/>
      <c r="K15" s="812"/>
      <c r="L15" s="812"/>
      <c r="M15" s="812"/>
      <c r="N15" s="812"/>
      <c r="O15" s="812"/>
      <c r="P15" s="813"/>
      <c r="Q15" s="814"/>
      <c r="R15" s="815"/>
      <c r="S15" s="815"/>
      <c r="T15" s="815"/>
      <c r="U15" s="815"/>
      <c r="V15" s="815"/>
      <c r="W15" s="815"/>
      <c r="X15" s="815"/>
      <c r="Y15" s="815"/>
      <c r="Z15" s="815"/>
      <c r="AA15" s="815"/>
      <c r="AB15" s="815"/>
      <c r="AC15" s="815"/>
      <c r="AD15" s="815"/>
      <c r="AE15" s="816"/>
      <c r="AF15" s="817"/>
      <c r="AG15" s="818"/>
      <c r="AH15" s="818"/>
      <c r="AI15" s="818"/>
      <c r="AJ15" s="819"/>
      <c r="AK15" s="798"/>
      <c r="AL15" s="799"/>
      <c r="AM15" s="799"/>
      <c r="AN15" s="799"/>
      <c r="AO15" s="799"/>
      <c r="AP15" s="799"/>
      <c r="AQ15" s="799"/>
      <c r="AR15" s="799"/>
      <c r="AS15" s="799"/>
      <c r="AT15" s="799"/>
      <c r="AU15" s="800"/>
      <c r="AV15" s="800"/>
      <c r="AW15" s="800"/>
      <c r="AX15" s="800"/>
      <c r="AY15" s="801"/>
      <c r="AZ15" s="214"/>
      <c r="BA15" s="214"/>
      <c r="BB15" s="214"/>
      <c r="BC15" s="214"/>
      <c r="BD15" s="214"/>
      <c r="BE15" s="215"/>
      <c r="BF15" s="215"/>
      <c r="BG15" s="215"/>
      <c r="BH15" s="215"/>
      <c r="BI15" s="215"/>
      <c r="BJ15" s="215"/>
      <c r="BK15" s="215"/>
      <c r="BL15" s="215"/>
      <c r="BM15" s="215"/>
      <c r="BN15" s="215"/>
      <c r="BO15" s="215"/>
      <c r="BP15" s="215"/>
      <c r="BQ15" s="221">
        <v>9</v>
      </c>
      <c r="BR15" s="222"/>
      <c r="BS15" s="808"/>
      <c r="BT15" s="809"/>
      <c r="BU15" s="809"/>
      <c r="BV15" s="809"/>
      <c r="BW15" s="809"/>
      <c r="BX15" s="809"/>
      <c r="BY15" s="809"/>
      <c r="BZ15" s="809"/>
      <c r="CA15" s="809"/>
      <c r="CB15" s="809"/>
      <c r="CC15" s="809"/>
      <c r="CD15" s="809"/>
      <c r="CE15" s="809"/>
      <c r="CF15" s="809"/>
      <c r="CG15" s="820"/>
      <c r="CH15" s="805"/>
      <c r="CI15" s="806"/>
      <c r="CJ15" s="806"/>
      <c r="CK15" s="806"/>
      <c r="CL15" s="807"/>
      <c r="CM15" s="805"/>
      <c r="CN15" s="806"/>
      <c r="CO15" s="806"/>
      <c r="CP15" s="806"/>
      <c r="CQ15" s="807"/>
      <c r="CR15" s="805"/>
      <c r="CS15" s="806"/>
      <c r="CT15" s="806"/>
      <c r="CU15" s="806"/>
      <c r="CV15" s="807"/>
      <c r="CW15" s="805"/>
      <c r="CX15" s="806"/>
      <c r="CY15" s="806"/>
      <c r="CZ15" s="806"/>
      <c r="DA15" s="807"/>
      <c r="DB15" s="805"/>
      <c r="DC15" s="806"/>
      <c r="DD15" s="806"/>
      <c r="DE15" s="806"/>
      <c r="DF15" s="807"/>
      <c r="DG15" s="805"/>
      <c r="DH15" s="806"/>
      <c r="DI15" s="806"/>
      <c r="DJ15" s="806"/>
      <c r="DK15" s="807"/>
      <c r="DL15" s="805"/>
      <c r="DM15" s="806"/>
      <c r="DN15" s="806"/>
      <c r="DO15" s="806"/>
      <c r="DP15" s="807"/>
      <c r="DQ15" s="805"/>
      <c r="DR15" s="806"/>
      <c r="DS15" s="806"/>
      <c r="DT15" s="806"/>
      <c r="DU15" s="807"/>
      <c r="DV15" s="808"/>
      <c r="DW15" s="809"/>
      <c r="DX15" s="809"/>
      <c r="DY15" s="809"/>
      <c r="DZ15" s="810"/>
      <c r="EA15" s="217"/>
    </row>
    <row r="16" spans="1:131" s="218" customFormat="1" ht="26.25" customHeight="1" x14ac:dyDescent="0.2">
      <c r="A16" s="221">
        <v>10</v>
      </c>
      <c r="B16" s="811"/>
      <c r="C16" s="812"/>
      <c r="D16" s="812"/>
      <c r="E16" s="812"/>
      <c r="F16" s="812"/>
      <c r="G16" s="812"/>
      <c r="H16" s="812"/>
      <c r="I16" s="812"/>
      <c r="J16" s="812"/>
      <c r="K16" s="812"/>
      <c r="L16" s="812"/>
      <c r="M16" s="812"/>
      <c r="N16" s="812"/>
      <c r="O16" s="812"/>
      <c r="P16" s="813"/>
      <c r="Q16" s="814"/>
      <c r="R16" s="815"/>
      <c r="S16" s="815"/>
      <c r="T16" s="815"/>
      <c r="U16" s="815"/>
      <c r="V16" s="815"/>
      <c r="W16" s="815"/>
      <c r="X16" s="815"/>
      <c r="Y16" s="815"/>
      <c r="Z16" s="815"/>
      <c r="AA16" s="815"/>
      <c r="AB16" s="815"/>
      <c r="AC16" s="815"/>
      <c r="AD16" s="815"/>
      <c r="AE16" s="816"/>
      <c r="AF16" s="817"/>
      <c r="AG16" s="818"/>
      <c r="AH16" s="818"/>
      <c r="AI16" s="818"/>
      <c r="AJ16" s="819"/>
      <c r="AK16" s="798"/>
      <c r="AL16" s="799"/>
      <c r="AM16" s="799"/>
      <c r="AN16" s="799"/>
      <c r="AO16" s="799"/>
      <c r="AP16" s="799"/>
      <c r="AQ16" s="799"/>
      <c r="AR16" s="799"/>
      <c r="AS16" s="799"/>
      <c r="AT16" s="799"/>
      <c r="AU16" s="800"/>
      <c r="AV16" s="800"/>
      <c r="AW16" s="800"/>
      <c r="AX16" s="800"/>
      <c r="AY16" s="801"/>
      <c r="AZ16" s="214"/>
      <c r="BA16" s="214"/>
      <c r="BB16" s="214"/>
      <c r="BC16" s="214"/>
      <c r="BD16" s="214"/>
      <c r="BE16" s="215"/>
      <c r="BF16" s="215"/>
      <c r="BG16" s="215"/>
      <c r="BH16" s="215"/>
      <c r="BI16" s="215"/>
      <c r="BJ16" s="215"/>
      <c r="BK16" s="215"/>
      <c r="BL16" s="215"/>
      <c r="BM16" s="215"/>
      <c r="BN16" s="215"/>
      <c r="BO16" s="215"/>
      <c r="BP16" s="215"/>
      <c r="BQ16" s="221">
        <v>10</v>
      </c>
      <c r="BR16" s="222"/>
      <c r="BS16" s="808"/>
      <c r="BT16" s="809"/>
      <c r="BU16" s="809"/>
      <c r="BV16" s="809"/>
      <c r="BW16" s="809"/>
      <c r="BX16" s="809"/>
      <c r="BY16" s="809"/>
      <c r="BZ16" s="809"/>
      <c r="CA16" s="809"/>
      <c r="CB16" s="809"/>
      <c r="CC16" s="809"/>
      <c r="CD16" s="809"/>
      <c r="CE16" s="809"/>
      <c r="CF16" s="809"/>
      <c r="CG16" s="820"/>
      <c r="CH16" s="805"/>
      <c r="CI16" s="806"/>
      <c r="CJ16" s="806"/>
      <c r="CK16" s="806"/>
      <c r="CL16" s="807"/>
      <c r="CM16" s="805"/>
      <c r="CN16" s="806"/>
      <c r="CO16" s="806"/>
      <c r="CP16" s="806"/>
      <c r="CQ16" s="807"/>
      <c r="CR16" s="805"/>
      <c r="CS16" s="806"/>
      <c r="CT16" s="806"/>
      <c r="CU16" s="806"/>
      <c r="CV16" s="807"/>
      <c r="CW16" s="805"/>
      <c r="CX16" s="806"/>
      <c r="CY16" s="806"/>
      <c r="CZ16" s="806"/>
      <c r="DA16" s="807"/>
      <c r="DB16" s="805"/>
      <c r="DC16" s="806"/>
      <c r="DD16" s="806"/>
      <c r="DE16" s="806"/>
      <c r="DF16" s="807"/>
      <c r="DG16" s="805"/>
      <c r="DH16" s="806"/>
      <c r="DI16" s="806"/>
      <c r="DJ16" s="806"/>
      <c r="DK16" s="807"/>
      <c r="DL16" s="805"/>
      <c r="DM16" s="806"/>
      <c r="DN16" s="806"/>
      <c r="DO16" s="806"/>
      <c r="DP16" s="807"/>
      <c r="DQ16" s="805"/>
      <c r="DR16" s="806"/>
      <c r="DS16" s="806"/>
      <c r="DT16" s="806"/>
      <c r="DU16" s="807"/>
      <c r="DV16" s="808"/>
      <c r="DW16" s="809"/>
      <c r="DX16" s="809"/>
      <c r="DY16" s="809"/>
      <c r="DZ16" s="810"/>
      <c r="EA16" s="217"/>
    </row>
    <row r="17" spans="1:131" s="218" customFormat="1" ht="26.25" customHeight="1" x14ac:dyDescent="0.2">
      <c r="A17" s="221">
        <v>11</v>
      </c>
      <c r="B17" s="811"/>
      <c r="C17" s="812"/>
      <c r="D17" s="812"/>
      <c r="E17" s="812"/>
      <c r="F17" s="812"/>
      <c r="G17" s="812"/>
      <c r="H17" s="812"/>
      <c r="I17" s="812"/>
      <c r="J17" s="812"/>
      <c r="K17" s="812"/>
      <c r="L17" s="812"/>
      <c r="M17" s="812"/>
      <c r="N17" s="812"/>
      <c r="O17" s="812"/>
      <c r="P17" s="813"/>
      <c r="Q17" s="814"/>
      <c r="R17" s="815"/>
      <c r="S17" s="815"/>
      <c r="T17" s="815"/>
      <c r="U17" s="815"/>
      <c r="V17" s="815"/>
      <c r="W17" s="815"/>
      <c r="X17" s="815"/>
      <c r="Y17" s="815"/>
      <c r="Z17" s="815"/>
      <c r="AA17" s="815"/>
      <c r="AB17" s="815"/>
      <c r="AC17" s="815"/>
      <c r="AD17" s="815"/>
      <c r="AE17" s="816"/>
      <c r="AF17" s="817"/>
      <c r="AG17" s="818"/>
      <c r="AH17" s="818"/>
      <c r="AI17" s="818"/>
      <c r="AJ17" s="819"/>
      <c r="AK17" s="798"/>
      <c r="AL17" s="799"/>
      <c r="AM17" s="799"/>
      <c r="AN17" s="799"/>
      <c r="AO17" s="799"/>
      <c r="AP17" s="799"/>
      <c r="AQ17" s="799"/>
      <c r="AR17" s="799"/>
      <c r="AS17" s="799"/>
      <c r="AT17" s="799"/>
      <c r="AU17" s="800"/>
      <c r="AV17" s="800"/>
      <c r="AW17" s="800"/>
      <c r="AX17" s="800"/>
      <c r="AY17" s="801"/>
      <c r="AZ17" s="214"/>
      <c r="BA17" s="214"/>
      <c r="BB17" s="214"/>
      <c r="BC17" s="214"/>
      <c r="BD17" s="214"/>
      <c r="BE17" s="215"/>
      <c r="BF17" s="215"/>
      <c r="BG17" s="215"/>
      <c r="BH17" s="215"/>
      <c r="BI17" s="215"/>
      <c r="BJ17" s="215"/>
      <c r="BK17" s="215"/>
      <c r="BL17" s="215"/>
      <c r="BM17" s="215"/>
      <c r="BN17" s="215"/>
      <c r="BO17" s="215"/>
      <c r="BP17" s="215"/>
      <c r="BQ17" s="221">
        <v>11</v>
      </c>
      <c r="BR17" s="222"/>
      <c r="BS17" s="808"/>
      <c r="BT17" s="809"/>
      <c r="BU17" s="809"/>
      <c r="BV17" s="809"/>
      <c r="BW17" s="809"/>
      <c r="BX17" s="809"/>
      <c r="BY17" s="809"/>
      <c r="BZ17" s="809"/>
      <c r="CA17" s="809"/>
      <c r="CB17" s="809"/>
      <c r="CC17" s="809"/>
      <c r="CD17" s="809"/>
      <c r="CE17" s="809"/>
      <c r="CF17" s="809"/>
      <c r="CG17" s="820"/>
      <c r="CH17" s="805"/>
      <c r="CI17" s="806"/>
      <c r="CJ17" s="806"/>
      <c r="CK17" s="806"/>
      <c r="CL17" s="807"/>
      <c r="CM17" s="805"/>
      <c r="CN17" s="806"/>
      <c r="CO17" s="806"/>
      <c r="CP17" s="806"/>
      <c r="CQ17" s="807"/>
      <c r="CR17" s="805"/>
      <c r="CS17" s="806"/>
      <c r="CT17" s="806"/>
      <c r="CU17" s="806"/>
      <c r="CV17" s="807"/>
      <c r="CW17" s="805"/>
      <c r="CX17" s="806"/>
      <c r="CY17" s="806"/>
      <c r="CZ17" s="806"/>
      <c r="DA17" s="807"/>
      <c r="DB17" s="805"/>
      <c r="DC17" s="806"/>
      <c r="DD17" s="806"/>
      <c r="DE17" s="806"/>
      <c r="DF17" s="807"/>
      <c r="DG17" s="805"/>
      <c r="DH17" s="806"/>
      <c r="DI17" s="806"/>
      <c r="DJ17" s="806"/>
      <c r="DK17" s="807"/>
      <c r="DL17" s="805"/>
      <c r="DM17" s="806"/>
      <c r="DN17" s="806"/>
      <c r="DO17" s="806"/>
      <c r="DP17" s="807"/>
      <c r="DQ17" s="805"/>
      <c r="DR17" s="806"/>
      <c r="DS17" s="806"/>
      <c r="DT17" s="806"/>
      <c r="DU17" s="807"/>
      <c r="DV17" s="808"/>
      <c r="DW17" s="809"/>
      <c r="DX17" s="809"/>
      <c r="DY17" s="809"/>
      <c r="DZ17" s="810"/>
      <c r="EA17" s="217"/>
    </row>
    <row r="18" spans="1:131" s="218" customFormat="1" ht="26.25" customHeight="1" x14ac:dyDescent="0.2">
      <c r="A18" s="221">
        <v>12</v>
      </c>
      <c r="B18" s="811"/>
      <c r="C18" s="812"/>
      <c r="D18" s="812"/>
      <c r="E18" s="812"/>
      <c r="F18" s="812"/>
      <c r="G18" s="812"/>
      <c r="H18" s="812"/>
      <c r="I18" s="812"/>
      <c r="J18" s="812"/>
      <c r="K18" s="812"/>
      <c r="L18" s="812"/>
      <c r="M18" s="812"/>
      <c r="N18" s="812"/>
      <c r="O18" s="812"/>
      <c r="P18" s="813"/>
      <c r="Q18" s="814"/>
      <c r="R18" s="815"/>
      <c r="S18" s="815"/>
      <c r="T18" s="815"/>
      <c r="U18" s="815"/>
      <c r="V18" s="815"/>
      <c r="W18" s="815"/>
      <c r="X18" s="815"/>
      <c r="Y18" s="815"/>
      <c r="Z18" s="815"/>
      <c r="AA18" s="815"/>
      <c r="AB18" s="815"/>
      <c r="AC18" s="815"/>
      <c r="AD18" s="815"/>
      <c r="AE18" s="816"/>
      <c r="AF18" s="817"/>
      <c r="AG18" s="818"/>
      <c r="AH18" s="818"/>
      <c r="AI18" s="818"/>
      <c r="AJ18" s="819"/>
      <c r="AK18" s="798"/>
      <c r="AL18" s="799"/>
      <c r="AM18" s="799"/>
      <c r="AN18" s="799"/>
      <c r="AO18" s="799"/>
      <c r="AP18" s="799"/>
      <c r="AQ18" s="799"/>
      <c r="AR18" s="799"/>
      <c r="AS18" s="799"/>
      <c r="AT18" s="799"/>
      <c r="AU18" s="800"/>
      <c r="AV18" s="800"/>
      <c r="AW18" s="800"/>
      <c r="AX18" s="800"/>
      <c r="AY18" s="801"/>
      <c r="AZ18" s="214"/>
      <c r="BA18" s="214"/>
      <c r="BB18" s="214"/>
      <c r="BC18" s="214"/>
      <c r="BD18" s="214"/>
      <c r="BE18" s="215"/>
      <c r="BF18" s="215"/>
      <c r="BG18" s="215"/>
      <c r="BH18" s="215"/>
      <c r="BI18" s="215"/>
      <c r="BJ18" s="215"/>
      <c r="BK18" s="215"/>
      <c r="BL18" s="215"/>
      <c r="BM18" s="215"/>
      <c r="BN18" s="215"/>
      <c r="BO18" s="215"/>
      <c r="BP18" s="215"/>
      <c r="BQ18" s="221">
        <v>12</v>
      </c>
      <c r="BR18" s="222"/>
      <c r="BS18" s="808"/>
      <c r="BT18" s="809"/>
      <c r="BU18" s="809"/>
      <c r="BV18" s="809"/>
      <c r="BW18" s="809"/>
      <c r="BX18" s="809"/>
      <c r="BY18" s="809"/>
      <c r="BZ18" s="809"/>
      <c r="CA18" s="809"/>
      <c r="CB18" s="809"/>
      <c r="CC18" s="809"/>
      <c r="CD18" s="809"/>
      <c r="CE18" s="809"/>
      <c r="CF18" s="809"/>
      <c r="CG18" s="820"/>
      <c r="CH18" s="805"/>
      <c r="CI18" s="806"/>
      <c r="CJ18" s="806"/>
      <c r="CK18" s="806"/>
      <c r="CL18" s="807"/>
      <c r="CM18" s="805"/>
      <c r="CN18" s="806"/>
      <c r="CO18" s="806"/>
      <c r="CP18" s="806"/>
      <c r="CQ18" s="807"/>
      <c r="CR18" s="805"/>
      <c r="CS18" s="806"/>
      <c r="CT18" s="806"/>
      <c r="CU18" s="806"/>
      <c r="CV18" s="807"/>
      <c r="CW18" s="805"/>
      <c r="CX18" s="806"/>
      <c r="CY18" s="806"/>
      <c r="CZ18" s="806"/>
      <c r="DA18" s="807"/>
      <c r="DB18" s="805"/>
      <c r="DC18" s="806"/>
      <c r="DD18" s="806"/>
      <c r="DE18" s="806"/>
      <c r="DF18" s="807"/>
      <c r="DG18" s="805"/>
      <c r="DH18" s="806"/>
      <c r="DI18" s="806"/>
      <c r="DJ18" s="806"/>
      <c r="DK18" s="807"/>
      <c r="DL18" s="805"/>
      <c r="DM18" s="806"/>
      <c r="DN18" s="806"/>
      <c r="DO18" s="806"/>
      <c r="DP18" s="807"/>
      <c r="DQ18" s="805"/>
      <c r="DR18" s="806"/>
      <c r="DS18" s="806"/>
      <c r="DT18" s="806"/>
      <c r="DU18" s="807"/>
      <c r="DV18" s="808"/>
      <c r="DW18" s="809"/>
      <c r="DX18" s="809"/>
      <c r="DY18" s="809"/>
      <c r="DZ18" s="810"/>
      <c r="EA18" s="217"/>
    </row>
    <row r="19" spans="1:131" s="218" customFormat="1" ht="26.25" customHeight="1" x14ac:dyDescent="0.2">
      <c r="A19" s="221">
        <v>13</v>
      </c>
      <c r="B19" s="811"/>
      <c r="C19" s="812"/>
      <c r="D19" s="812"/>
      <c r="E19" s="812"/>
      <c r="F19" s="812"/>
      <c r="G19" s="812"/>
      <c r="H19" s="812"/>
      <c r="I19" s="812"/>
      <c r="J19" s="812"/>
      <c r="K19" s="812"/>
      <c r="L19" s="812"/>
      <c r="M19" s="812"/>
      <c r="N19" s="812"/>
      <c r="O19" s="812"/>
      <c r="P19" s="813"/>
      <c r="Q19" s="814"/>
      <c r="R19" s="815"/>
      <c r="S19" s="815"/>
      <c r="T19" s="815"/>
      <c r="U19" s="815"/>
      <c r="V19" s="815"/>
      <c r="W19" s="815"/>
      <c r="X19" s="815"/>
      <c r="Y19" s="815"/>
      <c r="Z19" s="815"/>
      <c r="AA19" s="815"/>
      <c r="AB19" s="815"/>
      <c r="AC19" s="815"/>
      <c r="AD19" s="815"/>
      <c r="AE19" s="816"/>
      <c r="AF19" s="817"/>
      <c r="AG19" s="818"/>
      <c r="AH19" s="818"/>
      <c r="AI19" s="818"/>
      <c r="AJ19" s="819"/>
      <c r="AK19" s="798"/>
      <c r="AL19" s="799"/>
      <c r="AM19" s="799"/>
      <c r="AN19" s="799"/>
      <c r="AO19" s="799"/>
      <c r="AP19" s="799"/>
      <c r="AQ19" s="799"/>
      <c r="AR19" s="799"/>
      <c r="AS19" s="799"/>
      <c r="AT19" s="799"/>
      <c r="AU19" s="800"/>
      <c r="AV19" s="800"/>
      <c r="AW19" s="800"/>
      <c r="AX19" s="800"/>
      <c r="AY19" s="801"/>
      <c r="AZ19" s="214"/>
      <c r="BA19" s="214"/>
      <c r="BB19" s="214"/>
      <c r="BC19" s="214"/>
      <c r="BD19" s="214"/>
      <c r="BE19" s="215"/>
      <c r="BF19" s="215"/>
      <c r="BG19" s="215"/>
      <c r="BH19" s="215"/>
      <c r="BI19" s="215"/>
      <c r="BJ19" s="215"/>
      <c r="BK19" s="215"/>
      <c r="BL19" s="215"/>
      <c r="BM19" s="215"/>
      <c r="BN19" s="215"/>
      <c r="BO19" s="215"/>
      <c r="BP19" s="215"/>
      <c r="BQ19" s="221">
        <v>13</v>
      </c>
      <c r="BR19" s="222"/>
      <c r="BS19" s="808"/>
      <c r="BT19" s="809"/>
      <c r="BU19" s="809"/>
      <c r="BV19" s="809"/>
      <c r="BW19" s="809"/>
      <c r="BX19" s="809"/>
      <c r="BY19" s="809"/>
      <c r="BZ19" s="809"/>
      <c r="CA19" s="809"/>
      <c r="CB19" s="809"/>
      <c r="CC19" s="809"/>
      <c r="CD19" s="809"/>
      <c r="CE19" s="809"/>
      <c r="CF19" s="809"/>
      <c r="CG19" s="820"/>
      <c r="CH19" s="805"/>
      <c r="CI19" s="806"/>
      <c r="CJ19" s="806"/>
      <c r="CK19" s="806"/>
      <c r="CL19" s="807"/>
      <c r="CM19" s="805"/>
      <c r="CN19" s="806"/>
      <c r="CO19" s="806"/>
      <c r="CP19" s="806"/>
      <c r="CQ19" s="807"/>
      <c r="CR19" s="805"/>
      <c r="CS19" s="806"/>
      <c r="CT19" s="806"/>
      <c r="CU19" s="806"/>
      <c r="CV19" s="807"/>
      <c r="CW19" s="805"/>
      <c r="CX19" s="806"/>
      <c r="CY19" s="806"/>
      <c r="CZ19" s="806"/>
      <c r="DA19" s="807"/>
      <c r="DB19" s="805"/>
      <c r="DC19" s="806"/>
      <c r="DD19" s="806"/>
      <c r="DE19" s="806"/>
      <c r="DF19" s="807"/>
      <c r="DG19" s="805"/>
      <c r="DH19" s="806"/>
      <c r="DI19" s="806"/>
      <c r="DJ19" s="806"/>
      <c r="DK19" s="807"/>
      <c r="DL19" s="805"/>
      <c r="DM19" s="806"/>
      <c r="DN19" s="806"/>
      <c r="DO19" s="806"/>
      <c r="DP19" s="807"/>
      <c r="DQ19" s="805"/>
      <c r="DR19" s="806"/>
      <c r="DS19" s="806"/>
      <c r="DT19" s="806"/>
      <c r="DU19" s="807"/>
      <c r="DV19" s="808"/>
      <c r="DW19" s="809"/>
      <c r="DX19" s="809"/>
      <c r="DY19" s="809"/>
      <c r="DZ19" s="810"/>
      <c r="EA19" s="217"/>
    </row>
    <row r="20" spans="1:131" s="218" customFormat="1" ht="26.25" customHeight="1" x14ac:dyDescent="0.2">
      <c r="A20" s="221">
        <v>14</v>
      </c>
      <c r="B20" s="811"/>
      <c r="C20" s="812"/>
      <c r="D20" s="812"/>
      <c r="E20" s="812"/>
      <c r="F20" s="812"/>
      <c r="G20" s="812"/>
      <c r="H20" s="812"/>
      <c r="I20" s="812"/>
      <c r="J20" s="812"/>
      <c r="K20" s="812"/>
      <c r="L20" s="812"/>
      <c r="M20" s="812"/>
      <c r="N20" s="812"/>
      <c r="O20" s="812"/>
      <c r="P20" s="813"/>
      <c r="Q20" s="814"/>
      <c r="R20" s="815"/>
      <c r="S20" s="815"/>
      <c r="T20" s="815"/>
      <c r="U20" s="815"/>
      <c r="V20" s="815"/>
      <c r="W20" s="815"/>
      <c r="X20" s="815"/>
      <c r="Y20" s="815"/>
      <c r="Z20" s="815"/>
      <c r="AA20" s="815"/>
      <c r="AB20" s="815"/>
      <c r="AC20" s="815"/>
      <c r="AD20" s="815"/>
      <c r="AE20" s="816"/>
      <c r="AF20" s="817"/>
      <c r="AG20" s="818"/>
      <c r="AH20" s="818"/>
      <c r="AI20" s="818"/>
      <c r="AJ20" s="819"/>
      <c r="AK20" s="798"/>
      <c r="AL20" s="799"/>
      <c r="AM20" s="799"/>
      <c r="AN20" s="799"/>
      <c r="AO20" s="799"/>
      <c r="AP20" s="799"/>
      <c r="AQ20" s="799"/>
      <c r="AR20" s="799"/>
      <c r="AS20" s="799"/>
      <c r="AT20" s="799"/>
      <c r="AU20" s="800"/>
      <c r="AV20" s="800"/>
      <c r="AW20" s="800"/>
      <c r="AX20" s="800"/>
      <c r="AY20" s="801"/>
      <c r="AZ20" s="214"/>
      <c r="BA20" s="214"/>
      <c r="BB20" s="214"/>
      <c r="BC20" s="214"/>
      <c r="BD20" s="214"/>
      <c r="BE20" s="215"/>
      <c r="BF20" s="215"/>
      <c r="BG20" s="215"/>
      <c r="BH20" s="215"/>
      <c r="BI20" s="215"/>
      <c r="BJ20" s="215"/>
      <c r="BK20" s="215"/>
      <c r="BL20" s="215"/>
      <c r="BM20" s="215"/>
      <c r="BN20" s="215"/>
      <c r="BO20" s="215"/>
      <c r="BP20" s="215"/>
      <c r="BQ20" s="221">
        <v>14</v>
      </c>
      <c r="BR20" s="222"/>
      <c r="BS20" s="808"/>
      <c r="BT20" s="809"/>
      <c r="BU20" s="809"/>
      <c r="BV20" s="809"/>
      <c r="BW20" s="809"/>
      <c r="BX20" s="809"/>
      <c r="BY20" s="809"/>
      <c r="BZ20" s="809"/>
      <c r="CA20" s="809"/>
      <c r="CB20" s="809"/>
      <c r="CC20" s="809"/>
      <c r="CD20" s="809"/>
      <c r="CE20" s="809"/>
      <c r="CF20" s="809"/>
      <c r="CG20" s="820"/>
      <c r="CH20" s="805"/>
      <c r="CI20" s="806"/>
      <c r="CJ20" s="806"/>
      <c r="CK20" s="806"/>
      <c r="CL20" s="807"/>
      <c r="CM20" s="805"/>
      <c r="CN20" s="806"/>
      <c r="CO20" s="806"/>
      <c r="CP20" s="806"/>
      <c r="CQ20" s="807"/>
      <c r="CR20" s="805"/>
      <c r="CS20" s="806"/>
      <c r="CT20" s="806"/>
      <c r="CU20" s="806"/>
      <c r="CV20" s="807"/>
      <c r="CW20" s="805"/>
      <c r="CX20" s="806"/>
      <c r="CY20" s="806"/>
      <c r="CZ20" s="806"/>
      <c r="DA20" s="807"/>
      <c r="DB20" s="805"/>
      <c r="DC20" s="806"/>
      <c r="DD20" s="806"/>
      <c r="DE20" s="806"/>
      <c r="DF20" s="807"/>
      <c r="DG20" s="805"/>
      <c r="DH20" s="806"/>
      <c r="DI20" s="806"/>
      <c r="DJ20" s="806"/>
      <c r="DK20" s="807"/>
      <c r="DL20" s="805"/>
      <c r="DM20" s="806"/>
      <c r="DN20" s="806"/>
      <c r="DO20" s="806"/>
      <c r="DP20" s="807"/>
      <c r="DQ20" s="805"/>
      <c r="DR20" s="806"/>
      <c r="DS20" s="806"/>
      <c r="DT20" s="806"/>
      <c r="DU20" s="807"/>
      <c r="DV20" s="808"/>
      <c r="DW20" s="809"/>
      <c r="DX20" s="809"/>
      <c r="DY20" s="809"/>
      <c r="DZ20" s="810"/>
      <c r="EA20" s="217"/>
    </row>
    <row r="21" spans="1:131" s="218" customFormat="1" ht="26.25" customHeight="1" thickBot="1" x14ac:dyDescent="0.25">
      <c r="A21" s="221">
        <v>15</v>
      </c>
      <c r="B21" s="811"/>
      <c r="C21" s="812"/>
      <c r="D21" s="812"/>
      <c r="E21" s="812"/>
      <c r="F21" s="812"/>
      <c r="G21" s="812"/>
      <c r="H21" s="812"/>
      <c r="I21" s="812"/>
      <c r="J21" s="812"/>
      <c r="K21" s="812"/>
      <c r="L21" s="812"/>
      <c r="M21" s="812"/>
      <c r="N21" s="812"/>
      <c r="O21" s="812"/>
      <c r="P21" s="813"/>
      <c r="Q21" s="814"/>
      <c r="R21" s="815"/>
      <c r="S21" s="815"/>
      <c r="T21" s="815"/>
      <c r="U21" s="815"/>
      <c r="V21" s="815"/>
      <c r="W21" s="815"/>
      <c r="X21" s="815"/>
      <c r="Y21" s="815"/>
      <c r="Z21" s="815"/>
      <c r="AA21" s="815"/>
      <c r="AB21" s="815"/>
      <c r="AC21" s="815"/>
      <c r="AD21" s="815"/>
      <c r="AE21" s="816"/>
      <c r="AF21" s="817"/>
      <c r="AG21" s="818"/>
      <c r="AH21" s="818"/>
      <c r="AI21" s="818"/>
      <c r="AJ21" s="819"/>
      <c r="AK21" s="798"/>
      <c r="AL21" s="799"/>
      <c r="AM21" s="799"/>
      <c r="AN21" s="799"/>
      <c r="AO21" s="799"/>
      <c r="AP21" s="799"/>
      <c r="AQ21" s="799"/>
      <c r="AR21" s="799"/>
      <c r="AS21" s="799"/>
      <c r="AT21" s="799"/>
      <c r="AU21" s="800"/>
      <c r="AV21" s="800"/>
      <c r="AW21" s="800"/>
      <c r="AX21" s="800"/>
      <c r="AY21" s="801"/>
      <c r="AZ21" s="214"/>
      <c r="BA21" s="214"/>
      <c r="BB21" s="214"/>
      <c r="BC21" s="214"/>
      <c r="BD21" s="214"/>
      <c r="BE21" s="215"/>
      <c r="BF21" s="215"/>
      <c r="BG21" s="215"/>
      <c r="BH21" s="215"/>
      <c r="BI21" s="215"/>
      <c r="BJ21" s="215"/>
      <c r="BK21" s="215"/>
      <c r="BL21" s="215"/>
      <c r="BM21" s="215"/>
      <c r="BN21" s="215"/>
      <c r="BO21" s="215"/>
      <c r="BP21" s="215"/>
      <c r="BQ21" s="221">
        <v>15</v>
      </c>
      <c r="BR21" s="222"/>
      <c r="BS21" s="808"/>
      <c r="BT21" s="809"/>
      <c r="BU21" s="809"/>
      <c r="BV21" s="809"/>
      <c r="BW21" s="809"/>
      <c r="BX21" s="809"/>
      <c r="BY21" s="809"/>
      <c r="BZ21" s="809"/>
      <c r="CA21" s="809"/>
      <c r="CB21" s="809"/>
      <c r="CC21" s="809"/>
      <c r="CD21" s="809"/>
      <c r="CE21" s="809"/>
      <c r="CF21" s="809"/>
      <c r="CG21" s="820"/>
      <c r="CH21" s="805"/>
      <c r="CI21" s="806"/>
      <c r="CJ21" s="806"/>
      <c r="CK21" s="806"/>
      <c r="CL21" s="807"/>
      <c r="CM21" s="805"/>
      <c r="CN21" s="806"/>
      <c r="CO21" s="806"/>
      <c r="CP21" s="806"/>
      <c r="CQ21" s="807"/>
      <c r="CR21" s="805"/>
      <c r="CS21" s="806"/>
      <c r="CT21" s="806"/>
      <c r="CU21" s="806"/>
      <c r="CV21" s="807"/>
      <c r="CW21" s="805"/>
      <c r="CX21" s="806"/>
      <c r="CY21" s="806"/>
      <c r="CZ21" s="806"/>
      <c r="DA21" s="807"/>
      <c r="DB21" s="805"/>
      <c r="DC21" s="806"/>
      <c r="DD21" s="806"/>
      <c r="DE21" s="806"/>
      <c r="DF21" s="807"/>
      <c r="DG21" s="805"/>
      <c r="DH21" s="806"/>
      <c r="DI21" s="806"/>
      <c r="DJ21" s="806"/>
      <c r="DK21" s="807"/>
      <c r="DL21" s="805"/>
      <c r="DM21" s="806"/>
      <c r="DN21" s="806"/>
      <c r="DO21" s="806"/>
      <c r="DP21" s="807"/>
      <c r="DQ21" s="805"/>
      <c r="DR21" s="806"/>
      <c r="DS21" s="806"/>
      <c r="DT21" s="806"/>
      <c r="DU21" s="807"/>
      <c r="DV21" s="808"/>
      <c r="DW21" s="809"/>
      <c r="DX21" s="809"/>
      <c r="DY21" s="809"/>
      <c r="DZ21" s="810"/>
      <c r="EA21" s="217"/>
    </row>
    <row r="22" spans="1:131" s="218" customFormat="1" ht="26.25" customHeight="1" x14ac:dyDescent="0.2">
      <c r="A22" s="221">
        <v>16</v>
      </c>
      <c r="B22" s="811"/>
      <c r="C22" s="812"/>
      <c r="D22" s="812"/>
      <c r="E22" s="812"/>
      <c r="F22" s="812"/>
      <c r="G22" s="812"/>
      <c r="H22" s="812"/>
      <c r="I22" s="812"/>
      <c r="J22" s="812"/>
      <c r="K22" s="812"/>
      <c r="L22" s="812"/>
      <c r="M22" s="812"/>
      <c r="N22" s="812"/>
      <c r="O22" s="812"/>
      <c r="P22" s="813"/>
      <c r="Q22" s="831"/>
      <c r="R22" s="832"/>
      <c r="S22" s="832"/>
      <c r="T22" s="832"/>
      <c r="U22" s="832"/>
      <c r="V22" s="832"/>
      <c r="W22" s="832"/>
      <c r="X22" s="832"/>
      <c r="Y22" s="832"/>
      <c r="Z22" s="832"/>
      <c r="AA22" s="832"/>
      <c r="AB22" s="832"/>
      <c r="AC22" s="832"/>
      <c r="AD22" s="832"/>
      <c r="AE22" s="833"/>
      <c r="AF22" s="817"/>
      <c r="AG22" s="818"/>
      <c r="AH22" s="818"/>
      <c r="AI22" s="818"/>
      <c r="AJ22" s="819"/>
      <c r="AK22" s="834"/>
      <c r="AL22" s="835"/>
      <c r="AM22" s="835"/>
      <c r="AN22" s="835"/>
      <c r="AO22" s="835"/>
      <c r="AP22" s="835"/>
      <c r="AQ22" s="835"/>
      <c r="AR22" s="835"/>
      <c r="AS22" s="835"/>
      <c r="AT22" s="835"/>
      <c r="AU22" s="836"/>
      <c r="AV22" s="836"/>
      <c r="AW22" s="836"/>
      <c r="AX22" s="836"/>
      <c r="AY22" s="837"/>
      <c r="AZ22" s="838" t="s">
        <v>377</v>
      </c>
      <c r="BA22" s="838"/>
      <c r="BB22" s="838"/>
      <c r="BC22" s="838"/>
      <c r="BD22" s="839"/>
      <c r="BE22" s="215"/>
      <c r="BF22" s="215"/>
      <c r="BG22" s="215"/>
      <c r="BH22" s="215"/>
      <c r="BI22" s="215"/>
      <c r="BJ22" s="215"/>
      <c r="BK22" s="215"/>
      <c r="BL22" s="215"/>
      <c r="BM22" s="215"/>
      <c r="BN22" s="215"/>
      <c r="BO22" s="215"/>
      <c r="BP22" s="215"/>
      <c r="BQ22" s="221">
        <v>16</v>
      </c>
      <c r="BR22" s="222"/>
      <c r="BS22" s="808"/>
      <c r="BT22" s="809"/>
      <c r="BU22" s="809"/>
      <c r="BV22" s="809"/>
      <c r="BW22" s="809"/>
      <c r="BX22" s="809"/>
      <c r="BY22" s="809"/>
      <c r="BZ22" s="809"/>
      <c r="CA22" s="809"/>
      <c r="CB22" s="809"/>
      <c r="CC22" s="809"/>
      <c r="CD22" s="809"/>
      <c r="CE22" s="809"/>
      <c r="CF22" s="809"/>
      <c r="CG22" s="820"/>
      <c r="CH22" s="805"/>
      <c r="CI22" s="806"/>
      <c r="CJ22" s="806"/>
      <c r="CK22" s="806"/>
      <c r="CL22" s="807"/>
      <c r="CM22" s="805"/>
      <c r="CN22" s="806"/>
      <c r="CO22" s="806"/>
      <c r="CP22" s="806"/>
      <c r="CQ22" s="807"/>
      <c r="CR22" s="805"/>
      <c r="CS22" s="806"/>
      <c r="CT22" s="806"/>
      <c r="CU22" s="806"/>
      <c r="CV22" s="807"/>
      <c r="CW22" s="805"/>
      <c r="CX22" s="806"/>
      <c r="CY22" s="806"/>
      <c r="CZ22" s="806"/>
      <c r="DA22" s="807"/>
      <c r="DB22" s="805"/>
      <c r="DC22" s="806"/>
      <c r="DD22" s="806"/>
      <c r="DE22" s="806"/>
      <c r="DF22" s="807"/>
      <c r="DG22" s="805"/>
      <c r="DH22" s="806"/>
      <c r="DI22" s="806"/>
      <c r="DJ22" s="806"/>
      <c r="DK22" s="807"/>
      <c r="DL22" s="805"/>
      <c r="DM22" s="806"/>
      <c r="DN22" s="806"/>
      <c r="DO22" s="806"/>
      <c r="DP22" s="807"/>
      <c r="DQ22" s="805"/>
      <c r="DR22" s="806"/>
      <c r="DS22" s="806"/>
      <c r="DT22" s="806"/>
      <c r="DU22" s="807"/>
      <c r="DV22" s="808"/>
      <c r="DW22" s="809"/>
      <c r="DX22" s="809"/>
      <c r="DY22" s="809"/>
      <c r="DZ22" s="810"/>
      <c r="EA22" s="217"/>
    </row>
    <row r="23" spans="1:131" s="218" customFormat="1" ht="26.25" customHeight="1" thickBot="1" x14ac:dyDescent="0.25">
      <c r="A23" s="223" t="s">
        <v>378</v>
      </c>
      <c r="B23" s="821" t="s">
        <v>379</v>
      </c>
      <c r="C23" s="822"/>
      <c r="D23" s="822"/>
      <c r="E23" s="822"/>
      <c r="F23" s="822"/>
      <c r="G23" s="822"/>
      <c r="H23" s="822"/>
      <c r="I23" s="822"/>
      <c r="J23" s="822"/>
      <c r="K23" s="822"/>
      <c r="L23" s="822"/>
      <c r="M23" s="822"/>
      <c r="N23" s="822"/>
      <c r="O23" s="822"/>
      <c r="P23" s="823"/>
      <c r="Q23" s="824">
        <v>3529</v>
      </c>
      <c r="R23" s="825"/>
      <c r="S23" s="825"/>
      <c r="T23" s="825"/>
      <c r="U23" s="825"/>
      <c r="V23" s="825">
        <v>3116</v>
      </c>
      <c r="W23" s="825"/>
      <c r="X23" s="825"/>
      <c r="Y23" s="825"/>
      <c r="Z23" s="825"/>
      <c r="AA23" s="825">
        <v>413</v>
      </c>
      <c r="AB23" s="825"/>
      <c r="AC23" s="825"/>
      <c r="AD23" s="825"/>
      <c r="AE23" s="826"/>
      <c r="AF23" s="827">
        <v>344</v>
      </c>
      <c r="AG23" s="825"/>
      <c r="AH23" s="825"/>
      <c r="AI23" s="825"/>
      <c r="AJ23" s="828"/>
      <c r="AK23" s="829"/>
      <c r="AL23" s="830"/>
      <c r="AM23" s="830"/>
      <c r="AN23" s="830"/>
      <c r="AO23" s="830"/>
      <c r="AP23" s="825">
        <v>3539</v>
      </c>
      <c r="AQ23" s="825"/>
      <c r="AR23" s="825"/>
      <c r="AS23" s="825"/>
      <c r="AT23" s="825"/>
      <c r="AU23" s="841" t="s">
        <v>548</v>
      </c>
      <c r="AV23" s="841"/>
      <c r="AW23" s="841"/>
      <c r="AX23" s="841"/>
      <c r="AY23" s="842"/>
      <c r="AZ23" s="843" t="s">
        <v>122</v>
      </c>
      <c r="BA23" s="844"/>
      <c r="BB23" s="844"/>
      <c r="BC23" s="844"/>
      <c r="BD23" s="845"/>
      <c r="BE23" s="215"/>
      <c r="BF23" s="215"/>
      <c r="BG23" s="215"/>
      <c r="BH23" s="215"/>
      <c r="BI23" s="215"/>
      <c r="BJ23" s="215"/>
      <c r="BK23" s="215"/>
      <c r="BL23" s="215"/>
      <c r="BM23" s="215"/>
      <c r="BN23" s="215"/>
      <c r="BO23" s="215"/>
      <c r="BP23" s="215"/>
      <c r="BQ23" s="221">
        <v>17</v>
      </c>
      <c r="BR23" s="222"/>
      <c r="BS23" s="808"/>
      <c r="BT23" s="809"/>
      <c r="BU23" s="809"/>
      <c r="BV23" s="809"/>
      <c r="BW23" s="809"/>
      <c r="BX23" s="809"/>
      <c r="BY23" s="809"/>
      <c r="BZ23" s="809"/>
      <c r="CA23" s="809"/>
      <c r="CB23" s="809"/>
      <c r="CC23" s="809"/>
      <c r="CD23" s="809"/>
      <c r="CE23" s="809"/>
      <c r="CF23" s="809"/>
      <c r="CG23" s="820"/>
      <c r="CH23" s="805"/>
      <c r="CI23" s="806"/>
      <c r="CJ23" s="806"/>
      <c r="CK23" s="806"/>
      <c r="CL23" s="807"/>
      <c r="CM23" s="805"/>
      <c r="CN23" s="806"/>
      <c r="CO23" s="806"/>
      <c r="CP23" s="806"/>
      <c r="CQ23" s="807"/>
      <c r="CR23" s="805"/>
      <c r="CS23" s="806"/>
      <c r="CT23" s="806"/>
      <c r="CU23" s="806"/>
      <c r="CV23" s="807"/>
      <c r="CW23" s="805"/>
      <c r="CX23" s="806"/>
      <c r="CY23" s="806"/>
      <c r="CZ23" s="806"/>
      <c r="DA23" s="807"/>
      <c r="DB23" s="805"/>
      <c r="DC23" s="806"/>
      <c r="DD23" s="806"/>
      <c r="DE23" s="806"/>
      <c r="DF23" s="807"/>
      <c r="DG23" s="805"/>
      <c r="DH23" s="806"/>
      <c r="DI23" s="806"/>
      <c r="DJ23" s="806"/>
      <c r="DK23" s="807"/>
      <c r="DL23" s="805"/>
      <c r="DM23" s="806"/>
      <c r="DN23" s="806"/>
      <c r="DO23" s="806"/>
      <c r="DP23" s="807"/>
      <c r="DQ23" s="805"/>
      <c r="DR23" s="806"/>
      <c r="DS23" s="806"/>
      <c r="DT23" s="806"/>
      <c r="DU23" s="807"/>
      <c r="DV23" s="808"/>
      <c r="DW23" s="809"/>
      <c r="DX23" s="809"/>
      <c r="DY23" s="809"/>
      <c r="DZ23" s="810"/>
      <c r="EA23" s="217"/>
    </row>
    <row r="24" spans="1:131" s="218" customFormat="1" ht="26.25" customHeight="1" x14ac:dyDescent="0.2">
      <c r="A24" s="840" t="s">
        <v>380</v>
      </c>
      <c r="B24" s="840"/>
      <c r="C24" s="840"/>
      <c r="D24" s="840"/>
      <c r="E24" s="840"/>
      <c r="F24" s="840"/>
      <c r="G24" s="840"/>
      <c r="H24" s="840"/>
      <c r="I24" s="840"/>
      <c r="J24" s="840"/>
      <c r="K24" s="840"/>
      <c r="L24" s="840"/>
      <c r="M24" s="840"/>
      <c r="N24" s="840"/>
      <c r="O24" s="840"/>
      <c r="P24" s="840"/>
      <c r="Q24" s="840"/>
      <c r="R24" s="840"/>
      <c r="S24" s="840"/>
      <c r="T24" s="840"/>
      <c r="U24" s="840"/>
      <c r="V24" s="840"/>
      <c r="W24" s="840"/>
      <c r="X24" s="840"/>
      <c r="Y24" s="840"/>
      <c r="Z24" s="840"/>
      <c r="AA24" s="840"/>
      <c r="AB24" s="840"/>
      <c r="AC24" s="840"/>
      <c r="AD24" s="840"/>
      <c r="AE24" s="840"/>
      <c r="AF24" s="840"/>
      <c r="AG24" s="840"/>
      <c r="AH24" s="840"/>
      <c r="AI24" s="840"/>
      <c r="AJ24" s="840"/>
      <c r="AK24" s="840"/>
      <c r="AL24" s="840"/>
      <c r="AM24" s="840"/>
      <c r="AN24" s="840"/>
      <c r="AO24" s="840"/>
      <c r="AP24" s="840"/>
      <c r="AQ24" s="840"/>
      <c r="AR24" s="840"/>
      <c r="AS24" s="840"/>
      <c r="AT24" s="840"/>
      <c r="AU24" s="840"/>
      <c r="AV24" s="840"/>
      <c r="AW24" s="840"/>
      <c r="AX24" s="840"/>
      <c r="AY24" s="840"/>
      <c r="AZ24" s="214"/>
      <c r="BA24" s="214"/>
      <c r="BB24" s="214"/>
      <c r="BC24" s="214"/>
      <c r="BD24" s="214"/>
      <c r="BE24" s="215"/>
      <c r="BF24" s="215"/>
      <c r="BG24" s="215"/>
      <c r="BH24" s="215"/>
      <c r="BI24" s="215"/>
      <c r="BJ24" s="215"/>
      <c r="BK24" s="215"/>
      <c r="BL24" s="215"/>
      <c r="BM24" s="215"/>
      <c r="BN24" s="215"/>
      <c r="BO24" s="215"/>
      <c r="BP24" s="215"/>
      <c r="BQ24" s="221">
        <v>18</v>
      </c>
      <c r="BR24" s="222"/>
      <c r="BS24" s="808"/>
      <c r="BT24" s="809"/>
      <c r="BU24" s="809"/>
      <c r="BV24" s="809"/>
      <c r="BW24" s="809"/>
      <c r="BX24" s="809"/>
      <c r="BY24" s="809"/>
      <c r="BZ24" s="809"/>
      <c r="CA24" s="809"/>
      <c r="CB24" s="809"/>
      <c r="CC24" s="809"/>
      <c r="CD24" s="809"/>
      <c r="CE24" s="809"/>
      <c r="CF24" s="809"/>
      <c r="CG24" s="820"/>
      <c r="CH24" s="805"/>
      <c r="CI24" s="806"/>
      <c r="CJ24" s="806"/>
      <c r="CK24" s="806"/>
      <c r="CL24" s="807"/>
      <c r="CM24" s="805"/>
      <c r="CN24" s="806"/>
      <c r="CO24" s="806"/>
      <c r="CP24" s="806"/>
      <c r="CQ24" s="807"/>
      <c r="CR24" s="805"/>
      <c r="CS24" s="806"/>
      <c r="CT24" s="806"/>
      <c r="CU24" s="806"/>
      <c r="CV24" s="807"/>
      <c r="CW24" s="805"/>
      <c r="CX24" s="806"/>
      <c r="CY24" s="806"/>
      <c r="CZ24" s="806"/>
      <c r="DA24" s="807"/>
      <c r="DB24" s="805"/>
      <c r="DC24" s="806"/>
      <c r="DD24" s="806"/>
      <c r="DE24" s="806"/>
      <c r="DF24" s="807"/>
      <c r="DG24" s="805"/>
      <c r="DH24" s="806"/>
      <c r="DI24" s="806"/>
      <c r="DJ24" s="806"/>
      <c r="DK24" s="807"/>
      <c r="DL24" s="805"/>
      <c r="DM24" s="806"/>
      <c r="DN24" s="806"/>
      <c r="DO24" s="806"/>
      <c r="DP24" s="807"/>
      <c r="DQ24" s="805"/>
      <c r="DR24" s="806"/>
      <c r="DS24" s="806"/>
      <c r="DT24" s="806"/>
      <c r="DU24" s="807"/>
      <c r="DV24" s="808"/>
      <c r="DW24" s="809"/>
      <c r="DX24" s="809"/>
      <c r="DY24" s="809"/>
      <c r="DZ24" s="810"/>
      <c r="EA24" s="217"/>
    </row>
    <row r="25" spans="1:131" ht="26.25" customHeight="1" thickBot="1" x14ac:dyDescent="0.25">
      <c r="A25" s="752" t="s">
        <v>381</v>
      </c>
      <c r="B25" s="752"/>
      <c r="C25" s="752"/>
      <c r="D25" s="752"/>
      <c r="E25" s="752"/>
      <c r="F25" s="752"/>
      <c r="G25" s="752"/>
      <c r="H25" s="752"/>
      <c r="I25" s="752"/>
      <c r="J25" s="752"/>
      <c r="K25" s="752"/>
      <c r="L25" s="752"/>
      <c r="M25" s="752"/>
      <c r="N25" s="752"/>
      <c r="O25" s="752"/>
      <c r="P25" s="752"/>
      <c r="Q25" s="752"/>
      <c r="R25" s="752"/>
      <c r="S25" s="752"/>
      <c r="T25" s="752"/>
      <c r="U25" s="752"/>
      <c r="V25" s="752"/>
      <c r="W25" s="752"/>
      <c r="X25" s="752"/>
      <c r="Y25" s="752"/>
      <c r="Z25" s="752"/>
      <c r="AA25" s="752"/>
      <c r="AB25" s="752"/>
      <c r="AC25" s="752"/>
      <c r="AD25" s="752"/>
      <c r="AE25" s="752"/>
      <c r="AF25" s="752"/>
      <c r="AG25" s="752"/>
      <c r="AH25" s="752"/>
      <c r="AI25" s="752"/>
      <c r="AJ25" s="752"/>
      <c r="AK25" s="752"/>
      <c r="AL25" s="752"/>
      <c r="AM25" s="752"/>
      <c r="AN25" s="752"/>
      <c r="AO25" s="752"/>
      <c r="AP25" s="752"/>
      <c r="AQ25" s="752"/>
      <c r="AR25" s="752"/>
      <c r="AS25" s="752"/>
      <c r="AT25" s="752"/>
      <c r="AU25" s="752"/>
      <c r="AV25" s="752"/>
      <c r="AW25" s="752"/>
      <c r="AX25" s="752"/>
      <c r="AY25" s="752"/>
      <c r="AZ25" s="752"/>
      <c r="BA25" s="752"/>
      <c r="BB25" s="752"/>
      <c r="BC25" s="752"/>
      <c r="BD25" s="752"/>
      <c r="BE25" s="752"/>
      <c r="BF25" s="752"/>
      <c r="BG25" s="752"/>
      <c r="BH25" s="752"/>
      <c r="BI25" s="752"/>
      <c r="BJ25" s="214"/>
      <c r="BK25" s="214"/>
      <c r="BL25" s="214"/>
      <c r="BM25" s="214"/>
      <c r="BN25" s="214"/>
      <c r="BO25" s="224"/>
      <c r="BP25" s="224"/>
      <c r="BQ25" s="221">
        <v>19</v>
      </c>
      <c r="BR25" s="222"/>
      <c r="BS25" s="808"/>
      <c r="BT25" s="809"/>
      <c r="BU25" s="809"/>
      <c r="BV25" s="809"/>
      <c r="BW25" s="809"/>
      <c r="BX25" s="809"/>
      <c r="BY25" s="809"/>
      <c r="BZ25" s="809"/>
      <c r="CA25" s="809"/>
      <c r="CB25" s="809"/>
      <c r="CC25" s="809"/>
      <c r="CD25" s="809"/>
      <c r="CE25" s="809"/>
      <c r="CF25" s="809"/>
      <c r="CG25" s="820"/>
      <c r="CH25" s="805"/>
      <c r="CI25" s="806"/>
      <c r="CJ25" s="806"/>
      <c r="CK25" s="806"/>
      <c r="CL25" s="807"/>
      <c r="CM25" s="805"/>
      <c r="CN25" s="806"/>
      <c r="CO25" s="806"/>
      <c r="CP25" s="806"/>
      <c r="CQ25" s="807"/>
      <c r="CR25" s="805"/>
      <c r="CS25" s="806"/>
      <c r="CT25" s="806"/>
      <c r="CU25" s="806"/>
      <c r="CV25" s="807"/>
      <c r="CW25" s="805"/>
      <c r="CX25" s="806"/>
      <c r="CY25" s="806"/>
      <c r="CZ25" s="806"/>
      <c r="DA25" s="807"/>
      <c r="DB25" s="805"/>
      <c r="DC25" s="806"/>
      <c r="DD25" s="806"/>
      <c r="DE25" s="806"/>
      <c r="DF25" s="807"/>
      <c r="DG25" s="805"/>
      <c r="DH25" s="806"/>
      <c r="DI25" s="806"/>
      <c r="DJ25" s="806"/>
      <c r="DK25" s="807"/>
      <c r="DL25" s="805"/>
      <c r="DM25" s="806"/>
      <c r="DN25" s="806"/>
      <c r="DO25" s="806"/>
      <c r="DP25" s="807"/>
      <c r="DQ25" s="805"/>
      <c r="DR25" s="806"/>
      <c r="DS25" s="806"/>
      <c r="DT25" s="806"/>
      <c r="DU25" s="807"/>
      <c r="DV25" s="808"/>
      <c r="DW25" s="809"/>
      <c r="DX25" s="809"/>
      <c r="DY25" s="809"/>
      <c r="DZ25" s="810"/>
      <c r="EA25" s="212"/>
    </row>
    <row r="26" spans="1:131" ht="26.25" customHeight="1" x14ac:dyDescent="0.2">
      <c r="A26" s="754" t="s">
        <v>358</v>
      </c>
      <c r="B26" s="755"/>
      <c r="C26" s="755"/>
      <c r="D26" s="755"/>
      <c r="E26" s="755"/>
      <c r="F26" s="755"/>
      <c r="G26" s="755"/>
      <c r="H26" s="755"/>
      <c r="I26" s="755"/>
      <c r="J26" s="755"/>
      <c r="K26" s="755"/>
      <c r="L26" s="755"/>
      <c r="M26" s="755"/>
      <c r="N26" s="755"/>
      <c r="O26" s="755"/>
      <c r="P26" s="756"/>
      <c r="Q26" s="760" t="s">
        <v>382</v>
      </c>
      <c r="R26" s="761"/>
      <c r="S26" s="761"/>
      <c r="T26" s="761"/>
      <c r="U26" s="762"/>
      <c r="V26" s="760" t="s">
        <v>383</v>
      </c>
      <c r="W26" s="761"/>
      <c r="X26" s="761"/>
      <c r="Y26" s="761"/>
      <c r="Z26" s="762"/>
      <c r="AA26" s="760" t="s">
        <v>384</v>
      </c>
      <c r="AB26" s="761"/>
      <c r="AC26" s="761"/>
      <c r="AD26" s="761"/>
      <c r="AE26" s="761"/>
      <c r="AF26" s="846" t="s">
        <v>385</v>
      </c>
      <c r="AG26" s="847"/>
      <c r="AH26" s="847"/>
      <c r="AI26" s="847"/>
      <c r="AJ26" s="848"/>
      <c r="AK26" s="761" t="s">
        <v>386</v>
      </c>
      <c r="AL26" s="761"/>
      <c r="AM26" s="761"/>
      <c r="AN26" s="761"/>
      <c r="AO26" s="762"/>
      <c r="AP26" s="760" t="s">
        <v>387</v>
      </c>
      <c r="AQ26" s="761"/>
      <c r="AR26" s="761"/>
      <c r="AS26" s="761"/>
      <c r="AT26" s="762"/>
      <c r="AU26" s="760" t="s">
        <v>388</v>
      </c>
      <c r="AV26" s="761"/>
      <c r="AW26" s="761"/>
      <c r="AX26" s="761"/>
      <c r="AY26" s="762"/>
      <c r="AZ26" s="760" t="s">
        <v>389</v>
      </c>
      <c r="BA26" s="761"/>
      <c r="BB26" s="761"/>
      <c r="BC26" s="761"/>
      <c r="BD26" s="762"/>
      <c r="BE26" s="760" t="s">
        <v>365</v>
      </c>
      <c r="BF26" s="761"/>
      <c r="BG26" s="761"/>
      <c r="BH26" s="761"/>
      <c r="BI26" s="767"/>
      <c r="BJ26" s="214"/>
      <c r="BK26" s="214"/>
      <c r="BL26" s="214"/>
      <c r="BM26" s="214"/>
      <c r="BN26" s="214"/>
      <c r="BO26" s="224"/>
      <c r="BP26" s="224"/>
      <c r="BQ26" s="221">
        <v>20</v>
      </c>
      <c r="BR26" s="222"/>
      <c r="BS26" s="808"/>
      <c r="BT26" s="809"/>
      <c r="BU26" s="809"/>
      <c r="BV26" s="809"/>
      <c r="BW26" s="809"/>
      <c r="BX26" s="809"/>
      <c r="BY26" s="809"/>
      <c r="BZ26" s="809"/>
      <c r="CA26" s="809"/>
      <c r="CB26" s="809"/>
      <c r="CC26" s="809"/>
      <c r="CD26" s="809"/>
      <c r="CE26" s="809"/>
      <c r="CF26" s="809"/>
      <c r="CG26" s="820"/>
      <c r="CH26" s="805"/>
      <c r="CI26" s="806"/>
      <c r="CJ26" s="806"/>
      <c r="CK26" s="806"/>
      <c r="CL26" s="807"/>
      <c r="CM26" s="805"/>
      <c r="CN26" s="806"/>
      <c r="CO26" s="806"/>
      <c r="CP26" s="806"/>
      <c r="CQ26" s="807"/>
      <c r="CR26" s="805"/>
      <c r="CS26" s="806"/>
      <c r="CT26" s="806"/>
      <c r="CU26" s="806"/>
      <c r="CV26" s="807"/>
      <c r="CW26" s="805"/>
      <c r="CX26" s="806"/>
      <c r="CY26" s="806"/>
      <c r="CZ26" s="806"/>
      <c r="DA26" s="807"/>
      <c r="DB26" s="805"/>
      <c r="DC26" s="806"/>
      <c r="DD26" s="806"/>
      <c r="DE26" s="806"/>
      <c r="DF26" s="807"/>
      <c r="DG26" s="805"/>
      <c r="DH26" s="806"/>
      <c r="DI26" s="806"/>
      <c r="DJ26" s="806"/>
      <c r="DK26" s="807"/>
      <c r="DL26" s="805"/>
      <c r="DM26" s="806"/>
      <c r="DN26" s="806"/>
      <c r="DO26" s="806"/>
      <c r="DP26" s="807"/>
      <c r="DQ26" s="805"/>
      <c r="DR26" s="806"/>
      <c r="DS26" s="806"/>
      <c r="DT26" s="806"/>
      <c r="DU26" s="807"/>
      <c r="DV26" s="808"/>
      <c r="DW26" s="809"/>
      <c r="DX26" s="809"/>
      <c r="DY26" s="809"/>
      <c r="DZ26" s="810"/>
      <c r="EA26" s="212"/>
    </row>
    <row r="27" spans="1:131" ht="26.25" customHeight="1" thickBot="1" x14ac:dyDescent="0.25">
      <c r="A27" s="757"/>
      <c r="B27" s="758"/>
      <c r="C27" s="758"/>
      <c r="D27" s="758"/>
      <c r="E27" s="758"/>
      <c r="F27" s="758"/>
      <c r="G27" s="758"/>
      <c r="H27" s="758"/>
      <c r="I27" s="758"/>
      <c r="J27" s="758"/>
      <c r="K27" s="758"/>
      <c r="L27" s="758"/>
      <c r="M27" s="758"/>
      <c r="N27" s="758"/>
      <c r="O27" s="758"/>
      <c r="P27" s="759"/>
      <c r="Q27" s="763"/>
      <c r="R27" s="764"/>
      <c r="S27" s="764"/>
      <c r="T27" s="764"/>
      <c r="U27" s="765"/>
      <c r="V27" s="763"/>
      <c r="W27" s="764"/>
      <c r="X27" s="764"/>
      <c r="Y27" s="764"/>
      <c r="Z27" s="765"/>
      <c r="AA27" s="763"/>
      <c r="AB27" s="764"/>
      <c r="AC27" s="764"/>
      <c r="AD27" s="764"/>
      <c r="AE27" s="764"/>
      <c r="AF27" s="849"/>
      <c r="AG27" s="850"/>
      <c r="AH27" s="850"/>
      <c r="AI27" s="850"/>
      <c r="AJ27" s="851"/>
      <c r="AK27" s="764"/>
      <c r="AL27" s="764"/>
      <c r="AM27" s="764"/>
      <c r="AN27" s="764"/>
      <c r="AO27" s="765"/>
      <c r="AP27" s="763"/>
      <c r="AQ27" s="764"/>
      <c r="AR27" s="764"/>
      <c r="AS27" s="764"/>
      <c r="AT27" s="765"/>
      <c r="AU27" s="763"/>
      <c r="AV27" s="764"/>
      <c r="AW27" s="764"/>
      <c r="AX27" s="764"/>
      <c r="AY27" s="765"/>
      <c r="AZ27" s="763"/>
      <c r="BA27" s="764"/>
      <c r="BB27" s="764"/>
      <c r="BC27" s="764"/>
      <c r="BD27" s="765"/>
      <c r="BE27" s="763"/>
      <c r="BF27" s="764"/>
      <c r="BG27" s="764"/>
      <c r="BH27" s="764"/>
      <c r="BI27" s="769"/>
      <c r="BJ27" s="214"/>
      <c r="BK27" s="214"/>
      <c r="BL27" s="214"/>
      <c r="BM27" s="214"/>
      <c r="BN27" s="214"/>
      <c r="BO27" s="224"/>
      <c r="BP27" s="224"/>
      <c r="BQ27" s="221">
        <v>21</v>
      </c>
      <c r="BR27" s="222"/>
      <c r="BS27" s="808"/>
      <c r="BT27" s="809"/>
      <c r="BU27" s="809"/>
      <c r="BV27" s="809"/>
      <c r="BW27" s="809"/>
      <c r="BX27" s="809"/>
      <c r="BY27" s="809"/>
      <c r="BZ27" s="809"/>
      <c r="CA27" s="809"/>
      <c r="CB27" s="809"/>
      <c r="CC27" s="809"/>
      <c r="CD27" s="809"/>
      <c r="CE27" s="809"/>
      <c r="CF27" s="809"/>
      <c r="CG27" s="820"/>
      <c r="CH27" s="805"/>
      <c r="CI27" s="806"/>
      <c r="CJ27" s="806"/>
      <c r="CK27" s="806"/>
      <c r="CL27" s="807"/>
      <c r="CM27" s="805"/>
      <c r="CN27" s="806"/>
      <c r="CO27" s="806"/>
      <c r="CP27" s="806"/>
      <c r="CQ27" s="807"/>
      <c r="CR27" s="805"/>
      <c r="CS27" s="806"/>
      <c r="CT27" s="806"/>
      <c r="CU27" s="806"/>
      <c r="CV27" s="807"/>
      <c r="CW27" s="805"/>
      <c r="CX27" s="806"/>
      <c r="CY27" s="806"/>
      <c r="CZ27" s="806"/>
      <c r="DA27" s="807"/>
      <c r="DB27" s="805"/>
      <c r="DC27" s="806"/>
      <c r="DD27" s="806"/>
      <c r="DE27" s="806"/>
      <c r="DF27" s="807"/>
      <c r="DG27" s="805"/>
      <c r="DH27" s="806"/>
      <c r="DI27" s="806"/>
      <c r="DJ27" s="806"/>
      <c r="DK27" s="807"/>
      <c r="DL27" s="805"/>
      <c r="DM27" s="806"/>
      <c r="DN27" s="806"/>
      <c r="DO27" s="806"/>
      <c r="DP27" s="807"/>
      <c r="DQ27" s="805"/>
      <c r="DR27" s="806"/>
      <c r="DS27" s="806"/>
      <c r="DT27" s="806"/>
      <c r="DU27" s="807"/>
      <c r="DV27" s="808"/>
      <c r="DW27" s="809"/>
      <c r="DX27" s="809"/>
      <c r="DY27" s="809"/>
      <c r="DZ27" s="810"/>
      <c r="EA27" s="212"/>
    </row>
    <row r="28" spans="1:131" ht="26.25" customHeight="1" thickTop="1" x14ac:dyDescent="0.2">
      <c r="A28" s="225">
        <v>1</v>
      </c>
      <c r="B28" s="776" t="s">
        <v>390</v>
      </c>
      <c r="C28" s="777"/>
      <c r="D28" s="777"/>
      <c r="E28" s="777"/>
      <c r="F28" s="777"/>
      <c r="G28" s="777"/>
      <c r="H28" s="777"/>
      <c r="I28" s="777"/>
      <c r="J28" s="777"/>
      <c r="K28" s="777"/>
      <c r="L28" s="777"/>
      <c r="M28" s="777"/>
      <c r="N28" s="777"/>
      <c r="O28" s="777"/>
      <c r="P28" s="778"/>
      <c r="Q28" s="854">
        <v>179</v>
      </c>
      <c r="R28" s="855"/>
      <c r="S28" s="855"/>
      <c r="T28" s="855"/>
      <c r="U28" s="855"/>
      <c r="V28" s="855">
        <v>169</v>
      </c>
      <c r="W28" s="855"/>
      <c r="X28" s="855"/>
      <c r="Y28" s="855"/>
      <c r="Z28" s="855"/>
      <c r="AA28" s="855">
        <v>11</v>
      </c>
      <c r="AB28" s="855"/>
      <c r="AC28" s="855"/>
      <c r="AD28" s="855"/>
      <c r="AE28" s="856"/>
      <c r="AF28" s="857">
        <v>11</v>
      </c>
      <c r="AG28" s="855"/>
      <c r="AH28" s="855"/>
      <c r="AI28" s="855"/>
      <c r="AJ28" s="858"/>
      <c r="AK28" s="859">
        <v>41</v>
      </c>
      <c r="AL28" s="860"/>
      <c r="AM28" s="860"/>
      <c r="AN28" s="860"/>
      <c r="AO28" s="860"/>
      <c r="AP28" s="860" t="s">
        <v>548</v>
      </c>
      <c r="AQ28" s="860"/>
      <c r="AR28" s="860"/>
      <c r="AS28" s="860"/>
      <c r="AT28" s="860"/>
      <c r="AU28" s="860" t="s">
        <v>548</v>
      </c>
      <c r="AV28" s="860"/>
      <c r="AW28" s="860"/>
      <c r="AX28" s="860"/>
      <c r="AY28" s="860"/>
      <c r="AZ28" s="861" t="s">
        <v>548</v>
      </c>
      <c r="BA28" s="861"/>
      <c r="BB28" s="861"/>
      <c r="BC28" s="861"/>
      <c r="BD28" s="861"/>
      <c r="BE28" s="852"/>
      <c r="BF28" s="852"/>
      <c r="BG28" s="852"/>
      <c r="BH28" s="852"/>
      <c r="BI28" s="853"/>
      <c r="BJ28" s="214"/>
      <c r="BK28" s="214"/>
      <c r="BL28" s="214"/>
      <c r="BM28" s="214"/>
      <c r="BN28" s="214"/>
      <c r="BO28" s="224"/>
      <c r="BP28" s="224"/>
      <c r="BQ28" s="221">
        <v>22</v>
      </c>
      <c r="BR28" s="222"/>
      <c r="BS28" s="808"/>
      <c r="BT28" s="809"/>
      <c r="BU28" s="809"/>
      <c r="BV28" s="809"/>
      <c r="BW28" s="809"/>
      <c r="BX28" s="809"/>
      <c r="BY28" s="809"/>
      <c r="BZ28" s="809"/>
      <c r="CA28" s="809"/>
      <c r="CB28" s="809"/>
      <c r="CC28" s="809"/>
      <c r="CD28" s="809"/>
      <c r="CE28" s="809"/>
      <c r="CF28" s="809"/>
      <c r="CG28" s="820"/>
      <c r="CH28" s="805"/>
      <c r="CI28" s="806"/>
      <c r="CJ28" s="806"/>
      <c r="CK28" s="806"/>
      <c r="CL28" s="807"/>
      <c r="CM28" s="805"/>
      <c r="CN28" s="806"/>
      <c r="CO28" s="806"/>
      <c r="CP28" s="806"/>
      <c r="CQ28" s="807"/>
      <c r="CR28" s="805"/>
      <c r="CS28" s="806"/>
      <c r="CT28" s="806"/>
      <c r="CU28" s="806"/>
      <c r="CV28" s="807"/>
      <c r="CW28" s="805"/>
      <c r="CX28" s="806"/>
      <c r="CY28" s="806"/>
      <c r="CZ28" s="806"/>
      <c r="DA28" s="807"/>
      <c r="DB28" s="805"/>
      <c r="DC28" s="806"/>
      <c r="DD28" s="806"/>
      <c r="DE28" s="806"/>
      <c r="DF28" s="807"/>
      <c r="DG28" s="805"/>
      <c r="DH28" s="806"/>
      <c r="DI28" s="806"/>
      <c r="DJ28" s="806"/>
      <c r="DK28" s="807"/>
      <c r="DL28" s="805"/>
      <c r="DM28" s="806"/>
      <c r="DN28" s="806"/>
      <c r="DO28" s="806"/>
      <c r="DP28" s="807"/>
      <c r="DQ28" s="805"/>
      <c r="DR28" s="806"/>
      <c r="DS28" s="806"/>
      <c r="DT28" s="806"/>
      <c r="DU28" s="807"/>
      <c r="DV28" s="808"/>
      <c r="DW28" s="809"/>
      <c r="DX28" s="809"/>
      <c r="DY28" s="809"/>
      <c r="DZ28" s="810"/>
      <c r="EA28" s="212"/>
    </row>
    <row r="29" spans="1:131" ht="26.25" customHeight="1" x14ac:dyDescent="0.2">
      <c r="A29" s="225">
        <v>2</v>
      </c>
      <c r="B29" s="811" t="s">
        <v>391</v>
      </c>
      <c r="C29" s="812"/>
      <c r="D29" s="812"/>
      <c r="E29" s="812"/>
      <c r="F29" s="812"/>
      <c r="G29" s="812"/>
      <c r="H29" s="812"/>
      <c r="I29" s="812"/>
      <c r="J29" s="812"/>
      <c r="K29" s="812"/>
      <c r="L29" s="812"/>
      <c r="M29" s="812"/>
      <c r="N29" s="812"/>
      <c r="O29" s="812"/>
      <c r="P29" s="813"/>
      <c r="Q29" s="814">
        <v>324</v>
      </c>
      <c r="R29" s="815"/>
      <c r="S29" s="815"/>
      <c r="T29" s="815"/>
      <c r="U29" s="815"/>
      <c r="V29" s="815">
        <v>304</v>
      </c>
      <c r="W29" s="815"/>
      <c r="X29" s="815"/>
      <c r="Y29" s="815"/>
      <c r="Z29" s="815"/>
      <c r="AA29" s="815">
        <v>21</v>
      </c>
      <c r="AB29" s="815"/>
      <c r="AC29" s="815"/>
      <c r="AD29" s="815"/>
      <c r="AE29" s="816"/>
      <c r="AF29" s="817">
        <v>21</v>
      </c>
      <c r="AG29" s="818"/>
      <c r="AH29" s="818"/>
      <c r="AI29" s="818"/>
      <c r="AJ29" s="819"/>
      <c r="AK29" s="866">
        <v>50</v>
      </c>
      <c r="AL29" s="862"/>
      <c r="AM29" s="862"/>
      <c r="AN29" s="862"/>
      <c r="AO29" s="862"/>
      <c r="AP29" s="862" t="s">
        <v>548</v>
      </c>
      <c r="AQ29" s="862"/>
      <c r="AR29" s="862"/>
      <c r="AS29" s="862"/>
      <c r="AT29" s="862"/>
      <c r="AU29" s="862" t="s">
        <v>548</v>
      </c>
      <c r="AV29" s="862"/>
      <c r="AW29" s="862"/>
      <c r="AX29" s="862"/>
      <c r="AY29" s="862"/>
      <c r="AZ29" s="863" t="s">
        <v>548</v>
      </c>
      <c r="BA29" s="863"/>
      <c r="BB29" s="863"/>
      <c r="BC29" s="863"/>
      <c r="BD29" s="863"/>
      <c r="BE29" s="864"/>
      <c r="BF29" s="864"/>
      <c r="BG29" s="864"/>
      <c r="BH29" s="864"/>
      <c r="BI29" s="865"/>
      <c r="BJ29" s="214"/>
      <c r="BK29" s="214"/>
      <c r="BL29" s="214"/>
      <c r="BM29" s="214"/>
      <c r="BN29" s="214"/>
      <c r="BO29" s="224"/>
      <c r="BP29" s="224"/>
      <c r="BQ29" s="221">
        <v>23</v>
      </c>
      <c r="BR29" s="222"/>
      <c r="BS29" s="808"/>
      <c r="BT29" s="809"/>
      <c r="BU29" s="809"/>
      <c r="BV29" s="809"/>
      <c r="BW29" s="809"/>
      <c r="BX29" s="809"/>
      <c r="BY29" s="809"/>
      <c r="BZ29" s="809"/>
      <c r="CA29" s="809"/>
      <c r="CB29" s="809"/>
      <c r="CC29" s="809"/>
      <c r="CD29" s="809"/>
      <c r="CE29" s="809"/>
      <c r="CF29" s="809"/>
      <c r="CG29" s="820"/>
      <c r="CH29" s="805"/>
      <c r="CI29" s="806"/>
      <c r="CJ29" s="806"/>
      <c r="CK29" s="806"/>
      <c r="CL29" s="807"/>
      <c r="CM29" s="805"/>
      <c r="CN29" s="806"/>
      <c r="CO29" s="806"/>
      <c r="CP29" s="806"/>
      <c r="CQ29" s="807"/>
      <c r="CR29" s="805"/>
      <c r="CS29" s="806"/>
      <c r="CT29" s="806"/>
      <c r="CU29" s="806"/>
      <c r="CV29" s="807"/>
      <c r="CW29" s="805"/>
      <c r="CX29" s="806"/>
      <c r="CY29" s="806"/>
      <c r="CZ29" s="806"/>
      <c r="DA29" s="807"/>
      <c r="DB29" s="805"/>
      <c r="DC29" s="806"/>
      <c r="DD29" s="806"/>
      <c r="DE29" s="806"/>
      <c r="DF29" s="807"/>
      <c r="DG29" s="805"/>
      <c r="DH29" s="806"/>
      <c r="DI29" s="806"/>
      <c r="DJ29" s="806"/>
      <c r="DK29" s="807"/>
      <c r="DL29" s="805"/>
      <c r="DM29" s="806"/>
      <c r="DN29" s="806"/>
      <c r="DO29" s="806"/>
      <c r="DP29" s="807"/>
      <c r="DQ29" s="805"/>
      <c r="DR29" s="806"/>
      <c r="DS29" s="806"/>
      <c r="DT29" s="806"/>
      <c r="DU29" s="807"/>
      <c r="DV29" s="808"/>
      <c r="DW29" s="809"/>
      <c r="DX29" s="809"/>
      <c r="DY29" s="809"/>
      <c r="DZ29" s="810"/>
      <c r="EA29" s="212"/>
    </row>
    <row r="30" spans="1:131" ht="26.25" customHeight="1" x14ac:dyDescent="0.2">
      <c r="A30" s="225">
        <v>3</v>
      </c>
      <c r="B30" s="811" t="s">
        <v>392</v>
      </c>
      <c r="C30" s="812"/>
      <c r="D30" s="812"/>
      <c r="E30" s="812"/>
      <c r="F30" s="812"/>
      <c r="G30" s="812"/>
      <c r="H30" s="812"/>
      <c r="I30" s="812"/>
      <c r="J30" s="812"/>
      <c r="K30" s="812"/>
      <c r="L30" s="812"/>
      <c r="M30" s="812"/>
      <c r="N30" s="812"/>
      <c r="O30" s="812"/>
      <c r="P30" s="813"/>
      <c r="Q30" s="814">
        <v>107</v>
      </c>
      <c r="R30" s="815"/>
      <c r="S30" s="815"/>
      <c r="T30" s="815"/>
      <c r="U30" s="815"/>
      <c r="V30" s="815">
        <v>105</v>
      </c>
      <c r="W30" s="815"/>
      <c r="X30" s="815"/>
      <c r="Y30" s="815"/>
      <c r="Z30" s="815"/>
      <c r="AA30" s="815">
        <v>2</v>
      </c>
      <c r="AB30" s="815"/>
      <c r="AC30" s="815"/>
      <c r="AD30" s="815"/>
      <c r="AE30" s="816"/>
      <c r="AF30" s="817">
        <v>2</v>
      </c>
      <c r="AG30" s="818"/>
      <c r="AH30" s="818"/>
      <c r="AI30" s="818"/>
      <c r="AJ30" s="819"/>
      <c r="AK30" s="866">
        <v>27</v>
      </c>
      <c r="AL30" s="862"/>
      <c r="AM30" s="862"/>
      <c r="AN30" s="862"/>
      <c r="AO30" s="862"/>
      <c r="AP30" s="862">
        <v>14</v>
      </c>
      <c r="AQ30" s="862"/>
      <c r="AR30" s="862"/>
      <c r="AS30" s="862"/>
      <c r="AT30" s="862"/>
      <c r="AU30" s="862">
        <v>11</v>
      </c>
      <c r="AV30" s="862"/>
      <c r="AW30" s="862"/>
      <c r="AX30" s="862"/>
      <c r="AY30" s="862"/>
      <c r="AZ30" s="863" t="s">
        <v>548</v>
      </c>
      <c r="BA30" s="863"/>
      <c r="BB30" s="863"/>
      <c r="BC30" s="863"/>
      <c r="BD30" s="863"/>
      <c r="BE30" s="864"/>
      <c r="BF30" s="864"/>
      <c r="BG30" s="864"/>
      <c r="BH30" s="864"/>
      <c r="BI30" s="865"/>
      <c r="BJ30" s="214"/>
      <c r="BK30" s="214"/>
      <c r="BL30" s="214"/>
      <c r="BM30" s="214"/>
      <c r="BN30" s="214"/>
      <c r="BO30" s="224"/>
      <c r="BP30" s="224"/>
      <c r="BQ30" s="221">
        <v>24</v>
      </c>
      <c r="BR30" s="222"/>
      <c r="BS30" s="808"/>
      <c r="BT30" s="809"/>
      <c r="BU30" s="809"/>
      <c r="BV30" s="809"/>
      <c r="BW30" s="809"/>
      <c r="BX30" s="809"/>
      <c r="BY30" s="809"/>
      <c r="BZ30" s="809"/>
      <c r="CA30" s="809"/>
      <c r="CB30" s="809"/>
      <c r="CC30" s="809"/>
      <c r="CD30" s="809"/>
      <c r="CE30" s="809"/>
      <c r="CF30" s="809"/>
      <c r="CG30" s="820"/>
      <c r="CH30" s="805"/>
      <c r="CI30" s="806"/>
      <c r="CJ30" s="806"/>
      <c r="CK30" s="806"/>
      <c r="CL30" s="807"/>
      <c r="CM30" s="805"/>
      <c r="CN30" s="806"/>
      <c r="CO30" s="806"/>
      <c r="CP30" s="806"/>
      <c r="CQ30" s="807"/>
      <c r="CR30" s="805"/>
      <c r="CS30" s="806"/>
      <c r="CT30" s="806"/>
      <c r="CU30" s="806"/>
      <c r="CV30" s="807"/>
      <c r="CW30" s="805"/>
      <c r="CX30" s="806"/>
      <c r="CY30" s="806"/>
      <c r="CZ30" s="806"/>
      <c r="DA30" s="807"/>
      <c r="DB30" s="805"/>
      <c r="DC30" s="806"/>
      <c r="DD30" s="806"/>
      <c r="DE30" s="806"/>
      <c r="DF30" s="807"/>
      <c r="DG30" s="805"/>
      <c r="DH30" s="806"/>
      <c r="DI30" s="806"/>
      <c r="DJ30" s="806"/>
      <c r="DK30" s="807"/>
      <c r="DL30" s="805"/>
      <c r="DM30" s="806"/>
      <c r="DN30" s="806"/>
      <c r="DO30" s="806"/>
      <c r="DP30" s="807"/>
      <c r="DQ30" s="805"/>
      <c r="DR30" s="806"/>
      <c r="DS30" s="806"/>
      <c r="DT30" s="806"/>
      <c r="DU30" s="807"/>
      <c r="DV30" s="808"/>
      <c r="DW30" s="809"/>
      <c r="DX30" s="809"/>
      <c r="DY30" s="809"/>
      <c r="DZ30" s="810"/>
      <c r="EA30" s="212"/>
    </row>
    <row r="31" spans="1:131" ht="26.25" customHeight="1" x14ac:dyDescent="0.2">
      <c r="A31" s="225">
        <v>4</v>
      </c>
      <c r="B31" s="811" t="s">
        <v>393</v>
      </c>
      <c r="C31" s="812"/>
      <c r="D31" s="812"/>
      <c r="E31" s="812"/>
      <c r="F31" s="812"/>
      <c r="G31" s="812"/>
      <c r="H31" s="812"/>
      <c r="I31" s="812"/>
      <c r="J31" s="812"/>
      <c r="K31" s="812"/>
      <c r="L31" s="812"/>
      <c r="M31" s="812"/>
      <c r="N31" s="812"/>
      <c r="O31" s="812"/>
      <c r="P31" s="813"/>
      <c r="Q31" s="814">
        <v>16</v>
      </c>
      <c r="R31" s="815"/>
      <c r="S31" s="815"/>
      <c r="T31" s="815"/>
      <c r="U31" s="815"/>
      <c r="V31" s="815">
        <v>16</v>
      </c>
      <c r="W31" s="815"/>
      <c r="X31" s="815"/>
      <c r="Y31" s="815"/>
      <c r="Z31" s="815"/>
      <c r="AA31" s="815" t="s">
        <v>548</v>
      </c>
      <c r="AB31" s="815"/>
      <c r="AC31" s="815"/>
      <c r="AD31" s="815"/>
      <c r="AE31" s="816"/>
      <c r="AF31" s="817" t="s">
        <v>122</v>
      </c>
      <c r="AG31" s="818"/>
      <c r="AH31" s="818"/>
      <c r="AI31" s="818"/>
      <c r="AJ31" s="819"/>
      <c r="AK31" s="866">
        <v>13</v>
      </c>
      <c r="AL31" s="862"/>
      <c r="AM31" s="862"/>
      <c r="AN31" s="862"/>
      <c r="AO31" s="862"/>
      <c r="AP31" s="862">
        <v>2</v>
      </c>
      <c r="AQ31" s="862"/>
      <c r="AR31" s="862"/>
      <c r="AS31" s="862"/>
      <c r="AT31" s="862"/>
      <c r="AU31" s="862">
        <v>2</v>
      </c>
      <c r="AV31" s="862"/>
      <c r="AW31" s="862"/>
      <c r="AX31" s="862"/>
      <c r="AY31" s="862"/>
      <c r="AZ31" s="863" t="s">
        <v>548</v>
      </c>
      <c r="BA31" s="863"/>
      <c r="BB31" s="863"/>
      <c r="BC31" s="863"/>
      <c r="BD31" s="863"/>
      <c r="BE31" s="864"/>
      <c r="BF31" s="864"/>
      <c r="BG31" s="864"/>
      <c r="BH31" s="864"/>
      <c r="BI31" s="865"/>
      <c r="BJ31" s="214"/>
      <c r="BK31" s="214"/>
      <c r="BL31" s="214"/>
      <c r="BM31" s="214"/>
      <c r="BN31" s="214"/>
      <c r="BO31" s="224"/>
      <c r="BP31" s="224"/>
      <c r="BQ31" s="221">
        <v>25</v>
      </c>
      <c r="BR31" s="222"/>
      <c r="BS31" s="808"/>
      <c r="BT31" s="809"/>
      <c r="BU31" s="809"/>
      <c r="BV31" s="809"/>
      <c r="BW31" s="809"/>
      <c r="BX31" s="809"/>
      <c r="BY31" s="809"/>
      <c r="BZ31" s="809"/>
      <c r="CA31" s="809"/>
      <c r="CB31" s="809"/>
      <c r="CC31" s="809"/>
      <c r="CD31" s="809"/>
      <c r="CE31" s="809"/>
      <c r="CF31" s="809"/>
      <c r="CG31" s="820"/>
      <c r="CH31" s="805"/>
      <c r="CI31" s="806"/>
      <c r="CJ31" s="806"/>
      <c r="CK31" s="806"/>
      <c r="CL31" s="807"/>
      <c r="CM31" s="805"/>
      <c r="CN31" s="806"/>
      <c r="CO31" s="806"/>
      <c r="CP31" s="806"/>
      <c r="CQ31" s="807"/>
      <c r="CR31" s="805"/>
      <c r="CS31" s="806"/>
      <c r="CT31" s="806"/>
      <c r="CU31" s="806"/>
      <c r="CV31" s="807"/>
      <c r="CW31" s="805"/>
      <c r="CX31" s="806"/>
      <c r="CY31" s="806"/>
      <c r="CZ31" s="806"/>
      <c r="DA31" s="807"/>
      <c r="DB31" s="805"/>
      <c r="DC31" s="806"/>
      <c r="DD31" s="806"/>
      <c r="DE31" s="806"/>
      <c r="DF31" s="807"/>
      <c r="DG31" s="805"/>
      <c r="DH31" s="806"/>
      <c r="DI31" s="806"/>
      <c r="DJ31" s="806"/>
      <c r="DK31" s="807"/>
      <c r="DL31" s="805"/>
      <c r="DM31" s="806"/>
      <c r="DN31" s="806"/>
      <c r="DO31" s="806"/>
      <c r="DP31" s="807"/>
      <c r="DQ31" s="805"/>
      <c r="DR31" s="806"/>
      <c r="DS31" s="806"/>
      <c r="DT31" s="806"/>
      <c r="DU31" s="807"/>
      <c r="DV31" s="808"/>
      <c r="DW31" s="809"/>
      <c r="DX31" s="809"/>
      <c r="DY31" s="809"/>
      <c r="DZ31" s="810"/>
      <c r="EA31" s="212"/>
    </row>
    <row r="32" spans="1:131" ht="26.25" customHeight="1" x14ac:dyDescent="0.2">
      <c r="A32" s="225">
        <v>5</v>
      </c>
      <c r="B32" s="811" t="s">
        <v>394</v>
      </c>
      <c r="C32" s="812"/>
      <c r="D32" s="812"/>
      <c r="E32" s="812"/>
      <c r="F32" s="812"/>
      <c r="G32" s="812"/>
      <c r="H32" s="812"/>
      <c r="I32" s="812"/>
      <c r="J32" s="812"/>
      <c r="K32" s="812"/>
      <c r="L32" s="812"/>
      <c r="M32" s="812"/>
      <c r="N32" s="812"/>
      <c r="O32" s="812"/>
      <c r="P32" s="813"/>
      <c r="Q32" s="814">
        <v>51</v>
      </c>
      <c r="R32" s="815"/>
      <c r="S32" s="815"/>
      <c r="T32" s="815"/>
      <c r="U32" s="815"/>
      <c r="V32" s="815">
        <v>50</v>
      </c>
      <c r="W32" s="815"/>
      <c r="X32" s="815"/>
      <c r="Y32" s="815"/>
      <c r="Z32" s="815"/>
      <c r="AA32" s="815">
        <v>1</v>
      </c>
      <c r="AB32" s="815"/>
      <c r="AC32" s="815"/>
      <c r="AD32" s="815"/>
      <c r="AE32" s="816"/>
      <c r="AF32" s="817">
        <v>1</v>
      </c>
      <c r="AG32" s="818"/>
      <c r="AH32" s="818"/>
      <c r="AI32" s="818"/>
      <c r="AJ32" s="819"/>
      <c r="AK32" s="866">
        <v>14</v>
      </c>
      <c r="AL32" s="862"/>
      <c r="AM32" s="862"/>
      <c r="AN32" s="862"/>
      <c r="AO32" s="862"/>
      <c r="AP32" s="862" t="s">
        <v>548</v>
      </c>
      <c r="AQ32" s="862"/>
      <c r="AR32" s="862"/>
      <c r="AS32" s="862"/>
      <c r="AT32" s="862"/>
      <c r="AU32" s="862" t="s">
        <v>548</v>
      </c>
      <c r="AV32" s="862"/>
      <c r="AW32" s="862"/>
      <c r="AX32" s="862"/>
      <c r="AY32" s="862"/>
      <c r="AZ32" s="863" t="s">
        <v>548</v>
      </c>
      <c r="BA32" s="863"/>
      <c r="BB32" s="863"/>
      <c r="BC32" s="863"/>
      <c r="BD32" s="863"/>
      <c r="BE32" s="864"/>
      <c r="BF32" s="864"/>
      <c r="BG32" s="864"/>
      <c r="BH32" s="864"/>
      <c r="BI32" s="865"/>
      <c r="BJ32" s="214"/>
      <c r="BK32" s="214"/>
      <c r="BL32" s="214"/>
      <c r="BM32" s="214"/>
      <c r="BN32" s="214"/>
      <c r="BO32" s="224"/>
      <c r="BP32" s="224"/>
      <c r="BQ32" s="221">
        <v>26</v>
      </c>
      <c r="BR32" s="222"/>
      <c r="BS32" s="808"/>
      <c r="BT32" s="809"/>
      <c r="BU32" s="809"/>
      <c r="BV32" s="809"/>
      <c r="BW32" s="809"/>
      <c r="BX32" s="809"/>
      <c r="BY32" s="809"/>
      <c r="BZ32" s="809"/>
      <c r="CA32" s="809"/>
      <c r="CB32" s="809"/>
      <c r="CC32" s="809"/>
      <c r="CD32" s="809"/>
      <c r="CE32" s="809"/>
      <c r="CF32" s="809"/>
      <c r="CG32" s="820"/>
      <c r="CH32" s="805"/>
      <c r="CI32" s="806"/>
      <c r="CJ32" s="806"/>
      <c r="CK32" s="806"/>
      <c r="CL32" s="807"/>
      <c r="CM32" s="805"/>
      <c r="CN32" s="806"/>
      <c r="CO32" s="806"/>
      <c r="CP32" s="806"/>
      <c r="CQ32" s="807"/>
      <c r="CR32" s="805"/>
      <c r="CS32" s="806"/>
      <c r="CT32" s="806"/>
      <c r="CU32" s="806"/>
      <c r="CV32" s="807"/>
      <c r="CW32" s="805"/>
      <c r="CX32" s="806"/>
      <c r="CY32" s="806"/>
      <c r="CZ32" s="806"/>
      <c r="DA32" s="807"/>
      <c r="DB32" s="805"/>
      <c r="DC32" s="806"/>
      <c r="DD32" s="806"/>
      <c r="DE32" s="806"/>
      <c r="DF32" s="807"/>
      <c r="DG32" s="805"/>
      <c r="DH32" s="806"/>
      <c r="DI32" s="806"/>
      <c r="DJ32" s="806"/>
      <c r="DK32" s="807"/>
      <c r="DL32" s="805"/>
      <c r="DM32" s="806"/>
      <c r="DN32" s="806"/>
      <c r="DO32" s="806"/>
      <c r="DP32" s="807"/>
      <c r="DQ32" s="805"/>
      <c r="DR32" s="806"/>
      <c r="DS32" s="806"/>
      <c r="DT32" s="806"/>
      <c r="DU32" s="807"/>
      <c r="DV32" s="808"/>
      <c r="DW32" s="809"/>
      <c r="DX32" s="809"/>
      <c r="DY32" s="809"/>
      <c r="DZ32" s="810"/>
      <c r="EA32" s="212"/>
    </row>
    <row r="33" spans="1:131" ht="26.25" customHeight="1" x14ac:dyDescent="0.2">
      <c r="A33" s="225">
        <v>6</v>
      </c>
      <c r="B33" s="811" t="s">
        <v>395</v>
      </c>
      <c r="C33" s="812"/>
      <c r="D33" s="812"/>
      <c r="E33" s="812"/>
      <c r="F33" s="812"/>
      <c r="G33" s="812"/>
      <c r="H33" s="812"/>
      <c r="I33" s="812"/>
      <c r="J33" s="812"/>
      <c r="K33" s="812"/>
      <c r="L33" s="812"/>
      <c r="M33" s="812"/>
      <c r="N33" s="812"/>
      <c r="O33" s="812"/>
      <c r="P33" s="813"/>
      <c r="Q33" s="814">
        <v>52</v>
      </c>
      <c r="R33" s="815"/>
      <c r="S33" s="815"/>
      <c r="T33" s="815"/>
      <c r="U33" s="815"/>
      <c r="V33" s="815">
        <v>45</v>
      </c>
      <c r="W33" s="815"/>
      <c r="X33" s="815"/>
      <c r="Y33" s="815"/>
      <c r="Z33" s="815"/>
      <c r="AA33" s="815">
        <v>7</v>
      </c>
      <c r="AB33" s="815"/>
      <c r="AC33" s="815"/>
      <c r="AD33" s="815"/>
      <c r="AE33" s="816"/>
      <c r="AF33" s="817">
        <v>39</v>
      </c>
      <c r="AG33" s="818"/>
      <c r="AH33" s="818"/>
      <c r="AI33" s="818"/>
      <c r="AJ33" s="819"/>
      <c r="AK33" s="866">
        <v>11</v>
      </c>
      <c r="AL33" s="862"/>
      <c r="AM33" s="862"/>
      <c r="AN33" s="862"/>
      <c r="AO33" s="862"/>
      <c r="AP33" s="862">
        <v>89</v>
      </c>
      <c r="AQ33" s="862"/>
      <c r="AR33" s="862"/>
      <c r="AS33" s="862"/>
      <c r="AT33" s="862"/>
      <c r="AU33" s="862">
        <v>50</v>
      </c>
      <c r="AV33" s="862"/>
      <c r="AW33" s="862"/>
      <c r="AX33" s="862"/>
      <c r="AY33" s="862"/>
      <c r="AZ33" s="863" t="s">
        <v>548</v>
      </c>
      <c r="BA33" s="863"/>
      <c r="BB33" s="863"/>
      <c r="BC33" s="863"/>
      <c r="BD33" s="863"/>
      <c r="BE33" s="864" t="s">
        <v>396</v>
      </c>
      <c r="BF33" s="864"/>
      <c r="BG33" s="864"/>
      <c r="BH33" s="864"/>
      <c r="BI33" s="865"/>
      <c r="BJ33" s="214"/>
      <c r="BK33" s="214"/>
      <c r="BL33" s="214"/>
      <c r="BM33" s="214"/>
      <c r="BN33" s="214"/>
      <c r="BO33" s="224"/>
      <c r="BP33" s="224"/>
      <c r="BQ33" s="221">
        <v>27</v>
      </c>
      <c r="BR33" s="222"/>
      <c r="BS33" s="808"/>
      <c r="BT33" s="809"/>
      <c r="BU33" s="809"/>
      <c r="BV33" s="809"/>
      <c r="BW33" s="809"/>
      <c r="BX33" s="809"/>
      <c r="BY33" s="809"/>
      <c r="BZ33" s="809"/>
      <c r="CA33" s="809"/>
      <c r="CB33" s="809"/>
      <c r="CC33" s="809"/>
      <c r="CD33" s="809"/>
      <c r="CE33" s="809"/>
      <c r="CF33" s="809"/>
      <c r="CG33" s="820"/>
      <c r="CH33" s="805"/>
      <c r="CI33" s="806"/>
      <c r="CJ33" s="806"/>
      <c r="CK33" s="806"/>
      <c r="CL33" s="807"/>
      <c r="CM33" s="805"/>
      <c r="CN33" s="806"/>
      <c r="CO33" s="806"/>
      <c r="CP33" s="806"/>
      <c r="CQ33" s="807"/>
      <c r="CR33" s="805"/>
      <c r="CS33" s="806"/>
      <c r="CT33" s="806"/>
      <c r="CU33" s="806"/>
      <c r="CV33" s="807"/>
      <c r="CW33" s="805"/>
      <c r="CX33" s="806"/>
      <c r="CY33" s="806"/>
      <c r="CZ33" s="806"/>
      <c r="DA33" s="807"/>
      <c r="DB33" s="805"/>
      <c r="DC33" s="806"/>
      <c r="DD33" s="806"/>
      <c r="DE33" s="806"/>
      <c r="DF33" s="807"/>
      <c r="DG33" s="805"/>
      <c r="DH33" s="806"/>
      <c r="DI33" s="806"/>
      <c r="DJ33" s="806"/>
      <c r="DK33" s="807"/>
      <c r="DL33" s="805"/>
      <c r="DM33" s="806"/>
      <c r="DN33" s="806"/>
      <c r="DO33" s="806"/>
      <c r="DP33" s="807"/>
      <c r="DQ33" s="805"/>
      <c r="DR33" s="806"/>
      <c r="DS33" s="806"/>
      <c r="DT33" s="806"/>
      <c r="DU33" s="807"/>
      <c r="DV33" s="808"/>
      <c r="DW33" s="809"/>
      <c r="DX33" s="809"/>
      <c r="DY33" s="809"/>
      <c r="DZ33" s="810"/>
      <c r="EA33" s="212"/>
    </row>
    <row r="34" spans="1:131" ht="26.25" customHeight="1" x14ac:dyDescent="0.2">
      <c r="A34" s="225">
        <v>7</v>
      </c>
      <c r="B34" s="811"/>
      <c r="C34" s="812"/>
      <c r="D34" s="812"/>
      <c r="E34" s="812"/>
      <c r="F34" s="812"/>
      <c r="G34" s="812"/>
      <c r="H34" s="812"/>
      <c r="I34" s="812"/>
      <c r="J34" s="812"/>
      <c r="K34" s="812"/>
      <c r="L34" s="812"/>
      <c r="M34" s="812"/>
      <c r="N34" s="812"/>
      <c r="O34" s="812"/>
      <c r="P34" s="813"/>
      <c r="Q34" s="814"/>
      <c r="R34" s="815"/>
      <c r="S34" s="815"/>
      <c r="T34" s="815"/>
      <c r="U34" s="815"/>
      <c r="V34" s="815"/>
      <c r="W34" s="815"/>
      <c r="X34" s="815"/>
      <c r="Y34" s="815"/>
      <c r="Z34" s="815"/>
      <c r="AA34" s="815"/>
      <c r="AB34" s="815"/>
      <c r="AC34" s="815"/>
      <c r="AD34" s="815"/>
      <c r="AE34" s="816"/>
      <c r="AF34" s="817"/>
      <c r="AG34" s="818"/>
      <c r="AH34" s="818"/>
      <c r="AI34" s="818"/>
      <c r="AJ34" s="819"/>
      <c r="AK34" s="866"/>
      <c r="AL34" s="862"/>
      <c r="AM34" s="862"/>
      <c r="AN34" s="862"/>
      <c r="AO34" s="862"/>
      <c r="AP34" s="862"/>
      <c r="AQ34" s="862"/>
      <c r="AR34" s="862"/>
      <c r="AS34" s="862"/>
      <c r="AT34" s="862"/>
      <c r="AU34" s="862"/>
      <c r="AV34" s="862"/>
      <c r="AW34" s="862"/>
      <c r="AX34" s="862"/>
      <c r="AY34" s="862"/>
      <c r="AZ34" s="863"/>
      <c r="BA34" s="863"/>
      <c r="BB34" s="863"/>
      <c r="BC34" s="863"/>
      <c r="BD34" s="863"/>
      <c r="BE34" s="864"/>
      <c r="BF34" s="864"/>
      <c r="BG34" s="864"/>
      <c r="BH34" s="864"/>
      <c r="BI34" s="865"/>
      <c r="BJ34" s="214"/>
      <c r="BK34" s="214"/>
      <c r="BL34" s="214"/>
      <c r="BM34" s="214"/>
      <c r="BN34" s="214"/>
      <c r="BO34" s="224"/>
      <c r="BP34" s="224"/>
      <c r="BQ34" s="221">
        <v>28</v>
      </c>
      <c r="BR34" s="222"/>
      <c r="BS34" s="808"/>
      <c r="BT34" s="809"/>
      <c r="BU34" s="809"/>
      <c r="BV34" s="809"/>
      <c r="BW34" s="809"/>
      <c r="BX34" s="809"/>
      <c r="BY34" s="809"/>
      <c r="BZ34" s="809"/>
      <c r="CA34" s="809"/>
      <c r="CB34" s="809"/>
      <c r="CC34" s="809"/>
      <c r="CD34" s="809"/>
      <c r="CE34" s="809"/>
      <c r="CF34" s="809"/>
      <c r="CG34" s="820"/>
      <c r="CH34" s="805"/>
      <c r="CI34" s="806"/>
      <c r="CJ34" s="806"/>
      <c r="CK34" s="806"/>
      <c r="CL34" s="807"/>
      <c r="CM34" s="805"/>
      <c r="CN34" s="806"/>
      <c r="CO34" s="806"/>
      <c r="CP34" s="806"/>
      <c r="CQ34" s="807"/>
      <c r="CR34" s="805"/>
      <c r="CS34" s="806"/>
      <c r="CT34" s="806"/>
      <c r="CU34" s="806"/>
      <c r="CV34" s="807"/>
      <c r="CW34" s="805"/>
      <c r="CX34" s="806"/>
      <c r="CY34" s="806"/>
      <c r="CZ34" s="806"/>
      <c r="DA34" s="807"/>
      <c r="DB34" s="805"/>
      <c r="DC34" s="806"/>
      <c r="DD34" s="806"/>
      <c r="DE34" s="806"/>
      <c r="DF34" s="807"/>
      <c r="DG34" s="805"/>
      <c r="DH34" s="806"/>
      <c r="DI34" s="806"/>
      <c r="DJ34" s="806"/>
      <c r="DK34" s="807"/>
      <c r="DL34" s="805"/>
      <c r="DM34" s="806"/>
      <c r="DN34" s="806"/>
      <c r="DO34" s="806"/>
      <c r="DP34" s="807"/>
      <c r="DQ34" s="805"/>
      <c r="DR34" s="806"/>
      <c r="DS34" s="806"/>
      <c r="DT34" s="806"/>
      <c r="DU34" s="807"/>
      <c r="DV34" s="808"/>
      <c r="DW34" s="809"/>
      <c r="DX34" s="809"/>
      <c r="DY34" s="809"/>
      <c r="DZ34" s="810"/>
      <c r="EA34" s="212"/>
    </row>
    <row r="35" spans="1:131" ht="26.25" customHeight="1" x14ac:dyDescent="0.2">
      <c r="A35" s="225">
        <v>8</v>
      </c>
      <c r="B35" s="811"/>
      <c r="C35" s="812"/>
      <c r="D35" s="812"/>
      <c r="E35" s="812"/>
      <c r="F35" s="812"/>
      <c r="G35" s="812"/>
      <c r="H35" s="812"/>
      <c r="I35" s="812"/>
      <c r="J35" s="812"/>
      <c r="K35" s="812"/>
      <c r="L35" s="812"/>
      <c r="M35" s="812"/>
      <c r="N35" s="812"/>
      <c r="O35" s="812"/>
      <c r="P35" s="813"/>
      <c r="Q35" s="814"/>
      <c r="R35" s="815"/>
      <c r="S35" s="815"/>
      <c r="T35" s="815"/>
      <c r="U35" s="815"/>
      <c r="V35" s="815"/>
      <c r="W35" s="815"/>
      <c r="X35" s="815"/>
      <c r="Y35" s="815"/>
      <c r="Z35" s="815"/>
      <c r="AA35" s="815"/>
      <c r="AB35" s="815"/>
      <c r="AC35" s="815"/>
      <c r="AD35" s="815"/>
      <c r="AE35" s="816"/>
      <c r="AF35" s="817"/>
      <c r="AG35" s="818"/>
      <c r="AH35" s="818"/>
      <c r="AI35" s="818"/>
      <c r="AJ35" s="819"/>
      <c r="AK35" s="866"/>
      <c r="AL35" s="862"/>
      <c r="AM35" s="862"/>
      <c r="AN35" s="862"/>
      <c r="AO35" s="862"/>
      <c r="AP35" s="862"/>
      <c r="AQ35" s="862"/>
      <c r="AR35" s="862"/>
      <c r="AS35" s="862"/>
      <c r="AT35" s="862"/>
      <c r="AU35" s="862"/>
      <c r="AV35" s="862"/>
      <c r="AW35" s="862"/>
      <c r="AX35" s="862"/>
      <c r="AY35" s="862"/>
      <c r="AZ35" s="863"/>
      <c r="BA35" s="863"/>
      <c r="BB35" s="863"/>
      <c r="BC35" s="863"/>
      <c r="BD35" s="863"/>
      <c r="BE35" s="864"/>
      <c r="BF35" s="864"/>
      <c r="BG35" s="864"/>
      <c r="BH35" s="864"/>
      <c r="BI35" s="865"/>
      <c r="BJ35" s="214"/>
      <c r="BK35" s="214"/>
      <c r="BL35" s="214"/>
      <c r="BM35" s="214"/>
      <c r="BN35" s="214"/>
      <c r="BO35" s="224"/>
      <c r="BP35" s="224"/>
      <c r="BQ35" s="221">
        <v>29</v>
      </c>
      <c r="BR35" s="222"/>
      <c r="BS35" s="808"/>
      <c r="BT35" s="809"/>
      <c r="BU35" s="809"/>
      <c r="BV35" s="809"/>
      <c r="BW35" s="809"/>
      <c r="BX35" s="809"/>
      <c r="BY35" s="809"/>
      <c r="BZ35" s="809"/>
      <c r="CA35" s="809"/>
      <c r="CB35" s="809"/>
      <c r="CC35" s="809"/>
      <c r="CD35" s="809"/>
      <c r="CE35" s="809"/>
      <c r="CF35" s="809"/>
      <c r="CG35" s="820"/>
      <c r="CH35" s="805"/>
      <c r="CI35" s="806"/>
      <c r="CJ35" s="806"/>
      <c r="CK35" s="806"/>
      <c r="CL35" s="807"/>
      <c r="CM35" s="805"/>
      <c r="CN35" s="806"/>
      <c r="CO35" s="806"/>
      <c r="CP35" s="806"/>
      <c r="CQ35" s="807"/>
      <c r="CR35" s="805"/>
      <c r="CS35" s="806"/>
      <c r="CT35" s="806"/>
      <c r="CU35" s="806"/>
      <c r="CV35" s="807"/>
      <c r="CW35" s="805"/>
      <c r="CX35" s="806"/>
      <c r="CY35" s="806"/>
      <c r="CZ35" s="806"/>
      <c r="DA35" s="807"/>
      <c r="DB35" s="805"/>
      <c r="DC35" s="806"/>
      <c r="DD35" s="806"/>
      <c r="DE35" s="806"/>
      <c r="DF35" s="807"/>
      <c r="DG35" s="805"/>
      <c r="DH35" s="806"/>
      <c r="DI35" s="806"/>
      <c r="DJ35" s="806"/>
      <c r="DK35" s="807"/>
      <c r="DL35" s="805"/>
      <c r="DM35" s="806"/>
      <c r="DN35" s="806"/>
      <c r="DO35" s="806"/>
      <c r="DP35" s="807"/>
      <c r="DQ35" s="805"/>
      <c r="DR35" s="806"/>
      <c r="DS35" s="806"/>
      <c r="DT35" s="806"/>
      <c r="DU35" s="807"/>
      <c r="DV35" s="808"/>
      <c r="DW35" s="809"/>
      <c r="DX35" s="809"/>
      <c r="DY35" s="809"/>
      <c r="DZ35" s="810"/>
      <c r="EA35" s="212"/>
    </row>
    <row r="36" spans="1:131" ht="26.25" customHeight="1" x14ac:dyDescent="0.2">
      <c r="A36" s="225">
        <v>9</v>
      </c>
      <c r="B36" s="811"/>
      <c r="C36" s="812"/>
      <c r="D36" s="812"/>
      <c r="E36" s="812"/>
      <c r="F36" s="812"/>
      <c r="G36" s="812"/>
      <c r="H36" s="812"/>
      <c r="I36" s="812"/>
      <c r="J36" s="812"/>
      <c r="K36" s="812"/>
      <c r="L36" s="812"/>
      <c r="M36" s="812"/>
      <c r="N36" s="812"/>
      <c r="O36" s="812"/>
      <c r="P36" s="813"/>
      <c r="Q36" s="814"/>
      <c r="R36" s="815"/>
      <c r="S36" s="815"/>
      <c r="T36" s="815"/>
      <c r="U36" s="815"/>
      <c r="V36" s="815"/>
      <c r="W36" s="815"/>
      <c r="X36" s="815"/>
      <c r="Y36" s="815"/>
      <c r="Z36" s="815"/>
      <c r="AA36" s="815"/>
      <c r="AB36" s="815"/>
      <c r="AC36" s="815"/>
      <c r="AD36" s="815"/>
      <c r="AE36" s="816"/>
      <c r="AF36" s="817"/>
      <c r="AG36" s="818"/>
      <c r="AH36" s="818"/>
      <c r="AI36" s="818"/>
      <c r="AJ36" s="819"/>
      <c r="AK36" s="866"/>
      <c r="AL36" s="862"/>
      <c r="AM36" s="862"/>
      <c r="AN36" s="862"/>
      <c r="AO36" s="862"/>
      <c r="AP36" s="862"/>
      <c r="AQ36" s="862"/>
      <c r="AR36" s="862"/>
      <c r="AS36" s="862"/>
      <c r="AT36" s="862"/>
      <c r="AU36" s="862"/>
      <c r="AV36" s="862"/>
      <c r="AW36" s="862"/>
      <c r="AX36" s="862"/>
      <c r="AY36" s="862"/>
      <c r="AZ36" s="863"/>
      <c r="BA36" s="863"/>
      <c r="BB36" s="863"/>
      <c r="BC36" s="863"/>
      <c r="BD36" s="863"/>
      <c r="BE36" s="864"/>
      <c r="BF36" s="864"/>
      <c r="BG36" s="864"/>
      <c r="BH36" s="864"/>
      <c r="BI36" s="865"/>
      <c r="BJ36" s="214"/>
      <c r="BK36" s="214"/>
      <c r="BL36" s="214"/>
      <c r="BM36" s="214"/>
      <c r="BN36" s="214"/>
      <c r="BO36" s="224"/>
      <c r="BP36" s="224"/>
      <c r="BQ36" s="221">
        <v>30</v>
      </c>
      <c r="BR36" s="222"/>
      <c r="BS36" s="808"/>
      <c r="BT36" s="809"/>
      <c r="BU36" s="809"/>
      <c r="BV36" s="809"/>
      <c r="BW36" s="809"/>
      <c r="BX36" s="809"/>
      <c r="BY36" s="809"/>
      <c r="BZ36" s="809"/>
      <c r="CA36" s="809"/>
      <c r="CB36" s="809"/>
      <c r="CC36" s="809"/>
      <c r="CD36" s="809"/>
      <c r="CE36" s="809"/>
      <c r="CF36" s="809"/>
      <c r="CG36" s="820"/>
      <c r="CH36" s="805"/>
      <c r="CI36" s="806"/>
      <c r="CJ36" s="806"/>
      <c r="CK36" s="806"/>
      <c r="CL36" s="807"/>
      <c r="CM36" s="805"/>
      <c r="CN36" s="806"/>
      <c r="CO36" s="806"/>
      <c r="CP36" s="806"/>
      <c r="CQ36" s="807"/>
      <c r="CR36" s="805"/>
      <c r="CS36" s="806"/>
      <c r="CT36" s="806"/>
      <c r="CU36" s="806"/>
      <c r="CV36" s="807"/>
      <c r="CW36" s="805"/>
      <c r="CX36" s="806"/>
      <c r="CY36" s="806"/>
      <c r="CZ36" s="806"/>
      <c r="DA36" s="807"/>
      <c r="DB36" s="805"/>
      <c r="DC36" s="806"/>
      <c r="DD36" s="806"/>
      <c r="DE36" s="806"/>
      <c r="DF36" s="807"/>
      <c r="DG36" s="805"/>
      <c r="DH36" s="806"/>
      <c r="DI36" s="806"/>
      <c r="DJ36" s="806"/>
      <c r="DK36" s="807"/>
      <c r="DL36" s="805"/>
      <c r="DM36" s="806"/>
      <c r="DN36" s="806"/>
      <c r="DO36" s="806"/>
      <c r="DP36" s="807"/>
      <c r="DQ36" s="805"/>
      <c r="DR36" s="806"/>
      <c r="DS36" s="806"/>
      <c r="DT36" s="806"/>
      <c r="DU36" s="807"/>
      <c r="DV36" s="808"/>
      <c r="DW36" s="809"/>
      <c r="DX36" s="809"/>
      <c r="DY36" s="809"/>
      <c r="DZ36" s="810"/>
      <c r="EA36" s="212"/>
    </row>
    <row r="37" spans="1:131" ht="26.25" customHeight="1" x14ac:dyDescent="0.2">
      <c r="A37" s="225">
        <v>10</v>
      </c>
      <c r="B37" s="811"/>
      <c r="C37" s="812"/>
      <c r="D37" s="812"/>
      <c r="E37" s="812"/>
      <c r="F37" s="812"/>
      <c r="G37" s="812"/>
      <c r="H37" s="812"/>
      <c r="I37" s="812"/>
      <c r="J37" s="812"/>
      <c r="K37" s="812"/>
      <c r="L37" s="812"/>
      <c r="M37" s="812"/>
      <c r="N37" s="812"/>
      <c r="O37" s="812"/>
      <c r="P37" s="813"/>
      <c r="Q37" s="814"/>
      <c r="R37" s="815"/>
      <c r="S37" s="815"/>
      <c r="T37" s="815"/>
      <c r="U37" s="815"/>
      <c r="V37" s="815"/>
      <c r="W37" s="815"/>
      <c r="X37" s="815"/>
      <c r="Y37" s="815"/>
      <c r="Z37" s="815"/>
      <c r="AA37" s="815"/>
      <c r="AB37" s="815"/>
      <c r="AC37" s="815"/>
      <c r="AD37" s="815"/>
      <c r="AE37" s="816"/>
      <c r="AF37" s="817"/>
      <c r="AG37" s="818"/>
      <c r="AH37" s="818"/>
      <c r="AI37" s="818"/>
      <c r="AJ37" s="819"/>
      <c r="AK37" s="866"/>
      <c r="AL37" s="862"/>
      <c r="AM37" s="862"/>
      <c r="AN37" s="862"/>
      <c r="AO37" s="862"/>
      <c r="AP37" s="862"/>
      <c r="AQ37" s="862"/>
      <c r="AR37" s="862"/>
      <c r="AS37" s="862"/>
      <c r="AT37" s="862"/>
      <c r="AU37" s="862"/>
      <c r="AV37" s="862"/>
      <c r="AW37" s="862"/>
      <c r="AX37" s="862"/>
      <c r="AY37" s="862"/>
      <c r="AZ37" s="863"/>
      <c r="BA37" s="863"/>
      <c r="BB37" s="863"/>
      <c r="BC37" s="863"/>
      <c r="BD37" s="863"/>
      <c r="BE37" s="864"/>
      <c r="BF37" s="864"/>
      <c r="BG37" s="864"/>
      <c r="BH37" s="864"/>
      <c r="BI37" s="865"/>
      <c r="BJ37" s="214"/>
      <c r="BK37" s="214"/>
      <c r="BL37" s="214"/>
      <c r="BM37" s="214"/>
      <c r="BN37" s="214"/>
      <c r="BO37" s="224"/>
      <c r="BP37" s="224"/>
      <c r="BQ37" s="221">
        <v>31</v>
      </c>
      <c r="BR37" s="222"/>
      <c r="BS37" s="808"/>
      <c r="BT37" s="809"/>
      <c r="BU37" s="809"/>
      <c r="BV37" s="809"/>
      <c r="BW37" s="809"/>
      <c r="BX37" s="809"/>
      <c r="BY37" s="809"/>
      <c r="BZ37" s="809"/>
      <c r="CA37" s="809"/>
      <c r="CB37" s="809"/>
      <c r="CC37" s="809"/>
      <c r="CD37" s="809"/>
      <c r="CE37" s="809"/>
      <c r="CF37" s="809"/>
      <c r="CG37" s="820"/>
      <c r="CH37" s="805"/>
      <c r="CI37" s="806"/>
      <c r="CJ37" s="806"/>
      <c r="CK37" s="806"/>
      <c r="CL37" s="807"/>
      <c r="CM37" s="805"/>
      <c r="CN37" s="806"/>
      <c r="CO37" s="806"/>
      <c r="CP37" s="806"/>
      <c r="CQ37" s="807"/>
      <c r="CR37" s="805"/>
      <c r="CS37" s="806"/>
      <c r="CT37" s="806"/>
      <c r="CU37" s="806"/>
      <c r="CV37" s="807"/>
      <c r="CW37" s="805"/>
      <c r="CX37" s="806"/>
      <c r="CY37" s="806"/>
      <c r="CZ37" s="806"/>
      <c r="DA37" s="807"/>
      <c r="DB37" s="805"/>
      <c r="DC37" s="806"/>
      <c r="DD37" s="806"/>
      <c r="DE37" s="806"/>
      <c r="DF37" s="807"/>
      <c r="DG37" s="805"/>
      <c r="DH37" s="806"/>
      <c r="DI37" s="806"/>
      <c r="DJ37" s="806"/>
      <c r="DK37" s="807"/>
      <c r="DL37" s="805"/>
      <c r="DM37" s="806"/>
      <c r="DN37" s="806"/>
      <c r="DO37" s="806"/>
      <c r="DP37" s="807"/>
      <c r="DQ37" s="805"/>
      <c r="DR37" s="806"/>
      <c r="DS37" s="806"/>
      <c r="DT37" s="806"/>
      <c r="DU37" s="807"/>
      <c r="DV37" s="808"/>
      <c r="DW37" s="809"/>
      <c r="DX37" s="809"/>
      <c r="DY37" s="809"/>
      <c r="DZ37" s="810"/>
      <c r="EA37" s="212"/>
    </row>
    <row r="38" spans="1:131" ht="26.25" customHeight="1" x14ac:dyDescent="0.2">
      <c r="A38" s="225">
        <v>11</v>
      </c>
      <c r="B38" s="811"/>
      <c r="C38" s="812"/>
      <c r="D38" s="812"/>
      <c r="E38" s="812"/>
      <c r="F38" s="812"/>
      <c r="G38" s="812"/>
      <c r="H38" s="812"/>
      <c r="I38" s="812"/>
      <c r="J38" s="812"/>
      <c r="K38" s="812"/>
      <c r="L38" s="812"/>
      <c r="M38" s="812"/>
      <c r="N38" s="812"/>
      <c r="O38" s="812"/>
      <c r="P38" s="813"/>
      <c r="Q38" s="814"/>
      <c r="R38" s="815"/>
      <c r="S38" s="815"/>
      <c r="T38" s="815"/>
      <c r="U38" s="815"/>
      <c r="V38" s="815"/>
      <c r="W38" s="815"/>
      <c r="X38" s="815"/>
      <c r="Y38" s="815"/>
      <c r="Z38" s="815"/>
      <c r="AA38" s="815"/>
      <c r="AB38" s="815"/>
      <c r="AC38" s="815"/>
      <c r="AD38" s="815"/>
      <c r="AE38" s="816"/>
      <c r="AF38" s="817"/>
      <c r="AG38" s="818"/>
      <c r="AH38" s="818"/>
      <c r="AI38" s="818"/>
      <c r="AJ38" s="819"/>
      <c r="AK38" s="866"/>
      <c r="AL38" s="862"/>
      <c r="AM38" s="862"/>
      <c r="AN38" s="862"/>
      <c r="AO38" s="862"/>
      <c r="AP38" s="862"/>
      <c r="AQ38" s="862"/>
      <c r="AR38" s="862"/>
      <c r="AS38" s="862"/>
      <c r="AT38" s="862"/>
      <c r="AU38" s="862"/>
      <c r="AV38" s="862"/>
      <c r="AW38" s="862"/>
      <c r="AX38" s="862"/>
      <c r="AY38" s="862"/>
      <c r="AZ38" s="863"/>
      <c r="BA38" s="863"/>
      <c r="BB38" s="863"/>
      <c r="BC38" s="863"/>
      <c r="BD38" s="863"/>
      <c r="BE38" s="864"/>
      <c r="BF38" s="864"/>
      <c r="BG38" s="864"/>
      <c r="BH38" s="864"/>
      <c r="BI38" s="865"/>
      <c r="BJ38" s="214"/>
      <c r="BK38" s="214"/>
      <c r="BL38" s="214"/>
      <c r="BM38" s="214"/>
      <c r="BN38" s="214"/>
      <c r="BO38" s="224"/>
      <c r="BP38" s="224"/>
      <c r="BQ38" s="221">
        <v>32</v>
      </c>
      <c r="BR38" s="222"/>
      <c r="BS38" s="808"/>
      <c r="BT38" s="809"/>
      <c r="BU38" s="809"/>
      <c r="BV38" s="809"/>
      <c r="BW38" s="809"/>
      <c r="BX38" s="809"/>
      <c r="BY38" s="809"/>
      <c r="BZ38" s="809"/>
      <c r="CA38" s="809"/>
      <c r="CB38" s="809"/>
      <c r="CC38" s="809"/>
      <c r="CD38" s="809"/>
      <c r="CE38" s="809"/>
      <c r="CF38" s="809"/>
      <c r="CG38" s="820"/>
      <c r="CH38" s="805"/>
      <c r="CI38" s="806"/>
      <c r="CJ38" s="806"/>
      <c r="CK38" s="806"/>
      <c r="CL38" s="807"/>
      <c r="CM38" s="805"/>
      <c r="CN38" s="806"/>
      <c r="CO38" s="806"/>
      <c r="CP38" s="806"/>
      <c r="CQ38" s="807"/>
      <c r="CR38" s="805"/>
      <c r="CS38" s="806"/>
      <c r="CT38" s="806"/>
      <c r="CU38" s="806"/>
      <c r="CV38" s="807"/>
      <c r="CW38" s="805"/>
      <c r="CX38" s="806"/>
      <c r="CY38" s="806"/>
      <c r="CZ38" s="806"/>
      <c r="DA38" s="807"/>
      <c r="DB38" s="805"/>
      <c r="DC38" s="806"/>
      <c r="DD38" s="806"/>
      <c r="DE38" s="806"/>
      <c r="DF38" s="807"/>
      <c r="DG38" s="805"/>
      <c r="DH38" s="806"/>
      <c r="DI38" s="806"/>
      <c r="DJ38" s="806"/>
      <c r="DK38" s="807"/>
      <c r="DL38" s="805"/>
      <c r="DM38" s="806"/>
      <c r="DN38" s="806"/>
      <c r="DO38" s="806"/>
      <c r="DP38" s="807"/>
      <c r="DQ38" s="805"/>
      <c r="DR38" s="806"/>
      <c r="DS38" s="806"/>
      <c r="DT38" s="806"/>
      <c r="DU38" s="807"/>
      <c r="DV38" s="808"/>
      <c r="DW38" s="809"/>
      <c r="DX38" s="809"/>
      <c r="DY38" s="809"/>
      <c r="DZ38" s="810"/>
      <c r="EA38" s="212"/>
    </row>
    <row r="39" spans="1:131" ht="26.25" customHeight="1" x14ac:dyDescent="0.2">
      <c r="A39" s="225">
        <v>12</v>
      </c>
      <c r="B39" s="811"/>
      <c r="C39" s="812"/>
      <c r="D39" s="812"/>
      <c r="E39" s="812"/>
      <c r="F39" s="812"/>
      <c r="G39" s="812"/>
      <c r="H39" s="812"/>
      <c r="I39" s="812"/>
      <c r="J39" s="812"/>
      <c r="K39" s="812"/>
      <c r="L39" s="812"/>
      <c r="M39" s="812"/>
      <c r="N39" s="812"/>
      <c r="O39" s="812"/>
      <c r="P39" s="813"/>
      <c r="Q39" s="814"/>
      <c r="R39" s="815"/>
      <c r="S39" s="815"/>
      <c r="T39" s="815"/>
      <c r="U39" s="815"/>
      <c r="V39" s="815"/>
      <c r="W39" s="815"/>
      <c r="X39" s="815"/>
      <c r="Y39" s="815"/>
      <c r="Z39" s="815"/>
      <c r="AA39" s="815"/>
      <c r="AB39" s="815"/>
      <c r="AC39" s="815"/>
      <c r="AD39" s="815"/>
      <c r="AE39" s="816"/>
      <c r="AF39" s="817"/>
      <c r="AG39" s="818"/>
      <c r="AH39" s="818"/>
      <c r="AI39" s="818"/>
      <c r="AJ39" s="819"/>
      <c r="AK39" s="866"/>
      <c r="AL39" s="862"/>
      <c r="AM39" s="862"/>
      <c r="AN39" s="862"/>
      <c r="AO39" s="862"/>
      <c r="AP39" s="862"/>
      <c r="AQ39" s="862"/>
      <c r="AR39" s="862"/>
      <c r="AS39" s="862"/>
      <c r="AT39" s="862"/>
      <c r="AU39" s="862"/>
      <c r="AV39" s="862"/>
      <c r="AW39" s="862"/>
      <c r="AX39" s="862"/>
      <c r="AY39" s="862"/>
      <c r="AZ39" s="863"/>
      <c r="BA39" s="863"/>
      <c r="BB39" s="863"/>
      <c r="BC39" s="863"/>
      <c r="BD39" s="863"/>
      <c r="BE39" s="864"/>
      <c r="BF39" s="864"/>
      <c r="BG39" s="864"/>
      <c r="BH39" s="864"/>
      <c r="BI39" s="865"/>
      <c r="BJ39" s="214"/>
      <c r="BK39" s="214"/>
      <c r="BL39" s="214"/>
      <c r="BM39" s="214"/>
      <c r="BN39" s="214"/>
      <c r="BO39" s="224"/>
      <c r="BP39" s="224"/>
      <c r="BQ39" s="221">
        <v>33</v>
      </c>
      <c r="BR39" s="222"/>
      <c r="BS39" s="808"/>
      <c r="BT39" s="809"/>
      <c r="BU39" s="809"/>
      <c r="BV39" s="809"/>
      <c r="BW39" s="809"/>
      <c r="BX39" s="809"/>
      <c r="BY39" s="809"/>
      <c r="BZ39" s="809"/>
      <c r="CA39" s="809"/>
      <c r="CB39" s="809"/>
      <c r="CC39" s="809"/>
      <c r="CD39" s="809"/>
      <c r="CE39" s="809"/>
      <c r="CF39" s="809"/>
      <c r="CG39" s="820"/>
      <c r="CH39" s="805"/>
      <c r="CI39" s="806"/>
      <c r="CJ39" s="806"/>
      <c r="CK39" s="806"/>
      <c r="CL39" s="807"/>
      <c r="CM39" s="805"/>
      <c r="CN39" s="806"/>
      <c r="CO39" s="806"/>
      <c r="CP39" s="806"/>
      <c r="CQ39" s="807"/>
      <c r="CR39" s="805"/>
      <c r="CS39" s="806"/>
      <c r="CT39" s="806"/>
      <c r="CU39" s="806"/>
      <c r="CV39" s="807"/>
      <c r="CW39" s="805"/>
      <c r="CX39" s="806"/>
      <c r="CY39" s="806"/>
      <c r="CZ39" s="806"/>
      <c r="DA39" s="807"/>
      <c r="DB39" s="805"/>
      <c r="DC39" s="806"/>
      <c r="DD39" s="806"/>
      <c r="DE39" s="806"/>
      <c r="DF39" s="807"/>
      <c r="DG39" s="805"/>
      <c r="DH39" s="806"/>
      <c r="DI39" s="806"/>
      <c r="DJ39" s="806"/>
      <c r="DK39" s="807"/>
      <c r="DL39" s="805"/>
      <c r="DM39" s="806"/>
      <c r="DN39" s="806"/>
      <c r="DO39" s="806"/>
      <c r="DP39" s="807"/>
      <c r="DQ39" s="805"/>
      <c r="DR39" s="806"/>
      <c r="DS39" s="806"/>
      <c r="DT39" s="806"/>
      <c r="DU39" s="807"/>
      <c r="DV39" s="808"/>
      <c r="DW39" s="809"/>
      <c r="DX39" s="809"/>
      <c r="DY39" s="809"/>
      <c r="DZ39" s="810"/>
      <c r="EA39" s="212"/>
    </row>
    <row r="40" spans="1:131" ht="26.25" customHeight="1" x14ac:dyDescent="0.2">
      <c r="A40" s="221">
        <v>13</v>
      </c>
      <c r="B40" s="811"/>
      <c r="C40" s="812"/>
      <c r="D40" s="812"/>
      <c r="E40" s="812"/>
      <c r="F40" s="812"/>
      <c r="G40" s="812"/>
      <c r="H40" s="812"/>
      <c r="I40" s="812"/>
      <c r="J40" s="812"/>
      <c r="K40" s="812"/>
      <c r="L40" s="812"/>
      <c r="M40" s="812"/>
      <c r="N40" s="812"/>
      <c r="O40" s="812"/>
      <c r="P40" s="813"/>
      <c r="Q40" s="814"/>
      <c r="R40" s="815"/>
      <c r="S40" s="815"/>
      <c r="T40" s="815"/>
      <c r="U40" s="815"/>
      <c r="V40" s="815"/>
      <c r="W40" s="815"/>
      <c r="X40" s="815"/>
      <c r="Y40" s="815"/>
      <c r="Z40" s="815"/>
      <c r="AA40" s="815"/>
      <c r="AB40" s="815"/>
      <c r="AC40" s="815"/>
      <c r="AD40" s="815"/>
      <c r="AE40" s="816"/>
      <c r="AF40" s="817"/>
      <c r="AG40" s="818"/>
      <c r="AH40" s="818"/>
      <c r="AI40" s="818"/>
      <c r="AJ40" s="819"/>
      <c r="AK40" s="866"/>
      <c r="AL40" s="862"/>
      <c r="AM40" s="862"/>
      <c r="AN40" s="862"/>
      <c r="AO40" s="862"/>
      <c r="AP40" s="862"/>
      <c r="AQ40" s="862"/>
      <c r="AR40" s="862"/>
      <c r="AS40" s="862"/>
      <c r="AT40" s="862"/>
      <c r="AU40" s="862"/>
      <c r="AV40" s="862"/>
      <c r="AW40" s="862"/>
      <c r="AX40" s="862"/>
      <c r="AY40" s="862"/>
      <c r="AZ40" s="863"/>
      <c r="BA40" s="863"/>
      <c r="BB40" s="863"/>
      <c r="BC40" s="863"/>
      <c r="BD40" s="863"/>
      <c r="BE40" s="864"/>
      <c r="BF40" s="864"/>
      <c r="BG40" s="864"/>
      <c r="BH40" s="864"/>
      <c r="BI40" s="865"/>
      <c r="BJ40" s="214"/>
      <c r="BK40" s="214"/>
      <c r="BL40" s="214"/>
      <c r="BM40" s="214"/>
      <c r="BN40" s="214"/>
      <c r="BO40" s="224"/>
      <c r="BP40" s="224"/>
      <c r="BQ40" s="221">
        <v>34</v>
      </c>
      <c r="BR40" s="222"/>
      <c r="BS40" s="808"/>
      <c r="BT40" s="809"/>
      <c r="BU40" s="809"/>
      <c r="BV40" s="809"/>
      <c r="BW40" s="809"/>
      <c r="BX40" s="809"/>
      <c r="BY40" s="809"/>
      <c r="BZ40" s="809"/>
      <c r="CA40" s="809"/>
      <c r="CB40" s="809"/>
      <c r="CC40" s="809"/>
      <c r="CD40" s="809"/>
      <c r="CE40" s="809"/>
      <c r="CF40" s="809"/>
      <c r="CG40" s="820"/>
      <c r="CH40" s="805"/>
      <c r="CI40" s="806"/>
      <c r="CJ40" s="806"/>
      <c r="CK40" s="806"/>
      <c r="CL40" s="807"/>
      <c r="CM40" s="805"/>
      <c r="CN40" s="806"/>
      <c r="CO40" s="806"/>
      <c r="CP40" s="806"/>
      <c r="CQ40" s="807"/>
      <c r="CR40" s="805"/>
      <c r="CS40" s="806"/>
      <c r="CT40" s="806"/>
      <c r="CU40" s="806"/>
      <c r="CV40" s="807"/>
      <c r="CW40" s="805"/>
      <c r="CX40" s="806"/>
      <c r="CY40" s="806"/>
      <c r="CZ40" s="806"/>
      <c r="DA40" s="807"/>
      <c r="DB40" s="805"/>
      <c r="DC40" s="806"/>
      <c r="DD40" s="806"/>
      <c r="DE40" s="806"/>
      <c r="DF40" s="807"/>
      <c r="DG40" s="805"/>
      <c r="DH40" s="806"/>
      <c r="DI40" s="806"/>
      <c r="DJ40" s="806"/>
      <c r="DK40" s="807"/>
      <c r="DL40" s="805"/>
      <c r="DM40" s="806"/>
      <c r="DN40" s="806"/>
      <c r="DO40" s="806"/>
      <c r="DP40" s="807"/>
      <c r="DQ40" s="805"/>
      <c r="DR40" s="806"/>
      <c r="DS40" s="806"/>
      <c r="DT40" s="806"/>
      <c r="DU40" s="807"/>
      <c r="DV40" s="808"/>
      <c r="DW40" s="809"/>
      <c r="DX40" s="809"/>
      <c r="DY40" s="809"/>
      <c r="DZ40" s="810"/>
      <c r="EA40" s="212"/>
    </row>
    <row r="41" spans="1:131" ht="26.25" customHeight="1" x14ac:dyDescent="0.2">
      <c r="A41" s="221">
        <v>14</v>
      </c>
      <c r="B41" s="811"/>
      <c r="C41" s="812"/>
      <c r="D41" s="812"/>
      <c r="E41" s="812"/>
      <c r="F41" s="812"/>
      <c r="G41" s="812"/>
      <c r="H41" s="812"/>
      <c r="I41" s="812"/>
      <c r="J41" s="812"/>
      <c r="K41" s="812"/>
      <c r="L41" s="812"/>
      <c r="M41" s="812"/>
      <c r="N41" s="812"/>
      <c r="O41" s="812"/>
      <c r="P41" s="813"/>
      <c r="Q41" s="814"/>
      <c r="R41" s="815"/>
      <c r="S41" s="815"/>
      <c r="T41" s="815"/>
      <c r="U41" s="815"/>
      <c r="V41" s="815"/>
      <c r="W41" s="815"/>
      <c r="X41" s="815"/>
      <c r="Y41" s="815"/>
      <c r="Z41" s="815"/>
      <c r="AA41" s="815"/>
      <c r="AB41" s="815"/>
      <c r="AC41" s="815"/>
      <c r="AD41" s="815"/>
      <c r="AE41" s="816"/>
      <c r="AF41" s="817"/>
      <c r="AG41" s="818"/>
      <c r="AH41" s="818"/>
      <c r="AI41" s="818"/>
      <c r="AJ41" s="819"/>
      <c r="AK41" s="866"/>
      <c r="AL41" s="862"/>
      <c r="AM41" s="862"/>
      <c r="AN41" s="862"/>
      <c r="AO41" s="862"/>
      <c r="AP41" s="862"/>
      <c r="AQ41" s="862"/>
      <c r="AR41" s="862"/>
      <c r="AS41" s="862"/>
      <c r="AT41" s="862"/>
      <c r="AU41" s="862"/>
      <c r="AV41" s="862"/>
      <c r="AW41" s="862"/>
      <c r="AX41" s="862"/>
      <c r="AY41" s="862"/>
      <c r="AZ41" s="863"/>
      <c r="BA41" s="863"/>
      <c r="BB41" s="863"/>
      <c r="BC41" s="863"/>
      <c r="BD41" s="863"/>
      <c r="BE41" s="864"/>
      <c r="BF41" s="864"/>
      <c r="BG41" s="864"/>
      <c r="BH41" s="864"/>
      <c r="BI41" s="865"/>
      <c r="BJ41" s="214"/>
      <c r="BK41" s="214"/>
      <c r="BL41" s="214"/>
      <c r="BM41" s="214"/>
      <c r="BN41" s="214"/>
      <c r="BO41" s="224"/>
      <c r="BP41" s="224"/>
      <c r="BQ41" s="221">
        <v>35</v>
      </c>
      <c r="BR41" s="222"/>
      <c r="BS41" s="808"/>
      <c r="BT41" s="809"/>
      <c r="BU41" s="809"/>
      <c r="BV41" s="809"/>
      <c r="BW41" s="809"/>
      <c r="BX41" s="809"/>
      <c r="BY41" s="809"/>
      <c r="BZ41" s="809"/>
      <c r="CA41" s="809"/>
      <c r="CB41" s="809"/>
      <c r="CC41" s="809"/>
      <c r="CD41" s="809"/>
      <c r="CE41" s="809"/>
      <c r="CF41" s="809"/>
      <c r="CG41" s="820"/>
      <c r="CH41" s="805"/>
      <c r="CI41" s="806"/>
      <c r="CJ41" s="806"/>
      <c r="CK41" s="806"/>
      <c r="CL41" s="807"/>
      <c r="CM41" s="805"/>
      <c r="CN41" s="806"/>
      <c r="CO41" s="806"/>
      <c r="CP41" s="806"/>
      <c r="CQ41" s="807"/>
      <c r="CR41" s="805"/>
      <c r="CS41" s="806"/>
      <c r="CT41" s="806"/>
      <c r="CU41" s="806"/>
      <c r="CV41" s="807"/>
      <c r="CW41" s="805"/>
      <c r="CX41" s="806"/>
      <c r="CY41" s="806"/>
      <c r="CZ41" s="806"/>
      <c r="DA41" s="807"/>
      <c r="DB41" s="805"/>
      <c r="DC41" s="806"/>
      <c r="DD41" s="806"/>
      <c r="DE41" s="806"/>
      <c r="DF41" s="807"/>
      <c r="DG41" s="805"/>
      <c r="DH41" s="806"/>
      <c r="DI41" s="806"/>
      <c r="DJ41" s="806"/>
      <c r="DK41" s="807"/>
      <c r="DL41" s="805"/>
      <c r="DM41" s="806"/>
      <c r="DN41" s="806"/>
      <c r="DO41" s="806"/>
      <c r="DP41" s="807"/>
      <c r="DQ41" s="805"/>
      <c r="DR41" s="806"/>
      <c r="DS41" s="806"/>
      <c r="DT41" s="806"/>
      <c r="DU41" s="807"/>
      <c r="DV41" s="808"/>
      <c r="DW41" s="809"/>
      <c r="DX41" s="809"/>
      <c r="DY41" s="809"/>
      <c r="DZ41" s="810"/>
      <c r="EA41" s="212"/>
    </row>
    <row r="42" spans="1:131" ht="26.25" customHeight="1" x14ac:dyDescent="0.2">
      <c r="A42" s="221">
        <v>15</v>
      </c>
      <c r="B42" s="811"/>
      <c r="C42" s="812"/>
      <c r="D42" s="812"/>
      <c r="E42" s="812"/>
      <c r="F42" s="812"/>
      <c r="G42" s="812"/>
      <c r="H42" s="812"/>
      <c r="I42" s="812"/>
      <c r="J42" s="812"/>
      <c r="K42" s="812"/>
      <c r="L42" s="812"/>
      <c r="M42" s="812"/>
      <c r="N42" s="812"/>
      <c r="O42" s="812"/>
      <c r="P42" s="813"/>
      <c r="Q42" s="814"/>
      <c r="R42" s="815"/>
      <c r="S42" s="815"/>
      <c r="T42" s="815"/>
      <c r="U42" s="815"/>
      <c r="V42" s="815"/>
      <c r="W42" s="815"/>
      <c r="X42" s="815"/>
      <c r="Y42" s="815"/>
      <c r="Z42" s="815"/>
      <c r="AA42" s="815"/>
      <c r="AB42" s="815"/>
      <c r="AC42" s="815"/>
      <c r="AD42" s="815"/>
      <c r="AE42" s="816"/>
      <c r="AF42" s="817"/>
      <c r="AG42" s="818"/>
      <c r="AH42" s="818"/>
      <c r="AI42" s="818"/>
      <c r="AJ42" s="819"/>
      <c r="AK42" s="866"/>
      <c r="AL42" s="862"/>
      <c r="AM42" s="862"/>
      <c r="AN42" s="862"/>
      <c r="AO42" s="862"/>
      <c r="AP42" s="862"/>
      <c r="AQ42" s="862"/>
      <c r="AR42" s="862"/>
      <c r="AS42" s="862"/>
      <c r="AT42" s="862"/>
      <c r="AU42" s="862"/>
      <c r="AV42" s="862"/>
      <c r="AW42" s="862"/>
      <c r="AX42" s="862"/>
      <c r="AY42" s="862"/>
      <c r="AZ42" s="863"/>
      <c r="BA42" s="863"/>
      <c r="BB42" s="863"/>
      <c r="BC42" s="863"/>
      <c r="BD42" s="863"/>
      <c r="BE42" s="864"/>
      <c r="BF42" s="864"/>
      <c r="BG42" s="864"/>
      <c r="BH42" s="864"/>
      <c r="BI42" s="865"/>
      <c r="BJ42" s="214"/>
      <c r="BK42" s="214"/>
      <c r="BL42" s="214"/>
      <c r="BM42" s="214"/>
      <c r="BN42" s="214"/>
      <c r="BO42" s="224"/>
      <c r="BP42" s="224"/>
      <c r="BQ42" s="221">
        <v>36</v>
      </c>
      <c r="BR42" s="222"/>
      <c r="BS42" s="808"/>
      <c r="BT42" s="809"/>
      <c r="BU42" s="809"/>
      <c r="BV42" s="809"/>
      <c r="BW42" s="809"/>
      <c r="BX42" s="809"/>
      <c r="BY42" s="809"/>
      <c r="BZ42" s="809"/>
      <c r="CA42" s="809"/>
      <c r="CB42" s="809"/>
      <c r="CC42" s="809"/>
      <c r="CD42" s="809"/>
      <c r="CE42" s="809"/>
      <c r="CF42" s="809"/>
      <c r="CG42" s="820"/>
      <c r="CH42" s="805"/>
      <c r="CI42" s="806"/>
      <c r="CJ42" s="806"/>
      <c r="CK42" s="806"/>
      <c r="CL42" s="807"/>
      <c r="CM42" s="805"/>
      <c r="CN42" s="806"/>
      <c r="CO42" s="806"/>
      <c r="CP42" s="806"/>
      <c r="CQ42" s="807"/>
      <c r="CR42" s="805"/>
      <c r="CS42" s="806"/>
      <c r="CT42" s="806"/>
      <c r="CU42" s="806"/>
      <c r="CV42" s="807"/>
      <c r="CW42" s="805"/>
      <c r="CX42" s="806"/>
      <c r="CY42" s="806"/>
      <c r="CZ42" s="806"/>
      <c r="DA42" s="807"/>
      <c r="DB42" s="805"/>
      <c r="DC42" s="806"/>
      <c r="DD42" s="806"/>
      <c r="DE42" s="806"/>
      <c r="DF42" s="807"/>
      <c r="DG42" s="805"/>
      <c r="DH42" s="806"/>
      <c r="DI42" s="806"/>
      <c r="DJ42" s="806"/>
      <c r="DK42" s="807"/>
      <c r="DL42" s="805"/>
      <c r="DM42" s="806"/>
      <c r="DN42" s="806"/>
      <c r="DO42" s="806"/>
      <c r="DP42" s="807"/>
      <c r="DQ42" s="805"/>
      <c r="DR42" s="806"/>
      <c r="DS42" s="806"/>
      <c r="DT42" s="806"/>
      <c r="DU42" s="807"/>
      <c r="DV42" s="808"/>
      <c r="DW42" s="809"/>
      <c r="DX42" s="809"/>
      <c r="DY42" s="809"/>
      <c r="DZ42" s="810"/>
      <c r="EA42" s="212"/>
    </row>
    <row r="43" spans="1:131" ht="26.25" customHeight="1" x14ac:dyDescent="0.2">
      <c r="A43" s="221">
        <v>16</v>
      </c>
      <c r="B43" s="811"/>
      <c r="C43" s="812"/>
      <c r="D43" s="812"/>
      <c r="E43" s="812"/>
      <c r="F43" s="812"/>
      <c r="G43" s="812"/>
      <c r="H43" s="812"/>
      <c r="I43" s="812"/>
      <c r="J43" s="812"/>
      <c r="K43" s="812"/>
      <c r="L43" s="812"/>
      <c r="M43" s="812"/>
      <c r="N43" s="812"/>
      <c r="O43" s="812"/>
      <c r="P43" s="813"/>
      <c r="Q43" s="814"/>
      <c r="R43" s="815"/>
      <c r="S43" s="815"/>
      <c r="T43" s="815"/>
      <c r="U43" s="815"/>
      <c r="V43" s="815"/>
      <c r="W43" s="815"/>
      <c r="X43" s="815"/>
      <c r="Y43" s="815"/>
      <c r="Z43" s="815"/>
      <c r="AA43" s="815"/>
      <c r="AB43" s="815"/>
      <c r="AC43" s="815"/>
      <c r="AD43" s="815"/>
      <c r="AE43" s="816"/>
      <c r="AF43" s="817"/>
      <c r="AG43" s="818"/>
      <c r="AH43" s="818"/>
      <c r="AI43" s="818"/>
      <c r="AJ43" s="819"/>
      <c r="AK43" s="866"/>
      <c r="AL43" s="862"/>
      <c r="AM43" s="862"/>
      <c r="AN43" s="862"/>
      <c r="AO43" s="862"/>
      <c r="AP43" s="862"/>
      <c r="AQ43" s="862"/>
      <c r="AR43" s="862"/>
      <c r="AS43" s="862"/>
      <c r="AT43" s="862"/>
      <c r="AU43" s="862"/>
      <c r="AV43" s="862"/>
      <c r="AW43" s="862"/>
      <c r="AX43" s="862"/>
      <c r="AY43" s="862"/>
      <c r="AZ43" s="863"/>
      <c r="BA43" s="863"/>
      <c r="BB43" s="863"/>
      <c r="BC43" s="863"/>
      <c r="BD43" s="863"/>
      <c r="BE43" s="864"/>
      <c r="BF43" s="864"/>
      <c r="BG43" s="864"/>
      <c r="BH43" s="864"/>
      <c r="BI43" s="865"/>
      <c r="BJ43" s="214"/>
      <c r="BK43" s="214"/>
      <c r="BL43" s="214"/>
      <c r="BM43" s="214"/>
      <c r="BN43" s="214"/>
      <c r="BO43" s="224"/>
      <c r="BP43" s="224"/>
      <c r="BQ43" s="221">
        <v>37</v>
      </c>
      <c r="BR43" s="222"/>
      <c r="BS43" s="808"/>
      <c r="BT43" s="809"/>
      <c r="BU43" s="809"/>
      <c r="BV43" s="809"/>
      <c r="BW43" s="809"/>
      <c r="BX43" s="809"/>
      <c r="BY43" s="809"/>
      <c r="BZ43" s="809"/>
      <c r="CA43" s="809"/>
      <c r="CB43" s="809"/>
      <c r="CC43" s="809"/>
      <c r="CD43" s="809"/>
      <c r="CE43" s="809"/>
      <c r="CF43" s="809"/>
      <c r="CG43" s="820"/>
      <c r="CH43" s="805"/>
      <c r="CI43" s="806"/>
      <c r="CJ43" s="806"/>
      <c r="CK43" s="806"/>
      <c r="CL43" s="807"/>
      <c r="CM43" s="805"/>
      <c r="CN43" s="806"/>
      <c r="CO43" s="806"/>
      <c r="CP43" s="806"/>
      <c r="CQ43" s="807"/>
      <c r="CR43" s="805"/>
      <c r="CS43" s="806"/>
      <c r="CT43" s="806"/>
      <c r="CU43" s="806"/>
      <c r="CV43" s="807"/>
      <c r="CW43" s="805"/>
      <c r="CX43" s="806"/>
      <c r="CY43" s="806"/>
      <c r="CZ43" s="806"/>
      <c r="DA43" s="807"/>
      <c r="DB43" s="805"/>
      <c r="DC43" s="806"/>
      <c r="DD43" s="806"/>
      <c r="DE43" s="806"/>
      <c r="DF43" s="807"/>
      <c r="DG43" s="805"/>
      <c r="DH43" s="806"/>
      <c r="DI43" s="806"/>
      <c r="DJ43" s="806"/>
      <c r="DK43" s="807"/>
      <c r="DL43" s="805"/>
      <c r="DM43" s="806"/>
      <c r="DN43" s="806"/>
      <c r="DO43" s="806"/>
      <c r="DP43" s="807"/>
      <c r="DQ43" s="805"/>
      <c r="DR43" s="806"/>
      <c r="DS43" s="806"/>
      <c r="DT43" s="806"/>
      <c r="DU43" s="807"/>
      <c r="DV43" s="808"/>
      <c r="DW43" s="809"/>
      <c r="DX43" s="809"/>
      <c r="DY43" s="809"/>
      <c r="DZ43" s="810"/>
      <c r="EA43" s="212"/>
    </row>
    <row r="44" spans="1:131" ht="26.25" customHeight="1" x14ac:dyDescent="0.2">
      <c r="A44" s="221">
        <v>17</v>
      </c>
      <c r="B44" s="811"/>
      <c r="C44" s="812"/>
      <c r="D44" s="812"/>
      <c r="E44" s="812"/>
      <c r="F44" s="812"/>
      <c r="G44" s="812"/>
      <c r="H44" s="812"/>
      <c r="I44" s="812"/>
      <c r="J44" s="812"/>
      <c r="K44" s="812"/>
      <c r="L44" s="812"/>
      <c r="M44" s="812"/>
      <c r="N44" s="812"/>
      <c r="O44" s="812"/>
      <c r="P44" s="813"/>
      <c r="Q44" s="814"/>
      <c r="R44" s="815"/>
      <c r="S44" s="815"/>
      <c r="T44" s="815"/>
      <c r="U44" s="815"/>
      <c r="V44" s="815"/>
      <c r="W44" s="815"/>
      <c r="X44" s="815"/>
      <c r="Y44" s="815"/>
      <c r="Z44" s="815"/>
      <c r="AA44" s="815"/>
      <c r="AB44" s="815"/>
      <c r="AC44" s="815"/>
      <c r="AD44" s="815"/>
      <c r="AE44" s="816"/>
      <c r="AF44" s="817"/>
      <c r="AG44" s="818"/>
      <c r="AH44" s="818"/>
      <c r="AI44" s="818"/>
      <c r="AJ44" s="819"/>
      <c r="AK44" s="866"/>
      <c r="AL44" s="862"/>
      <c r="AM44" s="862"/>
      <c r="AN44" s="862"/>
      <c r="AO44" s="862"/>
      <c r="AP44" s="862"/>
      <c r="AQ44" s="862"/>
      <c r="AR44" s="862"/>
      <c r="AS44" s="862"/>
      <c r="AT44" s="862"/>
      <c r="AU44" s="862"/>
      <c r="AV44" s="862"/>
      <c r="AW44" s="862"/>
      <c r="AX44" s="862"/>
      <c r="AY44" s="862"/>
      <c r="AZ44" s="863"/>
      <c r="BA44" s="863"/>
      <c r="BB44" s="863"/>
      <c r="BC44" s="863"/>
      <c r="BD44" s="863"/>
      <c r="BE44" s="864"/>
      <c r="BF44" s="864"/>
      <c r="BG44" s="864"/>
      <c r="BH44" s="864"/>
      <c r="BI44" s="865"/>
      <c r="BJ44" s="214"/>
      <c r="BK44" s="214"/>
      <c r="BL44" s="214"/>
      <c r="BM44" s="214"/>
      <c r="BN44" s="214"/>
      <c r="BO44" s="224"/>
      <c r="BP44" s="224"/>
      <c r="BQ44" s="221">
        <v>38</v>
      </c>
      <c r="BR44" s="222"/>
      <c r="BS44" s="808"/>
      <c r="BT44" s="809"/>
      <c r="BU44" s="809"/>
      <c r="BV44" s="809"/>
      <c r="BW44" s="809"/>
      <c r="BX44" s="809"/>
      <c r="BY44" s="809"/>
      <c r="BZ44" s="809"/>
      <c r="CA44" s="809"/>
      <c r="CB44" s="809"/>
      <c r="CC44" s="809"/>
      <c r="CD44" s="809"/>
      <c r="CE44" s="809"/>
      <c r="CF44" s="809"/>
      <c r="CG44" s="820"/>
      <c r="CH44" s="805"/>
      <c r="CI44" s="806"/>
      <c r="CJ44" s="806"/>
      <c r="CK44" s="806"/>
      <c r="CL44" s="807"/>
      <c r="CM44" s="805"/>
      <c r="CN44" s="806"/>
      <c r="CO44" s="806"/>
      <c r="CP44" s="806"/>
      <c r="CQ44" s="807"/>
      <c r="CR44" s="805"/>
      <c r="CS44" s="806"/>
      <c r="CT44" s="806"/>
      <c r="CU44" s="806"/>
      <c r="CV44" s="807"/>
      <c r="CW44" s="805"/>
      <c r="CX44" s="806"/>
      <c r="CY44" s="806"/>
      <c r="CZ44" s="806"/>
      <c r="DA44" s="807"/>
      <c r="DB44" s="805"/>
      <c r="DC44" s="806"/>
      <c r="DD44" s="806"/>
      <c r="DE44" s="806"/>
      <c r="DF44" s="807"/>
      <c r="DG44" s="805"/>
      <c r="DH44" s="806"/>
      <c r="DI44" s="806"/>
      <c r="DJ44" s="806"/>
      <c r="DK44" s="807"/>
      <c r="DL44" s="805"/>
      <c r="DM44" s="806"/>
      <c r="DN44" s="806"/>
      <c r="DO44" s="806"/>
      <c r="DP44" s="807"/>
      <c r="DQ44" s="805"/>
      <c r="DR44" s="806"/>
      <c r="DS44" s="806"/>
      <c r="DT44" s="806"/>
      <c r="DU44" s="807"/>
      <c r="DV44" s="808"/>
      <c r="DW44" s="809"/>
      <c r="DX44" s="809"/>
      <c r="DY44" s="809"/>
      <c r="DZ44" s="810"/>
      <c r="EA44" s="212"/>
    </row>
    <row r="45" spans="1:131" ht="26.25" customHeight="1" x14ac:dyDescent="0.2">
      <c r="A45" s="221">
        <v>18</v>
      </c>
      <c r="B45" s="811"/>
      <c r="C45" s="812"/>
      <c r="D45" s="812"/>
      <c r="E45" s="812"/>
      <c r="F45" s="812"/>
      <c r="G45" s="812"/>
      <c r="H45" s="812"/>
      <c r="I45" s="812"/>
      <c r="J45" s="812"/>
      <c r="K45" s="812"/>
      <c r="L45" s="812"/>
      <c r="M45" s="812"/>
      <c r="N45" s="812"/>
      <c r="O45" s="812"/>
      <c r="P45" s="813"/>
      <c r="Q45" s="814"/>
      <c r="R45" s="815"/>
      <c r="S45" s="815"/>
      <c r="T45" s="815"/>
      <c r="U45" s="815"/>
      <c r="V45" s="815"/>
      <c r="W45" s="815"/>
      <c r="X45" s="815"/>
      <c r="Y45" s="815"/>
      <c r="Z45" s="815"/>
      <c r="AA45" s="815"/>
      <c r="AB45" s="815"/>
      <c r="AC45" s="815"/>
      <c r="AD45" s="815"/>
      <c r="AE45" s="816"/>
      <c r="AF45" s="817"/>
      <c r="AG45" s="818"/>
      <c r="AH45" s="818"/>
      <c r="AI45" s="818"/>
      <c r="AJ45" s="819"/>
      <c r="AK45" s="866"/>
      <c r="AL45" s="862"/>
      <c r="AM45" s="862"/>
      <c r="AN45" s="862"/>
      <c r="AO45" s="862"/>
      <c r="AP45" s="862"/>
      <c r="AQ45" s="862"/>
      <c r="AR45" s="862"/>
      <c r="AS45" s="862"/>
      <c r="AT45" s="862"/>
      <c r="AU45" s="862"/>
      <c r="AV45" s="862"/>
      <c r="AW45" s="862"/>
      <c r="AX45" s="862"/>
      <c r="AY45" s="862"/>
      <c r="AZ45" s="863"/>
      <c r="BA45" s="863"/>
      <c r="BB45" s="863"/>
      <c r="BC45" s="863"/>
      <c r="BD45" s="863"/>
      <c r="BE45" s="864"/>
      <c r="BF45" s="864"/>
      <c r="BG45" s="864"/>
      <c r="BH45" s="864"/>
      <c r="BI45" s="865"/>
      <c r="BJ45" s="214"/>
      <c r="BK45" s="214"/>
      <c r="BL45" s="214"/>
      <c r="BM45" s="214"/>
      <c r="BN45" s="214"/>
      <c r="BO45" s="224"/>
      <c r="BP45" s="224"/>
      <c r="BQ45" s="221">
        <v>39</v>
      </c>
      <c r="BR45" s="222"/>
      <c r="BS45" s="808"/>
      <c r="BT45" s="809"/>
      <c r="BU45" s="809"/>
      <c r="BV45" s="809"/>
      <c r="BW45" s="809"/>
      <c r="BX45" s="809"/>
      <c r="BY45" s="809"/>
      <c r="BZ45" s="809"/>
      <c r="CA45" s="809"/>
      <c r="CB45" s="809"/>
      <c r="CC45" s="809"/>
      <c r="CD45" s="809"/>
      <c r="CE45" s="809"/>
      <c r="CF45" s="809"/>
      <c r="CG45" s="820"/>
      <c r="CH45" s="805"/>
      <c r="CI45" s="806"/>
      <c r="CJ45" s="806"/>
      <c r="CK45" s="806"/>
      <c r="CL45" s="807"/>
      <c r="CM45" s="805"/>
      <c r="CN45" s="806"/>
      <c r="CO45" s="806"/>
      <c r="CP45" s="806"/>
      <c r="CQ45" s="807"/>
      <c r="CR45" s="805"/>
      <c r="CS45" s="806"/>
      <c r="CT45" s="806"/>
      <c r="CU45" s="806"/>
      <c r="CV45" s="807"/>
      <c r="CW45" s="805"/>
      <c r="CX45" s="806"/>
      <c r="CY45" s="806"/>
      <c r="CZ45" s="806"/>
      <c r="DA45" s="807"/>
      <c r="DB45" s="805"/>
      <c r="DC45" s="806"/>
      <c r="DD45" s="806"/>
      <c r="DE45" s="806"/>
      <c r="DF45" s="807"/>
      <c r="DG45" s="805"/>
      <c r="DH45" s="806"/>
      <c r="DI45" s="806"/>
      <c r="DJ45" s="806"/>
      <c r="DK45" s="807"/>
      <c r="DL45" s="805"/>
      <c r="DM45" s="806"/>
      <c r="DN45" s="806"/>
      <c r="DO45" s="806"/>
      <c r="DP45" s="807"/>
      <c r="DQ45" s="805"/>
      <c r="DR45" s="806"/>
      <c r="DS45" s="806"/>
      <c r="DT45" s="806"/>
      <c r="DU45" s="807"/>
      <c r="DV45" s="808"/>
      <c r="DW45" s="809"/>
      <c r="DX45" s="809"/>
      <c r="DY45" s="809"/>
      <c r="DZ45" s="810"/>
      <c r="EA45" s="212"/>
    </row>
    <row r="46" spans="1:131" ht="26.25" customHeight="1" x14ac:dyDescent="0.2">
      <c r="A46" s="221">
        <v>19</v>
      </c>
      <c r="B46" s="811"/>
      <c r="C46" s="812"/>
      <c r="D46" s="812"/>
      <c r="E46" s="812"/>
      <c r="F46" s="812"/>
      <c r="G46" s="812"/>
      <c r="H46" s="812"/>
      <c r="I46" s="812"/>
      <c r="J46" s="812"/>
      <c r="K46" s="812"/>
      <c r="L46" s="812"/>
      <c r="M46" s="812"/>
      <c r="N46" s="812"/>
      <c r="O46" s="812"/>
      <c r="P46" s="813"/>
      <c r="Q46" s="814"/>
      <c r="R46" s="815"/>
      <c r="S46" s="815"/>
      <c r="T46" s="815"/>
      <c r="U46" s="815"/>
      <c r="V46" s="815"/>
      <c r="W46" s="815"/>
      <c r="X46" s="815"/>
      <c r="Y46" s="815"/>
      <c r="Z46" s="815"/>
      <c r="AA46" s="815"/>
      <c r="AB46" s="815"/>
      <c r="AC46" s="815"/>
      <c r="AD46" s="815"/>
      <c r="AE46" s="816"/>
      <c r="AF46" s="817"/>
      <c r="AG46" s="818"/>
      <c r="AH46" s="818"/>
      <c r="AI46" s="818"/>
      <c r="AJ46" s="819"/>
      <c r="AK46" s="866"/>
      <c r="AL46" s="862"/>
      <c r="AM46" s="862"/>
      <c r="AN46" s="862"/>
      <c r="AO46" s="862"/>
      <c r="AP46" s="862"/>
      <c r="AQ46" s="862"/>
      <c r="AR46" s="862"/>
      <c r="AS46" s="862"/>
      <c r="AT46" s="862"/>
      <c r="AU46" s="862"/>
      <c r="AV46" s="862"/>
      <c r="AW46" s="862"/>
      <c r="AX46" s="862"/>
      <c r="AY46" s="862"/>
      <c r="AZ46" s="863"/>
      <c r="BA46" s="863"/>
      <c r="BB46" s="863"/>
      <c r="BC46" s="863"/>
      <c r="BD46" s="863"/>
      <c r="BE46" s="864"/>
      <c r="BF46" s="864"/>
      <c r="BG46" s="864"/>
      <c r="BH46" s="864"/>
      <c r="BI46" s="865"/>
      <c r="BJ46" s="214"/>
      <c r="BK46" s="214"/>
      <c r="BL46" s="214"/>
      <c r="BM46" s="214"/>
      <c r="BN46" s="214"/>
      <c r="BO46" s="224"/>
      <c r="BP46" s="224"/>
      <c r="BQ46" s="221">
        <v>40</v>
      </c>
      <c r="BR46" s="222"/>
      <c r="BS46" s="808"/>
      <c r="BT46" s="809"/>
      <c r="BU46" s="809"/>
      <c r="BV46" s="809"/>
      <c r="BW46" s="809"/>
      <c r="BX46" s="809"/>
      <c r="BY46" s="809"/>
      <c r="BZ46" s="809"/>
      <c r="CA46" s="809"/>
      <c r="CB46" s="809"/>
      <c r="CC46" s="809"/>
      <c r="CD46" s="809"/>
      <c r="CE46" s="809"/>
      <c r="CF46" s="809"/>
      <c r="CG46" s="820"/>
      <c r="CH46" s="805"/>
      <c r="CI46" s="806"/>
      <c r="CJ46" s="806"/>
      <c r="CK46" s="806"/>
      <c r="CL46" s="807"/>
      <c r="CM46" s="805"/>
      <c r="CN46" s="806"/>
      <c r="CO46" s="806"/>
      <c r="CP46" s="806"/>
      <c r="CQ46" s="807"/>
      <c r="CR46" s="805"/>
      <c r="CS46" s="806"/>
      <c r="CT46" s="806"/>
      <c r="CU46" s="806"/>
      <c r="CV46" s="807"/>
      <c r="CW46" s="805"/>
      <c r="CX46" s="806"/>
      <c r="CY46" s="806"/>
      <c r="CZ46" s="806"/>
      <c r="DA46" s="807"/>
      <c r="DB46" s="805"/>
      <c r="DC46" s="806"/>
      <c r="DD46" s="806"/>
      <c r="DE46" s="806"/>
      <c r="DF46" s="807"/>
      <c r="DG46" s="805"/>
      <c r="DH46" s="806"/>
      <c r="DI46" s="806"/>
      <c r="DJ46" s="806"/>
      <c r="DK46" s="807"/>
      <c r="DL46" s="805"/>
      <c r="DM46" s="806"/>
      <c r="DN46" s="806"/>
      <c r="DO46" s="806"/>
      <c r="DP46" s="807"/>
      <c r="DQ46" s="805"/>
      <c r="DR46" s="806"/>
      <c r="DS46" s="806"/>
      <c r="DT46" s="806"/>
      <c r="DU46" s="807"/>
      <c r="DV46" s="808"/>
      <c r="DW46" s="809"/>
      <c r="DX46" s="809"/>
      <c r="DY46" s="809"/>
      <c r="DZ46" s="810"/>
      <c r="EA46" s="212"/>
    </row>
    <row r="47" spans="1:131" ht="26.25" customHeight="1" x14ac:dyDescent="0.2">
      <c r="A47" s="221">
        <v>20</v>
      </c>
      <c r="B47" s="811"/>
      <c r="C47" s="812"/>
      <c r="D47" s="812"/>
      <c r="E47" s="812"/>
      <c r="F47" s="812"/>
      <c r="G47" s="812"/>
      <c r="H47" s="812"/>
      <c r="I47" s="812"/>
      <c r="J47" s="812"/>
      <c r="K47" s="812"/>
      <c r="L47" s="812"/>
      <c r="M47" s="812"/>
      <c r="N47" s="812"/>
      <c r="O47" s="812"/>
      <c r="P47" s="813"/>
      <c r="Q47" s="814"/>
      <c r="R47" s="815"/>
      <c r="S47" s="815"/>
      <c r="T47" s="815"/>
      <c r="U47" s="815"/>
      <c r="V47" s="815"/>
      <c r="W47" s="815"/>
      <c r="X47" s="815"/>
      <c r="Y47" s="815"/>
      <c r="Z47" s="815"/>
      <c r="AA47" s="815"/>
      <c r="AB47" s="815"/>
      <c r="AC47" s="815"/>
      <c r="AD47" s="815"/>
      <c r="AE47" s="816"/>
      <c r="AF47" s="817"/>
      <c r="AG47" s="818"/>
      <c r="AH47" s="818"/>
      <c r="AI47" s="818"/>
      <c r="AJ47" s="819"/>
      <c r="AK47" s="866"/>
      <c r="AL47" s="862"/>
      <c r="AM47" s="862"/>
      <c r="AN47" s="862"/>
      <c r="AO47" s="862"/>
      <c r="AP47" s="862"/>
      <c r="AQ47" s="862"/>
      <c r="AR47" s="862"/>
      <c r="AS47" s="862"/>
      <c r="AT47" s="862"/>
      <c r="AU47" s="862"/>
      <c r="AV47" s="862"/>
      <c r="AW47" s="862"/>
      <c r="AX47" s="862"/>
      <c r="AY47" s="862"/>
      <c r="AZ47" s="863"/>
      <c r="BA47" s="863"/>
      <c r="BB47" s="863"/>
      <c r="BC47" s="863"/>
      <c r="BD47" s="863"/>
      <c r="BE47" s="864"/>
      <c r="BF47" s="864"/>
      <c r="BG47" s="864"/>
      <c r="BH47" s="864"/>
      <c r="BI47" s="865"/>
      <c r="BJ47" s="214"/>
      <c r="BK47" s="214"/>
      <c r="BL47" s="214"/>
      <c r="BM47" s="214"/>
      <c r="BN47" s="214"/>
      <c r="BO47" s="224"/>
      <c r="BP47" s="224"/>
      <c r="BQ47" s="221">
        <v>41</v>
      </c>
      <c r="BR47" s="222"/>
      <c r="BS47" s="808"/>
      <c r="BT47" s="809"/>
      <c r="BU47" s="809"/>
      <c r="BV47" s="809"/>
      <c r="BW47" s="809"/>
      <c r="BX47" s="809"/>
      <c r="BY47" s="809"/>
      <c r="BZ47" s="809"/>
      <c r="CA47" s="809"/>
      <c r="CB47" s="809"/>
      <c r="CC47" s="809"/>
      <c r="CD47" s="809"/>
      <c r="CE47" s="809"/>
      <c r="CF47" s="809"/>
      <c r="CG47" s="820"/>
      <c r="CH47" s="805"/>
      <c r="CI47" s="806"/>
      <c r="CJ47" s="806"/>
      <c r="CK47" s="806"/>
      <c r="CL47" s="807"/>
      <c r="CM47" s="805"/>
      <c r="CN47" s="806"/>
      <c r="CO47" s="806"/>
      <c r="CP47" s="806"/>
      <c r="CQ47" s="807"/>
      <c r="CR47" s="805"/>
      <c r="CS47" s="806"/>
      <c r="CT47" s="806"/>
      <c r="CU47" s="806"/>
      <c r="CV47" s="807"/>
      <c r="CW47" s="805"/>
      <c r="CX47" s="806"/>
      <c r="CY47" s="806"/>
      <c r="CZ47" s="806"/>
      <c r="DA47" s="807"/>
      <c r="DB47" s="805"/>
      <c r="DC47" s="806"/>
      <c r="DD47" s="806"/>
      <c r="DE47" s="806"/>
      <c r="DF47" s="807"/>
      <c r="DG47" s="805"/>
      <c r="DH47" s="806"/>
      <c r="DI47" s="806"/>
      <c r="DJ47" s="806"/>
      <c r="DK47" s="807"/>
      <c r="DL47" s="805"/>
      <c r="DM47" s="806"/>
      <c r="DN47" s="806"/>
      <c r="DO47" s="806"/>
      <c r="DP47" s="807"/>
      <c r="DQ47" s="805"/>
      <c r="DR47" s="806"/>
      <c r="DS47" s="806"/>
      <c r="DT47" s="806"/>
      <c r="DU47" s="807"/>
      <c r="DV47" s="808"/>
      <c r="DW47" s="809"/>
      <c r="DX47" s="809"/>
      <c r="DY47" s="809"/>
      <c r="DZ47" s="810"/>
      <c r="EA47" s="212"/>
    </row>
    <row r="48" spans="1:131" ht="26.25" customHeight="1" x14ac:dyDescent="0.2">
      <c r="A48" s="221">
        <v>21</v>
      </c>
      <c r="B48" s="811"/>
      <c r="C48" s="812"/>
      <c r="D48" s="812"/>
      <c r="E48" s="812"/>
      <c r="F48" s="812"/>
      <c r="G48" s="812"/>
      <c r="H48" s="812"/>
      <c r="I48" s="812"/>
      <c r="J48" s="812"/>
      <c r="K48" s="812"/>
      <c r="L48" s="812"/>
      <c r="M48" s="812"/>
      <c r="N48" s="812"/>
      <c r="O48" s="812"/>
      <c r="P48" s="813"/>
      <c r="Q48" s="814"/>
      <c r="R48" s="815"/>
      <c r="S48" s="815"/>
      <c r="T48" s="815"/>
      <c r="U48" s="815"/>
      <c r="V48" s="815"/>
      <c r="W48" s="815"/>
      <c r="X48" s="815"/>
      <c r="Y48" s="815"/>
      <c r="Z48" s="815"/>
      <c r="AA48" s="815"/>
      <c r="AB48" s="815"/>
      <c r="AC48" s="815"/>
      <c r="AD48" s="815"/>
      <c r="AE48" s="816"/>
      <c r="AF48" s="817"/>
      <c r="AG48" s="818"/>
      <c r="AH48" s="818"/>
      <c r="AI48" s="818"/>
      <c r="AJ48" s="819"/>
      <c r="AK48" s="866"/>
      <c r="AL48" s="862"/>
      <c r="AM48" s="862"/>
      <c r="AN48" s="862"/>
      <c r="AO48" s="862"/>
      <c r="AP48" s="862"/>
      <c r="AQ48" s="862"/>
      <c r="AR48" s="862"/>
      <c r="AS48" s="862"/>
      <c r="AT48" s="862"/>
      <c r="AU48" s="862"/>
      <c r="AV48" s="862"/>
      <c r="AW48" s="862"/>
      <c r="AX48" s="862"/>
      <c r="AY48" s="862"/>
      <c r="AZ48" s="863"/>
      <c r="BA48" s="863"/>
      <c r="BB48" s="863"/>
      <c r="BC48" s="863"/>
      <c r="BD48" s="863"/>
      <c r="BE48" s="864"/>
      <c r="BF48" s="864"/>
      <c r="BG48" s="864"/>
      <c r="BH48" s="864"/>
      <c r="BI48" s="865"/>
      <c r="BJ48" s="214"/>
      <c r="BK48" s="214"/>
      <c r="BL48" s="214"/>
      <c r="BM48" s="214"/>
      <c r="BN48" s="214"/>
      <c r="BO48" s="224"/>
      <c r="BP48" s="224"/>
      <c r="BQ48" s="221">
        <v>42</v>
      </c>
      <c r="BR48" s="222"/>
      <c r="BS48" s="808"/>
      <c r="BT48" s="809"/>
      <c r="BU48" s="809"/>
      <c r="BV48" s="809"/>
      <c r="BW48" s="809"/>
      <c r="BX48" s="809"/>
      <c r="BY48" s="809"/>
      <c r="BZ48" s="809"/>
      <c r="CA48" s="809"/>
      <c r="CB48" s="809"/>
      <c r="CC48" s="809"/>
      <c r="CD48" s="809"/>
      <c r="CE48" s="809"/>
      <c r="CF48" s="809"/>
      <c r="CG48" s="820"/>
      <c r="CH48" s="805"/>
      <c r="CI48" s="806"/>
      <c r="CJ48" s="806"/>
      <c r="CK48" s="806"/>
      <c r="CL48" s="807"/>
      <c r="CM48" s="805"/>
      <c r="CN48" s="806"/>
      <c r="CO48" s="806"/>
      <c r="CP48" s="806"/>
      <c r="CQ48" s="807"/>
      <c r="CR48" s="805"/>
      <c r="CS48" s="806"/>
      <c r="CT48" s="806"/>
      <c r="CU48" s="806"/>
      <c r="CV48" s="807"/>
      <c r="CW48" s="805"/>
      <c r="CX48" s="806"/>
      <c r="CY48" s="806"/>
      <c r="CZ48" s="806"/>
      <c r="DA48" s="807"/>
      <c r="DB48" s="805"/>
      <c r="DC48" s="806"/>
      <c r="DD48" s="806"/>
      <c r="DE48" s="806"/>
      <c r="DF48" s="807"/>
      <c r="DG48" s="805"/>
      <c r="DH48" s="806"/>
      <c r="DI48" s="806"/>
      <c r="DJ48" s="806"/>
      <c r="DK48" s="807"/>
      <c r="DL48" s="805"/>
      <c r="DM48" s="806"/>
      <c r="DN48" s="806"/>
      <c r="DO48" s="806"/>
      <c r="DP48" s="807"/>
      <c r="DQ48" s="805"/>
      <c r="DR48" s="806"/>
      <c r="DS48" s="806"/>
      <c r="DT48" s="806"/>
      <c r="DU48" s="807"/>
      <c r="DV48" s="808"/>
      <c r="DW48" s="809"/>
      <c r="DX48" s="809"/>
      <c r="DY48" s="809"/>
      <c r="DZ48" s="810"/>
      <c r="EA48" s="212"/>
    </row>
    <row r="49" spans="1:131" ht="26.25" customHeight="1" x14ac:dyDescent="0.2">
      <c r="A49" s="221">
        <v>22</v>
      </c>
      <c r="B49" s="811"/>
      <c r="C49" s="812"/>
      <c r="D49" s="812"/>
      <c r="E49" s="812"/>
      <c r="F49" s="812"/>
      <c r="G49" s="812"/>
      <c r="H49" s="812"/>
      <c r="I49" s="812"/>
      <c r="J49" s="812"/>
      <c r="K49" s="812"/>
      <c r="L49" s="812"/>
      <c r="M49" s="812"/>
      <c r="N49" s="812"/>
      <c r="O49" s="812"/>
      <c r="P49" s="813"/>
      <c r="Q49" s="814"/>
      <c r="R49" s="815"/>
      <c r="S49" s="815"/>
      <c r="T49" s="815"/>
      <c r="U49" s="815"/>
      <c r="V49" s="815"/>
      <c r="W49" s="815"/>
      <c r="X49" s="815"/>
      <c r="Y49" s="815"/>
      <c r="Z49" s="815"/>
      <c r="AA49" s="815"/>
      <c r="AB49" s="815"/>
      <c r="AC49" s="815"/>
      <c r="AD49" s="815"/>
      <c r="AE49" s="816"/>
      <c r="AF49" s="817"/>
      <c r="AG49" s="818"/>
      <c r="AH49" s="818"/>
      <c r="AI49" s="818"/>
      <c r="AJ49" s="819"/>
      <c r="AK49" s="866"/>
      <c r="AL49" s="862"/>
      <c r="AM49" s="862"/>
      <c r="AN49" s="862"/>
      <c r="AO49" s="862"/>
      <c r="AP49" s="862"/>
      <c r="AQ49" s="862"/>
      <c r="AR49" s="862"/>
      <c r="AS49" s="862"/>
      <c r="AT49" s="862"/>
      <c r="AU49" s="862"/>
      <c r="AV49" s="862"/>
      <c r="AW49" s="862"/>
      <c r="AX49" s="862"/>
      <c r="AY49" s="862"/>
      <c r="AZ49" s="863"/>
      <c r="BA49" s="863"/>
      <c r="BB49" s="863"/>
      <c r="BC49" s="863"/>
      <c r="BD49" s="863"/>
      <c r="BE49" s="864"/>
      <c r="BF49" s="864"/>
      <c r="BG49" s="864"/>
      <c r="BH49" s="864"/>
      <c r="BI49" s="865"/>
      <c r="BJ49" s="214"/>
      <c r="BK49" s="214"/>
      <c r="BL49" s="214"/>
      <c r="BM49" s="214"/>
      <c r="BN49" s="214"/>
      <c r="BO49" s="224"/>
      <c r="BP49" s="224"/>
      <c r="BQ49" s="221">
        <v>43</v>
      </c>
      <c r="BR49" s="222"/>
      <c r="BS49" s="808"/>
      <c r="BT49" s="809"/>
      <c r="BU49" s="809"/>
      <c r="BV49" s="809"/>
      <c r="BW49" s="809"/>
      <c r="BX49" s="809"/>
      <c r="BY49" s="809"/>
      <c r="BZ49" s="809"/>
      <c r="CA49" s="809"/>
      <c r="CB49" s="809"/>
      <c r="CC49" s="809"/>
      <c r="CD49" s="809"/>
      <c r="CE49" s="809"/>
      <c r="CF49" s="809"/>
      <c r="CG49" s="820"/>
      <c r="CH49" s="805"/>
      <c r="CI49" s="806"/>
      <c r="CJ49" s="806"/>
      <c r="CK49" s="806"/>
      <c r="CL49" s="807"/>
      <c r="CM49" s="805"/>
      <c r="CN49" s="806"/>
      <c r="CO49" s="806"/>
      <c r="CP49" s="806"/>
      <c r="CQ49" s="807"/>
      <c r="CR49" s="805"/>
      <c r="CS49" s="806"/>
      <c r="CT49" s="806"/>
      <c r="CU49" s="806"/>
      <c r="CV49" s="807"/>
      <c r="CW49" s="805"/>
      <c r="CX49" s="806"/>
      <c r="CY49" s="806"/>
      <c r="CZ49" s="806"/>
      <c r="DA49" s="807"/>
      <c r="DB49" s="805"/>
      <c r="DC49" s="806"/>
      <c r="DD49" s="806"/>
      <c r="DE49" s="806"/>
      <c r="DF49" s="807"/>
      <c r="DG49" s="805"/>
      <c r="DH49" s="806"/>
      <c r="DI49" s="806"/>
      <c r="DJ49" s="806"/>
      <c r="DK49" s="807"/>
      <c r="DL49" s="805"/>
      <c r="DM49" s="806"/>
      <c r="DN49" s="806"/>
      <c r="DO49" s="806"/>
      <c r="DP49" s="807"/>
      <c r="DQ49" s="805"/>
      <c r="DR49" s="806"/>
      <c r="DS49" s="806"/>
      <c r="DT49" s="806"/>
      <c r="DU49" s="807"/>
      <c r="DV49" s="808"/>
      <c r="DW49" s="809"/>
      <c r="DX49" s="809"/>
      <c r="DY49" s="809"/>
      <c r="DZ49" s="810"/>
      <c r="EA49" s="212"/>
    </row>
    <row r="50" spans="1:131" ht="26.25" customHeight="1" x14ac:dyDescent="0.2">
      <c r="A50" s="221">
        <v>23</v>
      </c>
      <c r="B50" s="811"/>
      <c r="C50" s="812"/>
      <c r="D50" s="812"/>
      <c r="E50" s="812"/>
      <c r="F50" s="812"/>
      <c r="G50" s="812"/>
      <c r="H50" s="812"/>
      <c r="I50" s="812"/>
      <c r="J50" s="812"/>
      <c r="K50" s="812"/>
      <c r="L50" s="812"/>
      <c r="M50" s="812"/>
      <c r="N50" s="812"/>
      <c r="O50" s="812"/>
      <c r="P50" s="813"/>
      <c r="Q50" s="867"/>
      <c r="R50" s="868"/>
      <c r="S50" s="868"/>
      <c r="T50" s="868"/>
      <c r="U50" s="868"/>
      <c r="V50" s="868"/>
      <c r="W50" s="868"/>
      <c r="X50" s="868"/>
      <c r="Y50" s="868"/>
      <c r="Z50" s="868"/>
      <c r="AA50" s="868"/>
      <c r="AB50" s="868"/>
      <c r="AC50" s="868"/>
      <c r="AD50" s="868"/>
      <c r="AE50" s="869"/>
      <c r="AF50" s="817"/>
      <c r="AG50" s="818"/>
      <c r="AH50" s="818"/>
      <c r="AI50" s="818"/>
      <c r="AJ50" s="819"/>
      <c r="AK50" s="871"/>
      <c r="AL50" s="868"/>
      <c r="AM50" s="868"/>
      <c r="AN50" s="868"/>
      <c r="AO50" s="868"/>
      <c r="AP50" s="868"/>
      <c r="AQ50" s="868"/>
      <c r="AR50" s="868"/>
      <c r="AS50" s="868"/>
      <c r="AT50" s="868"/>
      <c r="AU50" s="868"/>
      <c r="AV50" s="868"/>
      <c r="AW50" s="868"/>
      <c r="AX50" s="868"/>
      <c r="AY50" s="868"/>
      <c r="AZ50" s="870"/>
      <c r="BA50" s="870"/>
      <c r="BB50" s="870"/>
      <c r="BC50" s="870"/>
      <c r="BD50" s="870"/>
      <c r="BE50" s="864"/>
      <c r="BF50" s="864"/>
      <c r="BG50" s="864"/>
      <c r="BH50" s="864"/>
      <c r="BI50" s="865"/>
      <c r="BJ50" s="214"/>
      <c r="BK50" s="214"/>
      <c r="BL50" s="214"/>
      <c r="BM50" s="214"/>
      <c r="BN50" s="214"/>
      <c r="BO50" s="224"/>
      <c r="BP50" s="224"/>
      <c r="BQ50" s="221">
        <v>44</v>
      </c>
      <c r="BR50" s="222"/>
      <c r="BS50" s="808"/>
      <c r="BT50" s="809"/>
      <c r="BU50" s="809"/>
      <c r="BV50" s="809"/>
      <c r="BW50" s="809"/>
      <c r="BX50" s="809"/>
      <c r="BY50" s="809"/>
      <c r="BZ50" s="809"/>
      <c r="CA50" s="809"/>
      <c r="CB50" s="809"/>
      <c r="CC50" s="809"/>
      <c r="CD50" s="809"/>
      <c r="CE50" s="809"/>
      <c r="CF50" s="809"/>
      <c r="CG50" s="820"/>
      <c r="CH50" s="805"/>
      <c r="CI50" s="806"/>
      <c r="CJ50" s="806"/>
      <c r="CK50" s="806"/>
      <c r="CL50" s="807"/>
      <c r="CM50" s="805"/>
      <c r="CN50" s="806"/>
      <c r="CO50" s="806"/>
      <c r="CP50" s="806"/>
      <c r="CQ50" s="807"/>
      <c r="CR50" s="805"/>
      <c r="CS50" s="806"/>
      <c r="CT50" s="806"/>
      <c r="CU50" s="806"/>
      <c r="CV50" s="807"/>
      <c r="CW50" s="805"/>
      <c r="CX50" s="806"/>
      <c r="CY50" s="806"/>
      <c r="CZ50" s="806"/>
      <c r="DA50" s="807"/>
      <c r="DB50" s="805"/>
      <c r="DC50" s="806"/>
      <c r="DD50" s="806"/>
      <c r="DE50" s="806"/>
      <c r="DF50" s="807"/>
      <c r="DG50" s="805"/>
      <c r="DH50" s="806"/>
      <c r="DI50" s="806"/>
      <c r="DJ50" s="806"/>
      <c r="DK50" s="807"/>
      <c r="DL50" s="805"/>
      <c r="DM50" s="806"/>
      <c r="DN50" s="806"/>
      <c r="DO50" s="806"/>
      <c r="DP50" s="807"/>
      <c r="DQ50" s="805"/>
      <c r="DR50" s="806"/>
      <c r="DS50" s="806"/>
      <c r="DT50" s="806"/>
      <c r="DU50" s="807"/>
      <c r="DV50" s="808"/>
      <c r="DW50" s="809"/>
      <c r="DX50" s="809"/>
      <c r="DY50" s="809"/>
      <c r="DZ50" s="810"/>
      <c r="EA50" s="212"/>
    </row>
    <row r="51" spans="1:131" ht="26.25" customHeight="1" x14ac:dyDescent="0.2">
      <c r="A51" s="221">
        <v>24</v>
      </c>
      <c r="B51" s="811"/>
      <c r="C51" s="812"/>
      <c r="D51" s="812"/>
      <c r="E51" s="812"/>
      <c r="F51" s="812"/>
      <c r="G51" s="812"/>
      <c r="H51" s="812"/>
      <c r="I51" s="812"/>
      <c r="J51" s="812"/>
      <c r="K51" s="812"/>
      <c r="L51" s="812"/>
      <c r="M51" s="812"/>
      <c r="N51" s="812"/>
      <c r="O51" s="812"/>
      <c r="P51" s="813"/>
      <c r="Q51" s="867"/>
      <c r="R51" s="868"/>
      <c r="S51" s="868"/>
      <c r="T51" s="868"/>
      <c r="U51" s="868"/>
      <c r="V51" s="868"/>
      <c r="W51" s="868"/>
      <c r="X51" s="868"/>
      <c r="Y51" s="868"/>
      <c r="Z51" s="868"/>
      <c r="AA51" s="868"/>
      <c r="AB51" s="868"/>
      <c r="AC51" s="868"/>
      <c r="AD51" s="868"/>
      <c r="AE51" s="869"/>
      <c r="AF51" s="817"/>
      <c r="AG51" s="818"/>
      <c r="AH51" s="818"/>
      <c r="AI51" s="818"/>
      <c r="AJ51" s="819"/>
      <c r="AK51" s="871"/>
      <c r="AL51" s="868"/>
      <c r="AM51" s="868"/>
      <c r="AN51" s="868"/>
      <c r="AO51" s="868"/>
      <c r="AP51" s="868"/>
      <c r="AQ51" s="868"/>
      <c r="AR51" s="868"/>
      <c r="AS51" s="868"/>
      <c r="AT51" s="868"/>
      <c r="AU51" s="868"/>
      <c r="AV51" s="868"/>
      <c r="AW51" s="868"/>
      <c r="AX51" s="868"/>
      <c r="AY51" s="868"/>
      <c r="AZ51" s="870"/>
      <c r="BA51" s="870"/>
      <c r="BB51" s="870"/>
      <c r="BC51" s="870"/>
      <c r="BD51" s="870"/>
      <c r="BE51" s="864"/>
      <c r="BF51" s="864"/>
      <c r="BG51" s="864"/>
      <c r="BH51" s="864"/>
      <c r="BI51" s="865"/>
      <c r="BJ51" s="214"/>
      <c r="BK51" s="214"/>
      <c r="BL51" s="214"/>
      <c r="BM51" s="214"/>
      <c r="BN51" s="214"/>
      <c r="BO51" s="224"/>
      <c r="BP51" s="224"/>
      <c r="BQ51" s="221">
        <v>45</v>
      </c>
      <c r="BR51" s="222"/>
      <c r="BS51" s="808"/>
      <c r="BT51" s="809"/>
      <c r="BU51" s="809"/>
      <c r="BV51" s="809"/>
      <c r="BW51" s="809"/>
      <c r="BX51" s="809"/>
      <c r="BY51" s="809"/>
      <c r="BZ51" s="809"/>
      <c r="CA51" s="809"/>
      <c r="CB51" s="809"/>
      <c r="CC51" s="809"/>
      <c r="CD51" s="809"/>
      <c r="CE51" s="809"/>
      <c r="CF51" s="809"/>
      <c r="CG51" s="820"/>
      <c r="CH51" s="805"/>
      <c r="CI51" s="806"/>
      <c r="CJ51" s="806"/>
      <c r="CK51" s="806"/>
      <c r="CL51" s="807"/>
      <c r="CM51" s="805"/>
      <c r="CN51" s="806"/>
      <c r="CO51" s="806"/>
      <c r="CP51" s="806"/>
      <c r="CQ51" s="807"/>
      <c r="CR51" s="805"/>
      <c r="CS51" s="806"/>
      <c r="CT51" s="806"/>
      <c r="CU51" s="806"/>
      <c r="CV51" s="807"/>
      <c r="CW51" s="805"/>
      <c r="CX51" s="806"/>
      <c r="CY51" s="806"/>
      <c r="CZ51" s="806"/>
      <c r="DA51" s="807"/>
      <c r="DB51" s="805"/>
      <c r="DC51" s="806"/>
      <c r="DD51" s="806"/>
      <c r="DE51" s="806"/>
      <c r="DF51" s="807"/>
      <c r="DG51" s="805"/>
      <c r="DH51" s="806"/>
      <c r="DI51" s="806"/>
      <c r="DJ51" s="806"/>
      <c r="DK51" s="807"/>
      <c r="DL51" s="805"/>
      <c r="DM51" s="806"/>
      <c r="DN51" s="806"/>
      <c r="DO51" s="806"/>
      <c r="DP51" s="807"/>
      <c r="DQ51" s="805"/>
      <c r="DR51" s="806"/>
      <c r="DS51" s="806"/>
      <c r="DT51" s="806"/>
      <c r="DU51" s="807"/>
      <c r="DV51" s="808"/>
      <c r="DW51" s="809"/>
      <c r="DX51" s="809"/>
      <c r="DY51" s="809"/>
      <c r="DZ51" s="810"/>
      <c r="EA51" s="212"/>
    </row>
    <row r="52" spans="1:131" ht="26.25" customHeight="1" x14ac:dyDescent="0.2">
      <c r="A52" s="221">
        <v>25</v>
      </c>
      <c r="B52" s="811"/>
      <c r="C52" s="812"/>
      <c r="D52" s="812"/>
      <c r="E52" s="812"/>
      <c r="F52" s="812"/>
      <c r="G52" s="812"/>
      <c r="H52" s="812"/>
      <c r="I52" s="812"/>
      <c r="J52" s="812"/>
      <c r="K52" s="812"/>
      <c r="L52" s="812"/>
      <c r="M52" s="812"/>
      <c r="N52" s="812"/>
      <c r="O52" s="812"/>
      <c r="P52" s="813"/>
      <c r="Q52" s="867"/>
      <c r="R52" s="868"/>
      <c r="S52" s="868"/>
      <c r="T52" s="868"/>
      <c r="U52" s="868"/>
      <c r="V52" s="868"/>
      <c r="W52" s="868"/>
      <c r="X52" s="868"/>
      <c r="Y52" s="868"/>
      <c r="Z52" s="868"/>
      <c r="AA52" s="868"/>
      <c r="AB52" s="868"/>
      <c r="AC52" s="868"/>
      <c r="AD52" s="868"/>
      <c r="AE52" s="869"/>
      <c r="AF52" s="817"/>
      <c r="AG52" s="818"/>
      <c r="AH52" s="818"/>
      <c r="AI52" s="818"/>
      <c r="AJ52" s="819"/>
      <c r="AK52" s="871"/>
      <c r="AL52" s="868"/>
      <c r="AM52" s="868"/>
      <c r="AN52" s="868"/>
      <c r="AO52" s="868"/>
      <c r="AP52" s="868"/>
      <c r="AQ52" s="868"/>
      <c r="AR52" s="868"/>
      <c r="AS52" s="868"/>
      <c r="AT52" s="868"/>
      <c r="AU52" s="868"/>
      <c r="AV52" s="868"/>
      <c r="AW52" s="868"/>
      <c r="AX52" s="868"/>
      <c r="AY52" s="868"/>
      <c r="AZ52" s="870"/>
      <c r="BA52" s="870"/>
      <c r="BB52" s="870"/>
      <c r="BC52" s="870"/>
      <c r="BD52" s="870"/>
      <c r="BE52" s="864"/>
      <c r="BF52" s="864"/>
      <c r="BG52" s="864"/>
      <c r="BH52" s="864"/>
      <c r="BI52" s="865"/>
      <c r="BJ52" s="214"/>
      <c r="BK52" s="214"/>
      <c r="BL52" s="214"/>
      <c r="BM52" s="214"/>
      <c r="BN52" s="214"/>
      <c r="BO52" s="224"/>
      <c r="BP52" s="224"/>
      <c r="BQ52" s="221">
        <v>46</v>
      </c>
      <c r="BR52" s="222"/>
      <c r="BS52" s="808"/>
      <c r="BT52" s="809"/>
      <c r="BU52" s="809"/>
      <c r="BV52" s="809"/>
      <c r="BW52" s="809"/>
      <c r="BX52" s="809"/>
      <c r="BY52" s="809"/>
      <c r="BZ52" s="809"/>
      <c r="CA52" s="809"/>
      <c r="CB52" s="809"/>
      <c r="CC52" s="809"/>
      <c r="CD52" s="809"/>
      <c r="CE52" s="809"/>
      <c r="CF52" s="809"/>
      <c r="CG52" s="820"/>
      <c r="CH52" s="805"/>
      <c r="CI52" s="806"/>
      <c r="CJ52" s="806"/>
      <c r="CK52" s="806"/>
      <c r="CL52" s="807"/>
      <c r="CM52" s="805"/>
      <c r="CN52" s="806"/>
      <c r="CO52" s="806"/>
      <c r="CP52" s="806"/>
      <c r="CQ52" s="807"/>
      <c r="CR52" s="805"/>
      <c r="CS52" s="806"/>
      <c r="CT52" s="806"/>
      <c r="CU52" s="806"/>
      <c r="CV52" s="807"/>
      <c r="CW52" s="805"/>
      <c r="CX52" s="806"/>
      <c r="CY52" s="806"/>
      <c r="CZ52" s="806"/>
      <c r="DA52" s="807"/>
      <c r="DB52" s="805"/>
      <c r="DC52" s="806"/>
      <c r="DD52" s="806"/>
      <c r="DE52" s="806"/>
      <c r="DF52" s="807"/>
      <c r="DG52" s="805"/>
      <c r="DH52" s="806"/>
      <c r="DI52" s="806"/>
      <c r="DJ52" s="806"/>
      <c r="DK52" s="807"/>
      <c r="DL52" s="805"/>
      <c r="DM52" s="806"/>
      <c r="DN52" s="806"/>
      <c r="DO52" s="806"/>
      <c r="DP52" s="807"/>
      <c r="DQ52" s="805"/>
      <c r="DR52" s="806"/>
      <c r="DS52" s="806"/>
      <c r="DT52" s="806"/>
      <c r="DU52" s="807"/>
      <c r="DV52" s="808"/>
      <c r="DW52" s="809"/>
      <c r="DX52" s="809"/>
      <c r="DY52" s="809"/>
      <c r="DZ52" s="810"/>
      <c r="EA52" s="212"/>
    </row>
    <row r="53" spans="1:131" ht="26.25" customHeight="1" x14ac:dyDescent="0.2">
      <c r="A53" s="221">
        <v>26</v>
      </c>
      <c r="B53" s="811"/>
      <c r="C53" s="812"/>
      <c r="D53" s="812"/>
      <c r="E53" s="812"/>
      <c r="F53" s="812"/>
      <c r="G53" s="812"/>
      <c r="H53" s="812"/>
      <c r="I53" s="812"/>
      <c r="J53" s="812"/>
      <c r="K53" s="812"/>
      <c r="L53" s="812"/>
      <c r="M53" s="812"/>
      <c r="N53" s="812"/>
      <c r="O53" s="812"/>
      <c r="P53" s="813"/>
      <c r="Q53" s="867"/>
      <c r="R53" s="868"/>
      <c r="S53" s="868"/>
      <c r="T53" s="868"/>
      <c r="U53" s="868"/>
      <c r="V53" s="868"/>
      <c r="W53" s="868"/>
      <c r="X53" s="868"/>
      <c r="Y53" s="868"/>
      <c r="Z53" s="868"/>
      <c r="AA53" s="868"/>
      <c r="AB53" s="868"/>
      <c r="AC53" s="868"/>
      <c r="AD53" s="868"/>
      <c r="AE53" s="869"/>
      <c r="AF53" s="817"/>
      <c r="AG53" s="818"/>
      <c r="AH53" s="818"/>
      <c r="AI53" s="818"/>
      <c r="AJ53" s="819"/>
      <c r="AK53" s="871"/>
      <c r="AL53" s="868"/>
      <c r="AM53" s="868"/>
      <c r="AN53" s="868"/>
      <c r="AO53" s="868"/>
      <c r="AP53" s="868"/>
      <c r="AQ53" s="868"/>
      <c r="AR53" s="868"/>
      <c r="AS53" s="868"/>
      <c r="AT53" s="868"/>
      <c r="AU53" s="868"/>
      <c r="AV53" s="868"/>
      <c r="AW53" s="868"/>
      <c r="AX53" s="868"/>
      <c r="AY53" s="868"/>
      <c r="AZ53" s="870"/>
      <c r="BA53" s="870"/>
      <c r="BB53" s="870"/>
      <c r="BC53" s="870"/>
      <c r="BD53" s="870"/>
      <c r="BE53" s="864"/>
      <c r="BF53" s="864"/>
      <c r="BG53" s="864"/>
      <c r="BH53" s="864"/>
      <c r="BI53" s="865"/>
      <c r="BJ53" s="214"/>
      <c r="BK53" s="214"/>
      <c r="BL53" s="214"/>
      <c r="BM53" s="214"/>
      <c r="BN53" s="214"/>
      <c r="BO53" s="224"/>
      <c r="BP53" s="224"/>
      <c r="BQ53" s="221">
        <v>47</v>
      </c>
      <c r="BR53" s="222"/>
      <c r="BS53" s="808"/>
      <c r="BT53" s="809"/>
      <c r="BU53" s="809"/>
      <c r="BV53" s="809"/>
      <c r="BW53" s="809"/>
      <c r="BX53" s="809"/>
      <c r="BY53" s="809"/>
      <c r="BZ53" s="809"/>
      <c r="CA53" s="809"/>
      <c r="CB53" s="809"/>
      <c r="CC53" s="809"/>
      <c r="CD53" s="809"/>
      <c r="CE53" s="809"/>
      <c r="CF53" s="809"/>
      <c r="CG53" s="820"/>
      <c r="CH53" s="805"/>
      <c r="CI53" s="806"/>
      <c r="CJ53" s="806"/>
      <c r="CK53" s="806"/>
      <c r="CL53" s="807"/>
      <c r="CM53" s="805"/>
      <c r="CN53" s="806"/>
      <c r="CO53" s="806"/>
      <c r="CP53" s="806"/>
      <c r="CQ53" s="807"/>
      <c r="CR53" s="805"/>
      <c r="CS53" s="806"/>
      <c r="CT53" s="806"/>
      <c r="CU53" s="806"/>
      <c r="CV53" s="807"/>
      <c r="CW53" s="805"/>
      <c r="CX53" s="806"/>
      <c r="CY53" s="806"/>
      <c r="CZ53" s="806"/>
      <c r="DA53" s="807"/>
      <c r="DB53" s="805"/>
      <c r="DC53" s="806"/>
      <c r="DD53" s="806"/>
      <c r="DE53" s="806"/>
      <c r="DF53" s="807"/>
      <c r="DG53" s="805"/>
      <c r="DH53" s="806"/>
      <c r="DI53" s="806"/>
      <c r="DJ53" s="806"/>
      <c r="DK53" s="807"/>
      <c r="DL53" s="805"/>
      <c r="DM53" s="806"/>
      <c r="DN53" s="806"/>
      <c r="DO53" s="806"/>
      <c r="DP53" s="807"/>
      <c r="DQ53" s="805"/>
      <c r="DR53" s="806"/>
      <c r="DS53" s="806"/>
      <c r="DT53" s="806"/>
      <c r="DU53" s="807"/>
      <c r="DV53" s="808"/>
      <c r="DW53" s="809"/>
      <c r="DX53" s="809"/>
      <c r="DY53" s="809"/>
      <c r="DZ53" s="810"/>
      <c r="EA53" s="212"/>
    </row>
    <row r="54" spans="1:131" ht="26.25" customHeight="1" x14ac:dyDescent="0.2">
      <c r="A54" s="221">
        <v>27</v>
      </c>
      <c r="B54" s="811"/>
      <c r="C54" s="812"/>
      <c r="D54" s="812"/>
      <c r="E54" s="812"/>
      <c r="F54" s="812"/>
      <c r="G54" s="812"/>
      <c r="H54" s="812"/>
      <c r="I54" s="812"/>
      <c r="J54" s="812"/>
      <c r="K54" s="812"/>
      <c r="L54" s="812"/>
      <c r="M54" s="812"/>
      <c r="N54" s="812"/>
      <c r="O54" s="812"/>
      <c r="P54" s="813"/>
      <c r="Q54" s="867"/>
      <c r="R54" s="868"/>
      <c r="S54" s="868"/>
      <c r="T54" s="868"/>
      <c r="U54" s="868"/>
      <c r="V54" s="868"/>
      <c r="W54" s="868"/>
      <c r="X54" s="868"/>
      <c r="Y54" s="868"/>
      <c r="Z54" s="868"/>
      <c r="AA54" s="868"/>
      <c r="AB54" s="868"/>
      <c r="AC54" s="868"/>
      <c r="AD54" s="868"/>
      <c r="AE54" s="869"/>
      <c r="AF54" s="817"/>
      <c r="AG54" s="818"/>
      <c r="AH54" s="818"/>
      <c r="AI54" s="818"/>
      <c r="AJ54" s="819"/>
      <c r="AK54" s="871"/>
      <c r="AL54" s="868"/>
      <c r="AM54" s="868"/>
      <c r="AN54" s="868"/>
      <c r="AO54" s="868"/>
      <c r="AP54" s="868"/>
      <c r="AQ54" s="868"/>
      <c r="AR54" s="868"/>
      <c r="AS54" s="868"/>
      <c r="AT54" s="868"/>
      <c r="AU54" s="868"/>
      <c r="AV54" s="868"/>
      <c r="AW54" s="868"/>
      <c r="AX54" s="868"/>
      <c r="AY54" s="868"/>
      <c r="AZ54" s="870"/>
      <c r="BA54" s="870"/>
      <c r="BB54" s="870"/>
      <c r="BC54" s="870"/>
      <c r="BD54" s="870"/>
      <c r="BE54" s="864"/>
      <c r="BF54" s="864"/>
      <c r="BG54" s="864"/>
      <c r="BH54" s="864"/>
      <c r="BI54" s="865"/>
      <c r="BJ54" s="214"/>
      <c r="BK54" s="214"/>
      <c r="BL54" s="214"/>
      <c r="BM54" s="214"/>
      <c r="BN54" s="214"/>
      <c r="BO54" s="224"/>
      <c r="BP54" s="224"/>
      <c r="BQ54" s="221">
        <v>48</v>
      </c>
      <c r="BR54" s="222"/>
      <c r="BS54" s="808"/>
      <c r="BT54" s="809"/>
      <c r="BU54" s="809"/>
      <c r="BV54" s="809"/>
      <c r="BW54" s="809"/>
      <c r="BX54" s="809"/>
      <c r="BY54" s="809"/>
      <c r="BZ54" s="809"/>
      <c r="CA54" s="809"/>
      <c r="CB54" s="809"/>
      <c r="CC54" s="809"/>
      <c r="CD54" s="809"/>
      <c r="CE54" s="809"/>
      <c r="CF54" s="809"/>
      <c r="CG54" s="820"/>
      <c r="CH54" s="805"/>
      <c r="CI54" s="806"/>
      <c r="CJ54" s="806"/>
      <c r="CK54" s="806"/>
      <c r="CL54" s="807"/>
      <c r="CM54" s="805"/>
      <c r="CN54" s="806"/>
      <c r="CO54" s="806"/>
      <c r="CP54" s="806"/>
      <c r="CQ54" s="807"/>
      <c r="CR54" s="805"/>
      <c r="CS54" s="806"/>
      <c r="CT54" s="806"/>
      <c r="CU54" s="806"/>
      <c r="CV54" s="807"/>
      <c r="CW54" s="805"/>
      <c r="CX54" s="806"/>
      <c r="CY54" s="806"/>
      <c r="CZ54" s="806"/>
      <c r="DA54" s="807"/>
      <c r="DB54" s="805"/>
      <c r="DC54" s="806"/>
      <c r="DD54" s="806"/>
      <c r="DE54" s="806"/>
      <c r="DF54" s="807"/>
      <c r="DG54" s="805"/>
      <c r="DH54" s="806"/>
      <c r="DI54" s="806"/>
      <c r="DJ54" s="806"/>
      <c r="DK54" s="807"/>
      <c r="DL54" s="805"/>
      <c r="DM54" s="806"/>
      <c r="DN54" s="806"/>
      <c r="DO54" s="806"/>
      <c r="DP54" s="807"/>
      <c r="DQ54" s="805"/>
      <c r="DR54" s="806"/>
      <c r="DS54" s="806"/>
      <c r="DT54" s="806"/>
      <c r="DU54" s="807"/>
      <c r="DV54" s="808"/>
      <c r="DW54" s="809"/>
      <c r="DX54" s="809"/>
      <c r="DY54" s="809"/>
      <c r="DZ54" s="810"/>
      <c r="EA54" s="212"/>
    </row>
    <row r="55" spans="1:131" ht="26.25" customHeight="1" x14ac:dyDescent="0.2">
      <c r="A55" s="221">
        <v>28</v>
      </c>
      <c r="B55" s="811"/>
      <c r="C55" s="812"/>
      <c r="D55" s="812"/>
      <c r="E55" s="812"/>
      <c r="F55" s="812"/>
      <c r="G55" s="812"/>
      <c r="H55" s="812"/>
      <c r="I55" s="812"/>
      <c r="J55" s="812"/>
      <c r="K55" s="812"/>
      <c r="L55" s="812"/>
      <c r="M55" s="812"/>
      <c r="N55" s="812"/>
      <c r="O55" s="812"/>
      <c r="P55" s="813"/>
      <c r="Q55" s="867"/>
      <c r="R55" s="868"/>
      <c r="S55" s="868"/>
      <c r="T55" s="868"/>
      <c r="U55" s="868"/>
      <c r="V55" s="868"/>
      <c r="W55" s="868"/>
      <c r="X55" s="868"/>
      <c r="Y55" s="868"/>
      <c r="Z55" s="868"/>
      <c r="AA55" s="868"/>
      <c r="AB55" s="868"/>
      <c r="AC55" s="868"/>
      <c r="AD55" s="868"/>
      <c r="AE55" s="869"/>
      <c r="AF55" s="817"/>
      <c r="AG55" s="818"/>
      <c r="AH55" s="818"/>
      <c r="AI55" s="818"/>
      <c r="AJ55" s="819"/>
      <c r="AK55" s="871"/>
      <c r="AL55" s="868"/>
      <c r="AM55" s="868"/>
      <c r="AN55" s="868"/>
      <c r="AO55" s="868"/>
      <c r="AP55" s="868"/>
      <c r="AQ55" s="868"/>
      <c r="AR55" s="868"/>
      <c r="AS55" s="868"/>
      <c r="AT55" s="868"/>
      <c r="AU55" s="868"/>
      <c r="AV55" s="868"/>
      <c r="AW55" s="868"/>
      <c r="AX55" s="868"/>
      <c r="AY55" s="868"/>
      <c r="AZ55" s="870"/>
      <c r="BA55" s="870"/>
      <c r="BB55" s="870"/>
      <c r="BC55" s="870"/>
      <c r="BD55" s="870"/>
      <c r="BE55" s="864"/>
      <c r="BF55" s="864"/>
      <c r="BG55" s="864"/>
      <c r="BH55" s="864"/>
      <c r="BI55" s="865"/>
      <c r="BJ55" s="214"/>
      <c r="BK55" s="214"/>
      <c r="BL55" s="214"/>
      <c r="BM55" s="214"/>
      <c r="BN55" s="214"/>
      <c r="BO55" s="224"/>
      <c r="BP55" s="224"/>
      <c r="BQ55" s="221">
        <v>49</v>
      </c>
      <c r="BR55" s="222"/>
      <c r="BS55" s="808"/>
      <c r="BT55" s="809"/>
      <c r="BU55" s="809"/>
      <c r="BV55" s="809"/>
      <c r="BW55" s="809"/>
      <c r="BX55" s="809"/>
      <c r="BY55" s="809"/>
      <c r="BZ55" s="809"/>
      <c r="CA55" s="809"/>
      <c r="CB55" s="809"/>
      <c r="CC55" s="809"/>
      <c r="CD55" s="809"/>
      <c r="CE55" s="809"/>
      <c r="CF55" s="809"/>
      <c r="CG55" s="820"/>
      <c r="CH55" s="805"/>
      <c r="CI55" s="806"/>
      <c r="CJ55" s="806"/>
      <c r="CK55" s="806"/>
      <c r="CL55" s="807"/>
      <c r="CM55" s="805"/>
      <c r="CN55" s="806"/>
      <c r="CO55" s="806"/>
      <c r="CP55" s="806"/>
      <c r="CQ55" s="807"/>
      <c r="CR55" s="805"/>
      <c r="CS55" s="806"/>
      <c r="CT55" s="806"/>
      <c r="CU55" s="806"/>
      <c r="CV55" s="807"/>
      <c r="CW55" s="805"/>
      <c r="CX55" s="806"/>
      <c r="CY55" s="806"/>
      <c r="CZ55" s="806"/>
      <c r="DA55" s="807"/>
      <c r="DB55" s="805"/>
      <c r="DC55" s="806"/>
      <c r="DD55" s="806"/>
      <c r="DE55" s="806"/>
      <c r="DF55" s="807"/>
      <c r="DG55" s="805"/>
      <c r="DH55" s="806"/>
      <c r="DI55" s="806"/>
      <c r="DJ55" s="806"/>
      <c r="DK55" s="807"/>
      <c r="DL55" s="805"/>
      <c r="DM55" s="806"/>
      <c r="DN55" s="806"/>
      <c r="DO55" s="806"/>
      <c r="DP55" s="807"/>
      <c r="DQ55" s="805"/>
      <c r="DR55" s="806"/>
      <c r="DS55" s="806"/>
      <c r="DT55" s="806"/>
      <c r="DU55" s="807"/>
      <c r="DV55" s="808"/>
      <c r="DW55" s="809"/>
      <c r="DX55" s="809"/>
      <c r="DY55" s="809"/>
      <c r="DZ55" s="810"/>
      <c r="EA55" s="212"/>
    </row>
    <row r="56" spans="1:131" ht="26.25" customHeight="1" x14ac:dyDescent="0.2">
      <c r="A56" s="221">
        <v>29</v>
      </c>
      <c r="B56" s="811"/>
      <c r="C56" s="812"/>
      <c r="D56" s="812"/>
      <c r="E56" s="812"/>
      <c r="F56" s="812"/>
      <c r="G56" s="812"/>
      <c r="H56" s="812"/>
      <c r="I56" s="812"/>
      <c r="J56" s="812"/>
      <c r="K56" s="812"/>
      <c r="L56" s="812"/>
      <c r="M56" s="812"/>
      <c r="N56" s="812"/>
      <c r="O56" s="812"/>
      <c r="P56" s="813"/>
      <c r="Q56" s="867"/>
      <c r="R56" s="868"/>
      <c r="S56" s="868"/>
      <c r="T56" s="868"/>
      <c r="U56" s="868"/>
      <c r="V56" s="868"/>
      <c r="W56" s="868"/>
      <c r="X56" s="868"/>
      <c r="Y56" s="868"/>
      <c r="Z56" s="868"/>
      <c r="AA56" s="868"/>
      <c r="AB56" s="868"/>
      <c r="AC56" s="868"/>
      <c r="AD56" s="868"/>
      <c r="AE56" s="869"/>
      <c r="AF56" s="817"/>
      <c r="AG56" s="818"/>
      <c r="AH56" s="818"/>
      <c r="AI56" s="818"/>
      <c r="AJ56" s="819"/>
      <c r="AK56" s="871"/>
      <c r="AL56" s="868"/>
      <c r="AM56" s="868"/>
      <c r="AN56" s="868"/>
      <c r="AO56" s="868"/>
      <c r="AP56" s="868"/>
      <c r="AQ56" s="868"/>
      <c r="AR56" s="868"/>
      <c r="AS56" s="868"/>
      <c r="AT56" s="868"/>
      <c r="AU56" s="868"/>
      <c r="AV56" s="868"/>
      <c r="AW56" s="868"/>
      <c r="AX56" s="868"/>
      <c r="AY56" s="868"/>
      <c r="AZ56" s="870"/>
      <c r="BA56" s="870"/>
      <c r="BB56" s="870"/>
      <c r="BC56" s="870"/>
      <c r="BD56" s="870"/>
      <c r="BE56" s="864"/>
      <c r="BF56" s="864"/>
      <c r="BG56" s="864"/>
      <c r="BH56" s="864"/>
      <c r="BI56" s="865"/>
      <c r="BJ56" s="214"/>
      <c r="BK56" s="214"/>
      <c r="BL56" s="214"/>
      <c r="BM56" s="214"/>
      <c r="BN56" s="214"/>
      <c r="BO56" s="224"/>
      <c r="BP56" s="224"/>
      <c r="BQ56" s="221">
        <v>50</v>
      </c>
      <c r="BR56" s="222"/>
      <c r="BS56" s="808"/>
      <c r="BT56" s="809"/>
      <c r="BU56" s="809"/>
      <c r="BV56" s="809"/>
      <c r="BW56" s="809"/>
      <c r="BX56" s="809"/>
      <c r="BY56" s="809"/>
      <c r="BZ56" s="809"/>
      <c r="CA56" s="809"/>
      <c r="CB56" s="809"/>
      <c r="CC56" s="809"/>
      <c r="CD56" s="809"/>
      <c r="CE56" s="809"/>
      <c r="CF56" s="809"/>
      <c r="CG56" s="820"/>
      <c r="CH56" s="805"/>
      <c r="CI56" s="806"/>
      <c r="CJ56" s="806"/>
      <c r="CK56" s="806"/>
      <c r="CL56" s="807"/>
      <c r="CM56" s="805"/>
      <c r="CN56" s="806"/>
      <c r="CO56" s="806"/>
      <c r="CP56" s="806"/>
      <c r="CQ56" s="807"/>
      <c r="CR56" s="805"/>
      <c r="CS56" s="806"/>
      <c r="CT56" s="806"/>
      <c r="CU56" s="806"/>
      <c r="CV56" s="807"/>
      <c r="CW56" s="805"/>
      <c r="CX56" s="806"/>
      <c r="CY56" s="806"/>
      <c r="CZ56" s="806"/>
      <c r="DA56" s="807"/>
      <c r="DB56" s="805"/>
      <c r="DC56" s="806"/>
      <c r="DD56" s="806"/>
      <c r="DE56" s="806"/>
      <c r="DF56" s="807"/>
      <c r="DG56" s="805"/>
      <c r="DH56" s="806"/>
      <c r="DI56" s="806"/>
      <c r="DJ56" s="806"/>
      <c r="DK56" s="807"/>
      <c r="DL56" s="805"/>
      <c r="DM56" s="806"/>
      <c r="DN56" s="806"/>
      <c r="DO56" s="806"/>
      <c r="DP56" s="807"/>
      <c r="DQ56" s="805"/>
      <c r="DR56" s="806"/>
      <c r="DS56" s="806"/>
      <c r="DT56" s="806"/>
      <c r="DU56" s="807"/>
      <c r="DV56" s="808"/>
      <c r="DW56" s="809"/>
      <c r="DX56" s="809"/>
      <c r="DY56" s="809"/>
      <c r="DZ56" s="810"/>
      <c r="EA56" s="212"/>
    </row>
    <row r="57" spans="1:131" ht="26.25" customHeight="1" x14ac:dyDescent="0.2">
      <c r="A57" s="221">
        <v>30</v>
      </c>
      <c r="B57" s="811"/>
      <c r="C57" s="812"/>
      <c r="D57" s="812"/>
      <c r="E57" s="812"/>
      <c r="F57" s="812"/>
      <c r="G57" s="812"/>
      <c r="H57" s="812"/>
      <c r="I57" s="812"/>
      <c r="J57" s="812"/>
      <c r="K57" s="812"/>
      <c r="L57" s="812"/>
      <c r="M57" s="812"/>
      <c r="N57" s="812"/>
      <c r="O57" s="812"/>
      <c r="P57" s="813"/>
      <c r="Q57" s="867"/>
      <c r="R57" s="868"/>
      <c r="S57" s="868"/>
      <c r="T57" s="868"/>
      <c r="U57" s="868"/>
      <c r="V57" s="868"/>
      <c r="W57" s="868"/>
      <c r="X57" s="868"/>
      <c r="Y57" s="868"/>
      <c r="Z57" s="868"/>
      <c r="AA57" s="868"/>
      <c r="AB57" s="868"/>
      <c r="AC57" s="868"/>
      <c r="AD57" s="868"/>
      <c r="AE57" s="869"/>
      <c r="AF57" s="817"/>
      <c r="AG57" s="818"/>
      <c r="AH57" s="818"/>
      <c r="AI57" s="818"/>
      <c r="AJ57" s="819"/>
      <c r="AK57" s="871"/>
      <c r="AL57" s="868"/>
      <c r="AM57" s="868"/>
      <c r="AN57" s="868"/>
      <c r="AO57" s="868"/>
      <c r="AP57" s="868"/>
      <c r="AQ57" s="868"/>
      <c r="AR57" s="868"/>
      <c r="AS57" s="868"/>
      <c r="AT57" s="868"/>
      <c r="AU57" s="868"/>
      <c r="AV57" s="868"/>
      <c r="AW57" s="868"/>
      <c r="AX57" s="868"/>
      <c r="AY57" s="868"/>
      <c r="AZ57" s="870"/>
      <c r="BA57" s="870"/>
      <c r="BB57" s="870"/>
      <c r="BC57" s="870"/>
      <c r="BD57" s="870"/>
      <c r="BE57" s="864"/>
      <c r="BF57" s="864"/>
      <c r="BG57" s="864"/>
      <c r="BH57" s="864"/>
      <c r="BI57" s="865"/>
      <c r="BJ57" s="214"/>
      <c r="BK57" s="214"/>
      <c r="BL57" s="214"/>
      <c r="BM57" s="214"/>
      <c r="BN57" s="214"/>
      <c r="BO57" s="224"/>
      <c r="BP57" s="224"/>
      <c r="BQ57" s="221">
        <v>51</v>
      </c>
      <c r="BR57" s="222"/>
      <c r="BS57" s="808"/>
      <c r="BT57" s="809"/>
      <c r="BU57" s="809"/>
      <c r="BV57" s="809"/>
      <c r="BW57" s="809"/>
      <c r="BX57" s="809"/>
      <c r="BY57" s="809"/>
      <c r="BZ57" s="809"/>
      <c r="CA57" s="809"/>
      <c r="CB57" s="809"/>
      <c r="CC57" s="809"/>
      <c r="CD57" s="809"/>
      <c r="CE57" s="809"/>
      <c r="CF57" s="809"/>
      <c r="CG57" s="820"/>
      <c r="CH57" s="805"/>
      <c r="CI57" s="806"/>
      <c r="CJ57" s="806"/>
      <c r="CK57" s="806"/>
      <c r="CL57" s="807"/>
      <c r="CM57" s="805"/>
      <c r="CN57" s="806"/>
      <c r="CO57" s="806"/>
      <c r="CP57" s="806"/>
      <c r="CQ57" s="807"/>
      <c r="CR57" s="805"/>
      <c r="CS57" s="806"/>
      <c r="CT57" s="806"/>
      <c r="CU57" s="806"/>
      <c r="CV57" s="807"/>
      <c r="CW57" s="805"/>
      <c r="CX57" s="806"/>
      <c r="CY57" s="806"/>
      <c r="CZ57" s="806"/>
      <c r="DA57" s="807"/>
      <c r="DB57" s="805"/>
      <c r="DC57" s="806"/>
      <c r="DD57" s="806"/>
      <c r="DE57" s="806"/>
      <c r="DF57" s="807"/>
      <c r="DG57" s="805"/>
      <c r="DH57" s="806"/>
      <c r="DI57" s="806"/>
      <c r="DJ57" s="806"/>
      <c r="DK57" s="807"/>
      <c r="DL57" s="805"/>
      <c r="DM57" s="806"/>
      <c r="DN57" s="806"/>
      <c r="DO57" s="806"/>
      <c r="DP57" s="807"/>
      <c r="DQ57" s="805"/>
      <c r="DR57" s="806"/>
      <c r="DS57" s="806"/>
      <c r="DT57" s="806"/>
      <c r="DU57" s="807"/>
      <c r="DV57" s="808"/>
      <c r="DW57" s="809"/>
      <c r="DX57" s="809"/>
      <c r="DY57" s="809"/>
      <c r="DZ57" s="810"/>
      <c r="EA57" s="212"/>
    </row>
    <row r="58" spans="1:131" ht="26.25" customHeight="1" x14ac:dyDescent="0.2">
      <c r="A58" s="221">
        <v>31</v>
      </c>
      <c r="B58" s="811"/>
      <c r="C58" s="812"/>
      <c r="D58" s="812"/>
      <c r="E58" s="812"/>
      <c r="F58" s="812"/>
      <c r="G58" s="812"/>
      <c r="H58" s="812"/>
      <c r="I58" s="812"/>
      <c r="J58" s="812"/>
      <c r="K58" s="812"/>
      <c r="L58" s="812"/>
      <c r="M58" s="812"/>
      <c r="N58" s="812"/>
      <c r="O58" s="812"/>
      <c r="P58" s="813"/>
      <c r="Q58" s="867"/>
      <c r="R58" s="868"/>
      <c r="S58" s="868"/>
      <c r="T58" s="868"/>
      <c r="U58" s="868"/>
      <c r="V58" s="868"/>
      <c r="W58" s="868"/>
      <c r="X58" s="868"/>
      <c r="Y58" s="868"/>
      <c r="Z58" s="868"/>
      <c r="AA58" s="868"/>
      <c r="AB58" s="868"/>
      <c r="AC58" s="868"/>
      <c r="AD58" s="868"/>
      <c r="AE58" s="869"/>
      <c r="AF58" s="817"/>
      <c r="AG58" s="818"/>
      <c r="AH58" s="818"/>
      <c r="AI58" s="818"/>
      <c r="AJ58" s="819"/>
      <c r="AK58" s="871"/>
      <c r="AL58" s="868"/>
      <c r="AM58" s="868"/>
      <c r="AN58" s="868"/>
      <c r="AO58" s="868"/>
      <c r="AP58" s="868"/>
      <c r="AQ58" s="868"/>
      <c r="AR58" s="868"/>
      <c r="AS58" s="868"/>
      <c r="AT58" s="868"/>
      <c r="AU58" s="868"/>
      <c r="AV58" s="868"/>
      <c r="AW58" s="868"/>
      <c r="AX58" s="868"/>
      <c r="AY58" s="868"/>
      <c r="AZ58" s="870"/>
      <c r="BA58" s="870"/>
      <c r="BB58" s="870"/>
      <c r="BC58" s="870"/>
      <c r="BD58" s="870"/>
      <c r="BE58" s="864"/>
      <c r="BF58" s="864"/>
      <c r="BG58" s="864"/>
      <c r="BH58" s="864"/>
      <c r="BI58" s="865"/>
      <c r="BJ58" s="214"/>
      <c r="BK58" s="214"/>
      <c r="BL58" s="214"/>
      <c r="BM58" s="214"/>
      <c r="BN58" s="214"/>
      <c r="BO58" s="224"/>
      <c r="BP58" s="224"/>
      <c r="BQ58" s="221">
        <v>52</v>
      </c>
      <c r="BR58" s="222"/>
      <c r="BS58" s="808"/>
      <c r="BT58" s="809"/>
      <c r="BU58" s="809"/>
      <c r="BV58" s="809"/>
      <c r="BW58" s="809"/>
      <c r="BX58" s="809"/>
      <c r="BY58" s="809"/>
      <c r="BZ58" s="809"/>
      <c r="CA58" s="809"/>
      <c r="CB58" s="809"/>
      <c r="CC58" s="809"/>
      <c r="CD58" s="809"/>
      <c r="CE58" s="809"/>
      <c r="CF58" s="809"/>
      <c r="CG58" s="820"/>
      <c r="CH58" s="805"/>
      <c r="CI58" s="806"/>
      <c r="CJ58" s="806"/>
      <c r="CK58" s="806"/>
      <c r="CL58" s="807"/>
      <c r="CM58" s="805"/>
      <c r="CN58" s="806"/>
      <c r="CO58" s="806"/>
      <c r="CP58" s="806"/>
      <c r="CQ58" s="807"/>
      <c r="CR58" s="805"/>
      <c r="CS58" s="806"/>
      <c r="CT58" s="806"/>
      <c r="CU58" s="806"/>
      <c r="CV58" s="807"/>
      <c r="CW58" s="805"/>
      <c r="CX58" s="806"/>
      <c r="CY58" s="806"/>
      <c r="CZ58" s="806"/>
      <c r="DA58" s="807"/>
      <c r="DB58" s="805"/>
      <c r="DC58" s="806"/>
      <c r="DD58" s="806"/>
      <c r="DE58" s="806"/>
      <c r="DF58" s="807"/>
      <c r="DG58" s="805"/>
      <c r="DH58" s="806"/>
      <c r="DI58" s="806"/>
      <c r="DJ58" s="806"/>
      <c r="DK58" s="807"/>
      <c r="DL58" s="805"/>
      <c r="DM58" s="806"/>
      <c r="DN58" s="806"/>
      <c r="DO58" s="806"/>
      <c r="DP58" s="807"/>
      <c r="DQ58" s="805"/>
      <c r="DR58" s="806"/>
      <c r="DS58" s="806"/>
      <c r="DT58" s="806"/>
      <c r="DU58" s="807"/>
      <c r="DV58" s="808"/>
      <c r="DW58" s="809"/>
      <c r="DX58" s="809"/>
      <c r="DY58" s="809"/>
      <c r="DZ58" s="810"/>
      <c r="EA58" s="212"/>
    </row>
    <row r="59" spans="1:131" ht="26.25" customHeight="1" x14ac:dyDescent="0.2">
      <c r="A59" s="221">
        <v>32</v>
      </c>
      <c r="B59" s="811"/>
      <c r="C59" s="812"/>
      <c r="D59" s="812"/>
      <c r="E59" s="812"/>
      <c r="F59" s="812"/>
      <c r="G59" s="812"/>
      <c r="H59" s="812"/>
      <c r="I59" s="812"/>
      <c r="J59" s="812"/>
      <c r="K59" s="812"/>
      <c r="L59" s="812"/>
      <c r="M59" s="812"/>
      <c r="N59" s="812"/>
      <c r="O59" s="812"/>
      <c r="P59" s="813"/>
      <c r="Q59" s="867"/>
      <c r="R59" s="868"/>
      <c r="S59" s="868"/>
      <c r="T59" s="868"/>
      <c r="U59" s="868"/>
      <c r="V59" s="868"/>
      <c r="W59" s="868"/>
      <c r="X59" s="868"/>
      <c r="Y59" s="868"/>
      <c r="Z59" s="868"/>
      <c r="AA59" s="868"/>
      <c r="AB59" s="868"/>
      <c r="AC59" s="868"/>
      <c r="AD59" s="868"/>
      <c r="AE59" s="869"/>
      <c r="AF59" s="817"/>
      <c r="AG59" s="818"/>
      <c r="AH59" s="818"/>
      <c r="AI59" s="818"/>
      <c r="AJ59" s="819"/>
      <c r="AK59" s="871"/>
      <c r="AL59" s="868"/>
      <c r="AM59" s="868"/>
      <c r="AN59" s="868"/>
      <c r="AO59" s="868"/>
      <c r="AP59" s="868"/>
      <c r="AQ59" s="868"/>
      <c r="AR59" s="868"/>
      <c r="AS59" s="868"/>
      <c r="AT59" s="868"/>
      <c r="AU59" s="868"/>
      <c r="AV59" s="868"/>
      <c r="AW59" s="868"/>
      <c r="AX59" s="868"/>
      <c r="AY59" s="868"/>
      <c r="AZ59" s="870"/>
      <c r="BA59" s="870"/>
      <c r="BB59" s="870"/>
      <c r="BC59" s="870"/>
      <c r="BD59" s="870"/>
      <c r="BE59" s="864"/>
      <c r="BF59" s="864"/>
      <c r="BG59" s="864"/>
      <c r="BH59" s="864"/>
      <c r="BI59" s="865"/>
      <c r="BJ59" s="214"/>
      <c r="BK59" s="214"/>
      <c r="BL59" s="214"/>
      <c r="BM59" s="214"/>
      <c r="BN59" s="214"/>
      <c r="BO59" s="224"/>
      <c r="BP59" s="224"/>
      <c r="BQ59" s="221">
        <v>53</v>
      </c>
      <c r="BR59" s="222"/>
      <c r="BS59" s="808"/>
      <c r="BT59" s="809"/>
      <c r="BU59" s="809"/>
      <c r="BV59" s="809"/>
      <c r="BW59" s="809"/>
      <c r="BX59" s="809"/>
      <c r="BY59" s="809"/>
      <c r="BZ59" s="809"/>
      <c r="CA59" s="809"/>
      <c r="CB59" s="809"/>
      <c r="CC59" s="809"/>
      <c r="CD59" s="809"/>
      <c r="CE59" s="809"/>
      <c r="CF59" s="809"/>
      <c r="CG59" s="820"/>
      <c r="CH59" s="805"/>
      <c r="CI59" s="806"/>
      <c r="CJ59" s="806"/>
      <c r="CK59" s="806"/>
      <c r="CL59" s="807"/>
      <c r="CM59" s="805"/>
      <c r="CN59" s="806"/>
      <c r="CO59" s="806"/>
      <c r="CP59" s="806"/>
      <c r="CQ59" s="807"/>
      <c r="CR59" s="805"/>
      <c r="CS59" s="806"/>
      <c r="CT59" s="806"/>
      <c r="CU59" s="806"/>
      <c r="CV59" s="807"/>
      <c r="CW59" s="805"/>
      <c r="CX59" s="806"/>
      <c r="CY59" s="806"/>
      <c r="CZ59" s="806"/>
      <c r="DA59" s="807"/>
      <c r="DB59" s="805"/>
      <c r="DC59" s="806"/>
      <c r="DD59" s="806"/>
      <c r="DE59" s="806"/>
      <c r="DF59" s="807"/>
      <c r="DG59" s="805"/>
      <c r="DH59" s="806"/>
      <c r="DI59" s="806"/>
      <c r="DJ59" s="806"/>
      <c r="DK59" s="807"/>
      <c r="DL59" s="805"/>
      <c r="DM59" s="806"/>
      <c r="DN59" s="806"/>
      <c r="DO59" s="806"/>
      <c r="DP59" s="807"/>
      <c r="DQ59" s="805"/>
      <c r="DR59" s="806"/>
      <c r="DS59" s="806"/>
      <c r="DT59" s="806"/>
      <c r="DU59" s="807"/>
      <c r="DV59" s="808"/>
      <c r="DW59" s="809"/>
      <c r="DX59" s="809"/>
      <c r="DY59" s="809"/>
      <c r="DZ59" s="810"/>
      <c r="EA59" s="212"/>
    </row>
    <row r="60" spans="1:131" ht="26.25" customHeight="1" x14ac:dyDescent="0.2">
      <c r="A60" s="221">
        <v>33</v>
      </c>
      <c r="B60" s="811"/>
      <c r="C60" s="812"/>
      <c r="D60" s="812"/>
      <c r="E60" s="812"/>
      <c r="F60" s="812"/>
      <c r="G60" s="812"/>
      <c r="H60" s="812"/>
      <c r="I60" s="812"/>
      <c r="J60" s="812"/>
      <c r="K60" s="812"/>
      <c r="L60" s="812"/>
      <c r="M60" s="812"/>
      <c r="N60" s="812"/>
      <c r="O60" s="812"/>
      <c r="P60" s="813"/>
      <c r="Q60" s="867"/>
      <c r="R60" s="868"/>
      <c r="S60" s="868"/>
      <c r="T60" s="868"/>
      <c r="U60" s="868"/>
      <c r="V60" s="868"/>
      <c r="W60" s="868"/>
      <c r="X60" s="868"/>
      <c r="Y60" s="868"/>
      <c r="Z60" s="868"/>
      <c r="AA60" s="868"/>
      <c r="AB60" s="868"/>
      <c r="AC60" s="868"/>
      <c r="AD60" s="868"/>
      <c r="AE60" s="869"/>
      <c r="AF60" s="817"/>
      <c r="AG60" s="818"/>
      <c r="AH60" s="818"/>
      <c r="AI60" s="818"/>
      <c r="AJ60" s="819"/>
      <c r="AK60" s="871"/>
      <c r="AL60" s="868"/>
      <c r="AM60" s="868"/>
      <c r="AN60" s="868"/>
      <c r="AO60" s="868"/>
      <c r="AP60" s="868"/>
      <c r="AQ60" s="868"/>
      <c r="AR60" s="868"/>
      <c r="AS60" s="868"/>
      <c r="AT60" s="868"/>
      <c r="AU60" s="868"/>
      <c r="AV60" s="868"/>
      <c r="AW60" s="868"/>
      <c r="AX60" s="868"/>
      <c r="AY60" s="868"/>
      <c r="AZ60" s="870"/>
      <c r="BA60" s="870"/>
      <c r="BB60" s="870"/>
      <c r="BC60" s="870"/>
      <c r="BD60" s="870"/>
      <c r="BE60" s="864"/>
      <c r="BF60" s="864"/>
      <c r="BG60" s="864"/>
      <c r="BH60" s="864"/>
      <c r="BI60" s="865"/>
      <c r="BJ60" s="214"/>
      <c r="BK60" s="214"/>
      <c r="BL60" s="214"/>
      <c r="BM60" s="214"/>
      <c r="BN60" s="214"/>
      <c r="BO60" s="224"/>
      <c r="BP60" s="224"/>
      <c r="BQ60" s="221">
        <v>54</v>
      </c>
      <c r="BR60" s="222"/>
      <c r="BS60" s="808"/>
      <c r="BT60" s="809"/>
      <c r="BU60" s="809"/>
      <c r="BV60" s="809"/>
      <c r="BW60" s="809"/>
      <c r="BX60" s="809"/>
      <c r="BY60" s="809"/>
      <c r="BZ60" s="809"/>
      <c r="CA60" s="809"/>
      <c r="CB60" s="809"/>
      <c r="CC60" s="809"/>
      <c r="CD60" s="809"/>
      <c r="CE60" s="809"/>
      <c r="CF60" s="809"/>
      <c r="CG60" s="820"/>
      <c r="CH60" s="805"/>
      <c r="CI60" s="806"/>
      <c r="CJ60" s="806"/>
      <c r="CK60" s="806"/>
      <c r="CL60" s="807"/>
      <c r="CM60" s="805"/>
      <c r="CN60" s="806"/>
      <c r="CO60" s="806"/>
      <c r="CP60" s="806"/>
      <c r="CQ60" s="807"/>
      <c r="CR60" s="805"/>
      <c r="CS60" s="806"/>
      <c r="CT60" s="806"/>
      <c r="CU60" s="806"/>
      <c r="CV60" s="807"/>
      <c r="CW60" s="805"/>
      <c r="CX60" s="806"/>
      <c r="CY60" s="806"/>
      <c r="CZ60" s="806"/>
      <c r="DA60" s="807"/>
      <c r="DB60" s="805"/>
      <c r="DC60" s="806"/>
      <c r="DD60" s="806"/>
      <c r="DE60" s="806"/>
      <c r="DF60" s="807"/>
      <c r="DG60" s="805"/>
      <c r="DH60" s="806"/>
      <c r="DI60" s="806"/>
      <c r="DJ60" s="806"/>
      <c r="DK60" s="807"/>
      <c r="DL60" s="805"/>
      <c r="DM60" s="806"/>
      <c r="DN60" s="806"/>
      <c r="DO60" s="806"/>
      <c r="DP60" s="807"/>
      <c r="DQ60" s="805"/>
      <c r="DR60" s="806"/>
      <c r="DS60" s="806"/>
      <c r="DT60" s="806"/>
      <c r="DU60" s="807"/>
      <c r="DV60" s="808"/>
      <c r="DW60" s="809"/>
      <c r="DX60" s="809"/>
      <c r="DY60" s="809"/>
      <c r="DZ60" s="810"/>
      <c r="EA60" s="212"/>
    </row>
    <row r="61" spans="1:131" ht="26.25" customHeight="1" thickBot="1" x14ac:dyDescent="0.25">
      <c r="A61" s="221">
        <v>34</v>
      </c>
      <c r="B61" s="811"/>
      <c r="C61" s="812"/>
      <c r="D61" s="812"/>
      <c r="E61" s="812"/>
      <c r="F61" s="812"/>
      <c r="G61" s="812"/>
      <c r="H61" s="812"/>
      <c r="I61" s="812"/>
      <c r="J61" s="812"/>
      <c r="K61" s="812"/>
      <c r="L61" s="812"/>
      <c r="M61" s="812"/>
      <c r="N61" s="812"/>
      <c r="O61" s="812"/>
      <c r="P61" s="813"/>
      <c r="Q61" s="867"/>
      <c r="R61" s="868"/>
      <c r="S61" s="868"/>
      <c r="T61" s="868"/>
      <c r="U61" s="868"/>
      <c r="V61" s="868"/>
      <c r="W61" s="868"/>
      <c r="X61" s="868"/>
      <c r="Y61" s="868"/>
      <c r="Z61" s="868"/>
      <c r="AA61" s="868"/>
      <c r="AB61" s="868"/>
      <c r="AC61" s="868"/>
      <c r="AD61" s="868"/>
      <c r="AE61" s="869"/>
      <c r="AF61" s="817"/>
      <c r="AG61" s="818"/>
      <c r="AH61" s="818"/>
      <c r="AI61" s="818"/>
      <c r="AJ61" s="819"/>
      <c r="AK61" s="871"/>
      <c r="AL61" s="868"/>
      <c r="AM61" s="868"/>
      <c r="AN61" s="868"/>
      <c r="AO61" s="868"/>
      <c r="AP61" s="868"/>
      <c r="AQ61" s="868"/>
      <c r="AR61" s="868"/>
      <c r="AS61" s="868"/>
      <c r="AT61" s="868"/>
      <c r="AU61" s="868"/>
      <c r="AV61" s="868"/>
      <c r="AW61" s="868"/>
      <c r="AX61" s="868"/>
      <c r="AY61" s="868"/>
      <c r="AZ61" s="870"/>
      <c r="BA61" s="870"/>
      <c r="BB61" s="870"/>
      <c r="BC61" s="870"/>
      <c r="BD61" s="870"/>
      <c r="BE61" s="864"/>
      <c r="BF61" s="864"/>
      <c r="BG61" s="864"/>
      <c r="BH61" s="864"/>
      <c r="BI61" s="865"/>
      <c r="BJ61" s="214"/>
      <c r="BK61" s="214"/>
      <c r="BL61" s="214"/>
      <c r="BM61" s="214"/>
      <c r="BN61" s="214"/>
      <c r="BO61" s="224"/>
      <c r="BP61" s="224"/>
      <c r="BQ61" s="221">
        <v>55</v>
      </c>
      <c r="BR61" s="222"/>
      <c r="BS61" s="808"/>
      <c r="BT61" s="809"/>
      <c r="BU61" s="809"/>
      <c r="BV61" s="809"/>
      <c r="BW61" s="809"/>
      <c r="BX61" s="809"/>
      <c r="BY61" s="809"/>
      <c r="BZ61" s="809"/>
      <c r="CA61" s="809"/>
      <c r="CB61" s="809"/>
      <c r="CC61" s="809"/>
      <c r="CD61" s="809"/>
      <c r="CE61" s="809"/>
      <c r="CF61" s="809"/>
      <c r="CG61" s="820"/>
      <c r="CH61" s="805"/>
      <c r="CI61" s="806"/>
      <c r="CJ61" s="806"/>
      <c r="CK61" s="806"/>
      <c r="CL61" s="807"/>
      <c r="CM61" s="805"/>
      <c r="CN61" s="806"/>
      <c r="CO61" s="806"/>
      <c r="CP61" s="806"/>
      <c r="CQ61" s="807"/>
      <c r="CR61" s="805"/>
      <c r="CS61" s="806"/>
      <c r="CT61" s="806"/>
      <c r="CU61" s="806"/>
      <c r="CV61" s="807"/>
      <c r="CW61" s="805"/>
      <c r="CX61" s="806"/>
      <c r="CY61" s="806"/>
      <c r="CZ61" s="806"/>
      <c r="DA61" s="807"/>
      <c r="DB61" s="805"/>
      <c r="DC61" s="806"/>
      <c r="DD61" s="806"/>
      <c r="DE61" s="806"/>
      <c r="DF61" s="807"/>
      <c r="DG61" s="805"/>
      <c r="DH61" s="806"/>
      <c r="DI61" s="806"/>
      <c r="DJ61" s="806"/>
      <c r="DK61" s="807"/>
      <c r="DL61" s="805"/>
      <c r="DM61" s="806"/>
      <c r="DN61" s="806"/>
      <c r="DO61" s="806"/>
      <c r="DP61" s="807"/>
      <c r="DQ61" s="805"/>
      <c r="DR61" s="806"/>
      <c r="DS61" s="806"/>
      <c r="DT61" s="806"/>
      <c r="DU61" s="807"/>
      <c r="DV61" s="808"/>
      <c r="DW61" s="809"/>
      <c r="DX61" s="809"/>
      <c r="DY61" s="809"/>
      <c r="DZ61" s="810"/>
      <c r="EA61" s="212"/>
    </row>
    <row r="62" spans="1:131" ht="26.25" customHeight="1" x14ac:dyDescent="0.2">
      <c r="A62" s="221">
        <v>35</v>
      </c>
      <c r="B62" s="811"/>
      <c r="C62" s="812"/>
      <c r="D62" s="812"/>
      <c r="E62" s="812"/>
      <c r="F62" s="812"/>
      <c r="G62" s="812"/>
      <c r="H62" s="812"/>
      <c r="I62" s="812"/>
      <c r="J62" s="812"/>
      <c r="K62" s="812"/>
      <c r="L62" s="812"/>
      <c r="M62" s="812"/>
      <c r="N62" s="812"/>
      <c r="O62" s="812"/>
      <c r="P62" s="813"/>
      <c r="Q62" s="867"/>
      <c r="R62" s="868"/>
      <c r="S62" s="868"/>
      <c r="T62" s="868"/>
      <c r="U62" s="868"/>
      <c r="V62" s="868"/>
      <c r="W62" s="868"/>
      <c r="X62" s="868"/>
      <c r="Y62" s="868"/>
      <c r="Z62" s="868"/>
      <c r="AA62" s="868"/>
      <c r="AB62" s="868"/>
      <c r="AC62" s="868"/>
      <c r="AD62" s="868"/>
      <c r="AE62" s="869"/>
      <c r="AF62" s="817"/>
      <c r="AG62" s="818"/>
      <c r="AH62" s="818"/>
      <c r="AI62" s="818"/>
      <c r="AJ62" s="819"/>
      <c r="AK62" s="871"/>
      <c r="AL62" s="868"/>
      <c r="AM62" s="868"/>
      <c r="AN62" s="868"/>
      <c r="AO62" s="868"/>
      <c r="AP62" s="868"/>
      <c r="AQ62" s="868"/>
      <c r="AR62" s="868"/>
      <c r="AS62" s="868"/>
      <c r="AT62" s="868"/>
      <c r="AU62" s="868"/>
      <c r="AV62" s="868"/>
      <c r="AW62" s="868"/>
      <c r="AX62" s="868"/>
      <c r="AY62" s="868"/>
      <c r="AZ62" s="870"/>
      <c r="BA62" s="870"/>
      <c r="BB62" s="870"/>
      <c r="BC62" s="870"/>
      <c r="BD62" s="870"/>
      <c r="BE62" s="864"/>
      <c r="BF62" s="864"/>
      <c r="BG62" s="864"/>
      <c r="BH62" s="864"/>
      <c r="BI62" s="865"/>
      <c r="BJ62" s="879" t="s">
        <v>397</v>
      </c>
      <c r="BK62" s="838"/>
      <c r="BL62" s="838"/>
      <c r="BM62" s="838"/>
      <c r="BN62" s="839"/>
      <c r="BO62" s="224"/>
      <c r="BP62" s="224"/>
      <c r="BQ62" s="221">
        <v>56</v>
      </c>
      <c r="BR62" s="222"/>
      <c r="BS62" s="808"/>
      <c r="BT62" s="809"/>
      <c r="BU62" s="809"/>
      <c r="BV62" s="809"/>
      <c r="BW62" s="809"/>
      <c r="BX62" s="809"/>
      <c r="BY62" s="809"/>
      <c r="BZ62" s="809"/>
      <c r="CA62" s="809"/>
      <c r="CB62" s="809"/>
      <c r="CC62" s="809"/>
      <c r="CD62" s="809"/>
      <c r="CE62" s="809"/>
      <c r="CF62" s="809"/>
      <c r="CG62" s="820"/>
      <c r="CH62" s="805"/>
      <c r="CI62" s="806"/>
      <c r="CJ62" s="806"/>
      <c r="CK62" s="806"/>
      <c r="CL62" s="807"/>
      <c r="CM62" s="805"/>
      <c r="CN62" s="806"/>
      <c r="CO62" s="806"/>
      <c r="CP62" s="806"/>
      <c r="CQ62" s="807"/>
      <c r="CR62" s="805"/>
      <c r="CS62" s="806"/>
      <c r="CT62" s="806"/>
      <c r="CU62" s="806"/>
      <c r="CV62" s="807"/>
      <c r="CW62" s="805"/>
      <c r="CX62" s="806"/>
      <c r="CY62" s="806"/>
      <c r="CZ62" s="806"/>
      <c r="DA62" s="807"/>
      <c r="DB62" s="805"/>
      <c r="DC62" s="806"/>
      <c r="DD62" s="806"/>
      <c r="DE62" s="806"/>
      <c r="DF62" s="807"/>
      <c r="DG62" s="805"/>
      <c r="DH62" s="806"/>
      <c r="DI62" s="806"/>
      <c r="DJ62" s="806"/>
      <c r="DK62" s="807"/>
      <c r="DL62" s="805"/>
      <c r="DM62" s="806"/>
      <c r="DN62" s="806"/>
      <c r="DO62" s="806"/>
      <c r="DP62" s="807"/>
      <c r="DQ62" s="805"/>
      <c r="DR62" s="806"/>
      <c r="DS62" s="806"/>
      <c r="DT62" s="806"/>
      <c r="DU62" s="807"/>
      <c r="DV62" s="808"/>
      <c r="DW62" s="809"/>
      <c r="DX62" s="809"/>
      <c r="DY62" s="809"/>
      <c r="DZ62" s="810"/>
      <c r="EA62" s="212"/>
    </row>
    <row r="63" spans="1:131" ht="26.25" customHeight="1" thickBot="1" x14ac:dyDescent="0.25">
      <c r="A63" s="223" t="s">
        <v>378</v>
      </c>
      <c r="B63" s="821" t="s">
        <v>398</v>
      </c>
      <c r="C63" s="822"/>
      <c r="D63" s="822"/>
      <c r="E63" s="822"/>
      <c r="F63" s="822"/>
      <c r="G63" s="822"/>
      <c r="H63" s="822"/>
      <c r="I63" s="822"/>
      <c r="J63" s="822"/>
      <c r="K63" s="822"/>
      <c r="L63" s="822"/>
      <c r="M63" s="822"/>
      <c r="N63" s="822"/>
      <c r="O63" s="822"/>
      <c r="P63" s="823"/>
      <c r="Q63" s="872"/>
      <c r="R63" s="873"/>
      <c r="S63" s="873"/>
      <c r="T63" s="873"/>
      <c r="U63" s="873"/>
      <c r="V63" s="873"/>
      <c r="W63" s="873"/>
      <c r="X63" s="873"/>
      <c r="Y63" s="873"/>
      <c r="Z63" s="873"/>
      <c r="AA63" s="873"/>
      <c r="AB63" s="873"/>
      <c r="AC63" s="873"/>
      <c r="AD63" s="873"/>
      <c r="AE63" s="874"/>
      <c r="AF63" s="875">
        <v>74</v>
      </c>
      <c r="AG63" s="876"/>
      <c r="AH63" s="876"/>
      <c r="AI63" s="876"/>
      <c r="AJ63" s="877"/>
      <c r="AK63" s="878"/>
      <c r="AL63" s="873"/>
      <c r="AM63" s="873"/>
      <c r="AN63" s="873"/>
      <c r="AO63" s="873"/>
      <c r="AP63" s="876">
        <v>105</v>
      </c>
      <c r="AQ63" s="876"/>
      <c r="AR63" s="876"/>
      <c r="AS63" s="876"/>
      <c r="AT63" s="876"/>
      <c r="AU63" s="876">
        <v>63</v>
      </c>
      <c r="AV63" s="876"/>
      <c r="AW63" s="876"/>
      <c r="AX63" s="876"/>
      <c r="AY63" s="876"/>
      <c r="AZ63" s="880"/>
      <c r="BA63" s="880"/>
      <c r="BB63" s="880"/>
      <c r="BC63" s="880"/>
      <c r="BD63" s="880"/>
      <c r="BE63" s="881" t="s">
        <v>566</v>
      </c>
      <c r="BF63" s="881"/>
      <c r="BG63" s="881"/>
      <c r="BH63" s="881"/>
      <c r="BI63" s="882"/>
      <c r="BJ63" s="883" t="s">
        <v>122</v>
      </c>
      <c r="BK63" s="884"/>
      <c r="BL63" s="884"/>
      <c r="BM63" s="884"/>
      <c r="BN63" s="885"/>
      <c r="BO63" s="224"/>
      <c r="BP63" s="224"/>
      <c r="BQ63" s="221">
        <v>57</v>
      </c>
      <c r="BR63" s="222"/>
      <c r="BS63" s="808"/>
      <c r="BT63" s="809"/>
      <c r="BU63" s="809"/>
      <c r="BV63" s="809"/>
      <c r="BW63" s="809"/>
      <c r="BX63" s="809"/>
      <c r="BY63" s="809"/>
      <c r="BZ63" s="809"/>
      <c r="CA63" s="809"/>
      <c r="CB63" s="809"/>
      <c r="CC63" s="809"/>
      <c r="CD63" s="809"/>
      <c r="CE63" s="809"/>
      <c r="CF63" s="809"/>
      <c r="CG63" s="820"/>
      <c r="CH63" s="805"/>
      <c r="CI63" s="806"/>
      <c r="CJ63" s="806"/>
      <c r="CK63" s="806"/>
      <c r="CL63" s="807"/>
      <c r="CM63" s="805"/>
      <c r="CN63" s="806"/>
      <c r="CO63" s="806"/>
      <c r="CP63" s="806"/>
      <c r="CQ63" s="807"/>
      <c r="CR63" s="805"/>
      <c r="CS63" s="806"/>
      <c r="CT63" s="806"/>
      <c r="CU63" s="806"/>
      <c r="CV63" s="807"/>
      <c r="CW63" s="805"/>
      <c r="CX63" s="806"/>
      <c r="CY63" s="806"/>
      <c r="CZ63" s="806"/>
      <c r="DA63" s="807"/>
      <c r="DB63" s="805"/>
      <c r="DC63" s="806"/>
      <c r="DD63" s="806"/>
      <c r="DE63" s="806"/>
      <c r="DF63" s="807"/>
      <c r="DG63" s="805"/>
      <c r="DH63" s="806"/>
      <c r="DI63" s="806"/>
      <c r="DJ63" s="806"/>
      <c r="DK63" s="807"/>
      <c r="DL63" s="805"/>
      <c r="DM63" s="806"/>
      <c r="DN63" s="806"/>
      <c r="DO63" s="806"/>
      <c r="DP63" s="807"/>
      <c r="DQ63" s="805"/>
      <c r="DR63" s="806"/>
      <c r="DS63" s="806"/>
      <c r="DT63" s="806"/>
      <c r="DU63" s="807"/>
      <c r="DV63" s="808"/>
      <c r="DW63" s="809"/>
      <c r="DX63" s="809"/>
      <c r="DY63" s="809"/>
      <c r="DZ63" s="810"/>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808"/>
      <c r="BT64" s="809"/>
      <c r="BU64" s="809"/>
      <c r="BV64" s="809"/>
      <c r="BW64" s="809"/>
      <c r="BX64" s="809"/>
      <c r="BY64" s="809"/>
      <c r="BZ64" s="809"/>
      <c r="CA64" s="809"/>
      <c r="CB64" s="809"/>
      <c r="CC64" s="809"/>
      <c r="CD64" s="809"/>
      <c r="CE64" s="809"/>
      <c r="CF64" s="809"/>
      <c r="CG64" s="820"/>
      <c r="CH64" s="805"/>
      <c r="CI64" s="806"/>
      <c r="CJ64" s="806"/>
      <c r="CK64" s="806"/>
      <c r="CL64" s="807"/>
      <c r="CM64" s="805"/>
      <c r="CN64" s="806"/>
      <c r="CO64" s="806"/>
      <c r="CP64" s="806"/>
      <c r="CQ64" s="807"/>
      <c r="CR64" s="805"/>
      <c r="CS64" s="806"/>
      <c r="CT64" s="806"/>
      <c r="CU64" s="806"/>
      <c r="CV64" s="807"/>
      <c r="CW64" s="805"/>
      <c r="CX64" s="806"/>
      <c r="CY64" s="806"/>
      <c r="CZ64" s="806"/>
      <c r="DA64" s="807"/>
      <c r="DB64" s="805"/>
      <c r="DC64" s="806"/>
      <c r="DD64" s="806"/>
      <c r="DE64" s="806"/>
      <c r="DF64" s="807"/>
      <c r="DG64" s="805"/>
      <c r="DH64" s="806"/>
      <c r="DI64" s="806"/>
      <c r="DJ64" s="806"/>
      <c r="DK64" s="807"/>
      <c r="DL64" s="805"/>
      <c r="DM64" s="806"/>
      <c r="DN64" s="806"/>
      <c r="DO64" s="806"/>
      <c r="DP64" s="807"/>
      <c r="DQ64" s="805"/>
      <c r="DR64" s="806"/>
      <c r="DS64" s="806"/>
      <c r="DT64" s="806"/>
      <c r="DU64" s="807"/>
      <c r="DV64" s="808"/>
      <c r="DW64" s="809"/>
      <c r="DX64" s="809"/>
      <c r="DY64" s="809"/>
      <c r="DZ64" s="810"/>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808"/>
      <c r="BT65" s="809"/>
      <c r="BU65" s="809"/>
      <c r="BV65" s="809"/>
      <c r="BW65" s="809"/>
      <c r="BX65" s="809"/>
      <c r="BY65" s="809"/>
      <c r="BZ65" s="809"/>
      <c r="CA65" s="809"/>
      <c r="CB65" s="809"/>
      <c r="CC65" s="809"/>
      <c r="CD65" s="809"/>
      <c r="CE65" s="809"/>
      <c r="CF65" s="809"/>
      <c r="CG65" s="820"/>
      <c r="CH65" s="805"/>
      <c r="CI65" s="806"/>
      <c r="CJ65" s="806"/>
      <c r="CK65" s="806"/>
      <c r="CL65" s="807"/>
      <c r="CM65" s="805"/>
      <c r="CN65" s="806"/>
      <c r="CO65" s="806"/>
      <c r="CP65" s="806"/>
      <c r="CQ65" s="807"/>
      <c r="CR65" s="805"/>
      <c r="CS65" s="806"/>
      <c r="CT65" s="806"/>
      <c r="CU65" s="806"/>
      <c r="CV65" s="807"/>
      <c r="CW65" s="805"/>
      <c r="CX65" s="806"/>
      <c r="CY65" s="806"/>
      <c r="CZ65" s="806"/>
      <c r="DA65" s="807"/>
      <c r="DB65" s="805"/>
      <c r="DC65" s="806"/>
      <c r="DD65" s="806"/>
      <c r="DE65" s="806"/>
      <c r="DF65" s="807"/>
      <c r="DG65" s="805"/>
      <c r="DH65" s="806"/>
      <c r="DI65" s="806"/>
      <c r="DJ65" s="806"/>
      <c r="DK65" s="807"/>
      <c r="DL65" s="805"/>
      <c r="DM65" s="806"/>
      <c r="DN65" s="806"/>
      <c r="DO65" s="806"/>
      <c r="DP65" s="807"/>
      <c r="DQ65" s="805"/>
      <c r="DR65" s="806"/>
      <c r="DS65" s="806"/>
      <c r="DT65" s="806"/>
      <c r="DU65" s="807"/>
      <c r="DV65" s="808"/>
      <c r="DW65" s="809"/>
      <c r="DX65" s="809"/>
      <c r="DY65" s="809"/>
      <c r="DZ65" s="810"/>
      <c r="EA65" s="212"/>
    </row>
    <row r="66" spans="1:131" ht="26.25" customHeight="1" x14ac:dyDescent="0.2">
      <c r="A66" s="754" t="s">
        <v>400</v>
      </c>
      <c r="B66" s="755"/>
      <c r="C66" s="755"/>
      <c r="D66" s="755"/>
      <c r="E66" s="755"/>
      <c r="F66" s="755"/>
      <c r="G66" s="755"/>
      <c r="H66" s="755"/>
      <c r="I66" s="755"/>
      <c r="J66" s="755"/>
      <c r="K66" s="755"/>
      <c r="L66" s="755"/>
      <c r="M66" s="755"/>
      <c r="N66" s="755"/>
      <c r="O66" s="755"/>
      <c r="P66" s="756"/>
      <c r="Q66" s="760" t="s">
        <v>382</v>
      </c>
      <c r="R66" s="761"/>
      <c r="S66" s="761"/>
      <c r="T66" s="761"/>
      <c r="U66" s="762"/>
      <c r="V66" s="760" t="s">
        <v>383</v>
      </c>
      <c r="W66" s="761"/>
      <c r="X66" s="761"/>
      <c r="Y66" s="761"/>
      <c r="Z66" s="762"/>
      <c r="AA66" s="760" t="s">
        <v>384</v>
      </c>
      <c r="AB66" s="761"/>
      <c r="AC66" s="761"/>
      <c r="AD66" s="761"/>
      <c r="AE66" s="762"/>
      <c r="AF66" s="886" t="s">
        <v>385</v>
      </c>
      <c r="AG66" s="847"/>
      <c r="AH66" s="847"/>
      <c r="AI66" s="847"/>
      <c r="AJ66" s="887"/>
      <c r="AK66" s="760" t="s">
        <v>386</v>
      </c>
      <c r="AL66" s="755"/>
      <c r="AM66" s="755"/>
      <c r="AN66" s="755"/>
      <c r="AO66" s="756"/>
      <c r="AP66" s="760" t="s">
        <v>387</v>
      </c>
      <c r="AQ66" s="761"/>
      <c r="AR66" s="761"/>
      <c r="AS66" s="761"/>
      <c r="AT66" s="762"/>
      <c r="AU66" s="760" t="s">
        <v>401</v>
      </c>
      <c r="AV66" s="761"/>
      <c r="AW66" s="761"/>
      <c r="AX66" s="761"/>
      <c r="AY66" s="762"/>
      <c r="AZ66" s="760" t="s">
        <v>365</v>
      </c>
      <c r="BA66" s="761"/>
      <c r="BB66" s="761"/>
      <c r="BC66" s="761"/>
      <c r="BD66" s="767"/>
      <c r="BE66" s="224"/>
      <c r="BF66" s="224"/>
      <c r="BG66" s="224"/>
      <c r="BH66" s="224"/>
      <c r="BI66" s="224"/>
      <c r="BJ66" s="224"/>
      <c r="BK66" s="224"/>
      <c r="BL66" s="224"/>
      <c r="BM66" s="224"/>
      <c r="BN66" s="224"/>
      <c r="BO66" s="224"/>
      <c r="BP66" s="224"/>
      <c r="BQ66" s="221">
        <v>60</v>
      </c>
      <c r="BR66" s="226"/>
      <c r="BS66" s="891"/>
      <c r="BT66" s="892"/>
      <c r="BU66" s="892"/>
      <c r="BV66" s="892"/>
      <c r="BW66" s="892"/>
      <c r="BX66" s="892"/>
      <c r="BY66" s="892"/>
      <c r="BZ66" s="892"/>
      <c r="CA66" s="892"/>
      <c r="CB66" s="892"/>
      <c r="CC66" s="892"/>
      <c r="CD66" s="892"/>
      <c r="CE66" s="892"/>
      <c r="CF66" s="892"/>
      <c r="CG66" s="897"/>
      <c r="CH66" s="894"/>
      <c r="CI66" s="895"/>
      <c r="CJ66" s="895"/>
      <c r="CK66" s="895"/>
      <c r="CL66" s="896"/>
      <c r="CM66" s="894"/>
      <c r="CN66" s="895"/>
      <c r="CO66" s="895"/>
      <c r="CP66" s="895"/>
      <c r="CQ66" s="896"/>
      <c r="CR66" s="894"/>
      <c r="CS66" s="895"/>
      <c r="CT66" s="895"/>
      <c r="CU66" s="895"/>
      <c r="CV66" s="896"/>
      <c r="CW66" s="894"/>
      <c r="CX66" s="895"/>
      <c r="CY66" s="895"/>
      <c r="CZ66" s="895"/>
      <c r="DA66" s="896"/>
      <c r="DB66" s="894"/>
      <c r="DC66" s="895"/>
      <c r="DD66" s="895"/>
      <c r="DE66" s="895"/>
      <c r="DF66" s="896"/>
      <c r="DG66" s="894"/>
      <c r="DH66" s="895"/>
      <c r="DI66" s="895"/>
      <c r="DJ66" s="895"/>
      <c r="DK66" s="896"/>
      <c r="DL66" s="894"/>
      <c r="DM66" s="895"/>
      <c r="DN66" s="895"/>
      <c r="DO66" s="895"/>
      <c r="DP66" s="896"/>
      <c r="DQ66" s="894"/>
      <c r="DR66" s="895"/>
      <c r="DS66" s="895"/>
      <c r="DT66" s="895"/>
      <c r="DU66" s="896"/>
      <c r="DV66" s="891"/>
      <c r="DW66" s="892"/>
      <c r="DX66" s="892"/>
      <c r="DY66" s="892"/>
      <c r="DZ66" s="893"/>
      <c r="EA66" s="212"/>
    </row>
    <row r="67" spans="1:131" ht="26.25" customHeight="1" thickBot="1" x14ac:dyDescent="0.25">
      <c r="A67" s="757"/>
      <c r="B67" s="758"/>
      <c r="C67" s="758"/>
      <c r="D67" s="758"/>
      <c r="E67" s="758"/>
      <c r="F67" s="758"/>
      <c r="G67" s="758"/>
      <c r="H67" s="758"/>
      <c r="I67" s="758"/>
      <c r="J67" s="758"/>
      <c r="K67" s="758"/>
      <c r="L67" s="758"/>
      <c r="M67" s="758"/>
      <c r="N67" s="758"/>
      <c r="O67" s="758"/>
      <c r="P67" s="759"/>
      <c r="Q67" s="763"/>
      <c r="R67" s="764"/>
      <c r="S67" s="764"/>
      <c r="T67" s="764"/>
      <c r="U67" s="765"/>
      <c r="V67" s="763"/>
      <c r="W67" s="764"/>
      <c r="X67" s="764"/>
      <c r="Y67" s="764"/>
      <c r="Z67" s="765"/>
      <c r="AA67" s="763"/>
      <c r="AB67" s="764"/>
      <c r="AC67" s="764"/>
      <c r="AD67" s="764"/>
      <c r="AE67" s="765"/>
      <c r="AF67" s="888"/>
      <c r="AG67" s="850"/>
      <c r="AH67" s="850"/>
      <c r="AI67" s="850"/>
      <c r="AJ67" s="889"/>
      <c r="AK67" s="890"/>
      <c r="AL67" s="758"/>
      <c r="AM67" s="758"/>
      <c r="AN67" s="758"/>
      <c r="AO67" s="759"/>
      <c r="AP67" s="763"/>
      <c r="AQ67" s="764"/>
      <c r="AR67" s="764"/>
      <c r="AS67" s="764"/>
      <c r="AT67" s="765"/>
      <c r="AU67" s="763"/>
      <c r="AV67" s="764"/>
      <c r="AW67" s="764"/>
      <c r="AX67" s="764"/>
      <c r="AY67" s="765"/>
      <c r="AZ67" s="763"/>
      <c r="BA67" s="764"/>
      <c r="BB67" s="764"/>
      <c r="BC67" s="764"/>
      <c r="BD67" s="769"/>
      <c r="BE67" s="224"/>
      <c r="BF67" s="224"/>
      <c r="BG67" s="224"/>
      <c r="BH67" s="224"/>
      <c r="BI67" s="224"/>
      <c r="BJ67" s="224"/>
      <c r="BK67" s="224"/>
      <c r="BL67" s="224"/>
      <c r="BM67" s="224"/>
      <c r="BN67" s="224"/>
      <c r="BO67" s="224"/>
      <c r="BP67" s="224"/>
      <c r="BQ67" s="221">
        <v>61</v>
      </c>
      <c r="BR67" s="226"/>
      <c r="BS67" s="891"/>
      <c r="BT67" s="892"/>
      <c r="BU67" s="892"/>
      <c r="BV67" s="892"/>
      <c r="BW67" s="892"/>
      <c r="BX67" s="892"/>
      <c r="BY67" s="892"/>
      <c r="BZ67" s="892"/>
      <c r="CA67" s="892"/>
      <c r="CB67" s="892"/>
      <c r="CC67" s="892"/>
      <c r="CD67" s="892"/>
      <c r="CE67" s="892"/>
      <c r="CF67" s="892"/>
      <c r="CG67" s="897"/>
      <c r="CH67" s="894"/>
      <c r="CI67" s="895"/>
      <c r="CJ67" s="895"/>
      <c r="CK67" s="895"/>
      <c r="CL67" s="896"/>
      <c r="CM67" s="894"/>
      <c r="CN67" s="895"/>
      <c r="CO67" s="895"/>
      <c r="CP67" s="895"/>
      <c r="CQ67" s="896"/>
      <c r="CR67" s="894"/>
      <c r="CS67" s="895"/>
      <c r="CT67" s="895"/>
      <c r="CU67" s="895"/>
      <c r="CV67" s="896"/>
      <c r="CW67" s="894"/>
      <c r="CX67" s="895"/>
      <c r="CY67" s="895"/>
      <c r="CZ67" s="895"/>
      <c r="DA67" s="896"/>
      <c r="DB67" s="894"/>
      <c r="DC67" s="895"/>
      <c r="DD67" s="895"/>
      <c r="DE67" s="895"/>
      <c r="DF67" s="896"/>
      <c r="DG67" s="894"/>
      <c r="DH67" s="895"/>
      <c r="DI67" s="895"/>
      <c r="DJ67" s="895"/>
      <c r="DK67" s="896"/>
      <c r="DL67" s="894"/>
      <c r="DM67" s="895"/>
      <c r="DN67" s="895"/>
      <c r="DO67" s="895"/>
      <c r="DP67" s="896"/>
      <c r="DQ67" s="894"/>
      <c r="DR67" s="895"/>
      <c r="DS67" s="895"/>
      <c r="DT67" s="895"/>
      <c r="DU67" s="896"/>
      <c r="DV67" s="891"/>
      <c r="DW67" s="892"/>
      <c r="DX67" s="892"/>
      <c r="DY67" s="892"/>
      <c r="DZ67" s="893"/>
      <c r="EA67" s="212"/>
    </row>
    <row r="68" spans="1:131" ht="26.25" customHeight="1" thickTop="1" x14ac:dyDescent="0.2">
      <c r="A68" s="219">
        <v>1</v>
      </c>
      <c r="B68" s="901" t="s">
        <v>549</v>
      </c>
      <c r="C68" s="902"/>
      <c r="D68" s="902"/>
      <c r="E68" s="902"/>
      <c r="F68" s="902"/>
      <c r="G68" s="902"/>
      <c r="H68" s="902"/>
      <c r="I68" s="902"/>
      <c r="J68" s="902"/>
      <c r="K68" s="902"/>
      <c r="L68" s="902"/>
      <c r="M68" s="902"/>
      <c r="N68" s="902"/>
      <c r="O68" s="902"/>
      <c r="P68" s="903"/>
      <c r="Q68" s="904">
        <v>477</v>
      </c>
      <c r="R68" s="898"/>
      <c r="S68" s="898"/>
      <c r="T68" s="898"/>
      <c r="U68" s="898"/>
      <c r="V68" s="898">
        <v>477</v>
      </c>
      <c r="W68" s="898"/>
      <c r="X68" s="898"/>
      <c r="Y68" s="898"/>
      <c r="Z68" s="898"/>
      <c r="AA68" s="898">
        <v>0</v>
      </c>
      <c r="AB68" s="898"/>
      <c r="AC68" s="898"/>
      <c r="AD68" s="898"/>
      <c r="AE68" s="898"/>
      <c r="AF68" s="898">
        <v>0</v>
      </c>
      <c r="AG68" s="898"/>
      <c r="AH68" s="898"/>
      <c r="AI68" s="898"/>
      <c r="AJ68" s="898"/>
      <c r="AK68" s="898" t="s">
        <v>565</v>
      </c>
      <c r="AL68" s="898"/>
      <c r="AM68" s="898"/>
      <c r="AN68" s="898"/>
      <c r="AO68" s="898"/>
      <c r="AP68" s="898" t="s">
        <v>565</v>
      </c>
      <c r="AQ68" s="898"/>
      <c r="AR68" s="898"/>
      <c r="AS68" s="898"/>
      <c r="AT68" s="898"/>
      <c r="AU68" s="898" t="s">
        <v>565</v>
      </c>
      <c r="AV68" s="898"/>
      <c r="AW68" s="898"/>
      <c r="AX68" s="898"/>
      <c r="AY68" s="898"/>
      <c r="AZ68" s="899"/>
      <c r="BA68" s="899"/>
      <c r="BB68" s="899"/>
      <c r="BC68" s="899"/>
      <c r="BD68" s="900"/>
      <c r="BE68" s="224"/>
      <c r="BF68" s="224"/>
      <c r="BG68" s="224"/>
      <c r="BH68" s="224"/>
      <c r="BI68" s="224"/>
      <c r="BJ68" s="224"/>
      <c r="BK68" s="224"/>
      <c r="BL68" s="224"/>
      <c r="BM68" s="224"/>
      <c r="BN68" s="224"/>
      <c r="BO68" s="224"/>
      <c r="BP68" s="224"/>
      <c r="BQ68" s="221">
        <v>62</v>
      </c>
      <c r="BR68" s="226"/>
      <c r="BS68" s="891"/>
      <c r="BT68" s="892"/>
      <c r="BU68" s="892"/>
      <c r="BV68" s="892"/>
      <c r="BW68" s="892"/>
      <c r="BX68" s="892"/>
      <c r="BY68" s="892"/>
      <c r="BZ68" s="892"/>
      <c r="CA68" s="892"/>
      <c r="CB68" s="892"/>
      <c r="CC68" s="892"/>
      <c r="CD68" s="892"/>
      <c r="CE68" s="892"/>
      <c r="CF68" s="892"/>
      <c r="CG68" s="897"/>
      <c r="CH68" s="894"/>
      <c r="CI68" s="895"/>
      <c r="CJ68" s="895"/>
      <c r="CK68" s="895"/>
      <c r="CL68" s="896"/>
      <c r="CM68" s="894"/>
      <c r="CN68" s="895"/>
      <c r="CO68" s="895"/>
      <c r="CP68" s="895"/>
      <c r="CQ68" s="896"/>
      <c r="CR68" s="894"/>
      <c r="CS68" s="895"/>
      <c r="CT68" s="895"/>
      <c r="CU68" s="895"/>
      <c r="CV68" s="896"/>
      <c r="CW68" s="894"/>
      <c r="CX68" s="895"/>
      <c r="CY68" s="895"/>
      <c r="CZ68" s="895"/>
      <c r="DA68" s="896"/>
      <c r="DB68" s="894"/>
      <c r="DC68" s="895"/>
      <c r="DD68" s="895"/>
      <c r="DE68" s="895"/>
      <c r="DF68" s="896"/>
      <c r="DG68" s="894"/>
      <c r="DH68" s="895"/>
      <c r="DI68" s="895"/>
      <c r="DJ68" s="895"/>
      <c r="DK68" s="896"/>
      <c r="DL68" s="894"/>
      <c r="DM68" s="895"/>
      <c r="DN68" s="895"/>
      <c r="DO68" s="895"/>
      <c r="DP68" s="896"/>
      <c r="DQ68" s="894"/>
      <c r="DR68" s="895"/>
      <c r="DS68" s="895"/>
      <c r="DT68" s="895"/>
      <c r="DU68" s="896"/>
      <c r="DV68" s="891"/>
      <c r="DW68" s="892"/>
      <c r="DX68" s="892"/>
      <c r="DY68" s="892"/>
      <c r="DZ68" s="893"/>
      <c r="EA68" s="212"/>
    </row>
    <row r="69" spans="1:131" ht="26.25" customHeight="1" x14ac:dyDescent="0.2">
      <c r="A69" s="221">
        <v>2</v>
      </c>
      <c r="B69" s="905" t="s">
        <v>550</v>
      </c>
      <c r="C69" s="906"/>
      <c r="D69" s="906"/>
      <c r="E69" s="906"/>
      <c r="F69" s="906"/>
      <c r="G69" s="906"/>
      <c r="H69" s="906"/>
      <c r="I69" s="906"/>
      <c r="J69" s="906"/>
      <c r="K69" s="906"/>
      <c r="L69" s="906"/>
      <c r="M69" s="906"/>
      <c r="N69" s="906"/>
      <c r="O69" s="906"/>
      <c r="P69" s="907"/>
      <c r="Q69" s="908">
        <v>75</v>
      </c>
      <c r="R69" s="862"/>
      <c r="S69" s="862"/>
      <c r="T69" s="862"/>
      <c r="U69" s="862"/>
      <c r="V69" s="862">
        <v>68</v>
      </c>
      <c r="W69" s="862"/>
      <c r="X69" s="862"/>
      <c r="Y69" s="862"/>
      <c r="Z69" s="862"/>
      <c r="AA69" s="862">
        <v>7</v>
      </c>
      <c r="AB69" s="862"/>
      <c r="AC69" s="862"/>
      <c r="AD69" s="862"/>
      <c r="AE69" s="862"/>
      <c r="AF69" s="862">
        <v>7</v>
      </c>
      <c r="AG69" s="862"/>
      <c r="AH69" s="862"/>
      <c r="AI69" s="862"/>
      <c r="AJ69" s="862"/>
      <c r="AK69" s="862">
        <v>17</v>
      </c>
      <c r="AL69" s="862"/>
      <c r="AM69" s="862"/>
      <c r="AN69" s="862"/>
      <c r="AO69" s="862"/>
      <c r="AP69" s="862" t="s">
        <v>565</v>
      </c>
      <c r="AQ69" s="862"/>
      <c r="AR69" s="862"/>
      <c r="AS69" s="862"/>
      <c r="AT69" s="862"/>
      <c r="AU69" s="862" t="s">
        <v>565</v>
      </c>
      <c r="AV69" s="862"/>
      <c r="AW69" s="862"/>
      <c r="AX69" s="862"/>
      <c r="AY69" s="862"/>
      <c r="AZ69" s="864"/>
      <c r="BA69" s="864"/>
      <c r="BB69" s="864"/>
      <c r="BC69" s="864"/>
      <c r="BD69" s="865"/>
      <c r="BE69" s="224"/>
      <c r="BF69" s="224"/>
      <c r="BG69" s="224"/>
      <c r="BH69" s="224"/>
      <c r="BI69" s="224"/>
      <c r="BJ69" s="224"/>
      <c r="BK69" s="224"/>
      <c r="BL69" s="224"/>
      <c r="BM69" s="224"/>
      <c r="BN69" s="224"/>
      <c r="BO69" s="224"/>
      <c r="BP69" s="224"/>
      <c r="BQ69" s="221">
        <v>63</v>
      </c>
      <c r="BR69" s="226"/>
      <c r="BS69" s="891"/>
      <c r="BT69" s="892"/>
      <c r="BU69" s="892"/>
      <c r="BV69" s="892"/>
      <c r="BW69" s="892"/>
      <c r="BX69" s="892"/>
      <c r="BY69" s="892"/>
      <c r="BZ69" s="892"/>
      <c r="CA69" s="892"/>
      <c r="CB69" s="892"/>
      <c r="CC69" s="892"/>
      <c r="CD69" s="892"/>
      <c r="CE69" s="892"/>
      <c r="CF69" s="892"/>
      <c r="CG69" s="897"/>
      <c r="CH69" s="894"/>
      <c r="CI69" s="895"/>
      <c r="CJ69" s="895"/>
      <c r="CK69" s="895"/>
      <c r="CL69" s="896"/>
      <c r="CM69" s="894"/>
      <c r="CN69" s="895"/>
      <c r="CO69" s="895"/>
      <c r="CP69" s="895"/>
      <c r="CQ69" s="896"/>
      <c r="CR69" s="894"/>
      <c r="CS69" s="895"/>
      <c r="CT69" s="895"/>
      <c r="CU69" s="895"/>
      <c r="CV69" s="896"/>
      <c r="CW69" s="894"/>
      <c r="CX69" s="895"/>
      <c r="CY69" s="895"/>
      <c r="CZ69" s="895"/>
      <c r="DA69" s="896"/>
      <c r="DB69" s="894"/>
      <c r="DC69" s="895"/>
      <c r="DD69" s="895"/>
      <c r="DE69" s="895"/>
      <c r="DF69" s="896"/>
      <c r="DG69" s="894"/>
      <c r="DH69" s="895"/>
      <c r="DI69" s="895"/>
      <c r="DJ69" s="895"/>
      <c r="DK69" s="896"/>
      <c r="DL69" s="894"/>
      <c r="DM69" s="895"/>
      <c r="DN69" s="895"/>
      <c r="DO69" s="895"/>
      <c r="DP69" s="896"/>
      <c r="DQ69" s="894"/>
      <c r="DR69" s="895"/>
      <c r="DS69" s="895"/>
      <c r="DT69" s="895"/>
      <c r="DU69" s="896"/>
      <c r="DV69" s="891"/>
      <c r="DW69" s="892"/>
      <c r="DX69" s="892"/>
      <c r="DY69" s="892"/>
      <c r="DZ69" s="893"/>
      <c r="EA69" s="212"/>
    </row>
    <row r="70" spans="1:131" ht="26.25" customHeight="1" x14ac:dyDescent="0.2">
      <c r="A70" s="221">
        <v>3</v>
      </c>
      <c r="B70" s="905" t="s">
        <v>551</v>
      </c>
      <c r="C70" s="906"/>
      <c r="D70" s="906"/>
      <c r="E70" s="906"/>
      <c r="F70" s="906"/>
      <c r="G70" s="906"/>
      <c r="H70" s="906"/>
      <c r="I70" s="906"/>
      <c r="J70" s="906"/>
      <c r="K70" s="906"/>
      <c r="L70" s="906"/>
      <c r="M70" s="906"/>
      <c r="N70" s="906"/>
      <c r="O70" s="906"/>
      <c r="P70" s="907"/>
      <c r="Q70" s="908">
        <v>143031</v>
      </c>
      <c r="R70" s="862"/>
      <c r="S70" s="862"/>
      <c r="T70" s="862"/>
      <c r="U70" s="862"/>
      <c r="V70" s="862">
        <v>140009</v>
      </c>
      <c r="W70" s="862"/>
      <c r="X70" s="862"/>
      <c r="Y70" s="862"/>
      <c r="Z70" s="862"/>
      <c r="AA70" s="862">
        <v>3022</v>
      </c>
      <c r="AB70" s="862"/>
      <c r="AC70" s="862"/>
      <c r="AD70" s="862"/>
      <c r="AE70" s="862"/>
      <c r="AF70" s="862">
        <v>3022</v>
      </c>
      <c r="AG70" s="862"/>
      <c r="AH70" s="862"/>
      <c r="AI70" s="862"/>
      <c r="AJ70" s="862"/>
      <c r="AK70" s="862" t="s">
        <v>565</v>
      </c>
      <c r="AL70" s="862"/>
      <c r="AM70" s="862"/>
      <c r="AN70" s="862"/>
      <c r="AO70" s="862"/>
      <c r="AP70" s="862" t="s">
        <v>565</v>
      </c>
      <c r="AQ70" s="862"/>
      <c r="AR70" s="862"/>
      <c r="AS70" s="862"/>
      <c r="AT70" s="862"/>
      <c r="AU70" s="862" t="s">
        <v>565</v>
      </c>
      <c r="AV70" s="862"/>
      <c r="AW70" s="862"/>
      <c r="AX70" s="862"/>
      <c r="AY70" s="862"/>
      <c r="AZ70" s="864"/>
      <c r="BA70" s="864"/>
      <c r="BB70" s="864"/>
      <c r="BC70" s="864"/>
      <c r="BD70" s="865"/>
      <c r="BE70" s="224"/>
      <c r="BF70" s="224"/>
      <c r="BG70" s="224"/>
      <c r="BH70" s="224"/>
      <c r="BI70" s="224"/>
      <c r="BJ70" s="224"/>
      <c r="BK70" s="224"/>
      <c r="BL70" s="224"/>
      <c r="BM70" s="224"/>
      <c r="BN70" s="224"/>
      <c r="BO70" s="224"/>
      <c r="BP70" s="224"/>
      <c r="BQ70" s="221">
        <v>64</v>
      </c>
      <c r="BR70" s="226"/>
      <c r="BS70" s="891"/>
      <c r="BT70" s="892"/>
      <c r="BU70" s="892"/>
      <c r="BV70" s="892"/>
      <c r="BW70" s="892"/>
      <c r="BX70" s="892"/>
      <c r="BY70" s="892"/>
      <c r="BZ70" s="892"/>
      <c r="CA70" s="892"/>
      <c r="CB70" s="892"/>
      <c r="CC70" s="892"/>
      <c r="CD70" s="892"/>
      <c r="CE70" s="892"/>
      <c r="CF70" s="892"/>
      <c r="CG70" s="897"/>
      <c r="CH70" s="894"/>
      <c r="CI70" s="895"/>
      <c r="CJ70" s="895"/>
      <c r="CK70" s="895"/>
      <c r="CL70" s="896"/>
      <c r="CM70" s="894"/>
      <c r="CN70" s="895"/>
      <c r="CO70" s="895"/>
      <c r="CP70" s="895"/>
      <c r="CQ70" s="896"/>
      <c r="CR70" s="894"/>
      <c r="CS70" s="895"/>
      <c r="CT70" s="895"/>
      <c r="CU70" s="895"/>
      <c r="CV70" s="896"/>
      <c r="CW70" s="894"/>
      <c r="CX70" s="895"/>
      <c r="CY70" s="895"/>
      <c r="CZ70" s="895"/>
      <c r="DA70" s="896"/>
      <c r="DB70" s="894"/>
      <c r="DC70" s="895"/>
      <c r="DD70" s="895"/>
      <c r="DE70" s="895"/>
      <c r="DF70" s="896"/>
      <c r="DG70" s="894"/>
      <c r="DH70" s="895"/>
      <c r="DI70" s="895"/>
      <c r="DJ70" s="895"/>
      <c r="DK70" s="896"/>
      <c r="DL70" s="894"/>
      <c r="DM70" s="895"/>
      <c r="DN70" s="895"/>
      <c r="DO70" s="895"/>
      <c r="DP70" s="896"/>
      <c r="DQ70" s="894"/>
      <c r="DR70" s="895"/>
      <c r="DS70" s="895"/>
      <c r="DT70" s="895"/>
      <c r="DU70" s="896"/>
      <c r="DV70" s="891"/>
      <c r="DW70" s="892"/>
      <c r="DX70" s="892"/>
      <c r="DY70" s="892"/>
      <c r="DZ70" s="893"/>
      <c r="EA70" s="212"/>
    </row>
    <row r="71" spans="1:131" ht="26.25" customHeight="1" x14ac:dyDescent="0.2">
      <c r="A71" s="221">
        <v>4</v>
      </c>
      <c r="B71" s="905" t="s">
        <v>552</v>
      </c>
      <c r="C71" s="906"/>
      <c r="D71" s="906"/>
      <c r="E71" s="906"/>
      <c r="F71" s="906"/>
      <c r="G71" s="906"/>
      <c r="H71" s="906"/>
      <c r="I71" s="906"/>
      <c r="J71" s="906"/>
      <c r="K71" s="906"/>
      <c r="L71" s="906"/>
      <c r="M71" s="906"/>
      <c r="N71" s="906"/>
      <c r="O71" s="906"/>
      <c r="P71" s="907"/>
      <c r="Q71" s="908">
        <v>4917</v>
      </c>
      <c r="R71" s="862"/>
      <c r="S71" s="862"/>
      <c r="T71" s="862"/>
      <c r="U71" s="862"/>
      <c r="V71" s="862">
        <v>4349</v>
      </c>
      <c r="W71" s="862"/>
      <c r="X71" s="862"/>
      <c r="Y71" s="862"/>
      <c r="Z71" s="862"/>
      <c r="AA71" s="862">
        <v>568</v>
      </c>
      <c r="AB71" s="862"/>
      <c r="AC71" s="862"/>
      <c r="AD71" s="862"/>
      <c r="AE71" s="862"/>
      <c r="AF71" s="862">
        <v>568</v>
      </c>
      <c r="AG71" s="862"/>
      <c r="AH71" s="862"/>
      <c r="AI71" s="862"/>
      <c r="AJ71" s="862"/>
      <c r="AK71" s="862">
        <v>11</v>
      </c>
      <c r="AL71" s="862"/>
      <c r="AM71" s="862"/>
      <c r="AN71" s="862"/>
      <c r="AO71" s="862"/>
      <c r="AP71" s="862" t="s">
        <v>565</v>
      </c>
      <c r="AQ71" s="862"/>
      <c r="AR71" s="862"/>
      <c r="AS71" s="862"/>
      <c r="AT71" s="862"/>
      <c r="AU71" s="862" t="s">
        <v>565</v>
      </c>
      <c r="AV71" s="862"/>
      <c r="AW71" s="862"/>
      <c r="AX71" s="862"/>
      <c r="AY71" s="862"/>
      <c r="AZ71" s="864"/>
      <c r="BA71" s="864"/>
      <c r="BB71" s="864"/>
      <c r="BC71" s="864"/>
      <c r="BD71" s="865"/>
      <c r="BE71" s="224"/>
      <c r="BF71" s="224"/>
      <c r="BG71" s="224"/>
      <c r="BH71" s="224"/>
      <c r="BI71" s="224"/>
      <c r="BJ71" s="224"/>
      <c r="BK71" s="224"/>
      <c r="BL71" s="224"/>
      <c r="BM71" s="224"/>
      <c r="BN71" s="224"/>
      <c r="BO71" s="224"/>
      <c r="BP71" s="224"/>
      <c r="BQ71" s="221">
        <v>65</v>
      </c>
      <c r="BR71" s="226"/>
      <c r="BS71" s="891"/>
      <c r="BT71" s="892"/>
      <c r="BU71" s="892"/>
      <c r="BV71" s="892"/>
      <c r="BW71" s="892"/>
      <c r="BX71" s="892"/>
      <c r="BY71" s="892"/>
      <c r="BZ71" s="892"/>
      <c r="CA71" s="892"/>
      <c r="CB71" s="892"/>
      <c r="CC71" s="892"/>
      <c r="CD71" s="892"/>
      <c r="CE71" s="892"/>
      <c r="CF71" s="892"/>
      <c r="CG71" s="897"/>
      <c r="CH71" s="894"/>
      <c r="CI71" s="895"/>
      <c r="CJ71" s="895"/>
      <c r="CK71" s="895"/>
      <c r="CL71" s="896"/>
      <c r="CM71" s="894"/>
      <c r="CN71" s="895"/>
      <c r="CO71" s="895"/>
      <c r="CP71" s="895"/>
      <c r="CQ71" s="896"/>
      <c r="CR71" s="894"/>
      <c r="CS71" s="895"/>
      <c r="CT71" s="895"/>
      <c r="CU71" s="895"/>
      <c r="CV71" s="896"/>
      <c r="CW71" s="894"/>
      <c r="CX71" s="895"/>
      <c r="CY71" s="895"/>
      <c r="CZ71" s="895"/>
      <c r="DA71" s="896"/>
      <c r="DB71" s="894"/>
      <c r="DC71" s="895"/>
      <c r="DD71" s="895"/>
      <c r="DE71" s="895"/>
      <c r="DF71" s="896"/>
      <c r="DG71" s="894"/>
      <c r="DH71" s="895"/>
      <c r="DI71" s="895"/>
      <c r="DJ71" s="895"/>
      <c r="DK71" s="896"/>
      <c r="DL71" s="894"/>
      <c r="DM71" s="895"/>
      <c r="DN71" s="895"/>
      <c r="DO71" s="895"/>
      <c r="DP71" s="896"/>
      <c r="DQ71" s="894"/>
      <c r="DR71" s="895"/>
      <c r="DS71" s="895"/>
      <c r="DT71" s="895"/>
      <c r="DU71" s="896"/>
      <c r="DV71" s="891"/>
      <c r="DW71" s="892"/>
      <c r="DX71" s="892"/>
      <c r="DY71" s="892"/>
      <c r="DZ71" s="893"/>
      <c r="EA71" s="212"/>
    </row>
    <row r="72" spans="1:131" ht="26.25" customHeight="1" x14ac:dyDescent="0.2">
      <c r="A72" s="221">
        <v>5</v>
      </c>
      <c r="B72" s="905" t="s">
        <v>553</v>
      </c>
      <c r="C72" s="906"/>
      <c r="D72" s="906"/>
      <c r="E72" s="906"/>
      <c r="F72" s="906"/>
      <c r="G72" s="906"/>
      <c r="H72" s="906"/>
      <c r="I72" s="906"/>
      <c r="J72" s="906"/>
      <c r="K72" s="906"/>
      <c r="L72" s="906"/>
      <c r="M72" s="906"/>
      <c r="N72" s="906"/>
      <c r="O72" s="906"/>
      <c r="P72" s="907"/>
      <c r="Q72" s="908">
        <v>96</v>
      </c>
      <c r="R72" s="862"/>
      <c r="S72" s="862"/>
      <c r="T72" s="862"/>
      <c r="U72" s="862"/>
      <c r="V72" s="862">
        <v>63</v>
      </c>
      <c r="W72" s="862"/>
      <c r="X72" s="862"/>
      <c r="Y72" s="862"/>
      <c r="Z72" s="862"/>
      <c r="AA72" s="862">
        <v>33</v>
      </c>
      <c r="AB72" s="862"/>
      <c r="AC72" s="862"/>
      <c r="AD72" s="862"/>
      <c r="AE72" s="862"/>
      <c r="AF72" s="862">
        <v>33</v>
      </c>
      <c r="AG72" s="862"/>
      <c r="AH72" s="862"/>
      <c r="AI72" s="862"/>
      <c r="AJ72" s="862"/>
      <c r="AK72" s="862" t="s">
        <v>565</v>
      </c>
      <c r="AL72" s="862"/>
      <c r="AM72" s="862"/>
      <c r="AN72" s="862"/>
      <c r="AO72" s="862"/>
      <c r="AP72" s="862" t="s">
        <v>565</v>
      </c>
      <c r="AQ72" s="862"/>
      <c r="AR72" s="862"/>
      <c r="AS72" s="862"/>
      <c r="AT72" s="862"/>
      <c r="AU72" s="862" t="s">
        <v>565</v>
      </c>
      <c r="AV72" s="862"/>
      <c r="AW72" s="862"/>
      <c r="AX72" s="862"/>
      <c r="AY72" s="862"/>
      <c r="AZ72" s="864"/>
      <c r="BA72" s="864"/>
      <c r="BB72" s="864"/>
      <c r="BC72" s="864"/>
      <c r="BD72" s="865"/>
      <c r="BE72" s="224"/>
      <c r="BF72" s="224"/>
      <c r="BG72" s="224"/>
      <c r="BH72" s="224"/>
      <c r="BI72" s="224"/>
      <c r="BJ72" s="224"/>
      <c r="BK72" s="224"/>
      <c r="BL72" s="224"/>
      <c r="BM72" s="224"/>
      <c r="BN72" s="224"/>
      <c r="BO72" s="224"/>
      <c r="BP72" s="224"/>
      <c r="BQ72" s="221">
        <v>66</v>
      </c>
      <c r="BR72" s="226"/>
      <c r="BS72" s="891"/>
      <c r="BT72" s="892"/>
      <c r="BU72" s="892"/>
      <c r="BV72" s="892"/>
      <c r="BW72" s="892"/>
      <c r="BX72" s="892"/>
      <c r="BY72" s="892"/>
      <c r="BZ72" s="892"/>
      <c r="CA72" s="892"/>
      <c r="CB72" s="892"/>
      <c r="CC72" s="892"/>
      <c r="CD72" s="892"/>
      <c r="CE72" s="892"/>
      <c r="CF72" s="892"/>
      <c r="CG72" s="897"/>
      <c r="CH72" s="894"/>
      <c r="CI72" s="895"/>
      <c r="CJ72" s="895"/>
      <c r="CK72" s="895"/>
      <c r="CL72" s="896"/>
      <c r="CM72" s="894"/>
      <c r="CN72" s="895"/>
      <c r="CO72" s="895"/>
      <c r="CP72" s="895"/>
      <c r="CQ72" s="896"/>
      <c r="CR72" s="894"/>
      <c r="CS72" s="895"/>
      <c r="CT72" s="895"/>
      <c r="CU72" s="895"/>
      <c r="CV72" s="896"/>
      <c r="CW72" s="894"/>
      <c r="CX72" s="895"/>
      <c r="CY72" s="895"/>
      <c r="CZ72" s="895"/>
      <c r="DA72" s="896"/>
      <c r="DB72" s="894"/>
      <c r="DC72" s="895"/>
      <c r="DD72" s="895"/>
      <c r="DE72" s="895"/>
      <c r="DF72" s="896"/>
      <c r="DG72" s="894"/>
      <c r="DH72" s="895"/>
      <c r="DI72" s="895"/>
      <c r="DJ72" s="895"/>
      <c r="DK72" s="896"/>
      <c r="DL72" s="894"/>
      <c r="DM72" s="895"/>
      <c r="DN72" s="895"/>
      <c r="DO72" s="895"/>
      <c r="DP72" s="896"/>
      <c r="DQ72" s="894"/>
      <c r="DR72" s="895"/>
      <c r="DS72" s="895"/>
      <c r="DT72" s="895"/>
      <c r="DU72" s="896"/>
      <c r="DV72" s="891"/>
      <c r="DW72" s="892"/>
      <c r="DX72" s="892"/>
      <c r="DY72" s="892"/>
      <c r="DZ72" s="893"/>
      <c r="EA72" s="212"/>
    </row>
    <row r="73" spans="1:131" ht="26.25" customHeight="1" x14ac:dyDescent="0.2">
      <c r="A73" s="221">
        <v>6</v>
      </c>
      <c r="B73" s="905" t="s">
        <v>554</v>
      </c>
      <c r="C73" s="906"/>
      <c r="D73" s="906"/>
      <c r="E73" s="906"/>
      <c r="F73" s="906"/>
      <c r="G73" s="906"/>
      <c r="H73" s="906"/>
      <c r="I73" s="906"/>
      <c r="J73" s="906"/>
      <c r="K73" s="906"/>
      <c r="L73" s="906"/>
      <c r="M73" s="906"/>
      <c r="N73" s="906"/>
      <c r="O73" s="906"/>
      <c r="P73" s="907"/>
      <c r="Q73" s="908">
        <v>2</v>
      </c>
      <c r="R73" s="862"/>
      <c r="S73" s="862"/>
      <c r="T73" s="862"/>
      <c r="U73" s="862"/>
      <c r="V73" s="862">
        <v>1</v>
      </c>
      <c r="W73" s="862"/>
      <c r="X73" s="862"/>
      <c r="Y73" s="862"/>
      <c r="Z73" s="862"/>
      <c r="AA73" s="862">
        <v>1</v>
      </c>
      <c r="AB73" s="862"/>
      <c r="AC73" s="862"/>
      <c r="AD73" s="862"/>
      <c r="AE73" s="862"/>
      <c r="AF73" s="862">
        <v>1</v>
      </c>
      <c r="AG73" s="862"/>
      <c r="AH73" s="862"/>
      <c r="AI73" s="862"/>
      <c r="AJ73" s="862"/>
      <c r="AK73" s="862" t="s">
        <v>565</v>
      </c>
      <c r="AL73" s="862"/>
      <c r="AM73" s="862"/>
      <c r="AN73" s="862"/>
      <c r="AO73" s="862"/>
      <c r="AP73" s="862" t="s">
        <v>565</v>
      </c>
      <c r="AQ73" s="862"/>
      <c r="AR73" s="862"/>
      <c r="AS73" s="862"/>
      <c r="AT73" s="862"/>
      <c r="AU73" s="862" t="s">
        <v>565</v>
      </c>
      <c r="AV73" s="862"/>
      <c r="AW73" s="862"/>
      <c r="AX73" s="862"/>
      <c r="AY73" s="862"/>
      <c r="AZ73" s="864"/>
      <c r="BA73" s="864"/>
      <c r="BB73" s="864"/>
      <c r="BC73" s="864"/>
      <c r="BD73" s="865"/>
      <c r="BE73" s="224"/>
      <c r="BF73" s="224"/>
      <c r="BG73" s="224"/>
      <c r="BH73" s="224"/>
      <c r="BI73" s="224"/>
      <c r="BJ73" s="224"/>
      <c r="BK73" s="224"/>
      <c r="BL73" s="224"/>
      <c r="BM73" s="224"/>
      <c r="BN73" s="224"/>
      <c r="BO73" s="224"/>
      <c r="BP73" s="224"/>
      <c r="BQ73" s="221">
        <v>67</v>
      </c>
      <c r="BR73" s="226"/>
      <c r="BS73" s="891"/>
      <c r="BT73" s="892"/>
      <c r="BU73" s="892"/>
      <c r="BV73" s="892"/>
      <c r="BW73" s="892"/>
      <c r="BX73" s="892"/>
      <c r="BY73" s="892"/>
      <c r="BZ73" s="892"/>
      <c r="CA73" s="892"/>
      <c r="CB73" s="892"/>
      <c r="CC73" s="892"/>
      <c r="CD73" s="892"/>
      <c r="CE73" s="892"/>
      <c r="CF73" s="892"/>
      <c r="CG73" s="897"/>
      <c r="CH73" s="894"/>
      <c r="CI73" s="895"/>
      <c r="CJ73" s="895"/>
      <c r="CK73" s="895"/>
      <c r="CL73" s="896"/>
      <c r="CM73" s="894"/>
      <c r="CN73" s="895"/>
      <c r="CO73" s="895"/>
      <c r="CP73" s="895"/>
      <c r="CQ73" s="896"/>
      <c r="CR73" s="894"/>
      <c r="CS73" s="895"/>
      <c r="CT73" s="895"/>
      <c r="CU73" s="895"/>
      <c r="CV73" s="896"/>
      <c r="CW73" s="894"/>
      <c r="CX73" s="895"/>
      <c r="CY73" s="895"/>
      <c r="CZ73" s="895"/>
      <c r="DA73" s="896"/>
      <c r="DB73" s="894"/>
      <c r="DC73" s="895"/>
      <c r="DD73" s="895"/>
      <c r="DE73" s="895"/>
      <c r="DF73" s="896"/>
      <c r="DG73" s="894"/>
      <c r="DH73" s="895"/>
      <c r="DI73" s="895"/>
      <c r="DJ73" s="895"/>
      <c r="DK73" s="896"/>
      <c r="DL73" s="894"/>
      <c r="DM73" s="895"/>
      <c r="DN73" s="895"/>
      <c r="DO73" s="895"/>
      <c r="DP73" s="896"/>
      <c r="DQ73" s="894"/>
      <c r="DR73" s="895"/>
      <c r="DS73" s="895"/>
      <c r="DT73" s="895"/>
      <c r="DU73" s="896"/>
      <c r="DV73" s="891"/>
      <c r="DW73" s="892"/>
      <c r="DX73" s="892"/>
      <c r="DY73" s="892"/>
      <c r="DZ73" s="893"/>
      <c r="EA73" s="212"/>
    </row>
    <row r="74" spans="1:131" ht="26.25" customHeight="1" x14ac:dyDescent="0.2">
      <c r="A74" s="221">
        <v>7</v>
      </c>
      <c r="B74" s="909"/>
      <c r="C74" s="910"/>
      <c r="D74" s="910"/>
      <c r="E74" s="910"/>
      <c r="F74" s="910"/>
      <c r="G74" s="910"/>
      <c r="H74" s="910"/>
      <c r="I74" s="910"/>
      <c r="J74" s="910"/>
      <c r="K74" s="910"/>
      <c r="L74" s="910"/>
      <c r="M74" s="910"/>
      <c r="N74" s="910"/>
      <c r="O74" s="910"/>
      <c r="P74" s="911"/>
      <c r="Q74" s="908"/>
      <c r="R74" s="862"/>
      <c r="S74" s="862"/>
      <c r="T74" s="862"/>
      <c r="U74" s="862"/>
      <c r="V74" s="862"/>
      <c r="W74" s="862"/>
      <c r="X74" s="862"/>
      <c r="Y74" s="862"/>
      <c r="Z74" s="862"/>
      <c r="AA74" s="862"/>
      <c r="AB74" s="862"/>
      <c r="AC74" s="862"/>
      <c r="AD74" s="862"/>
      <c r="AE74" s="862"/>
      <c r="AF74" s="862"/>
      <c r="AG74" s="862"/>
      <c r="AH74" s="862"/>
      <c r="AI74" s="862"/>
      <c r="AJ74" s="862"/>
      <c r="AK74" s="862"/>
      <c r="AL74" s="862"/>
      <c r="AM74" s="862"/>
      <c r="AN74" s="862"/>
      <c r="AO74" s="862"/>
      <c r="AP74" s="862"/>
      <c r="AQ74" s="862"/>
      <c r="AR74" s="862"/>
      <c r="AS74" s="862"/>
      <c r="AT74" s="862"/>
      <c r="AU74" s="862"/>
      <c r="AV74" s="862"/>
      <c r="AW74" s="862"/>
      <c r="AX74" s="862"/>
      <c r="AY74" s="862"/>
      <c r="AZ74" s="864"/>
      <c r="BA74" s="864"/>
      <c r="BB74" s="864"/>
      <c r="BC74" s="864"/>
      <c r="BD74" s="865"/>
      <c r="BE74" s="224"/>
      <c r="BF74" s="224"/>
      <c r="BG74" s="224"/>
      <c r="BH74" s="224"/>
      <c r="BI74" s="224"/>
      <c r="BJ74" s="224"/>
      <c r="BK74" s="224"/>
      <c r="BL74" s="224"/>
      <c r="BM74" s="224"/>
      <c r="BN74" s="224"/>
      <c r="BO74" s="224"/>
      <c r="BP74" s="224"/>
      <c r="BQ74" s="221">
        <v>68</v>
      </c>
      <c r="BR74" s="226"/>
      <c r="BS74" s="891"/>
      <c r="BT74" s="892"/>
      <c r="BU74" s="892"/>
      <c r="BV74" s="892"/>
      <c r="BW74" s="892"/>
      <c r="BX74" s="892"/>
      <c r="BY74" s="892"/>
      <c r="BZ74" s="892"/>
      <c r="CA74" s="892"/>
      <c r="CB74" s="892"/>
      <c r="CC74" s="892"/>
      <c r="CD74" s="892"/>
      <c r="CE74" s="892"/>
      <c r="CF74" s="892"/>
      <c r="CG74" s="897"/>
      <c r="CH74" s="894"/>
      <c r="CI74" s="895"/>
      <c r="CJ74" s="895"/>
      <c r="CK74" s="895"/>
      <c r="CL74" s="896"/>
      <c r="CM74" s="894"/>
      <c r="CN74" s="895"/>
      <c r="CO74" s="895"/>
      <c r="CP74" s="895"/>
      <c r="CQ74" s="896"/>
      <c r="CR74" s="894"/>
      <c r="CS74" s="895"/>
      <c r="CT74" s="895"/>
      <c r="CU74" s="895"/>
      <c r="CV74" s="896"/>
      <c r="CW74" s="894"/>
      <c r="CX74" s="895"/>
      <c r="CY74" s="895"/>
      <c r="CZ74" s="895"/>
      <c r="DA74" s="896"/>
      <c r="DB74" s="894"/>
      <c r="DC74" s="895"/>
      <c r="DD74" s="895"/>
      <c r="DE74" s="895"/>
      <c r="DF74" s="896"/>
      <c r="DG74" s="894"/>
      <c r="DH74" s="895"/>
      <c r="DI74" s="895"/>
      <c r="DJ74" s="895"/>
      <c r="DK74" s="896"/>
      <c r="DL74" s="894"/>
      <c r="DM74" s="895"/>
      <c r="DN74" s="895"/>
      <c r="DO74" s="895"/>
      <c r="DP74" s="896"/>
      <c r="DQ74" s="894"/>
      <c r="DR74" s="895"/>
      <c r="DS74" s="895"/>
      <c r="DT74" s="895"/>
      <c r="DU74" s="896"/>
      <c r="DV74" s="891"/>
      <c r="DW74" s="892"/>
      <c r="DX74" s="892"/>
      <c r="DY74" s="892"/>
      <c r="DZ74" s="893"/>
      <c r="EA74" s="212"/>
    </row>
    <row r="75" spans="1:131" ht="26.25" customHeight="1" x14ac:dyDescent="0.2">
      <c r="A75" s="221">
        <v>8</v>
      </c>
      <c r="B75" s="909"/>
      <c r="C75" s="910"/>
      <c r="D75" s="910"/>
      <c r="E75" s="910"/>
      <c r="F75" s="910"/>
      <c r="G75" s="910"/>
      <c r="H75" s="910"/>
      <c r="I75" s="910"/>
      <c r="J75" s="910"/>
      <c r="K75" s="910"/>
      <c r="L75" s="910"/>
      <c r="M75" s="910"/>
      <c r="N75" s="910"/>
      <c r="O75" s="910"/>
      <c r="P75" s="911"/>
      <c r="Q75" s="912"/>
      <c r="R75" s="913"/>
      <c r="S75" s="913"/>
      <c r="T75" s="913"/>
      <c r="U75" s="866"/>
      <c r="V75" s="914"/>
      <c r="W75" s="913"/>
      <c r="X75" s="913"/>
      <c r="Y75" s="913"/>
      <c r="Z75" s="866"/>
      <c r="AA75" s="914"/>
      <c r="AB75" s="913"/>
      <c r="AC75" s="913"/>
      <c r="AD75" s="913"/>
      <c r="AE75" s="866"/>
      <c r="AF75" s="914"/>
      <c r="AG75" s="913"/>
      <c r="AH75" s="913"/>
      <c r="AI75" s="913"/>
      <c r="AJ75" s="866"/>
      <c r="AK75" s="914"/>
      <c r="AL75" s="913"/>
      <c r="AM75" s="913"/>
      <c r="AN75" s="913"/>
      <c r="AO75" s="866"/>
      <c r="AP75" s="914"/>
      <c r="AQ75" s="913"/>
      <c r="AR75" s="913"/>
      <c r="AS75" s="913"/>
      <c r="AT75" s="866"/>
      <c r="AU75" s="914"/>
      <c r="AV75" s="913"/>
      <c r="AW75" s="913"/>
      <c r="AX75" s="913"/>
      <c r="AY75" s="866"/>
      <c r="AZ75" s="864"/>
      <c r="BA75" s="864"/>
      <c r="BB75" s="864"/>
      <c r="BC75" s="864"/>
      <c r="BD75" s="865"/>
      <c r="BE75" s="224"/>
      <c r="BF75" s="224"/>
      <c r="BG75" s="224"/>
      <c r="BH75" s="224"/>
      <c r="BI75" s="224"/>
      <c r="BJ75" s="224"/>
      <c r="BK75" s="224"/>
      <c r="BL75" s="224"/>
      <c r="BM75" s="224"/>
      <c r="BN75" s="224"/>
      <c r="BO75" s="224"/>
      <c r="BP75" s="224"/>
      <c r="BQ75" s="221">
        <v>69</v>
      </c>
      <c r="BR75" s="226"/>
      <c r="BS75" s="891"/>
      <c r="BT75" s="892"/>
      <c r="BU75" s="892"/>
      <c r="BV75" s="892"/>
      <c r="BW75" s="892"/>
      <c r="BX75" s="892"/>
      <c r="BY75" s="892"/>
      <c r="BZ75" s="892"/>
      <c r="CA75" s="892"/>
      <c r="CB75" s="892"/>
      <c r="CC75" s="892"/>
      <c r="CD75" s="892"/>
      <c r="CE75" s="892"/>
      <c r="CF75" s="892"/>
      <c r="CG75" s="897"/>
      <c r="CH75" s="894"/>
      <c r="CI75" s="895"/>
      <c r="CJ75" s="895"/>
      <c r="CK75" s="895"/>
      <c r="CL75" s="896"/>
      <c r="CM75" s="894"/>
      <c r="CN75" s="895"/>
      <c r="CO75" s="895"/>
      <c r="CP75" s="895"/>
      <c r="CQ75" s="896"/>
      <c r="CR75" s="894"/>
      <c r="CS75" s="895"/>
      <c r="CT75" s="895"/>
      <c r="CU75" s="895"/>
      <c r="CV75" s="896"/>
      <c r="CW75" s="894"/>
      <c r="CX75" s="895"/>
      <c r="CY75" s="895"/>
      <c r="CZ75" s="895"/>
      <c r="DA75" s="896"/>
      <c r="DB75" s="894"/>
      <c r="DC75" s="895"/>
      <c r="DD75" s="895"/>
      <c r="DE75" s="895"/>
      <c r="DF75" s="896"/>
      <c r="DG75" s="894"/>
      <c r="DH75" s="895"/>
      <c r="DI75" s="895"/>
      <c r="DJ75" s="895"/>
      <c r="DK75" s="896"/>
      <c r="DL75" s="894"/>
      <c r="DM75" s="895"/>
      <c r="DN75" s="895"/>
      <c r="DO75" s="895"/>
      <c r="DP75" s="896"/>
      <c r="DQ75" s="894"/>
      <c r="DR75" s="895"/>
      <c r="DS75" s="895"/>
      <c r="DT75" s="895"/>
      <c r="DU75" s="896"/>
      <c r="DV75" s="891"/>
      <c r="DW75" s="892"/>
      <c r="DX75" s="892"/>
      <c r="DY75" s="892"/>
      <c r="DZ75" s="893"/>
      <c r="EA75" s="212"/>
    </row>
    <row r="76" spans="1:131" ht="26.25" customHeight="1" x14ac:dyDescent="0.2">
      <c r="A76" s="221">
        <v>9</v>
      </c>
      <c r="B76" s="909"/>
      <c r="C76" s="910"/>
      <c r="D76" s="910"/>
      <c r="E76" s="910"/>
      <c r="F76" s="910"/>
      <c r="G76" s="910"/>
      <c r="H76" s="910"/>
      <c r="I76" s="910"/>
      <c r="J76" s="910"/>
      <c r="K76" s="910"/>
      <c r="L76" s="910"/>
      <c r="M76" s="910"/>
      <c r="N76" s="910"/>
      <c r="O76" s="910"/>
      <c r="P76" s="911"/>
      <c r="Q76" s="912"/>
      <c r="R76" s="913"/>
      <c r="S76" s="913"/>
      <c r="T76" s="913"/>
      <c r="U76" s="866"/>
      <c r="V76" s="914"/>
      <c r="W76" s="913"/>
      <c r="X76" s="913"/>
      <c r="Y76" s="913"/>
      <c r="Z76" s="866"/>
      <c r="AA76" s="914"/>
      <c r="AB76" s="913"/>
      <c r="AC76" s="913"/>
      <c r="AD76" s="913"/>
      <c r="AE76" s="866"/>
      <c r="AF76" s="914"/>
      <c r="AG76" s="913"/>
      <c r="AH76" s="913"/>
      <c r="AI76" s="913"/>
      <c r="AJ76" s="866"/>
      <c r="AK76" s="914"/>
      <c r="AL76" s="913"/>
      <c r="AM76" s="913"/>
      <c r="AN76" s="913"/>
      <c r="AO76" s="866"/>
      <c r="AP76" s="914"/>
      <c r="AQ76" s="913"/>
      <c r="AR76" s="913"/>
      <c r="AS76" s="913"/>
      <c r="AT76" s="866"/>
      <c r="AU76" s="914"/>
      <c r="AV76" s="913"/>
      <c r="AW76" s="913"/>
      <c r="AX76" s="913"/>
      <c r="AY76" s="866"/>
      <c r="AZ76" s="864"/>
      <c r="BA76" s="864"/>
      <c r="BB76" s="864"/>
      <c r="BC76" s="864"/>
      <c r="BD76" s="865"/>
      <c r="BE76" s="224"/>
      <c r="BF76" s="224"/>
      <c r="BG76" s="224"/>
      <c r="BH76" s="224"/>
      <c r="BI76" s="224"/>
      <c r="BJ76" s="224"/>
      <c r="BK76" s="224"/>
      <c r="BL76" s="224"/>
      <c r="BM76" s="224"/>
      <c r="BN76" s="224"/>
      <c r="BO76" s="224"/>
      <c r="BP76" s="224"/>
      <c r="BQ76" s="221">
        <v>70</v>
      </c>
      <c r="BR76" s="226"/>
      <c r="BS76" s="891"/>
      <c r="BT76" s="892"/>
      <c r="BU76" s="892"/>
      <c r="BV76" s="892"/>
      <c r="BW76" s="892"/>
      <c r="BX76" s="892"/>
      <c r="BY76" s="892"/>
      <c r="BZ76" s="892"/>
      <c r="CA76" s="892"/>
      <c r="CB76" s="892"/>
      <c r="CC76" s="892"/>
      <c r="CD76" s="892"/>
      <c r="CE76" s="892"/>
      <c r="CF76" s="892"/>
      <c r="CG76" s="897"/>
      <c r="CH76" s="894"/>
      <c r="CI76" s="895"/>
      <c r="CJ76" s="895"/>
      <c r="CK76" s="895"/>
      <c r="CL76" s="896"/>
      <c r="CM76" s="894"/>
      <c r="CN76" s="895"/>
      <c r="CO76" s="895"/>
      <c r="CP76" s="895"/>
      <c r="CQ76" s="896"/>
      <c r="CR76" s="894"/>
      <c r="CS76" s="895"/>
      <c r="CT76" s="895"/>
      <c r="CU76" s="895"/>
      <c r="CV76" s="896"/>
      <c r="CW76" s="894"/>
      <c r="CX76" s="895"/>
      <c r="CY76" s="895"/>
      <c r="CZ76" s="895"/>
      <c r="DA76" s="896"/>
      <c r="DB76" s="894"/>
      <c r="DC76" s="895"/>
      <c r="DD76" s="895"/>
      <c r="DE76" s="895"/>
      <c r="DF76" s="896"/>
      <c r="DG76" s="894"/>
      <c r="DH76" s="895"/>
      <c r="DI76" s="895"/>
      <c r="DJ76" s="895"/>
      <c r="DK76" s="896"/>
      <c r="DL76" s="894"/>
      <c r="DM76" s="895"/>
      <c r="DN76" s="895"/>
      <c r="DO76" s="895"/>
      <c r="DP76" s="896"/>
      <c r="DQ76" s="894"/>
      <c r="DR76" s="895"/>
      <c r="DS76" s="895"/>
      <c r="DT76" s="895"/>
      <c r="DU76" s="896"/>
      <c r="DV76" s="891"/>
      <c r="DW76" s="892"/>
      <c r="DX76" s="892"/>
      <c r="DY76" s="892"/>
      <c r="DZ76" s="893"/>
      <c r="EA76" s="212"/>
    </row>
    <row r="77" spans="1:131" ht="26.25" customHeight="1" x14ac:dyDescent="0.2">
      <c r="A77" s="221">
        <v>10</v>
      </c>
      <c r="B77" s="909"/>
      <c r="C77" s="910"/>
      <c r="D77" s="910"/>
      <c r="E77" s="910"/>
      <c r="F77" s="910"/>
      <c r="G77" s="910"/>
      <c r="H77" s="910"/>
      <c r="I77" s="910"/>
      <c r="J77" s="910"/>
      <c r="K77" s="910"/>
      <c r="L77" s="910"/>
      <c r="M77" s="910"/>
      <c r="N77" s="910"/>
      <c r="O77" s="910"/>
      <c r="P77" s="911"/>
      <c r="Q77" s="912"/>
      <c r="R77" s="913"/>
      <c r="S77" s="913"/>
      <c r="T77" s="913"/>
      <c r="U77" s="866"/>
      <c r="V77" s="914"/>
      <c r="W77" s="913"/>
      <c r="X77" s="913"/>
      <c r="Y77" s="913"/>
      <c r="Z77" s="866"/>
      <c r="AA77" s="914"/>
      <c r="AB77" s="913"/>
      <c r="AC77" s="913"/>
      <c r="AD77" s="913"/>
      <c r="AE77" s="866"/>
      <c r="AF77" s="914"/>
      <c r="AG77" s="913"/>
      <c r="AH77" s="913"/>
      <c r="AI77" s="913"/>
      <c r="AJ77" s="866"/>
      <c r="AK77" s="914"/>
      <c r="AL77" s="913"/>
      <c r="AM77" s="913"/>
      <c r="AN77" s="913"/>
      <c r="AO77" s="866"/>
      <c r="AP77" s="914"/>
      <c r="AQ77" s="913"/>
      <c r="AR77" s="913"/>
      <c r="AS77" s="913"/>
      <c r="AT77" s="866"/>
      <c r="AU77" s="914"/>
      <c r="AV77" s="913"/>
      <c r="AW77" s="913"/>
      <c r="AX77" s="913"/>
      <c r="AY77" s="866"/>
      <c r="AZ77" s="864"/>
      <c r="BA77" s="864"/>
      <c r="BB77" s="864"/>
      <c r="BC77" s="864"/>
      <c r="BD77" s="865"/>
      <c r="BE77" s="224"/>
      <c r="BF77" s="224"/>
      <c r="BG77" s="224"/>
      <c r="BH77" s="224"/>
      <c r="BI77" s="224"/>
      <c r="BJ77" s="224"/>
      <c r="BK77" s="224"/>
      <c r="BL77" s="224"/>
      <c r="BM77" s="224"/>
      <c r="BN77" s="224"/>
      <c r="BO77" s="224"/>
      <c r="BP77" s="224"/>
      <c r="BQ77" s="221">
        <v>71</v>
      </c>
      <c r="BR77" s="226"/>
      <c r="BS77" s="891"/>
      <c r="BT77" s="892"/>
      <c r="BU77" s="892"/>
      <c r="BV77" s="892"/>
      <c r="BW77" s="892"/>
      <c r="BX77" s="892"/>
      <c r="BY77" s="892"/>
      <c r="BZ77" s="892"/>
      <c r="CA77" s="892"/>
      <c r="CB77" s="892"/>
      <c r="CC77" s="892"/>
      <c r="CD77" s="892"/>
      <c r="CE77" s="892"/>
      <c r="CF77" s="892"/>
      <c r="CG77" s="897"/>
      <c r="CH77" s="894"/>
      <c r="CI77" s="895"/>
      <c r="CJ77" s="895"/>
      <c r="CK77" s="895"/>
      <c r="CL77" s="896"/>
      <c r="CM77" s="894"/>
      <c r="CN77" s="895"/>
      <c r="CO77" s="895"/>
      <c r="CP77" s="895"/>
      <c r="CQ77" s="896"/>
      <c r="CR77" s="894"/>
      <c r="CS77" s="895"/>
      <c r="CT77" s="895"/>
      <c r="CU77" s="895"/>
      <c r="CV77" s="896"/>
      <c r="CW77" s="894"/>
      <c r="CX77" s="895"/>
      <c r="CY77" s="895"/>
      <c r="CZ77" s="895"/>
      <c r="DA77" s="896"/>
      <c r="DB77" s="894"/>
      <c r="DC77" s="895"/>
      <c r="DD77" s="895"/>
      <c r="DE77" s="895"/>
      <c r="DF77" s="896"/>
      <c r="DG77" s="894"/>
      <c r="DH77" s="895"/>
      <c r="DI77" s="895"/>
      <c r="DJ77" s="895"/>
      <c r="DK77" s="896"/>
      <c r="DL77" s="894"/>
      <c r="DM77" s="895"/>
      <c r="DN77" s="895"/>
      <c r="DO77" s="895"/>
      <c r="DP77" s="896"/>
      <c r="DQ77" s="894"/>
      <c r="DR77" s="895"/>
      <c r="DS77" s="895"/>
      <c r="DT77" s="895"/>
      <c r="DU77" s="896"/>
      <c r="DV77" s="891"/>
      <c r="DW77" s="892"/>
      <c r="DX77" s="892"/>
      <c r="DY77" s="892"/>
      <c r="DZ77" s="893"/>
      <c r="EA77" s="212"/>
    </row>
    <row r="78" spans="1:131" ht="26.25" customHeight="1" x14ac:dyDescent="0.2">
      <c r="A78" s="221">
        <v>11</v>
      </c>
      <c r="B78" s="909"/>
      <c r="C78" s="910"/>
      <c r="D78" s="910"/>
      <c r="E78" s="910"/>
      <c r="F78" s="910"/>
      <c r="G78" s="910"/>
      <c r="H78" s="910"/>
      <c r="I78" s="910"/>
      <c r="J78" s="910"/>
      <c r="K78" s="910"/>
      <c r="L78" s="910"/>
      <c r="M78" s="910"/>
      <c r="N78" s="910"/>
      <c r="O78" s="910"/>
      <c r="P78" s="911"/>
      <c r="Q78" s="908"/>
      <c r="R78" s="862"/>
      <c r="S78" s="862"/>
      <c r="T78" s="862"/>
      <c r="U78" s="862"/>
      <c r="V78" s="862"/>
      <c r="W78" s="862"/>
      <c r="X78" s="862"/>
      <c r="Y78" s="862"/>
      <c r="Z78" s="862"/>
      <c r="AA78" s="862"/>
      <c r="AB78" s="862"/>
      <c r="AC78" s="862"/>
      <c r="AD78" s="862"/>
      <c r="AE78" s="862"/>
      <c r="AF78" s="862"/>
      <c r="AG78" s="862"/>
      <c r="AH78" s="862"/>
      <c r="AI78" s="862"/>
      <c r="AJ78" s="862"/>
      <c r="AK78" s="862"/>
      <c r="AL78" s="862"/>
      <c r="AM78" s="862"/>
      <c r="AN78" s="862"/>
      <c r="AO78" s="862"/>
      <c r="AP78" s="862"/>
      <c r="AQ78" s="862"/>
      <c r="AR78" s="862"/>
      <c r="AS78" s="862"/>
      <c r="AT78" s="862"/>
      <c r="AU78" s="862"/>
      <c r="AV78" s="862"/>
      <c r="AW78" s="862"/>
      <c r="AX78" s="862"/>
      <c r="AY78" s="862"/>
      <c r="AZ78" s="864"/>
      <c r="BA78" s="864"/>
      <c r="BB78" s="864"/>
      <c r="BC78" s="864"/>
      <c r="BD78" s="865"/>
      <c r="BE78" s="224"/>
      <c r="BF78" s="224"/>
      <c r="BG78" s="224"/>
      <c r="BH78" s="224"/>
      <c r="BI78" s="224"/>
      <c r="BJ78" s="212"/>
      <c r="BK78" s="212"/>
      <c r="BL78" s="212"/>
      <c r="BM78" s="212"/>
      <c r="BN78" s="212"/>
      <c r="BO78" s="224"/>
      <c r="BP78" s="224"/>
      <c r="BQ78" s="221">
        <v>72</v>
      </c>
      <c r="BR78" s="226"/>
      <c r="BS78" s="891"/>
      <c r="BT78" s="892"/>
      <c r="BU78" s="892"/>
      <c r="BV78" s="892"/>
      <c r="BW78" s="892"/>
      <c r="BX78" s="892"/>
      <c r="BY78" s="892"/>
      <c r="BZ78" s="892"/>
      <c r="CA78" s="892"/>
      <c r="CB78" s="892"/>
      <c r="CC78" s="892"/>
      <c r="CD78" s="892"/>
      <c r="CE78" s="892"/>
      <c r="CF78" s="892"/>
      <c r="CG78" s="897"/>
      <c r="CH78" s="894"/>
      <c r="CI78" s="895"/>
      <c r="CJ78" s="895"/>
      <c r="CK78" s="895"/>
      <c r="CL78" s="896"/>
      <c r="CM78" s="894"/>
      <c r="CN78" s="895"/>
      <c r="CO78" s="895"/>
      <c r="CP78" s="895"/>
      <c r="CQ78" s="896"/>
      <c r="CR78" s="894"/>
      <c r="CS78" s="895"/>
      <c r="CT78" s="895"/>
      <c r="CU78" s="895"/>
      <c r="CV78" s="896"/>
      <c r="CW78" s="894"/>
      <c r="CX78" s="895"/>
      <c r="CY78" s="895"/>
      <c r="CZ78" s="895"/>
      <c r="DA78" s="896"/>
      <c r="DB78" s="894"/>
      <c r="DC78" s="895"/>
      <c r="DD78" s="895"/>
      <c r="DE78" s="895"/>
      <c r="DF78" s="896"/>
      <c r="DG78" s="894"/>
      <c r="DH78" s="895"/>
      <c r="DI78" s="895"/>
      <c r="DJ78" s="895"/>
      <c r="DK78" s="896"/>
      <c r="DL78" s="894"/>
      <c r="DM78" s="895"/>
      <c r="DN78" s="895"/>
      <c r="DO78" s="895"/>
      <c r="DP78" s="896"/>
      <c r="DQ78" s="894"/>
      <c r="DR78" s="895"/>
      <c r="DS78" s="895"/>
      <c r="DT78" s="895"/>
      <c r="DU78" s="896"/>
      <c r="DV78" s="891"/>
      <c r="DW78" s="892"/>
      <c r="DX78" s="892"/>
      <c r="DY78" s="892"/>
      <c r="DZ78" s="893"/>
      <c r="EA78" s="212"/>
    </row>
    <row r="79" spans="1:131" ht="26.25" customHeight="1" x14ac:dyDescent="0.2">
      <c r="A79" s="221">
        <v>12</v>
      </c>
      <c r="B79" s="909"/>
      <c r="C79" s="910"/>
      <c r="D79" s="910"/>
      <c r="E79" s="910"/>
      <c r="F79" s="910"/>
      <c r="G79" s="910"/>
      <c r="H79" s="910"/>
      <c r="I79" s="910"/>
      <c r="J79" s="910"/>
      <c r="K79" s="910"/>
      <c r="L79" s="910"/>
      <c r="M79" s="910"/>
      <c r="N79" s="910"/>
      <c r="O79" s="910"/>
      <c r="P79" s="911"/>
      <c r="Q79" s="908"/>
      <c r="R79" s="862"/>
      <c r="S79" s="862"/>
      <c r="T79" s="862"/>
      <c r="U79" s="862"/>
      <c r="V79" s="862"/>
      <c r="W79" s="862"/>
      <c r="X79" s="862"/>
      <c r="Y79" s="862"/>
      <c r="Z79" s="862"/>
      <c r="AA79" s="862"/>
      <c r="AB79" s="862"/>
      <c r="AC79" s="862"/>
      <c r="AD79" s="862"/>
      <c r="AE79" s="862"/>
      <c r="AF79" s="862"/>
      <c r="AG79" s="862"/>
      <c r="AH79" s="862"/>
      <c r="AI79" s="862"/>
      <c r="AJ79" s="862"/>
      <c r="AK79" s="862"/>
      <c r="AL79" s="862"/>
      <c r="AM79" s="862"/>
      <c r="AN79" s="862"/>
      <c r="AO79" s="862"/>
      <c r="AP79" s="862"/>
      <c r="AQ79" s="862"/>
      <c r="AR79" s="862"/>
      <c r="AS79" s="862"/>
      <c r="AT79" s="862"/>
      <c r="AU79" s="862"/>
      <c r="AV79" s="862"/>
      <c r="AW79" s="862"/>
      <c r="AX79" s="862"/>
      <c r="AY79" s="862"/>
      <c r="AZ79" s="864"/>
      <c r="BA79" s="864"/>
      <c r="BB79" s="864"/>
      <c r="BC79" s="864"/>
      <c r="BD79" s="865"/>
      <c r="BE79" s="224"/>
      <c r="BF79" s="224"/>
      <c r="BG79" s="224"/>
      <c r="BH79" s="224"/>
      <c r="BI79" s="224"/>
      <c r="BJ79" s="212"/>
      <c r="BK79" s="212"/>
      <c r="BL79" s="212"/>
      <c r="BM79" s="212"/>
      <c r="BN79" s="212"/>
      <c r="BO79" s="224"/>
      <c r="BP79" s="224"/>
      <c r="BQ79" s="221">
        <v>73</v>
      </c>
      <c r="BR79" s="226"/>
      <c r="BS79" s="891"/>
      <c r="BT79" s="892"/>
      <c r="BU79" s="892"/>
      <c r="BV79" s="892"/>
      <c r="BW79" s="892"/>
      <c r="BX79" s="892"/>
      <c r="BY79" s="892"/>
      <c r="BZ79" s="892"/>
      <c r="CA79" s="892"/>
      <c r="CB79" s="892"/>
      <c r="CC79" s="892"/>
      <c r="CD79" s="892"/>
      <c r="CE79" s="892"/>
      <c r="CF79" s="892"/>
      <c r="CG79" s="897"/>
      <c r="CH79" s="894"/>
      <c r="CI79" s="895"/>
      <c r="CJ79" s="895"/>
      <c r="CK79" s="895"/>
      <c r="CL79" s="896"/>
      <c r="CM79" s="894"/>
      <c r="CN79" s="895"/>
      <c r="CO79" s="895"/>
      <c r="CP79" s="895"/>
      <c r="CQ79" s="896"/>
      <c r="CR79" s="894"/>
      <c r="CS79" s="895"/>
      <c r="CT79" s="895"/>
      <c r="CU79" s="895"/>
      <c r="CV79" s="896"/>
      <c r="CW79" s="894"/>
      <c r="CX79" s="895"/>
      <c r="CY79" s="895"/>
      <c r="CZ79" s="895"/>
      <c r="DA79" s="896"/>
      <c r="DB79" s="894"/>
      <c r="DC79" s="895"/>
      <c r="DD79" s="895"/>
      <c r="DE79" s="895"/>
      <c r="DF79" s="896"/>
      <c r="DG79" s="894"/>
      <c r="DH79" s="895"/>
      <c r="DI79" s="895"/>
      <c r="DJ79" s="895"/>
      <c r="DK79" s="896"/>
      <c r="DL79" s="894"/>
      <c r="DM79" s="895"/>
      <c r="DN79" s="895"/>
      <c r="DO79" s="895"/>
      <c r="DP79" s="896"/>
      <c r="DQ79" s="894"/>
      <c r="DR79" s="895"/>
      <c r="DS79" s="895"/>
      <c r="DT79" s="895"/>
      <c r="DU79" s="896"/>
      <c r="DV79" s="891"/>
      <c r="DW79" s="892"/>
      <c r="DX79" s="892"/>
      <c r="DY79" s="892"/>
      <c r="DZ79" s="893"/>
      <c r="EA79" s="212"/>
    </row>
    <row r="80" spans="1:131" ht="26.25" customHeight="1" x14ac:dyDescent="0.2">
      <c r="A80" s="221">
        <v>13</v>
      </c>
      <c r="B80" s="909"/>
      <c r="C80" s="910"/>
      <c r="D80" s="910"/>
      <c r="E80" s="910"/>
      <c r="F80" s="910"/>
      <c r="G80" s="910"/>
      <c r="H80" s="910"/>
      <c r="I80" s="910"/>
      <c r="J80" s="910"/>
      <c r="K80" s="910"/>
      <c r="L80" s="910"/>
      <c r="M80" s="910"/>
      <c r="N80" s="910"/>
      <c r="O80" s="910"/>
      <c r="P80" s="911"/>
      <c r="Q80" s="908"/>
      <c r="R80" s="862"/>
      <c r="S80" s="862"/>
      <c r="T80" s="862"/>
      <c r="U80" s="862"/>
      <c r="V80" s="862"/>
      <c r="W80" s="862"/>
      <c r="X80" s="862"/>
      <c r="Y80" s="862"/>
      <c r="Z80" s="862"/>
      <c r="AA80" s="862"/>
      <c r="AB80" s="862"/>
      <c r="AC80" s="862"/>
      <c r="AD80" s="862"/>
      <c r="AE80" s="862"/>
      <c r="AF80" s="862"/>
      <c r="AG80" s="862"/>
      <c r="AH80" s="862"/>
      <c r="AI80" s="862"/>
      <c r="AJ80" s="862"/>
      <c r="AK80" s="862"/>
      <c r="AL80" s="862"/>
      <c r="AM80" s="862"/>
      <c r="AN80" s="862"/>
      <c r="AO80" s="862"/>
      <c r="AP80" s="862"/>
      <c r="AQ80" s="862"/>
      <c r="AR80" s="862"/>
      <c r="AS80" s="862"/>
      <c r="AT80" s="862"/>
      <c r="AU80" s="862"/>
      <c r="AV80" s="862"/>
      <c r="AW80" s="862"/>
      <c r="AX80" s="862"/>
      <c r="AY80" s="862"/>
      <c r="AZ80" s="864"/>
      <c r="BA80" s="864"/>
      <c r="BB80" s="864"/>
      <c r="BC80" s="864"/>
      <c r="BD80" s="865"/>
      <c r="BE80" s="224"/>
      <c r="BF80" s="224"/>
      <c r="BG80" s="224"/>
      <c r="BH80" s="224"/>
      <c r="BI80" s="224"/>
      <c r="BJ80" s="224"/>
      <c r="BK80" s="224"/>
      <c r="BL80" s="224"/>
      <c r="BM80" s="224"/>
      <c r="BN80" s="224"/>
      <c r="BO80" s="224"/>
      <c r="BP80" s="224"/>
      <c r="BQ80" s="221">
        <v>74</v>
      </c>
      <c r="BR80" s="226"/>
      <c r="BS80" s="891"/>
      <c r="BT80" s="892"/>
      <c r="BU80" s="892"/>
      <c r="BV80" s="892"/>
      <c r="BW80" s="892"/>
      <c r="BX80" s="892"/>
      <c r="BY80" s="892"/>
      <c r="BZ80" s="892"/>
      <c r="CA80" s="892"/>
      <c r="CB80" s="892"/>
      <c r="CC80" s="892"/>
      <c r="CD80" s="892"/>
      <c r="CE80" s="892"/>
      <c r="CF80" s="892"/>
      <c r="CG80" s="897"/>
      <c r="CH80" s="894"/>
      <c r="CI80" s="895"/>
      <c r="CJ80" s="895"/>
      <c r="CK80" s="895"/>
      <c r="CL80" s="896"/>
      <c r="CM80" s="894"/>
      <c r="CN80" s="895"/>
      <c r="CO80" s="895"/>
      <c r="CP80" s="895"/>
      <c r="CQ80" s="896"/>
      <c r="CR80" s="894"/>
      <c r="CS80" s="895"/>
      <c r="CT80" s="895"/>
      <c r="CU80" s="895"/>
      <c r="CV80" s="896"/>
      <c r="CW80" s="894"/>
      <c r="CX80" s="895"/>
      <c r="CY80" s="895"/>
      <c r="CZ80" s="895"/>
      <c r="DA80" s="896"/>
      <c r="DB80" s="894"/>
      <c r="DC80" s="895"/>
      <c r="DD80" s="895"/>
      <c r="DE80" s="895"/>
      <c r="DF80" s="896"/>
      <c r="DG80" s="894"/>
      <c r="DH80" s="895"/>
      <c r="DI80" s="895"/>
      <c r="DJ80" s="895"/>
      <c r="DK80" s="896"/>
      <c r="DL80" s="894"/>
      <c r="DM80" s="895"/>
      <c r="DN80" s="895"/>
      <c r="DO80" s="895"/>
      <c r="DP80" s="896"/>
      <c r="DQ80" s="894"/>
      <c r="DR80" s="895"/>
      <c r="DS80" s="895"/>
      <c r="DT80" s="895"/>
      <c r="DU80" s="896"/>
      <c r="DV80" s="891"/>
      <c r="DW80" s="892"/>
      <c r="DX80" s="892"/>
      <c r="DY80" s="892"/>
      <c r="DZ80" s="893"/>
      <c r="EA80" s="212"/>
    </row>
    <row r="81" spans="1:131" ht="26.25" customHeight="1" x14ac:dyDescent="0.2">
      <c r="A81" s="221">
        <v>14</v>
      </c>
      <c r="B81" s="909"/>
      <c r="C81" s="910"/>
      <c r="D81" s="910"/>
      <c r="E81" s="910"/>
      <c r="F81" s="910"/>
      <c r="G81" s="910"/>
      <c r="H81" s="910"/>
      <c r="I81" s="910"/>
      <c r="J81" s="910"/>
      <c r="K81" s="910"/>
      <c r="L81" s="910"/>
      <c r="M81" s="910"/>
      <c r="N81" s="910"/>
      <c r="O81" s="910"/>
      <c r="P81" s="911"/>
      <c r="Q81" s="908"/>
      <c r="R81" s="862"/>
      <c r="S81" s="862"/>
      <c r="T81" s="862"/>
      <c r="U81" s="862"/>
      <c r="V81" s="862"/>
      <c r="W81" s="862"/>
      <c r="X81" s="862"/>
      <c r="Y81" s="862"/>
      <c r="Z81" s="862"/>
      <c r="AA81" s="862"/>
      <c r="AB81" s="862"/>
      <c r="AC81" s="862"/>
      <c r="AD81" s="862"/>
      <c r="AE81" s="862"/>
      <c r="AF81" s="862"/>
      <c r="AG81" s="862"/>
      <c r="AH81" s="862"/>
      <c r="AI81" s="862"/>
      <c r="AJ81" s="862"/>
      <c r="AK81" s="862"/>
      <c r="AL81" s="862"/>
      <c r="AM81" s="862"/>
      <c r="AN81" s="862"/>
      <c r="AO81" s="862"/>
      <c r="AP81" s="862"/>
      <c r="AQ81" s="862"/>
      <c r="AR81" s="862"/>
      <c r="AS81" s="862"/>
      <c r="AT81" s="862"/>
      <c r="AU81" s="862"/>
      <c r="AV81" s="862"/>
      <c r="AW81" s="862"/>
      <c r="AX81" s="862"/>
      <c r="AY81" s="862"/>
      <c r="AZ81" s="864"/>
      <c r="BA81" s="864"/>
      <c r="BB81" s="864"/>
      <c r="BC81" s="864"/>
      <c r="BD81" s="865"/>
      <c r="BE81" s="224"/>
      <c r="BF81" s="224"/>
      <c r="BG81" s="224"/>
      <c r="BH81" s="224"/>
      <c r="BI81" s="224"/>
      <c r="BJ81" s="224"/>
      <c r="BK81" s="224"/>
      <c r="BL81" s="224"/>
      <c r="BM81" s="224"/>
      <c r="BN81" s="224"/>
      <c r="BO81" s="224"/>
      <c r="BP81" s="224"/>
      <c r="BQ81" s="221">
        <v>75</v>
      </c>
      <c r="BR81" s="226"/>
      <c r="BS81" s="891"/>
      <c r="BT81" s="892"/>
      <c r="BU81" s="892"/>
      <c r="BV81" s="892"/>
      <c r="BW81" s="892"/>
      <c r="BX81" s="892"/>
      <c r="BY81" s="892"/>
      <c r="BZ81" s="892"/>
      <c r="CA81" s="892"/>
      <c r="CB81" s="892"/>
      <c r="CC81" s="892"/>
      <c r="CD81" s="892"/>
      <c r="CE81" s="892"/>
      <c r="CF81" s="892"/>
      <c r="CG81" s="897"/>
      <c r="CH81" s="894"/>
      <c r="CI81" s="895"/>
      <c r="CJ81" s="895"/>
      <c r="CK81" s="895"/>
      <c r="CL81" s="896"/>
      <c r="CM81" s="894"/>
      <c r="CN81" s="895"/>
      <c r="CO81" s="895"/>
      <c r="CP81" s="895"/>
      <c r="CQ81" s="896"/>
      <c r="CR81" s="894"/>
      <c r="CS81" s="895"/>
      <c r="CT81" s="895"/>
      <c r="CU81" s="895"/>
      <c r="CV81" s="896"/>
      <c r="CW81" s="894"/>
      <c r="CX81" s="895"/>
      <c r="CY81" s="895"/>
      <c r="CZ81" s="895"/>
      <c r="DA81" s="896"/>
      <c r="DB81" s="894"/>
      <c r="DC81" s="895"/>
      <c r="DD81" s="895"/>
      <c r="DE81" s="895"/>
      <c r="DF81" s="896"/>
      <c r="DG81" s="894"/>
      <c r="DH81" s="895"/>
      <c r="DI81" s="895"/>
      <c r="DJ81" s="895"/>
      <c r="DK81" s="896"/>
      <c r="DL81" s="894"/>
      <c r="DM81" s="895"/>
      <c r="DN81" s="895"/>
      <c r="DO81" s="895"/>
      <c r="DP81" s="896"/>
      <c r="DQ81" s="894"/>
      <c r="DR81" s="895"/>
      <c r="DS81" s="895"/>
      <c r="DT81" s="895"/>
      <c r="DU81" s="896"/>
      <c r="DV81" s="891"/>
      <c r="DW81" s="892"/>
      <c r="DX81" s="892"/>
      <c r="DY81" s="892"/>
      <c r="DZ81" s="893"/>
      <c r="EA81" s="212"/>
    </row>
    <row r="82" spans="1:131" ht="26.25" customHeight="1" x14ac:dyDescent="0.2">
      <c r="A82" s="221">
        <v>15</v>
      </c>
      <c r="B82" s="909"/>
      <c r="C82" s="910"/>
      <c r="D82" s="910"/>
      <c r="E82" s="910"/>
      <c r="F82" s="910"/>
      <c r="G82" s="910"/>
      <c r="H82" s="910"/>
      <c r="I82" s="910"/>
      <c r="J82" s="910"/>
      <c r="K82" s="910"/>
      <c r="L82" s="910"/>
      <c r="M82" s="910"/>
      <c r="N82" s="910"/>
      <c r="O82" s="910"/>
      <c r="P82" s="911"/>
      <c r="Q82" s="908"/>
      <c r="R82" s="862"/>
      <c r="S82" s="862"/>
      <c r="T82" s="862"/>
      <c r="U82" s="862"/>
      <c r="V82" s="862"/>
      <c r="W82" s="862"/>
      <c r="X82" s="862"/>
      <c r="Y82" s="862"/>
      <c r="Z82" s="862"/>
      <c r="AA82" s="862"/>
      <c r="AB82" s="862"/>
      <c r="AC82" s="862"/>
      <c r="AD82" s="862"/>
      <c r="AE82" s="862"/>
      <c r="AF82" s="862"/>
      <c r="AG82" s="862"/>
      <c r="AH82" s="862"/>
      <c r="AI82" s="862"/>
      <c r="AJ82" s="862"/>
      <c r="AK82" s="862"/>
      <c r="AL82" s="862"/>
      <c r="AM82" s="862"/>
      <c r="AN82" s="862"/>
      <c r="AO82" s="862"/>
      <c r="AP82" s="862"/>
      <c r="AQ82" s="862"/>
      <c r="AR82" s="862"/>
      <c r="AS82" s="862"/>
      <c r="AT82" s="862"/>
      <c r="AU82" s="862"/>
      <c r="AV82" s="862"/>
      <c r="AW82" s="862"/>
      <c r="AX82" s="862"/>
      <c r="AY82" s="862"/>
      <c r="AZ82" s="864"/>
      <c r="BA82" s="864"/>
      <c r="BB82" s="864"/>
      <c r="BC82" s="864"/>
      <c r="BD82" s="865"/>
      <c r="BE82" s="224"/>
      <c r="BF82" s="224"/>
      <c r="BG82" s="224"/>
      <c r="BH82" s="224"/>
      <c r="BI82" s="224"/>
      <c r="BJ82" s="224"/>
      <c r="BK82" s="224"/>
      <c r="BL82" s="224"/>
      <c r="BM82" s="224"/>
      <c r="BN82" s="224"/>
      <c r="BO82" s="224"/>
      <c r="BP82" s="224"/>
      <c r="BQ82" s="221">
        <v>76</v>
      </c>
      <c r="BR82" s="226"/>
      <c r="BS82" s="891"/>
      <c r="BT82" s="892"/>
      <c r="BU82" s="892"/>
      <c r="BV82" s="892"/>
      <c r="BW82" s="892"/>
      <c r="BX82" s="892"/>
      <c r="BY82" s="892"/>
      <c r="BZ82" s="892"/>
      <c r="CA82" s="892"/>
      <c r="CB82" s="892"/>
      <c r="CC82" s="892"/>
      <c r="CD82" s="892"/>
      <c r="CE82" s="892"/>
      <c r="CF82" s="892"/>
      <c r="CG82" s="897"/>
      <c r="CH82" s="894"/>
      <c r="CI82" s="895"/>
      <c r="CJ82" s="895"/>
      <c r="CK82" s="895"/>
      <c r="CL82" s="896"/>
      <c r="CM82" s="894"/>
      <c r="CN82" s="895"/>
      <c r="CO82" s="895"/>
      <c r="CP82" s="895"/>
      <c r="CQ82" s="896"/>
      <c r="CR82" s="894"/>
      <c r="CS82" s="895"/>
      <c r="CT82" s="895"/>
      <c r="CU82" s="895"/>
      <c r="CV82" s="896"/>
      <c r="CW82" s="894"/>
      <c r="CX82" s="895"/>
      <c r="CY82" s="895"/>
      <c r="CZ82" s="895"/>
      <c r="DA82" s="896"/>
      <c r="DB82" s="894"/>
      <c r="DC82" s="895"/>
      <c r="DD82" s="895"/>
      <c r="DE82" s="895"/>
      <c r="DF82" s="896"/>
      <c r="DG82" s="894"/>
      <c r="DH82" s="895"/>
      <c r="DI82" s="895"/>
      <c r="DJ82" s="895"/>
      <c r="DK82" s="896"/>
      <c r="DL82" s="894"/>
      <c r="DM82" s="895"/>
      <c r="DN82" s="895"/>
      <c r="DO82" s="895"/>
      <c r="DP82" s="896"/>
      <c r="DQ82" s="894"/>
      <c r="DR82" s="895"/>
      <c r="DS82" s="895"/>
      <c r="DT82" s="895"/>
      <c r="DU82" s="896"/>
      <c r="DV82" s="891"/>
      <c r="DW82" s="892"/>
      <c r="DX82" s="892"/>
      <c r="DY82" s="892"/>
      <c r="DZ82" s="893"/>
      <c r="EA82" s="212"/>
    </row>
    <row r="83" spans="1:131" ht="26.25" customHeight="1" x14ac:dyDescent="0.2">
      <c r="A83" s="221">
        <v>16</v>
      </c>
      <c r="B83" s="909"/>
      <c r="C83" s="910"/>
      <c r="D83" s="910"/>
      <c r="E83" s="910"/>
      <c r="F83" s="910"/>
      <c r="G83" s="910"/>
      <c r="H83" s="910"/>
      <c r="I83" s="910"/>
      <c r="J83" s="910"/>
      <c r="K83" s="910"/>
      <c r="L83" s="910"/>
      <c r="M83" s="910"/>
      <c r="N83" s="910"/>
      <c r="O83" s="910"/>
      <c r="P83" s="911"/>
      <c r="Q83" s="908"/>
      <c r="R83" s="862"/>
      <c r="S83" s="862"/>
      <c r="T83" s="862"/>
      <c r="U83" s="862"/>
      <c r="V83" s="862"/>
      <c r="W83" s="862"/>
      <c r="X83" s="862"/>
      <c r="Y83" s="862"/>
      <c r="Z83" s="862"/>
      <c r="AA83" s="862"/>
      <c r="AB83" s="862"/>
      <c r="AC83" s="862"/>
      <c r="AD83" s="862"/>
      <c r="AE83" s="862"/>
      <c r="AF83" s="862"/>
      <c r="AG83" s="862"/>
      <c r="AH83" s="862"/>
      <c r="AI83" s="862"/>
      <c r="AJ83" s="862"/>
      <c r="AK83" s="862"/>
      <c r="AL83" s="862"/>
      <c r="AM83" s="862"/>
      <c r="AN83" s="862"/>
      <c r="AO83" s="862"/>
      <c r="AP83" s="862"/>
      <c r="AQ83" s="862"/>
      <c r="AR83" s="862"/>
      <c r="AS83" s="862"/>
      <c r="AT83" s="862"/>
      <c r="AU83" s="862"/>
      <c r="AV83" s="862"/>
      <c r="AW83" s="862"/>
      <c r="AX83" s="862"/>
      <c r="AY83" s="862"/>
      <c r="AZ83" s="864"/>
      <c r="BA83" s="864"/>
      <c r="BB83" s="864"/>
      <c r="BC83" s="864"/>
      <c r="BD83" s="865"/>
      <c r="BE83" s="224"/>
      <c r="BF83" s="224"/>
      <c r="BG83" s="224"/>
      <c r="BH83" s="224"/>
      <c r="BI83" s="224"/>
      <c r="BJ83" s="224"/>
      <c r="BK83" s="224"/>
      <c r="BL83" s="224"/>
      <c r="BM83" s="224"/>
      <c r="BN83" s="224"/>
      <c r="BO83" s="224"/>
      <c r="BP83" s="224"/>
      <c r="BQ83" s="221">
        <v>77</v>
      </c>
      <c r="BR83" s="226"/>
      <c r="BS83" s="891"/>
      <c r="BT83" s="892"/>
      <c r="BU83" s="892"/>
      <c r="BV83" s="892"/>
      <c r="BW83" s="892"/>
      <c r="BX83" s="892"/>
      <c r="BY83" s="892"/>
      <c r="BZ83" s="892"/>
      <c r="CA83" s="892"/>
      <c r="CB83" s="892"/>
      <c r="CC83" s="892"/>
      <c r="CD83" s="892"/>
      <c r="CE83" s="892"/>
      <c r="CF83" s="892"/>
      <c r="CG83" s="897"/>
      <c r="CH83" s="894"/>
      <c r="CI83" s="895"/>
      <c r="CJ83" s="895"/>
      <c r="CK83" s="895"/>
      <c r="CL83" s="896"/>
      <c r="CM83" s="894"/>
      <c r="CN83" s="895"/>
      <c r="CO83" s="895"/>
      <c r="CP83" s="895"/>
      <c r="CQ83" s="896"/>
      <c r="CR83" s="894"/>
      <c r="CS83" s="895"/>
      <c r="CT83" s="895"/>
      <c r="CU83" s="895"/>
      <c r="CV83" s="896"/>
      <c r="CW83" s="894"/>
      <c r="CX83" s="895"/>
      <c r="CY83" s="895"/>
      <c r="CZ83" s="895"/>
      <c r="DA83" s="896"/>
      <c r="DB83" s="894"/>
      <c r="DC83" s="895"/>
      <c r="DD83" s="895"/>
      <c r="DE83" s="895"/>
      <c r="DF83" s="896"/>
      <c r="DG83" s="894"/>
      <c r="DH83" s="895"/>
      <c r="DI83" s="895"/>
      <c r="DJ83" s="895"/>
      <c r="DK83" s="896"/>
      <c r="DL83" s="894"/>
      <c r="DM83" s="895"/>
      <c r="DN83" s="895"/>
      <c r="DO83" s="895"/>
      <c r="DP83" s="896"/>
      <c r="DQ83" s="894"/>
      <c r="DR83" s="895"/>
      <c r="DS83" s="895"/>
      <c r="DT83" s="895"/>
      <c r="DU83" s="896"/>
      <c r="DV83" s="891"/>
      <c r="DW83" s="892"/>
      <c r="DX83" s="892"/>
      <c r="DY83" s="892"/>
      <c r="DZ83" s="893"/>
      <c r="EA83" s="212"/>
    </row>
    <row r="84" spans="1:131" ht="26.25" customHeight="1" x14ac:dyDescent="0.2">
      <c r="A84" s="221">
        <v>17</v>
      </c>
      <c r="B84" s="909"/>
      <c r="C84" s="910"/>
      <c r="D84" s="910"/>
      <c r="E84" s="910"/>
      <c r="F84" s="910"/>
      <c r="G84" s="910"/>
      <c r="H84" s="910"/>
      <c r="I84" s="910"/>
      <c r="J84" s="910"/>
      <c r="K84" s="910"/>
      <c r="L84" s="910"/>
      <c r="M84" s="910"/>
      <c r="N84" s="910"/>
      <c r="O84" s="910"/>
      <c r="P84" s="911"/>
      <c r="Q84" s="908"/>
      <c r="R84" s="862"/>
      <c r="S84" s="862"/>
      <c r="T84" s="862"/>
      <c r="U84" s="862"/>
      <c r="V84" s="862"/>
      <c r="W84" s="862"/>
      <c r="X84" s="862"/>
      <c r="Y84" s="862"/>
      <c r="Z84" s="862"/>
      <c r="AA84" s="862"/>
      <c r="AB84" s="862"/>
      <c r="AC84" s="862"/>
      <c r="AD84" s="862"/>
      <c r="AE84" s="862"/>
      <c r="AF84" s="862"/>
      <c r="AG84" s="862"/>
      <c r="AH84" s="862"/>
      <c r="AI84" s="862"/>
      <c r="AJ84" s="862"/>
      <c r="AK84" s="862"/>
      <c r="AL84" s="862"/>
      <c r="AM84" s="862"/>
      <c r="AN84" s="862"/>
      <c r="AO84" s="862"/>
      <c r="AP84" s="862"/>
      <c r="AQ84" s="862"/>
      <c r="AR84" s="862"/>
      <c r="AS84" s="862"/>
      <c r="AT84" s="862"/>
      <c r="AU84" s="862"/>
      <c r="AV84" s="862"/>
      <c r="AW84" s="862"/>
      <c r="AX84" s="862"/>
      <c r="AY84" s="862"/>
      <c r="AZ84" s="864"/>
      <c r="BA84" s="864"/>
      <c r="BB84" s="864"/>
      <c r="BC84" s="864"/>
      <c r="BD84" s="865"/>
      <c r="BE84" s="224"/>
      <c r="BF84" s="224"/>
      <c r="BG84" s="224"/>
      <c r="BH84" s="224"/>
      <c r="BI84" s="224"/>
      <c r="BJ84" s="224"/>
      <c r="BK84" s="224"/>
      <c r="BL84" s="224"/>
      <c r="BM84" s="224"/>
      <c r="BN84" s="224"/>
      <c r="BO84" s="224"/>
      <c r="BP84" s="224"/>
      <c r="BQ84" s="221">
        <v>78</v>
      </c>
      <c r="BR84" s="226"/>
      <c r="BS84" s="891"/>
      <c r="BT84" s="892"/>
      <c r="BU84" s="892"/>
      <c r="BV84" s="892"/>
      <c r="BW84" s="892"/>
      <c r="BX84" s="892"/>
      <c r="BY84" s="892"/>
      <c r="BZ84" s="892"/>
      <c r="CA84" s="892"/>
      <c r="CB84" s="892"/>
      <c r="CC84" s="892"/>
      <c r="CD84" s="892"/>
      <c r="CE84" s="892"/>
      <c r="CF84" s="892"/>
      <c r="CG84" s="897"/>
      <c r="CH84" s="894"/>
      <c r="CI84" s="895"/>
      <c r="CJ84" s="895"/>
      <c r="CK84" s="895"/>
      <c r="CL84" s="896"/>
      <c r="CM84" s="894"/>
      <c r="CN84" s="895"/>
      <c r="CO84" s="895"/>
      <c r="CP84" s="895"/>
      <c r="CQ84" s="896"/>
      <c r="CR84" s="894"/>
      <c r="CS84" s="895"/>
      <c r="CT84" s="895"/>
      <c r="CU84" s="895"/>
      <c r="CV84" s="896"/>
      <c r="CW84" s="894"/>
      <c r="CX84" s="895"/>
      <c r="CY84" s="895"/>
      <c r="CZ84" s="895"/>
      <c r="DA84" s="896"/>
      <c r="DB84" s="894"/>
      <c r="DC84" s="895"/>
      <c r="DD84" s="895"/>
      <c r="DE84" s="895"/>
      <c r="DF84" s="896"/>
      <c r="DG84" s="894"/>
      <c r="DH84" s="895"/>
      <c r="DI84" s="895"/>
      <c r="DJ84" s="895"/>
      <c r="DK84" s="896"/>
      <c r="DL84" s="894"/>
      <c r="DM84" s="895"/>
      <c r="DN84" s="895"/>
      <c r="DO84" s="895"/>
      <c r="DP84" s="896"/>
      <c r="DQ84" s="894"/>
      <c r="DR84" s="895"/>
      <c r="DS84" s="895"/>
      <c r="DT84" s="895"/>
      <c r="DU84" s="896"/>
      <c r="DV84" s="891"/>
      <c r="DW84" s="892"/>
      <c r="DX84" s="892"/>
      <c r="DY84" s="892"/>
      <c r="DZ84" s="893"/>
      <c r="EA84" s="212"/>
    </row>
    <row r="85" spans="1:131" ht="26.25" customHeight="1" x14ac:dyDescent="0.2">
      <c r="A85" s="221">
        <v>18</v>
      </c>
      <c r="B85" s="909"/>
      <c r="C85" s="910"/>
      <c r="D85" s="910"/>
      <c r="E85" s="910"/>
      <c r="F85" s="910"/>
      <c r="G85" s="910"/>
      <c r="H85" s="910"/>
      <c r="I85" s="910"/>
      <c r="J85" s="910"/>
      <c r="K85" s="910"/>
      <c r="L85" s="910"/>
      <c r="M85" s="910"/>
      <c r="N85" s="910"/>
      <c r="O85" s="910"/>
      <c r="P85" s="911"/>
      <c r="Q85" s="908"/>
      <c r="R85" s="862"/>
      <c r="S85" s="862"/>
      <c r="T85" s="862"/>
      <c r="U85" s="862"/>
      <c r="V85" s="862"/>
      <c r="W85" s="862"/>
      <c r="X85" s="862"/>
      <c r="Y85" s="862"/>
      <c r="Z85" s="862"/>
      <c r="AA85" s="862"/>
      <c r="AB85" s="862"/>
      <c r="AC85" s="862"/>
      <c r="AD85" s="862"/>
      <c r="AE85" s="862"/>
      <c r="AF85" s="862"/>
      <c r="AG85" s="862"/>
      <c r="AH85" s="862"/>
      <c r="AI85" s="862"/>
      <c r="AJ85" s="862"/>
      <c r="AK85" s="862"/>
      <c r="AL85" s="862"/>
      <c r="AM85" s="862"/>
      <c r="AN85" s="862"/>
      <c r="AO85" s="862"/>
      <c r="AP85" s="862"/>
      <c r="AQ85" s="862"/>
      <c r="AR85" s="862"/>
      <c r="AS85" s="862"/>
      <c r="AT85" s="862"/>
      <c r="AU85" s="862"/>
      <c r="AV85" s="862"/>
      <c r="AW85" s="862"/>
      <c r="AX85" s="862"/>
      <c r="AY85" s="862"/>
      <c r="AZ85" s="864"/>
      <c r="BA85" s="864"/>
      <c r="BB85" s="864"/>
      <c r="BC85" s="864"/>
      <c r="BD85" s="865"/>
      <c r="BE85" s="224"/>
      <c r="BF85" s="224"/>
      <c r="BG85" s="224"/>
      <c r="BH85" s="224"/>
      <c r="BI85" s="224"/>
      <c r="BJ85" s="224"/>
      <c r="BK85" s="224"/>
      <c r="BL85" s="224"/>
      <c r="BM85" s="224"/>
      <c r="BN85" s="224"/>
      <c r="BO85" s="224"/>
      <c r="BP85" s="224"/>
      <c r="BQ85" s="221">
        <v>79</v>
      </c>
      <c r="BR85" s="226"/>
      <c r="BS85" s="891"/>
      <c r="BT85" s="892"/>
      <c r="BU85" s="892"/>
      <c r="BV85" s="892"/>
      <c r="BW85" s="892"/>
      <c r="BX85" s="892"/>
      <c r="BY85" s="892"/>
      <c r="BZ85" s="892"/>
      <c r="CA85" s="892"/>
      <c r="CB85" s="892"/>
      <c r="CC85" s="892"/>
      <c r="CD85" s="892"/>
      <c r="CE85" s="892"/>
      <c r="CF85" s="892"/>
      <c r="CG85" s="897"/>
      <c r="CH85" s="894"/>
      <c r="CI85" s="895"/>
      <c r="CJ85" s="895"/>
      <c r="CK85" s="895"/>
      <c r="CL85" s="896"/>
      <c r="CM85" s="894"/>
      <c r="CN85" s="895"/>
      <c r="CO85" s="895"/>
      <c r="CP85" s="895"/>
      <c r="CQ85" s="896"/>
      <c r="CR85" s="894"/>
      <c r="CS85" s="895"/>
      <c r="CT85" s="895"/>
      <c r="CU85" s="895"/>
      <c r="CV85" s="896"/>
      <c r="CW85" s="894"/>
      <c r="CX85" s="895"/>
      <c r="CY85" s="895"/>
      <c r="CZ85" s="895"/>
      <c r="DA85" s="896"/>
      <c r="DB85" s="894"/>
      <c r="DC85" s="895"/>
      <c r="DD85" s="895"/>
      <c r="DE85" s="895"/>
      <c r="DF85" s="896"/>
      <c r="DG85" s="894"/>
      <c r="DH85" s="895"/>
      <c r="DI85" s="895"/>
      <c r="DJ85" s="895"/>
      <c r="DK85" s="896"/>
      <c r="DL85" s="894"/>
      <c r="DM85" s="895"/>
      <c r="DN85" s="895"/>
      <c r="DO85" s="895"/>
      <c r="DP85" s="896"/>
      <c r="DQ85" s="894"/>
      <c r="DR85" s="895"/>
      <c r="DS85" s="895"/>
      <c r="DT85" s="895"/>
      <c r="DU85" s="896"/>
      <c r="DV85" s="891"/>
      <c r="DW85" s="892"/>
      <c r="DX85" s="892"/>
      <c r="DY85" s="892"/>
      <c r="DZ85" s="893"/>
      <c r="EA85" s="212"/>
    </row>
    <row r="86" spans="1:131" ht="26.25" customHeight="1" x14ac:dyDescent="0.2">
      <c r="A86" s="221">
        <v>19</v>
      </c>
      <c r="B86" s="909"/>
      <c r="C86" s="910"/>
      <c r="D86" s="910"/>
      <c r="E86" s="910"/>
      <c r="F86" s="910"/>
      <c r="G86" s="910"/>
      <c r="H86" s="910"/>
      <c r="I86" s="910"/>
      <c r="J86" s="910"/>
      <c r="K86" s="910"/>
      <c r="L86" s="910"/>
      <c r="M86" s="910"/>
      <c r="N86" s="910"/>
      <c r="O86" s="910"/>
      <c r="P86" s="911"/>
      <c r="Q86" s="908"/>
      <c r="R86" s="862"/>
      <c r="S86" s="862"/>
      <c r="T86" s="862"/>
      <c r="U86" s="862"/>
      <c r="V86" s="862"/>
      <c r="W86" s="862"/>
      <c r="X86" s="862"/>
      <c r="Y86" s="862"/>
      <c r="Z86" s="862"/>
      <c r="AA86" s="862"/>
      <c r="AB86" s="862"/>
      <c r="AC86" s="862"/>
      <c r="AD86" s="862"/>
      <c r="AE86" s="862"/>
      <c r="AF86" s="862"/>
      <c r="AG86" s="862"/>
      <c r="AH86" s="862"/>
      <c r="AI86" s="862"/>
      <c r="AJ86" s="862"/>
      <c r="AK86" s="862"/>
      <c r="AL86" s="862"/>
      <c r="AM86" s="862"/>
      <c r="AN86" s="862"/>
      <c r="AO86" s="862"/>
      <c r="AP86" s="862"/>
      <c r="AQ86" s="862"/>
      <c r="AR86" s="862"/>
      <c r="AS86" s="862"/>
      <c r="AT86" s="862"/>
      <c r="AU86" s="862"/>
      <c r="AV86" s="862"/>
      <c r="AW86" s="862"/>
      <c r="AX86" s="862"/>
      <c r="AY86" s="862"/>
      <c r="AZ86" s="864"/>
      <c r="BA86" s="864"/>
      <c r="BB86" s="864"/>
      <c r="BC86" s="864"/>
      <c r="BD86" s="865"/>
      <c r="BE86" s="224"/>
      <c r="BF86" s="224"/>
      <c r="BG86" s="224"/>
      <c r="BH86" s="224"/>
      <c r="BI86" s="224"/>
      <c r="BJ86" s="224"/>
      <c r="BK86" s="224"/>
      <c r="BL86" s="224"/>
      <c r="BM86" s="224"/>
      <c r="BN86" s="224"/>
      <c r="BO86" s="224"/>
      <c r="BP86" s="224"/>
      <c r="BQ86" s="221">
        <v>80</v>
      </c>
      <c r="BR86" s="226"/>
      <c r="BS86" s="891"/>
      <c r="BT86" s="892"/>
      <c r="BU86" s="892"/>
      <c r="BV86" s="892"/>
      <c r="BW86" s="892"/>
      <c r="BX86" s="892"/>
      <c r="BY86" s="892"/>
      <c r="BZ86" s="892"/>
      <c r="CA86" s="892"/>
      <c r="CB86" s="892"/>
      <c r="CC86" s="892"/>
      <c r="CD86" s="892"/>
      <c r="CE86" s="892"/>
      <c r="CF86" s="892"/>
      <c r="CG86" s="897"/>
      <c r="CH86" s="894"/>
      <c r="CI86" s="895"/>
      <c r="CJ86" s="895"/>
      <c r="CK86" s="895"/>
      <c r="CL86" s="896"/>
      <c r="CM86" s="894"/>
      <c r="CN86" s="895"/>
      <c r="CO86" s="895"/>
      <c r="CP86" s="895"/>
      <c r="CQ86" s="896"/>
      <c r="CR86" s="894"/>
      <c r="CS86" s="895"/>
      <c r="CT86" s="895"/>
      <c r="CU86" s="895"/>
      <c r="CV86" s="896"/>
      <c r="CW86" s="894"/>
      <c r="CX86" s="895"/>
      <c r="CY86" s="895"/>
      <c r="CZ86" s="895"/>
      <c r="DA86" s="896"/>
      <c r="DB86" s="894"/>
      <c r="DC86" s="895"/>
      <c r="DD86" s="895"/>
      <c r="DE86" s="895"/>
      <c r="DF86" s="896"/>
      <c r="DG86" s="894"/>
      <c r="DH86" s="895"/>
      <c r="DI86" s="895"/>
      <c r="DJ86" s="895"/>
      <c r="DK86" s="896"/>
      <c r="DL86" s="894"/>
      <c r="DM86" s="895"/>
      <c r="DN86" s="895"/>
      <c r="DO86" s="895"/>
      <c r="DP86" s="896"/>
      <c r="DQ86" s="894"/>
      <c r="DR86" s="895"/>
      <c r="DS86" s="895"/>
      <c r="DT86" s="895"/>
      <c r="DU86" s="896"/>
      <c r="DV86" s="891"/>
      <c r="DW86" s="892"/>
      <c r="DX86" s="892"/>
      <c r="DY86" s="892"/>
      <c r="DZ86" s="893"/>
      <c r="EA86" s="212"/>
    </row>
    <row r="87" spans="1:131" ht="26.25" customHeight="1" x14ac:dyDescent="0.2">
      <c r="A87" s="227">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4"/>
      <c r="BF87" s="224"/>
      <c r="BG87" s="224"/>
      <c r="BH87" s="224"/>
      <c r="BI87" s="224"/>
      <c r="BJ87" s="224"/>
      <c r="BK87" s="224"/>
      <c r="BL87" s="224"/>
      <c r="BM87" s="224"/>
      <c r="BN87" s="224"/>
      <c r="BO87" s="224"/>
      <c r="BP87" s="224"/>
      <c r="BQ87" s="221">
        <v>81</v>
      </c>
      <c r="BR87" s="226"/>
      <c r="BS87" s="891"/>
      <c r="BT87" s="892"/>
      <c r="BU87" s="892"/>
      <c r="BV87" s="892"/>
      <c r="BW87" s="892"/>
      <c r="BX87" s="892"/>
      <c r="BY87" s="892"/>
      <c r="BZ87" s="892"/>
      <c r="CA87" s="892"/>
      <c r="CB87" s="892"/>
      <c r="CC87" s="892"/>
      <c r="CD87" s="892"/>
      <c r="CE87" s="892"/>
      <c r="CF87" s="892"/>
      <c r="CG87" s="897"/>
      <c r="CH87" s="894"/>
      <c r="CI87" s="895"/>
      <c r="CJ87" s="895"/>
      <c r="CK87" s="895"/>
      <c r="CL87" s="896"/>
      <c r="CM87" s="894"/>
      <c r="CN87" s="895"/>
      <c r="CO87" s="895"/>
      <c r="CP87" s="895"/>
      <c r="CQ87" s="896"/>
      <c r="CR87" s="894"/>
      <c r="CS87" s="895"/>
      <c r="CT87" s="895"/>
      <c r="CU87" s="895"/>
      <c r="CV87" s="896"/>
      <c r="CW87" s="894"/>
      <c r="CX87" s="895"/>
      <c r="CY87" s="895"/>
      <c r="CZ87" s="895"/>
      <c r="DA87" s="896"/>
      <c r="DB87" s="894"/>
      <c r="DC87" s="895"/>
      <c r="DD87" s="895"/>
      <c r="DE87" s="895"/>
      <c r="DF87" s="896"/>
      <c r="DG87" s="894"/>
      <c r="DH87" s="895"/>
      <c r="DI87" s="895"/>
      <c r="DJ87" s="895"/>
      <c r="DK87" s="896"/>
      <c r="DL87" s="894"/>
      <c r="DM87" s="895"/>
      <c r="DN87" s="895"/>
      <c r="DO87" s="895"/>
      <c r="DP87" s="896"/>
      <c r="DQ87" s="894"/>
      <c r="DR87" s="895"/>
      <c r="DS87" s="895"/>
      <c r="DT87" s="895"/>
      <c r="DU87" s="896"/>
      <c r="DV87" s="891"/>
      <c r="DW87" s="892"/>
      <c r="DX87" s="892"/>
      <c r="DY87" s="892"/>
      <c r="DZ87" s="893"/>
      <c r="EA87" s="212"/>
    </row>
    <row r="88" spans="1:131" ht="26.25" customHeight="1" thickBot="1" x14ac:dyDescent="0.25">
      <c r="A88" s="223" t="s">
        <v>378</v>
      </c>
      <c r="B88" s="821" t="s">
        <v>402</v>
      </c>
      <c r="C88" s="822"/>
      <c r="D88" s="822"/>
      <c r="E88" s="822"/>
      <c r="F88" s="822"/>
      <c r="G88" s="822"/>
      <c r="H88" s="822"/>
      <c r="I88" s="822"/>
      <c r="J88" s="822"/>
      <c r="K88" s="822"/>
      <c r="L88" s="822"/>
      <c r="M88" s="822"/>
      <c r="N88" s="822"/>
      <c r="O88" s="822"/>
      <c r="P88" s="823"/>
      <c r="Q88" s="872"/>
      <c r="R88" s="873"/>
      <c r="S88" s="873"/>
      <c r="T88" s="873"/>
      <c r="U88" s="873"/>
      <c r="V88" s="873"/>
      <c r="W88" s="873"/>
      <c r="X88" s="873"/>
      <c r="Y88" s="873"/>
      <c r="Z88" s="873"/>
      <c r="AA88" s="873"/>
      <c r="AB88" s="873"/>
      <c r="AC88" s="873"/>
      <c r="AD88" s="873"/>
      <c r="AE88" s="873"/>
      <c r="AF88" s="876">
        <v>3631</v>
      </c>
      <c r="AG88" s="876"/>
      <c r="AH88" s="876"/>
      <c r="AI88" s="876"/>
      <c r="AJ88" s="876"/>
      <c r="AK88" s="873"/>
      <c r="AL88" s="873"/>
      <c r="AM88" s="873"/>
      <c r="AN88" s="873"/>
      <c r="AO88" s="873"/>
      <c r="AP88" s="876" t="s">
        <v>566</v>
      </c>
      <c r="AQ88" s="876"/>
      <c r="AR88" s="876"/>
      <c r="AS88" s="876"/>
      <c r="AT88" s="876"/>
      <c r="AU88" s="876" t="s">
        <v>566</v>
      </c>
      <c r="AV88" s="876"/>
      <c r="AW88" s="876"/>
      <c r="AX88" s="876"/>
      <c r="AY88" s="876"/>
      <c r="AZ88" s="881" t="s">
        <v>566</v>
      </c>
      <c r="BA88" s="881"/>
      <c r="BB88" s="881"/>
      <c r="BC88" s="881"/>
      <c r="BD88" s="882"/>
      <c r="BE88" s="224"/>
      <c r="BF88" s="224"/>
      <c r="BG88" s="224"/>
      <c r="BH88" s="224"/>
      <c r="BI88" s="224"/>
      <c r="BJ88" s="224"/>
      <c r="BK88" s="224"/>
      <c r="BL88" s="224"/>
      <c r="BM88" s="224"/>
      <c r="BN88" s="224"/>
      <c r="BO88" s="224"/>
      <c r="BP88" s="224"/>
      <c r="BQ88" s="221">
        <v>82</v>
      </c>
      <c r="BR88" s="226"/>
      <c r="BS88" s="891"/>
      <c r="BT88" s="892"/>
      <c r="BU88" s="892"/>
      <c r="BV88" s="892"/>
      <c r="BW88" s="892"/>
      <c r="BX88" s="892"/>
      <c r="BY88" s="892"/>
      <c r="BZ88" s="892"/>
      <c r="CA88" s="892"/>
      <c r="CB88" s="892"/>
      <c r="CC88" s="892"/>
      <c r="CD88" s="892"/>
      <c r="CE88" s="892"/>
      <c r="CF88" s="892"/>
      <c r="CG88" s="897"/>
      <c r="CH88" s="894"/>
      <c r="CI88" s="895"/>
      <c r="CJ88" s="895"/>
      <c r="CK88" s="895"/>
      <c r="CL88" s="896"/>
      <c r="CM88" s="894"/>
      <c r="CN88" s="895"/>
      <c r="CO88" s="895"/>
      <c r="CP88" s="895"/>
      <c r="CQ88" s="896"/>
      <c r="CR88" s="894"/>
      <c r="CS88" s="895"/>
      <c r="CT88" s="895"/>
      <c r="CU88" s="895"/>
      <c r="CV88" s="896"/>
      <c r="CW88" s="894"/>
      <c r="CX88" s="895"/>
      <c r="CY88" s="895"/>
      <c r="CZ88" s="895"/>
      <c r="DA88" s="896"/>
      <c r="DB88" s="894"/>
      <c r="DC88" s="895"/>
      <c r="DD88" s="895"/>
      <c r="DE88" s="895"/>
      <c r="DF88" s="896"/>
      <c r="DG88" s="894"/>
      <c r="DH88" s="895"/>
      <c r="DI88" s="895"/>
      <c r="DJ88" s="895"/>
      <c r="DK88" s="896"/>
      <c r="DL88" s="894"/>
      <c r="DM88" s="895"/>
      <c r="DN88" s="895"/>
      <c r="DO88" s="895"/>
      <c r="DP88" s="896"/>
      <c r="DQ88" s="894"/>
      <c r="DR88" s="895"/>
      <c r="DS88" s="895"/>
      <c r="DT88" s="895"/>
      <c r="DU88" s="896"/>
      <c r="DV88" s="891"/>
      <c r="DW88" s="892"/>
      <c r="DX88" s="892"/>
      <c r="DY88" s="892"/>
      <c r="DZ88" s="893"/>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91"/>
      <c r="BT89" s="892"/>
      <c r="BU89" s="892"/>
      <c r="BV89" s="892"/>
      <c r="BW89" s="892"/>
      <c r="BX89" s="892"/>
      <c r="BY89" s="892"/>
      <c r="BZ89" s="892"/>
      <c r="CA89" s="892"/>
      <c r="CB89" s="892"/>
      <c r="CC89" s="892"/>
      <c r="CD89" s="892"/>
      <c r="CE89" s="892"/>
      <c r="CF89" s="892"/>
      <c r="CG89" s="897"/>
      <c r="CH89" s="894"/>
      <c r="CI89" s="895"/>
      <c r="CJ89" s="895"/>
      <c r="CK89" s="895"/>
      <c r="CL89" s="896"/>
      <c r="CM89" s="894"/>
      <c r="CN89" s="895"/>
      <c r="CO89" s="895"/>
      <c r="CP89" s="895"/>
      <c r="CQ89" s="896"/>
      <c r="CR89" s="894"/>
      <c r="CS89" s="895"/>
      <c r="CT89" s="895"/>
      <c r="CU89" s="895"/>
      <c r="CV89" s="896"/>
      <c r="CW89" s="894"/>
      <c r="CX89" s="895"/>
      <c r="CY89" s="895"/>
      <c r="CZ89" s="895"/>
      <c r="DA89" s="896"/>
      <c r="DB89" s="894"/>
      <c r="DC89" s="895"/>
      <c r="DD89" s="895"/>
      <c r="DE89" s="895"/>
      <c r="DF89" s="896"/>
      <c r="DG89" s="894"/>
      <c r="DH89" s="895"/>
      <c r="DI89" s="895"/>
      <c r="DJ89" s="895"/>
      <c r="DK89" s="896"/>
      <c r="DL89" s="894"/>
      <c r="DM89" s="895"/>
      <c r="DN89" s="895"/>
      <c r="DO89" s="895"/>
      <c r="DP89" s="896"/>
      <c r="DQ89" s="894"/>
      <c r="DR89" s="895"/>
      <c r="DS89" s="895"/>
      <c r="DT89" s="895"/>
      <c r="DU89" s="896"/>
      <c r="DV89" s="891"/>
      <c r="DW89" s="892"/>
      <c r="DX89" s="892"/>
      <c r="DY89" s="892"/>
      <c r="DZ89" s="893"/>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91"/>
      <c r="BT90" s="892"/>
      <c r="BU90" s="892"/>
      <c r="BV90" s="892"/>
      <c r="BW90" s="892"/>
      <c r="BX90" s="892"/>
      <c r="BY90" s="892"/>
      <c r="BZ90" s="892"/>
      <c r="CA90" s="892"/>
      <c r="CB90" s="892"/>
      <c r="CC90" s="892"/>
      <c r="CD90" s="892"/>
      <c r="CE90" s="892"/>
      <c r="CF90" s="892"/>
      <c r="CG90" s="897"/>
      <c r="CH90" s="894"/>
      <c r="CI90" s="895"/>
      <c r="CJ90" s="895"/>
      <c r="CK90" s="895"/>
      <c r="CL90" s="896"/>
      <c r="CM90" s="894"/>
      <c r="CN90" s="895"/>
      <c r="CO90" s="895"/>
      <c r="CP90" s="895"/>
      <c r="CQ90" s="896"/>
      <c r="CR90" s="894"/>
      <c r="CS90" s="895"/>
      <c r="CT90" s="895"/>
      <c r="CU90" s="895"/>
      <c r="CV90" s="896"/>
      <c r="CW90" s="894"/>
      <c r="CX90" s="895"/>
      <c r="CY90" s="895"/>
      <c r="CZ90" s="895"/>
      <c r="DA90" s="896"/>
      <c r="DB90" s="894"/>
      <c r="DC90" s="895"/>
      <c r="DD90" s="895"/>
      <c r="DE90" s="895"/>
      <c r="DF90" s="896"/>
      <c r="DG90" s="894"/>
      <c r="DH90" s="895"/>
      <c r="DI90" s="895"/>
      <c r="DJ90" s="895"/>
      <c r="DK90" s="896"/>
      <c r="DL90" s="894"/>
      <c r="DM90" s="895"/>
      <c r="DN90" s="895"/>
      <c r="DO90" s="895"/>
      <c r="DP90" s="896"/>
      <c r="DQ90" s="894"/>
      <c r="DR90" s="895"/>
      <c r="DS90" s="895"/>
      <c r="DT90" s="895"/>
      <c r="DU90" s="896"/>
      <c r="DV90" s="891"/>
      <c r="DW90" s="892"/>
      <c r="DX90" s="892"/>
      <c r="DY90" s="892"/>
      <c r="DZ90" s="893"/>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91"/>
      <c r="BT91" s="892"/>
      <c r="BU91" s="892"/>
      <c r="BV91" s="892"/>
      <c r="BW91" s="892"/>
      <c r="BX91" s="892"/>
      <c r="BY91" s="892"/>
      <c r="BZ91" s="892"/>
      <c r="CA91" s="892"/>
      <c r="CB91" s="892"/>
      <c r="CC91" s="892"/>
      <c r="CD91" s="892"/>
      <c r="CE91" s="892"/>
      <c r="CF91" s="892"/>
      <c r="CG91" s="897"/>
      <c r="CH91" s="894"/>
      <c r="CI91" s="895"/>
      <c r="CJ91" s="895"/>
      <c r="CK91" s="895"/>
      <c r="CL91" s="896"/>
      <c r="CM91" s="894"/>
      <c r="CN91" s="895"/>
      <c r="CO91" s="895"/>
      <c r="CP91" s="895"/>
      <c r="CQ91" s="896"/>
      <c r="CR91" s="894"/>
      <c r="CS91" s="895"/>
      <c r="CT91" s="895"/>
      <c r="CU91" s="895"/>
      <c r="CV91" s="896"/>
      <c r="CW91" s="894"/>
      <c r="CX91" s="895"/>
      <c r="CY91" s="895"/>
      <c r="CZ91" s="895"/>
      <c r="DA91" s="896"/>
      <c r="DB91" s="894"/>
      <c r="DC91" s="895"/>
      <c r="DD91" s="895"/>
      <c r="DE91" s="895"/>
      <c r="DF91" s="896"/>
      <c r="DG91" s="894"/>
      <c r="DH91" s="895"/>
      <c r="DI91" s="895"/>
      <c r="DJ91" s="895"/>
      <c r="DK91" s="896"/>
      <c r="DL91" s="894"/>
      <c r="DM91" s="895"/>
      <c r="DN91" s="895"/>
      <c r="DO91" s="895"/>
      <c r="DP91" s="896"/>
      <c r="DQ91" s="894"/>
      <c r="DR91" s="895"/>
      <c r="DS91" s="895"/>
      <c r="DT91" s="895"/>
      <c r="DU91" s="896"/>
      <c r="DV91" s="891"/>
      <c r="DW91" s="892"/>
      <c r="DX91" s="892"/>
      <c r="DY91" s="892"/>
      <c r="DZ91" s="893"/>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91"/>
      <c r="BT92" s="892"/>
      <c r="BU92" s="892"/>
      <c r="BV92" s="892"/>
      <c r="BW92" s="892"/>
      <c r="BX92" s="892"/>
      <c r="BY92" s="892"/>
      <c r="BZ92" s="892"/>
      <c r="CA92" s="892"/>
      <c r="CB92" s="892"/>
      <c r="CC92" s="892"/>
      <c r="CD92" s="892"/>
      <c r="CE92" s="892"/>
      <c r="CF92" s="892"/>
      <c r="CG92" s="897"/>
      <c r="CH92" s="894"/>
      <c r="CI92" s="895"/>
      <c r="CJ92" s="895"/>
      <c r="CK92" s="895"/>
      <c r="CL92" s="896"/>
      <c r="CM92" s="894"/>
      <c r="CN92" s="895"/>
      <c r="CO92" s="895"/>
      <c r="CP92" s="895"/>
      <c r="CQ92" s="896"/>
      <c r="CR92" s="894"/>
      <c r="CS92" s="895"/>
      <c r="CT92" s="895"/>
      <c r="CU92" s="895"/>
      <c r="CV92" s="896"/>
      <c r="CW92" s="894"/>
      <c r="CX92" s="895"/>
      <c r="CY92" s="895"/>
      <c r="CZ92" s="895"/>
      <c r="DA92" s="896"/>
      <c r="DB92" s="894"/>
      <c r="DC92" s="895"/>
      <c r="DD92" s="895"/>
      <c r="DE92" s="895"/>
      <c r="DF92" s="896"/>
      <c r="DG92" s="894"/>
      <c r="DH92" s="895"/>
      <c r="DI92" s="895"/>
      <c r="DJ92" s="895"/>
      <c r="DK92" s="896"/>
      <c r="DL92" s="894"/>
      <c r="DM92" s="895"/>
      <c r="DN92" s="895"/>
      <c r="DO92" s="895"/>
      <c r="DP92" s="896"/>
      <c r="DQ92" s="894"/>
      <c r="DR92" s="895"/>
      <c r="DS92" s="895"/>
      <c r="DT92" s="895"/>
      <c r="DU92" s="896"/>
      <c r="DV92" s="891"/>
      <c r="DW92" s="892"/>
      <c r="DX92" s="892"/>
      <c r="DY92" s="892"/>
      <c r="DZ92" s="893"/>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91"/>
      <c r="BT93" s="892"/>
      <c r="BU93" s="892"/>
      <c r="BV93" s="892"/>
      <c r="BW93" s="892"/>
      <c r="BX93" s="892"/>
      <c r="BY93" s="892"/>
      <c r="BZ93" s="892"/>
      <c r="CA93" s="892"/>
      <c r="CB93" s="892"/>
      <c r="CC93" s="892"/>
      <c r="CD93" s="892"/>
      <c r="CE93" s="892"/>
      <c r="CF93" s="892"/>
      <c r="CG93" s="897"/>
      <c r="CH93" s="894"/>
      <c r="CI93" s="895"/>
      <c r="CJ93" s="895"/>
      <c r="CK93" s="895"/>
      <c r="CL93" s="896"/>
      <c r="CM93" s="894"/>
      <c r="CN93" s="895"/>
      <c r="CO93" s="895"/>
      <c r="CP93" s="895"/>
      <c r="CQ93" s="896"/>
      <c r="CR93" s="894"/>
      <c r="CS93" s="895"/>
      <c r="CT93" s="895"/>
      <c r="CU93" s="895"/>
      <c r="CV93" s="896"/>
      <c r="CW93" s="894"/>
      <c r="CX93" s="895"/>
      <c r="CY93" s="895"/>
      <c r="CZ93" s="895"/>
      <c r="DA93" s="896"/>
      <c r="DB93" s="894"/>
      <c r="DC93" s="895"/>
      <c r="DD93" s="895"/>
      <c r="DE93" s="895"/>
      <c r="DF93" s="896"/>
      <c r="DG93" s="894"/>
      <c r="DH93" s="895"/>
      <c r="DI93" s="895"/>
      <c r="DJ93" s="895"/>
      <c r="DK93" s="896"/>
      <c r="DL93" s="894"/>
      <c r="DM93" s="895"/>
      <c r="DN93" s="895"/>
      <c r="DO93" s="895"/>
      <c r="DP93" s="896"/>
      <c r="DQ93" s="894"/>
      <c r="DR93" s="895"/>
      <c r="DS93" s="895"/>
      <c r="DT93" s="895"/>
      <c r="DU93" s="896"/>
      <c r="DV93" s="891"/>
      <c r="DW93" s="892"/>
      <c r="DX93" s="892"/>
      <c r="DY93" s="892"/>
      <c r="DZ93" s="893"/>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91"/>
      <c r="BT94" s="892"/>
      <c r="BU94" s="892"/>
      <c r="BV94" s="892"/>
      <c r="BW94" s="892"/>
      <c r="BX94" s="892"/>
      <c r="BY94" s="892"/>
      <c r="BZ94" s="892"/>
      <c r="CA94" s="892"/>
      <c r="CB94" s="892"/>
      <c r="CC94" s="892"/>
      <c r="CD94" s="892"/>
      <c r="CE94" s="892"/>
      <c r="CF94" s="892"/>
      <c r="CG94" s="897"/>
      <c r="CH94" s="894"/>
      <c r="CI94" s="895"/>
      <c r="CJ94" s="895"/>
      <c r="CK94" s="895"/>
      <c r="CL94" s="896"/>
      <c r="CM94" s="894"/>
      <c r="CN94" s="895"/>
      <c r="CO94" s="895"/>
      <c r="CP94" s="895"/>
      <c r="CQ94" s="896"/>
      <c r="CR94" s="894"/>
      <c r="CS94" s="895"/>
      <c r="CT94" s="895"/>
      <c r="CU94" s="895"/>
      <c r="CV94" s="896"/>
      <c r="CW94" s="894"/>
      <c r="CX94" s="895"/>
      <c r="CY94" s="895"/>
      <c r="CZ94" s="895"/>
      <c r="DA94" s="896"/>
      <c r="DB94" s="894"/>
      <c r="DC94" s="895"/>
      <c r="DD94" s="895"/>
      <c r="DE94" s="895"/>
      <c r="DF94" s="896"/>
      <c r="DG94" s="894"/>
      <c r="DH94" s="895"/>
      <c r="DI94" s="895"/>
      <c r="DJ94" s="895"/>
      <c r="DK94" s="896"/>
      <c r="DL94" s="894"/>
      <c r="DM94" s="895"/>
      <c r="DN94" s="895"/>
      <c r="DO94" s="895"/>
      <c r="DP94" s="896"/>
      <c r="DQ94" s="894"/>
      <c r="DR94" s="895"/>
      <c r="DS94" s="895"/>
      <c r="DT94" s="895"/>
      <c r="DU94" s="896"/>
      <c r="DV94" s="891"/>
      <c r="DW94" s="892"/>
      <c r="DX94" s="892"/>
      <c r="DY94" s="892"/>
      <c r="DZ94" s="893"/>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91"/>
      <c r="BT95" s="892"/>
      <c r="BU95" s="892"/>
      <c r="BV95" s="892"/>
      <c r="BW95" s="892"/>
      <c r="BX95" s="892"/>
      <c r="BY95" s="892"/>
      <c r="BZ95" s="892"/>
      <c r="CA95" s="892"/>
      <c r="CB95" s="892"/>
      <c r="CC95" s="892"/>
      <c r="CD95" s="892"/>
      <c r="CE95" s="892"/>
      <c r="CF95" s="892"/>
      <c r="CG95" s="897"/>
      <c r="CH95" s="894"/>
      <c r="CI95" s="895"/>
      <c r="CJ95" s="895"/>
      <c r="CK95" s="895"/>
      <c r="CL95" s="896"/>
      <c r="CM95" s="894"/>
      <c r="CN95" s="895"/>
      <c r="CO95" s="895"/>
      <c r="CP95" s="895"/>
      <c r="CQ95" s="896"/>
      <c r="CR95" s="894"/>
      <c r="CS95" s="895"/>
      <c r="CT95" s="895"/>
      <c r="CU95" s="895"/>
      <c r="CV95" s="896"/>
      <c r="CW95" s="894"/>
      <c r="CX95" s="895"/>
      <c r="CY95" s="895"/>
      <c r="CZ95" s="895"/>
      <c r="DA95" s="896"/>
      <c r="DB95" s="894"/>
      <c r="DC95" s="895"/>
      <c r="DD95" s="895"/>
      <c r="DE95" s="895"/>
      <c r="DF95" s="896"/>
      <c r="DG95" s="894"/>
      <c r="DH95" s="895"/>
      <c r="DI95" s="895"/>
      <c r="DJ95" s="895"/>
      <c r="DK95" s="896"/>
      <c r="DL95" s="894"/>
      <c r="DM95" s="895"/>
      <c r="DN95" s="895"/>
      <c r="DO95" s="895"/>
      <c r="DP95" s="896"/>
      <c r="DQ95" s="894"/>
      <c r="DR95" s="895"/>
      <c r="DS95" s="895"/>
      <c r="DT95" s="895"/>
      <c r="DU95" s="896"/>
      <c r="DV95" s="891"/>
      <c r="DW95" s="892"/>
      <c r="DX95" s="892"/>
      <c r="DY95" s="892"/>
      <c r="DZ95" s="893"/>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91"/>
      <c r="BT96" s="892"/>
      <c r="BU96" s="892"/>
      <c r="BV96" s="892"/>
      <c r="BW96" s="892"/>
      <c r="BX96" s="892"/>
      <c r="BY96" s="892"/>
      <c r="BZ96" s="892"/>
      <c r="CA96" s="892"/>
      <c r="CB96" s="892"/>
      <c r="CC96" s="892"/>
      <c r="CD96" s="892"/>
      <c r="CE96" s="892"/>
      <c r="CF96" s="892"/>
      <c r="CG96" s="897"/>
      <c r="CH96" s="894"/>
      <c r="CI96" s="895"/>
      <c r="CJ96" s="895"/>
      <c r="CK96" s="895"/>
      <c r="CL96" s="896"/>
      <c r="CM96" s="894"/>
      <c r="CN96" s="895"/>
      <c r="CO96" s="895"/>
      <c r="CP96" s="895"/>
      <c r="CQ96" s="896"/>
      <c r="CR96" s="894"/>
      <c r="CS96" s="895"/>
      <c r="CT96" s="895"/>
      <c r="CU96" s="895"/>
      <c r="CV96" s="896"/>
      <c r="CW96" s="894"/>
      <c r="CX96" s="895"/>
      <c r="CY96" s="895"/>
      <c r="CZ96" s="895"/>
      <c r="DA96" s="896"/>
      <c r="DB96" s="894"/>
      <c r="DC96" s="895"/>
      <c r="DD96" s="895"/>
      <c r="DE96" s="895"/>
      <c r="DF96" s="896"/>
      <c r="DG96" s="894"/>
      <c r="DH96" s="895"/>
      <c r="DI96" s="895"/>
      <c r="DJ96" s="895"/>
      <c r="DK96" s="896"/>
      <c r="DL96" s="894"/>
      <c r="DM96" s="895"/>
      <c r="DN96" s="895"/>
      <c r="DO96" s="895"/>
      <c r="DP96" s="896"/>
      <c r="DQ96" s="894"/>
      <c r="DR96" s="895"/>
      <c r="DS96" s="895"/>
      <c r="DT96" s="895"/>
      <c r="DU96" s="896"/>
      <c r="DV96" s="891"/>
      <c r="DW96" s="892"/>
      <c r="DX96" s="892"/>
      <c r="DY96" s="892"/>
      <c r="DZ96" s="893"/>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91"/>
      <c r="BT97" s="892"/>
      <c r="BU97" s="892"/>
      <c r="BV97" s="892"/>
      <c r="BW97" s="892"/>
      <c r="BX97" s="892"/>
      <c r="BY97" s="892"/>
      <c r="BZ97" s="892"/>
      <c r="CA97" s="892"/>
      <c r="CB97" s="892"/>
      <c r="CC97" s="892"/>
      <c r="CD97" s="892"/>
      <c r="CE97" s="892"/>
      <c r="CF97" s="892"/>
      <c r="CG97" s="897"/>
      <c r="CH97" s="894"/>
      <c r="CI97" s="895"/>
      <c r="CJ97" s="895"/>
      <c r="CK97" s="895"/>
      <c r="CL97" s="896"/>
      <c r="CM97" s="894"/>
      <c r="CN97" s="895"/>
      <c r="CO97" s="895"/>
      <c r="CP97" s="895"/>
      <c r="CQ97" s="896"/>
      <c r="CR97" s="894"/>
      <c r="CS97" s="895"/>
      <c r="CT97" s="895"/>
      <c r="CU97" s="895"/>
      <c r="CV97" s="896"/>
      <c r="CW97" s="894"/>
      <c r="CX97" s="895"/>
      <c r="CY97" s="895"/>
      <c r="CZ97" s="895"/>
      <c r="DA97" s="896"/>
      <c r="DB97" s="894"/>
      <c r="DC97" s="895"/>
      <c r="DD97" s="895"/>
      <c r="DE97" s="895"/>
      <c r="DF97" s="896"/>
      <c r="DG97" s="894"/>
      <c r="DH97" s="895"/>
      <c r="DI97" s="895"/>
      <c r="DJ97" s="895"/>
      <c r="DK97" s="896"/>
      <c r="DL97" s="894"/>
      <c r="DM97" s="895"/>
      <c r="DN97" s="895"/>
      <c r="DO97" s="895"/>
      <c r="DP97" s="896"/>
      <c r="DQ97" s="894"/>
      <c r="DR97" s="895"/>
      <c r="DS97" s="895"/>
      <c r="DT97" s="895"/>
      <c r="DU97" s="896"/>
      <c r="DV97" s="891"/>
      <c r="DW97" s="892"/>
      <c r="DX97" s="892"/>
      <c r="DY97" s="892"/>
      <c r="DZ97" s="893"/>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91"/>
      <c r="BT98" s="892"/>
      <c r="BU98" s="892"/>
      <c r="BV98" s="892"/>
      <c r="BW98" s="892"/>
      <c r="BX98" s="892"/>
      <c r="BY98" s="892"/>
      <c r="BZ98" s="892"/>
      <c r="CA98" s="892"/>
      <c r="CB98" s="892"/>
      <c r="CC98" s="892"/>
      <c r="CD98" s="892"/>
      <c r="CE98" s="892"/>
      <c r="CF98" s="892"/>
      <c r="CG98" s="897"/>
      <c r="CH98" s="894"/>
      <c r="CI98" s="895"/>
      <c r="CJ98" s="895"/>
      <c r="CK98" s="895"/>
      <c r="CL98" s="896"/>
      <c r="CM98" s="894"/>
      <c r="CN98" s="895"/>
      <c r="CO98" s="895"/>
      <c r="CP98" s="895"/>
      <c r="CQ98" s="896"/>
      <c r="CR98" s="894"/>
      <c r="CS98" s="895"/>
      <c r="CT98" s="895"/>
      <c r="CU98" s="895"/>
      <c r="CV98" s="896"/>
      <c r="CW98" s="894"/>
      <c r="CX98" s="895"/>
      <c r="CY98" s="895"/>
      <c r="CZ98" s="895"/>
      <c r="DA98" s="896"/>
      <c r="DB98" s="894"/>
      <c r="DC98" s="895"/>
      <c r="DD98" s="895"/>
      <c r="DE98" s="895"/>
      <c r="DF98" s="896"/>
      <c r="DG98" s="894"/>
      <c r="DH98" s="895"/>
      <c r="DI98" s="895"/>
      <c r="DJ98" s="895"/>
      <c r="DK98" s="896"/>
      <c r="DL98" s="894"/>
      <c r="DM98" s="895"/>
      <c r="DN98" s="895"/>
      <c r="DO98" s="895"/>
      <c r="DP98" s="896"/>
      <c r="DQ98" s="894"/>
      <c r="DR98" s="895"/>
      <c r="DS98" s="895"/>
      <c r="DT98" s="895"/>
      <c r="DU98" s="896"/>
      <c r="DV98" s="891"/>
      <c r="DW98" s="892"/>
      <c r="DX98" s="892"/>
      <c r="DY98" s="892"/>
      <c r="DZ98" s="893"/>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91"/>
      <c r="BT99" s="892"/>
      <c r="BU99" s="892"/>
      <c r="BV99" s="892"/>
      <c r="BW99" s="892"/>
      <c r="BX99" s="892"/>
      <c r="BY99" s="892"/>
      <c r="BZ99" s="892"/>
      <c r="CA99" s="892"/>
      <c r="CB99" s="892"/>
      <c r="CC99" s="892"/>
      <c r="CD99" s="892"/>
      <c r="CE99" s="892"/>
      <c r="CF99" s="892"/>
      <c r="CG99" s="897"/>
      <c r="CH99" s="894"/>
      <c r="CI99" s="895"/>
      <c r="CJ99" s="895"/>
      <c r="CK99" s="895"/>
      <c r="CL99" s="896"/>
      <c r="CM99" s="894"/>
      <c r="CN99" s="895"/>
      <c r="CO99" s="895"/>
      <c r="CP99" s="895"/>
      <c r="CQ99" s="896"/>
      <c r="CR99" s="894"/>
      <c r="CS99" s="895"/>
      <c r="CT99" s="895"/>
      <c r="CU99" s="895"/>
      <c r="CV99" s="896"/>
      <c r="CW99" s="894"/>
      <c r="CX99" s="895"/>
      <c r="CY99" s="895"/>
      <c r="CZ99" s="895"/>
      <c r="DA99" s="896"/>
      <c r="DB99" s="894"/>
      <c r="DC99" s="895"/>
      <c r="DD99" s="895"/>
      <c r="DE99" s="895"/>
      <c r="DF99" s="896"/>
      <c r="DG99" s="894"/>
      <c r="DH99" s="895"/>
      <c r="DI99" s="895"/>
      <c r="DJ99" s="895"/>
      <c r="DK99" s="896"/>
      <c r="DL99" s="894"/>
      <c r="DM99" s="895"/>
      <c r="DN99" s="895"/>
      <c r="DO99" s="895"/>
      <c r="DP99" s="896"/>
      <c r="DQ99" s="894"/>
      <c r="DR99" s="895"/>
      <c r="DS99" s="895"/>
      <c r="DT99" s="895"/>
      <c r="DU99" s="896"/>
      <c r="DV99" s="891"/>
      <c r="DW99" s="892"/>
      <c r="DX99" s="892"/>
      <c r="DY99" s="892"/>
      <c r="DZ99" s="893"/>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91"/>
      <c r="BT100" s="892"/>
      <c r="BU100" s="892"/>
      <c r="BV100" s="892"/>
      <c r="BW100" s="892"/>
      <c r="BX100" s="892"/>
      <c r="BY100" s="892"/>
      <c r="BZ100" s="892"/>
      <c r="CA100" s="892"/>
      <c r="CB100" s="892"/>
      <c r="CC100" s="892"/>
      <c r="CD100" s="892"/>
      <c r="CE100" s="892"/>
      <c r="CF100" s="892"/>
      <c r="CG100" s="897"/>
      <c r="CH100" s="894"/>
      <c r="CI100" s="895"/>
      <c r="CJ100" s="895"/>
      <c r="CK100" s="895"/>
      <c r="CL100" s="896"/>
      <c r="CM100" s="894"/>
      <c r="CN100" s="895"/>
      <c r="CO100" s="895"/>
      <c r="CP100" s="895"/>
      <c r="CQ100" s="896"/>
      <c r="CR100" s="894"/>
      <c r="CS100" s="895"/>
      <c r="CT100" s="895"/>
      <c r="CU100" s="895"/>
      <c r="CV100" s="896"/>
      <c r="CW100" s="894"/>
      <c r="CX100" s="895"/>
      <c r="CY100" s="895"/>
      <c r="CZ100" s="895"/>
      <c r="DA100" s="896"/>
      <c r="DB100" s="894"/>
      <c r="DC100" s="895"/>
      <c r="DD100" s="895"/>
      <c r="DE100" s="895"/>
      <c r="DF100" s="896"/>
      <c r="DG100" s="894"/>
      <c r="DH100" s="895"/>
      <c r="DI100" s="895"/>
      <c r="DJ100" s="895"/>
      <c r="DK100" s="896"/>
      <c r="DL100" s="894"/>
      <c r="DM100" s="895"/>
      <c r="DN100" s="895"/>
      <c r="DO100" s="895"/>
      <c r="DP100" s="896"/>
      <c r="DQ100" s="894"/>
      <c r="DR100" s="895"/>
      <c r="DS100" s="895"/>
      <c r="DT100" s="895"/>
      <c r="DU100" s="896"/>
      <c r="DV100" s="891"/>
      <c r="DW100" s="892"/>
      <c r="DX100" s="892"/>
      <c r="DY100" s="892"/>
      <c r="DZ100" s="893"/>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91"/>
      <c r="BT101" s="892"/>
      <c r="BU101" s="892"/>
      <c r="BV101" s="892"/>
      <c r="BW101" s="892"/>
      <c r="BX101" s="892"/>
      <c r="BY101" s="892"/>
      <c r="BZ101" s="892"/>
      <c r="CA101" s="892"/>
      <c r="CB101" s="892"/>
      <c r="CC101" s="892"/>
      <c r="CD101" s="892"/>
      <c r="CE101" s="892"/>
      <c r="CF101" s="892"/>
      <c r="CG101" s="897"/>
      <c r="CH101" s="894"/>
      <c r="CI101" s="895"/>
      <c r="CJ101" s="895"/>
      <c r="CK101" s="895"/>
      <c r="CL101" s="896"/>
      <c r="CM101" s="894"/>
      <c r="CN101" s="895"/>
      <c r="CO101" s="895"/>
      <c r="CP101" s="895"/>
      <c r="CQ101" s="896"/>
      <c r="CR101" s="894"/>
      <c r="CS101" s="895"/>
      <c r="CT101" s="895"/>
      <c r="CU101" s="895"/>
      <c r="CV101" s="896"/>
      <c r="CW101" s="894"/>
      <c r="CX101" s="895"/>
      <c r="CY101" s="895"/>
      <c r="CZ101" s="895"/>
      <c r="DA101" s="896"/>
      <c r="DB101" s="894"/>
      <c r="DC101" s="895"/>
      <c r="DD101" s="895"/>
      <c r="DE101" s="895"/>
      <c r="DF101" s="896"/>
      <c r="DG101" s="894"/>
      <c r="DH101" s="895"/>
      <c r="DI101" s="895"/>
      <c r="DJ101" s="895"/>
      <c r="DK101" s="896"/>
      <c r="DL101" s="894"/>
      <c r="DM101" s="895"/>
      <c r="DN101" s="895"/>
      <c r="DO101" s="895"/>
      <c r="DP101" s="896"/>
      <c r="DQ101" s="894"/>
      <c r="DR101" s="895"/>
      <c r="DS101" s="895"/>
      <c r="DT101" s="895"/>
      <c r="DU101" s="896"/>
      <c r="DV101" s="891"/>
      <c r="DW101" s="892"/>
      <c r="DX101" s="892"/>
      <c r="DY101" s="892"/>
      <c r="DZ101" s="893"/>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821" t="s">
        <v>403</v>
      </c>
      <c r="BS102" s="822"/>
      <c r="BT102" s="822"/>
      <c r="BU102" s="822"/>
      <c r="BV102" s="822"/>
      <c r="BW102" s="822"/>
      <c r="BX102" s="822"/>
      <c r="BY102" s="822"/>
      <c r="BZ102" s="822"/>
      <c r="CA102" s="822"/>
      <c r="CB102" s="822"/>
      <c r="CC102" s="822"/>
      <c r="CD102" s="822"/>
      <c r="CE102" s="822"/>
      <c r="CF102" s="822"/>
      <c r="CG102" s="823"/>
      <c r="CH102" s="922"/>
      <c r="CI102" s="923"/>
      <c r="CJ102" s="923"/>
      <c r="CK102" s="923"/>
      <c r="CL102" s="924"/>
      <c r="CM102" s="922"/>
      <c r="CN102" s="923"/>
      <c r="CO102" s="923"/>
      <c r="CP102" s="923"/>
      <c r="CQ102" s="924"/>
      <c r="CR102" s="925">
        <v>513</v>
      </c>
      <c r="CS102" s="884"/>
      <c r="CT102" s="884"/>
      <c r="CU102" s="884"/>
      <c r="CV102" s="926"/>
      <c r="CW102" s="925" t="s">
        <v>548</v>
      </c>
      <c r="CX102" s="884"/>
      <c r="CY102" s="884"/>
      <c r="CZ102" s="884"/>
      <c r="DA102" s="926"/>
      <c r="DB102" s="925" t="s">
        <v>548</v>
      </c>
      <c r="DC102" s="884"/>
      <c r="DD102" s="884"/>
      <c r="DE102" s="884"/>
      <c r="DF102" s="926"/>
      <c r="DG102" s="925" t="s">
        <v>567</v>
      </c>
      <c r="DH102" s="884"/>
      <c r="DI102" s="884"/>
      <c r="DJ102" s="884"/>
      <c r="DK102" s="926"/>
      <c r="DL102" s="925" t="s">
        <v>567</v>
      </c>
      <c r="DM102" s="884"/>
      <c r="DN102" s="884"/>
      <c r="DO102" s="884"/>
      <c r="DP102" s="926"/>
      <c r="DQ102" s="925" t="s">
        <v>567</v>
      </c>
      <c r="DR102" s="884"/>
      <c r="DS102" s="884"/>
      <c r="DT102" s="884"/>
      <c r="DU102" s="926"/>
      <c r="DV102" s="821" t="s">
        <v>566</v>
      </c>
      <c r="DW102" s="822"/>
      <c r="DX102" s="822"/>
      <c r="DY102" s="822"/>
      <c r="DZ102" s="949"/>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0" t="s">
        <v>404</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1" t="s">
        <v>405</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2" t="s">
        <v>408</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409</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
      <c r="A109" s="947" t="s">
        <v>410</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411</v>
      </c>
      <c r="AB109" s="928"/>
      <c r="AC109" s="928"/>
      <c r="AD109" s="928"/>
      <c r="AE109" s="929"/>
      <c r="AF109" s="927" t="s">
        <v>412</v>
      </c>
      <c r="AG109" s="928"/>
      <c r="AH109" s="928"/>
      <c r="AI109" s="928"/>
      <c r="AJ109" s="929"/>
      <c r="AK109" s="927" t="s">
        <v>295</v>
      </c>
      <c r="AL109" s="928"/>
      <c r="AM109" s="928"/>
      <c r="AN109" s="928"/>
      <c r="AO109" s="929"/>
      <c r="AP109" s="927" t="s">
        <v>413</v>
      </c>
      <c r="AQ109" s="928"/>
      <c r="AR109" s="928"/>
      <c r="AS109" s="928"/>
      <c r="AT109" s="930"/>
      <c r="AU109" s="947" t="s">
        <v>410</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411</v>
      </c>
      <c r="BR109" s="928"/>
      <c r="BS109" s="928"/>
      <c r="BT109" s="928"/>
      <c r="BU109" s="929"/>
      <c r="BV109" s="927" t="s">
        <v>412</v>
      </c>
      <c r="BW109" s="928"/>
      <c r="BX109" s="928"/>
      <c r="BY109" s="928"/>
      <c r="BZ109" s="929"/>
      <c r="CA109" s="927" t="s">
        <v>295</v>
      </c>
      <c r="CB109" s="928"/>
      <c r="CC109" s="928"/>
      <c r="CD109" s="928"/>
      <c r="CE109" s="929"/>
      <c r="CF109" s="948" t="s">
        <v>413</v>
      </c>
      <c r="CG109" s="948"/>
      <c r="CH109" s="948"/>
      <c r="CI109" s="948"/>
      <c r="CJ109" s="948"/>
      <c r="CK109" s="927" t="s">
        <v>414</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411</v>
      </c>
      <c r="DH109" s="928"/>
      <c r="DI109" s="928"/>
      <c r="DJ109" s="928"/>
      <c r="DK109" s="929"/>
      <c r="DL109" s="927" t="s">
        <v>412</v>
      </c>
      <c r="DM109" s="928"/>
      <c r="DN109" s="928"/>
      <c r="DO109" s="928"/>
      <c r="DP109" s="929"/>
      <c r="DQ109" s="927" t="s">
        <v>295</v>
      </c>
      <c r="DR109" s="928"/>
      <c r="DS109" s="928"/>
      <c r="DT109" s="928"/>
      <c r="DU109" s="929"/>
      <c r="DV109" s="927" t="s">
        <v>413</v>
      </c>
      <c r="DW109" s="928"/>
      <c r="DX109" s="928"/>
      <c r="DY109" s="928"/>
      <c r="DZ109" s="930"/>
    </row>
    <row r="110" spans="1:131" s="212" customFormat="1" ht="26.25" customHeight="1" x14ac:dyDescent="0.2">
      <c r="A110" s="931" t="s">
        <v>415</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360494</v>
      </c>
      <c r="AB110" s="935"/>
      <c r="AC110" s="935"/>
      <c r="AD110" s="935"/>
      <c r="AE110" s="936"/>
      <c r="AF110" s="937">
        <v>385727</v>
      </c>
      <c r="AG110" s="935"/>
      <c r="AH110" s="935"/>
      <c r="AI110" s="935"/>
      <c r="AJ110" s="936"/>
      <c r="AK110" s="937">
        <v>408341</v>
      </c>
      <c r="AL110" s="935"/>
      <c r="AM110" s="935"/>
      <c r="AN110" s="935"/>
      <c r="AO110" s="936"/>
      <c r="AP110" s="938">
        <v>27.9</v>
      </c>
      <c r="AQ110" s="939"/>
      <c r="AR110" s="939"/>
      <c r="AS110" s="939"/>
      <c r="AT110" s="940"/>
      <c r="AU110" s="941" t="s">
        <v>69</v>
      </c>
      <c r="AV110" s="942"/>
      <c r="AW110" s="942"/>
      <c r="AX110" s="942"/>
      <c r="AY110" s="942"/>
      <c r="AZ110" s="964" t="s">
        <v>416</v>
      </c>
      <c r="BA110" s="932"/>
      <c r="BB110" s="932"/>
      <c r="BC110" s="932"/>
      <c r="BD110" s="932"/>
      <c r="BE110" s="932"/>
      <c r="BF110" s="932"/>
      <c r="BG110" s="932"/>
      <c r="BH110" s="932"/>
      <c r="BI110" s="932"/>
      <c r="BJ110" s="932"/>
      <c r="BK110" s="932"/>
      <c r="BL110" s="932"/>
      <c r="BM110" s="932"/>
      <c r="BN110" s="932"/>
      <c r="BO110" s="932"/>
      <c r="BP110" s="933"/>
      <c r="BQ110" s="965">
        <v>3542791</v>
      </c>
      <c r="BR110" s="966"/>
      <c r="BS110" s="966"/>
      <c r="BT110" s="966"/>
      <c r="BU110" s="966"/>
      <c r="BV110" s="966">
        <v>3616875</v>
      </c>
      <c r="BW110" s="966"/>
      <c r="BX110" s="966"/>
      <c r="BY110" s="966"/>
      <c r="BZ110" s="966"/>
      <c r="CA110" s="966">
        <v>3538950</v>
      </c>
      <c r="CB110" s="966"/>
      <c r="CC110" s="966"/>
      <c r="CD110" s="966"/>
      <c r="CE110" s="966"/>
      <c r="CF110" s="979">
        <v>242.1</v>
      </c>
      <c r="CG110" s="980"/>
      <c r="CH110" s="980"/>
      <c r="CI110" s="980"/>
      <c r="CJ110" s="980"/>
      <c r="CK110" s="981" t="s">
        <v>417</v>
      </c>
      <c r="CL110" s="982"/>
      <c r="CM110" s="964" t="s">
        <v>418</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122</v>
      </c>
      <c r="DH110" s="966"/>
      <c r="DI110" s="966"/>
      <c r="DJ110" s="966"/>
      <c r="DK110" s="966"/>
      <c r="DL110" s="966" t="s">
        <v>122</v>
      </c>
      <c r="DM110" s="966"/>
      <c r="DN110" s="966"/>
      <c r="DO110" s="966"/>
      <c r="DP110" s="966"/>
      <c r="DQ110" s="966" t="s">
        <v>122</v>
      </c>
      <c r="DR110" s="966"/>
      <c r="DS110" s="966"/>
      <c r="DT110" s="966"/>
      <c r="DU110" s="966"/>
      <c r="DV110" s="967" t="s">
        <v>122</v>
      </c>
      <c r="DW110" s="967"/>
      <c r="DX110" s="967"/>
      <c r="DY110" s="967"/>
      <c r="DZ110" s="968"/>
    </row>
    <row r="111" spans="1:131" s="212" customFormat="1" ht="26.25" customHeight="1" x14ac:dyDescent="0.2">
      <c r="A111" s="969" t="s">
        <v>419</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3"/>
      <c r="AV111" s="944"/>
      <c r="AW111" s="944"/>
      <c r="AX111" s="944"/>
      <c r="AY111" s="944"/>
      <c r="AZ111" s="957" t="s">
        <v>420</v>
      </c>
      <c r="BA111" s="958"/>
      <c r="BB111" s="958"/>
      <c r="BC111" s="958"/>
      <c r="BD111" s="958"/>
      <c r="BE111" s="958"/>
      <c r="BF111" s="958"/>
      <c r="BG111" s="958"/>
      <c r="BH111" s="958"/>
      <c r="BI111" s="958"/>
      <c r="BJ111" s="958"/>
      <c r="BK111" s="958"/>
      <c r="BL111" s="958"/>
      <c r="BM111" s="958"/>
      <c r="BN111" s="958"/>
      <c r="BO111" s="958"/>
      <c r="BP111" s="959"/>
      <c r="BQ111" s="960" t="s">
        <v>122</v>
      </c>
      <c r="BR111" s="961"/>
      <c r="BS111" s="961"/>
      <c r="BT111" s="961"/>
      <c r="BU111" s="961"/>
      <c r="BV111" s="961" t="s">
        <v>122</v>
      </c>
      <c r="BW111" s="961"/>
      <c r="BX111" s="961"/>
      <c r="BY111" s="961"/>
      <c r="BZ111" s="961"/>
      <c r="CA111" s="961" t="s">
        <v>122</v>
      </c>
      <c r="CB111" s="961"/>
      <c r="CC111" s="961"/>
      <c r="CD111" s="961"/>
      <c r="CE111" s="961"/>
      <c r="CF111" s="955" t="s">
        <v>122</v>
      </c>
      <c r="CG111" s="956"/>
      <c r="CH111" s="956"/>
      <c r="CI111" s="956"/>
      <c r="CJ111" s="956"/>
      <c r="CK111" s="983"/>
      <c r="CL111" s="984"/>
      <c r="CM111" s="957" t="s">
        <v>421</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2" customFormat="1" ht="26.25" customHeight="1" x14ac:dyDescent="0.2">
      <c r="A112" s="987" t="s">
        <v>422</v>
      </c>
      <c r="B112" s="988"/>
      <c r="C112" s="958" t="s">
        <v>423</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122</v>
      </c>
      <c r="AB112" s="994"/>
      <c r="AC112" s="994"/>
      <c r="AD112" s="994"/>
      <c r="AE112" s="995"/>
      <c r="AF112" s="996" t="s">
        <v>122</v>
      </c>
      <c r="AG112" s="994"/>
      <c r="AH112" s="994"/>
      <c r="AI112" s="994"/>
      <c r="AJ112" s="995"/>
      <c r="AK112" s="996" t="s">
        <v>122</v>
      </c>
      <c r="AL112" s="994"/>
      <c r="AM112" s="994"/>
      <c r="AN112" s="994"/>
      <c r="AO112" s="995"/>
      <c r="AP112" s="997" t="s">
        <v>122</v>
      </c>
      <c r="AQ112" s="998"/>
      <c r="AR112" s="998"/>
      <c r="AS112" s="998"/>
      <c r="AT112" s="999"/>
      <c r="AU112" s="943"/>
      <c r="AV112" s="944"/>
      <c r="AW112" s="944"/>
      <c r="AX112" s="944"/>
      <c r="AY112" s="944"/>
      <c r="AZ112" s="957" t="s">
        <v>424</v>
      </c>
      <c r="BA112" s="958"/>
      <c r="BB112" s="958"/>
      <c r="BC112" s="958"/>
      <c r="BD112" s="958"/>
      <c r="BE112" s="958"/>
      <c r="BF112" s="958"/>
      <c r="BG112" s="958"/>
      <c r="BH112" s="958"/>
      <c r="BI112" s="958"/>
      <c r="BJ112" s="958"/>
      <c r="BK112" s="958"/>
      <c r="BL112" s="958"/>
      <c r="BM112" s="958"/>
      <c r="BN112" s="958"/>
      <c r="BO112" s="958"/>
      <c r="BP112" s="959"/>
      <c r="BQ112" s="960">
        <v>70730</v>
      </c>
      <c r="BR112" s="961"/>
      <c r="BS112" s="961"/>
      <c r="BT112" s="961"/>
      <c r="BU112" s="961"/>
      <c r="BV112" s="961">
        <v>60201</v>
      </c>
      <c r="BW112" s="961"/>
      <c r="BX112" s="961"/>
      <c r="BY112" s="961"/>
      <c r="BZ112" s="961"/>
      <c r="CA112" s="961">
        <v>69053</v>
      </c>
      <c r="CB112" s="961"/>
      <c r="CC112" s="961"/>
      <c r="CD112" s="961"/>
      <c r="CE112" s="961"/>
      <c r="CF112" s="955">
        <v>4.7</v>
      </c>
      <c r="CG112" s="956"/>
      <c r="CH112" s="956"/>
      <c r="CI112" s="956"/>
      <c r="CJ112" s="956"/>
      <c r="CK112" s="983"/>
      <c r="CL112" s="984"/>
      <c r="CM112" s="957" t="s">
        <v>425</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122</v>
      </c>
      <c r="DH112" s="961"/>
      <c r="DI112" s="961"/>
      <c r="DJ112" s="961"/>
      <c r="DK112" s="961"/>
      <c r="DL112" s="961" t="s">
        <v>122</v>
      </c>
      <c r="DM112" s="961"/>
      <c r="DN112" s="961"/>
      <c r="DO112" s="961"/>
      <c r="DP112" s="961"/>
      <c r="DQ112" s="961" t="s">
        <v>122</v>
      </c>
      <c r="DR112" s="961"/>
      <c r="DS112" s="961"/>
      <c r="DT112" s="961"/>
      <c r="DU112" s="961"/>
      <c r="DV112" s="962" t="s">
        <v>122</v>
      </c>
      <c r="DW112" s="962"/>
      <c r="DX112" s="962"/>
      <c r="DY112" s="962"/>
      <c r="DZ112" s="963"/>
    </row>
    <row r="113" spans="1:130" s="212" customFormat="1" ht="26.25" customHeight="1" x14ac:dyDescent="0.2">
      <c r="A113" s="989"/>
      <c r="B113" s="990"/>
      <c r="C113" s="958" t="s">
        <v>426</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12676</v>
      </c>
      <c r="AB113" s="973"/>
      <c r="AC113" s="973"/>
      <c r="AD113" s="973"/>
      <c r="AE113" s="974"/>
      <c r="AF113" s="975">
        <v>12260</v>
      </c>
      <c r="AG113" s="973"/>
      <c r="AH113" s="973"/>
      <c r="AI113" s="973"/>
      <c r="AJ113" s="974"/>
      <c r="AK113" s="975">
        <v>10922</v>
      </c>
      <c r="AL113" s="973"/>
      <c r="AM113" s="973"/>
      <c r="AN113" s="973"/>
      <c r="AO113" s="974"/>
      <c r="AP113" s="976">
        <v>0.7</v>
      </c>
      <c r="AQ113" s="977"/>
      <c r="AR113" s="977"/>
      <c r="AS113" s="977"/>
      <c r="AT113" s="978"/>
      <c r="AU113" s="943"/>
      <c r="AV113" s="944"/>
      <c r="AW113" s="944"/>
      <c r="AX113" s="944"/>
      <c r="AY113" s="944"/>
      <c r="AZ113" s="957" t="s">
        <v>427</v>
      </c>
      <c r="BA113" s="958"/>
      <c r="BB113" s="958"/>
      <c r="BC113" s="958"/>
      <c r="BD113" s="958"/>
      <c r="BE113" s="958"/>
      <c r="BF113" s="958"/>
      <c r="BG113" s="958"/>
      <c r="BH113" s="958"/>
      <c r="BI113" s="958"/>
      <c r="BJ113" s="958"/>
      <c r="BK113" s="958"/>
      <c r="BL113" s="958"/>
      <c r="BM113" s="958"/>
      <c r="BN113" s="958"/>
      <c r="BO113" s="958"/>
      <c r="BP113" s="959"/>
      <c r="BQ113" s="960" t="s">
        <v>122</v>
      </c>
      <c r="BR113" s="961"/>
      <c r="BS113" s="961"/>
      <c r="BT113" s="961"/>
      <c r="BU113" s="961"/>
      <c r="BV113" s="961" t="s">
        <v>122</v>
      </c>
      <c r="BW113" s="961"/>
      <c r="BX113" s="961"/>
      <c r="BY113" s="961"/>
      <c r="BZ113" s="961"/>
      <c r="CA113" s="961" t="s">
        <v>122</v>
      </c>
      <c r="CB113" s="961"/>
      <c r="CC113" s="961"/>
      <c r="CD113" s="961"/>
      <c r="CE113" s="961"/>
      <c r="CF113" s="955" t="s">
        <v>122</v>
      </c>
      <c r="CG113" s="956"/>
      <c r="CH113" s="956"/>
      <c r="CI113" s="956"/>
      <c r="CJ113" s="956"/>
      <c r="CK113" s="983"/>
      <c r="CL113" s="984"/>
      <c r="CM113" s="957" t="s">
        <v>428</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122</v>
      </c>
      <c r="DH113" s="994"/>
      <c r="DI113" s="994"/>
      <c r="DJ113" s="994"/>
      <c r="DK113" s="995"/>
      <c r="DL113" s="996" t="s">
        <v>122</v>
      </c>
      <c r="DM113" s="994"/>
      <c r="DN113" s="994"/>
      <c r="DO113" s="994"/>
      <c r="DP113" s="995"/>
      <c r="DQ113" s="996" t="s">
        <v>122</v>
      </c>
      <c r="DR113" s="994"/>
      <c r="DS113" s="994"/>
      <c r="DT113" s="994"/>
      <c r="DU113" s="995"/>
      <c r="DV113" s="997" t="s">
        <v>122</v>
      </c>
      <c r="DW113" s="998"/>
      <c r="DX113" s="998"/>
      <c r="DY113" s="998"/>
      <c r="DZ113" s="999"/>
    </row>
    <row r="114" spans="1:130" s="212" customFormat="1" ht="26.25" customHeight="1" x14ac:dyDescent="0.2">
      <c r="A114" s="989"/>
      <c r="B114" s="990"/>
      <c r="C114" s="958" t="s">
        <v>429</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1112</v>
      </c>
      <c r="AB114" s="994"/>
      <c r="AC114" s="994"/>
      <c r="AD114" s="994"/>
      <c r="AE114" s="995"/>
      <c r="AF114" s="996" t="s">
        <v>122</v>
      </c>
      <c r="AG114" s="994"/>
      <c r="AH114" s="994"/>
      <c r="AI114" s="994"/>
      <c r="AJ114" s="995"/>
      <c r="AK114" s="996" t="s">
        <v>122</v>
      </c>
      <c r="AL114" s="994"/>
      <c r="AM114" s="994"/>
      <c r="AN114" s="994"/>
      <c r="AO114" s="995"/>
      <c r="AP114" s="997" t="s">
        <v>122</v>
      </c>
      <c r="AQ114" s="998"/>
      <c r="AR114" s="998"/>
      <c r="AS114" s="998"/>
      <c r="AT114" s="999"/>
      <c r="AU114" s="943"/>
      <c r="AV114" s="944"/>
      <c r="AW114" s="944"/>
      <c r="AX114" s="944"/>
      <c r="AY114" s="944"/>
      <c r="AZ114" s="957" t="s">
        <v>430</v>
      </c>
      <c r="BA114" s="958"/>
      <c r="BB114" s="958"/>
      <c r="BC114" s="958"/>
      <c r="BD114" s="958"/>
      <c r="BE114" s="958"/>
      <c r="BF114" s="958"/>
      <c r="BG114" s="958"/>
      <c r="BH114" s="958"/>
      <c r="BI114" s="958"/>
      <c r="BJ114" s="958"/>
      <c r="BK114" s="958"/>
      <c r="BL114" s="958"/>
      <c r="BM114" s="958"/>
      <c r="BN114" s="958"/>
      <c r="BO114" s="958"/>
      <c r="BP114" s="959"/>
      <c r="BQ114" s="960">
        <v>311270</v>
      </c>
      <c r="BR114" s="961"/>
      <c r="BS114" s="961"/>
      <c r="BT114" s="961"/>
      <c r="BU114" s="961"/>
      <c r="BV114" s="961">
        <v>276264</v>
      </c>
      <c r="BW114" s="961"/>
      <c r="BX114" s="961"/>
      <c r="BY114" s="961"/>
      <c r="BZ114" s="961"/>
      <c r="CA114" s="961">
        <v>307820</v>
      </c>
      <c r="CB114" s="961"/>
      <c r="CC114" s="961"/>
      <c r="CD114" s="961"/>
      <c r="CE114" s="961"/>
      <c r="CF114" s="955">
        <v>21.1</v>
      </c>
      <c r="CG114" s="956"/>
      <c r="CH114" s="956"/>
      <c r="CI114" s="956"/>
      <c r="CJ114" s="956"/>
      <c r="CK114" s="983"/>
      <c r="CL114" s="984"/>
      <c r="CM114" s="957" t="s">
        <v>431</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2" customFormat="1" ht="26.25" customHeight="1" x14ac:dyDescent="0.2">
      <c r="A115" s="989"/>
      <c r="B115" s="990"/>
      <c r="C115" s="958" t="s">
        <v>432</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t="s">
        <v>122</v>
      </c>
      <c r="AB115" s="973"/>
      <c r="AC115" s="973"/>
      <c r="AD115" s="973"/>
      <c r="AE115" s="974"/>
      <c r="AF115" s="975" t="s">
        <v>122</v>
      </c>
      <c r="AG115" s="973"/>
      <c r="AH115" s="973"/>
      <c r="AI115" s="973"/>
      <c r="AJ115" s="974"/>
      <c r="AK115" s="975" t="s">
        <v>122</v>
      </c>
      <c r="AL115" s="973"/>
      <c r="AM115" s="973"/>
      <c r="AN115" s="973"/>
      <c r="AO115" s="974"/>
      <c r="AP115" s="976" t="s">
        <v>122</v>
      </c>
      <c r="AQ115" s="977"/>
      <c r="AR115" s="977"/>
      <c r="AS115" s="977"/>
      <c r="AT115" s="978"/>
      <c r="AU115" s="943"/>
      <c r="AV115" s="944"/>
      <c r="AW115" s="944"/>
      <c r="AX115" s="944"/>
      <c r="AY115" s="944"/>
      <c r="AZ115" s="957" t="s">
        <v>433</v>
      </c>
      <c r="BA115" s="958"/>
      <c r="BB115" s="958"/>
      <c r="BC115" s="958"/>
      <c r="BD115" s="958"/>
      <c r="BE115" s="958"/>
      <c r="BF115" s="958"/>
      <c r="BG115" s="958"/>
      <c r="BH115" s="958"/>
      <c r="BI115" s="958"/>
      <c r="BJ115" s="958"/>
      <c r="BK115" s="958"/>
      <c r="BL115" s="958"/>
      <c r="BM115" s="958"/>
      <c r="BN115" s="958"/>
      <c r="BO115" s="958"/>
      <c r="BP115" s="959"/>
      <c r="BQ115" s="960" t="s">
        <v>122</v>
      </c>
      <c r="BR115" s="961"/>
      <c r="BS115" s="961"/>
      <c r="BT115" s="961"/>
      <c r="BU115" s="961"/>
      <c r="BV115" s="961" t="s">
        <v>122</v>
      </c>
      <c r="BW115" s="961"/>
      <c r="BX115" s="961"/>
      <c r="BY115" s="961"/>
      <c r="BZ115" s="961"/>
      <c r="CA115" s="961" t="s">
        <v>122</v>
      </c>
      <c r="CB115" s="961"/>
      <c r="CC115" s="961"/>
      <c r="CD115" s="961"/>
      <c r="CE115" s="961"/>
      <c r="CF115" s="955" t="s">
        <v>122</v>
      </c>
      <c r="CG115" s="956"/>
      <c r="CH115" s="956"/>
      <c r="CI115" s="956"/>
      <c r="CJ115" s="956"/>
      <c r="CK115" s="983"/>
      <c r="CL115" s="984"/>
      <c r="CM115" s="957" t="s">
        <v>434</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122</v>
      </c>
      <c r="DH115" s="994"/>
      <c r="DI115" s="994"/>
      <c r="DJ115" s="994"/>
      <c r="DK115" s="995"/>
      <c r="DL115" s="996" t="s">
        <v>122</v>
      </c>
      <c r="DM115" s="994"/>
      <c r="DN115" s="994"/>
      <c r="DO115" s="994"/>
      <c r="DP115" s="995"/>
      <c r="DQ115" s="996" t="s">
        <v>122</v>
      </c>
      <c r="DR115" s="994"/>
      <c r="DS115" s="994"/>
      <c r="DT115" s="994"/>
      <c r="DU115" s="995"/>
      <c r="DV115" s="997" t="s">
        <v>122</v>
      </c>
      <c r="DW115" s="998"/>
      <c r="DX115" s="998"/>
      <c r="DY115" s="998"/>
      <c r="DZ115" s="999"/>
    </row>
    <row r="116" spans="1:130" s="212" customFormat="1" ht="26.25" customHeight="1" x14ac:dyDescent="0.2">
      <c r="A116" s="991"/>
      <c r="B116" s="992"/>
      <c r="C116" s="1000" t="s">
        <v>435</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122</v>
      </c>
      <c r="AB116" s="994"/>
      <c r="AC116" s="994"/>
      <c r="AD116" s="994"/>
      <c r="AE116" s="995"/>
      <c r="AF116" s="996" t="s">
        <v>122</v>
      </c>
      <c r="AG116" s="994"/>
      <c r="AH116" s="994"/>
      <c r="AI116" s="994"/>
      <c r="AJ116" s="995"/>
      <c r="AK116" s="996" t="s">
        <v>122</v>
      </c>
      <c r="AL116" s="994"/>
      <c r="AM116" s="994"/>
      <c r="AN116" s="994"/>
      <c r="AO116" s="995"/>
      <c r="AP116" s="997" t="s">
        <v>122</v>
      </c>
      <c r="AQ116" s="998"/>
      <c r="AR116" s="998"/>
      <c r="AS116" s="998"/>
      <c r="AT116" s="999"/>
      <c r="AU116" s="943"/>
      <c r="AV116" s="944"/>
      <c r="AW116" s="944"/>
      <c r="AX116" s="944"/>
      <c r="AY116" s="944"/>
      <c r="AZ116" s="1002" t="s">
        <v>436</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437</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122</v>
      </c>
      <c r="DH116" s="994"/>
      <c r="DI116" s="994"/>
      <c r="DJ116" s="994"/>
      <c r="DK116" s="995"/>
      <c r="DL116" s="996" t="s">
        <v>122</v>
      </c>
      <c r="DM116" s="994"/>
      <c r="DN116" s="994"/>
      <c r="DO116" s="994"/>
      <c r="DP116" s="995"/>
      <c r="DQ116" s="996" t="s">
        <v>122</v>
      </c>
      <c r="DR116" s="994"/>
      <c r="DS116" s="994"/>
      <c r="DT116" s="994"/>
      <c r="DU116" s="995"/>
      <c r="DV116" s="997" t="s">
        <v>122</v>
      </c>
      <c r="DW116" s="998"/>
      <c r="DX116" s="998"/>
      <c r="DY116" s="998"/>
      <c r="DZ116" s="999"/>
    </row>
    <row r="117" spans="1:130" s="212" customFormat="1" ht="26.25" customHeight="1" x14ac:dyDescent="0.2">
      <c r="A117" s="947" t="s">
        <v>178</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438</v>
      </c>
      <c r="Z117" s="929"/>
      <c r="AA117" s="1013">
        <v>374282</v>
      </c>
      <c r="AB117" s="1014"/>
      <c r="AC117" s="1014"/>
      <c r="AD117" s="1014"/>
      <c r="AE117" s="1015"/>
      <c r="AF117" s="1016">
        <v>397987</v>
      </c>
      <c r="AG117" s="1014"/>
      <c r="AH117" s="1014"/>
      <c r="AI117" s="1014"/>
      <c r="AJ117" s="1015"/>
      <c r="AK117" s="1016">
        <v>419263</v>
      </c>
      <c r="AL117" s="1014"/>
      <c r="AM117" s="1014"/>
      <c r="AN117" s="1014"/>
      <c r="AO117" s="1015"/>
      <c r="AP117" s="1017"/>
      <c r="AQ117" s="1018"/>
      <c r="AR117" s="1018"/>
      <c r="AS117" s="1018"/>
      <c r="AT117" s="1019"/>
      <c r="AU117" s="943"/>
      <c r="AV117" s="944"/>
      <c r="AW117" s="944"/>
      <c r="AX117" s="944"/>
      <c r="AY117" s="944"/>
      <c r="AZ117" s="1009" t="s">
        <v>439</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440</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2" customFormat="1" ht="26.25" customHeight="1" x14ac:dyDescent="0.2">
      <c r="A118" s="947" t="s">
        <v>414</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411</v>
      </c>
      <c r="AB118" s="928"/>
      <c r="AC118" s="928"/>
      <c r="AD118" s="928"/>
      <c r="AE118" s="929"/>
      <c r="AF118" s="927" t="s">
        <v>412</v>
      </c>
      <c r="AG118" s="928"/>
      <c r="AH118" s="928"/>
      <c r="AI118" s="928"/>
      <c r="AJ118" s="929"/>
      <c r="AK118" s="927" t="s">
        <v>295</v>
      </c>
      <c r="AL118" s="928"/>
      <c r="AM118" s="928"/>
      <c r="AN118" s="928"/>
      <c r="AO118" s="929"/>
      <c r="AP118" s="1005" t="s">
        <v>413</v>
      </c>
      <c r="AQ118" s="1006"/>
      <c r="AR118" s="1006"/>
      <c r="AS118" s="1006"/>
      <c r="AT118" s="1007"/>
      <c r="AU118" s="943"/>
      <c r="AV118" s="944"/>
      <c r="AW118" s="944"/>
      <c r="AX118" s="944"/>
      <c r="AY118" s="944"/>
      <c r="AZ118" s="1008" t="s">
        <v>441</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442</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2" customFormat="1" ht="26.25" customHeight="1" x14ac:dyDescent="0.2">
      <c r="A119" s="1091" t="s">
        <v>417</v>
      </c>
      <c r="B119" s="982"/>
      <c r="C119" s="964" t="s">
        <v>418</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122</v>
      </c>
      <c r="AB119" s="935"/>
      <c r="AC119" s="935"/>
      <c r="AD119" s="935"/>
      <c r="AE119" s="936"/>
      <c r="AF119" s="937" t="s">
        <v>122</v>
      </c>
      <c r="AG119" s="935"/>
      <c r="AH119" s="935"/>
      <c r="AI119" s="935"/>
      <c r="AJ119" s="936"/>
      <c r="AK119" s="937" t="s">
        <v>122</v>
      </c>
      <c r="AL119" s="935"/>
      <c r="AM119" s="935"/>
      <c r="AN119" s="935"/>
      <c r="AO119" s="936"/>
      <c r="AP119" s="938" t="s">
        <v>122</v>
      </c>
      <c r="AQ119" s="939"/>
      <c r="AR119" s="939"/>
      <c r="AS119" s="939"/>
      <c r="AT119" s="940"/>
      <c r="AU119" s="945"/>
      <c r="AV119" s="946"/>
      <c r="AW119" s="946"/>
      <c r="AX119" s="946"/>
      <c r="AY119" s="946"/>
      <c r="AZ119" s="235" t="s">
        <v>178</v>
      </c>
      <c r="BA119" s="235"/>
      <c r="BB119" s="235"/>
      <c r="BC119" s="235"/>
      <c r="BD119" s="235"/>
      <c r="BE119" s="235"/>
      <c r="BF119" s="235"/>
      <c r="BG119" s="235"/>
      <c r="BH119" s="235"/>
      <c r="BI119" s="235"/>
      <c r="BJ119" s="235"/>
      <c r="BK119" s="235"/>
      <c r="BL119" s="235"/>
      <c r="BM119" s="235"/>
      <c r="BN119" s="235"/>
      <c r="BO119" s="1012" t="s">
        <v>443</v>
      </c>
      <c r="BP119" s="1040"/>
      <c r="BQ119" s="1034">
        <v>3924791</v>
      </c>
      <c r="BR119" s="1035"/>
      <c r="BS119" s="1035"/>
      <c r="BT119" s="1035"/>
      <c r="BU119" s="1035"/>
      <c r="BV119" s="1035">
        <v>3953340</v>
      </c>
      <c r="BW119" s="1035"/>
      <c r="BX119" s="1035"/>
      <c r="BY119" s="1035"/>
      <c r="BZ119" s="1035"/>
      <c r="CA119" s="1035">
        <v>3915823</v>
      </c>
      <c r="CB119" s="1035"/>
      <c r="CC119" s="1035"/>
      <c r="CD119" s="1035"/>
      <c r="CE119" s="1035"/>
      <c r="CF119" s="1036"/>
      <c r="CG119" s="1037"/>
      <c r="CH119" s="1037"/>
      <c r="CI119" s="1037"/>
      <c r="CJ119" s="1038"/>
      <c r="CK119" s="985"/>
      <c r="CL119" s="986"/>
      <c r="CM119" s="1008" t="s">
        <v>444</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t="s">
        <v>122</v>
      </c>
      <c r="DH119" s="1021"/>
      <c r="DI119" s="1021"/>
      <c r="DJ119" s="1021"/>
      <c r="DK119" s="1022"/>
      <c r="DL119" s="1020" t="s">
        <v>122</v>
      </c>
      <c r="DM119" s="1021"/>
      <c r="DN119" s="1021"/>
      <c r="DO119" s="1021"/>
      <c r="DP119" s="1022"/>
      <c r="DQ119" s="1020" t="s">
        <v>122</v>
      </c>
      <c r="DR119" s="1021"/>
      <c r="DS119" s="1021"/>
      <c r="DT119" s="1021"/>
      <c r="DU119" s="1022"/>
      <c r="DV119" s="1023" t="s">
        <v>122</v>
      </c>
      <c r="DW119" s="1024"/>
      <c r="DX119" s="1024"/>
      <c r="DY119" s="1024"/>
      <c r="DZ119" s="1025"/>
    </row>
    <row r="120" spans="1:130" s="212" customFormat="1" ht="26.25" customHeight="1" x14ac:dyDescent="0.2">
      <c r="A120" s="1092"/>
      <c r="B120" s="984"/>
      <c r="C120" s="957" t="s">
        <v>421</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445</v>
      </c>
      <c r="AV120" s="1027"/>
      <c r="AW120" s="1027"/>
      <c r="AX120" s="1027"/>
      <c r="AY120" s="1028"/>
      <c r="AZ120" s="964" t="s">
        <v>446</v>
      </c>
      <c r="BA120" s="932"/>
      <c r="BB120" s="932"/>
      <c r="BC120" s="932"/>
      <c r="BD120" s="932"/>
      <c r="BE120" s="932"/>
      <c r="BF120" s="932"/>
      <c r="BG120" s="932"/>
      <c r="BH120" s="932"/>
      <c r="BI120" s="932"/>
      <c r="BJ120" s="932"/>
      <c r="BK120" s="932"/>
      <c r="BL120" s="932"/>
      <c r="BM120" s="932"/>
      <c r="BN120" s="932"/>
      <c r="BO120" s="932"/>
      <c r="BP120" s="933"/>
      <c r="BQ120" s="965">
        <v>5736150</v>
      </c>
      <c r="BR120" s="966"/>
      <c r="BS120" s="966"/>
      <c r="BT120" s="966"/>
      <c r="BU120" s="966"/>
      <c r="BV120" s="966">
        <v>6153158</v>
      </c>
      <c r="BW120" s="966"/>
      <c r="BX120" s="966"/>
      <c r="BY120" s="966"/>
      <c r="BZ120" s="966"/>
      <c r="CA120" s="966">
        <v>6325179</v>
      </c>
      <c r="CB120" s="966"/>
      <c r="CC120" s="966"/>
      <c r="CD120" s="966"/>
      <c r="CE120" s="966"/>
      <c r="CF120" s="979">
        <v>432.7</v>
      </c>
      <c r="CG120" s="980"/>
      <c r="CH120" s="980"/>
      <c r="CI120" s="980"/>
      <c r="CJ120" s="980"/>
      <c r="CK120" s="1041" t="s">
        <v>447</v>
      </c>
      <c r="CL120" s="1042"/>
      <c r="CM120" s="1042"/>
      <c r="CN120" s="1042"/>
      <c r="CO120" s="1043"/>
      <c r="CP120" s="1049" t="s">
        <v>395</v>
      </c>
      <c r="CQ120" s="1050"/>
      <c r="CR120" s="1050"/>
      <c r="CS120" s="1050"/>
      <c r="CT120" s="1050"/>
      <c r="CU120" s="1050"/>
      <c r="CV120" s="1050"/>
      <c r="CW120" s="1050"/>
      <c r="CX120" s="1050"/>
      <c r="CY120" s="1050"/>
      <c r="CZ120" s="1050"/>
      <c r="DA120" s="1050"/>
      <c r="DB120" s="1050"/>
      <c r="DC120" s="1050"/>
      <c r="DD120" s="1050"/>
      <c r="DE120" s="1050"/>
      <c r="DF120" s="1051"/>
      <c r="DG120" s="965" t="s">
        <v>122</v>
      </c>
      <c r="DH120" s="966"/>
      <c r="DI120" s="966"/>
      <c r="DJ120" s="966"/>
      <c r="DK120" s="966"/>
      <c r="DL120" s="966" t="s">
        <v>122</v>
      </c>
      <c r="DM120" s="966"/>
      <c r="DN120" s="966"/>
      <c r="DO120" s="966"/>
      <c r="DP120" s="966"/>
      <c r="DQ120" s="966">
        <v>65964</v>
      </c>
      <c r="DR120" s="966"/>
      <c r="DS120" s="966"/>
      <c r="DT120" s="966"/>
      <c r="DU120" s="966"/>
      <c r="DV120" s="967">
        <v>4.5</v>
      </c>
      <c r="DW120" s="967"/>
      <c r="DX120" s="967"/>
      <c r="DY120" s="967"/>
      <c r="DZ120" s="968"/>
    </row>
    <row r="121" spans="1:130" s="212" customFormat="1" ht="26.25" customHeight="1" x14ac:dyDescent="0.2">
      <c r="A121" s="1092"/>
      <c r="B121" s="984"/>
      <c r="C121" s="1009" t="s">
        <v>448</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122</v>
      </c>
      <c r="AB121" s="994"/>
      <c r="AC121" s="994"/>
      <c r="AD121" s="994"/>
      <c r="AE121" s="995"/>
      <c r="AF121" s="996" t="s">
        <v>122</v>
      </c>
      <c r="AG121" s="994"/>
      <c r="AH121" s="994"/>
      <c r="AI121" s="994"/>
      <c r="AJ121" s="995"/>
      <c r="AK121" s="996" t="s">
        <v>122</v>
      </c>
      <c r="AL121" s="994"/>
      <c r="AM121" s="994"/>
      <c r="AN121" s="994"/>
      <c r="AO121" s="995"/>
      <c r="AP121" s="997" t="s">
        <v>122</v>
      </c>
      <c r="AQ121" s="998"/>
      <c r="AR121" s="998"/>
      <c r="AS121" s="998"/>
      <c r="AT121" s="999"/>
      <c r="AU121" s="1029"/>
      <c r="AV121" s="1030"/>
      <c r="AW121" s="1030"/>
      <c r="AX121" s="1030"/>
      <c r="AY121" s="1031"/>
      <c r="AZ121" s="957" t="s">
        <v>449</v>
      </c>
      <c r="BA121" s="958"/>
      <c r="BB121" s="958"/>
      <c r="BC121" s="958"/>
      <c r="BD121" s="958"/>
      <c r="BE121" s="958"/>
      <c r="BF121" s="958"/>
      <c r="BG121" s="958"/>
      <c r="BH121" s="958"/>
      <c r="BI121" s="958"/>
      <c r="BJ121" s="958"/>
      <c r="BK121" s="958"/>
      <c r="BL121" s="958"/>
      <c r="BM121" s="958"/>
      <c r="BN121" s="958"/>
      <c r="BO121" s="958"/>
      <c r="BP121" s="959"/>
      <c r="BQ121" s="960">
        <v>102446</v>
      </c>
      <c r="BR121" s="961"/>
      <c r="BS121" s="961"/>
      <c r="BT121" s="961"/>
      <c r="BU121" s="961"/>
      <c r="BV121" s="961">
        <v>213294</v>
      </c>
      <c r="BW121" s="961"/>
      <c r="BX121" s="961"/>
      <c r="BY121" s="961"/>
      <c r="BZ121" s="961"/>
      <c r="CA121" s="961">
        <v>384560</v>
      </c>
      <c r="CB121" s="961"/>
      <c r="CC121" s="961"/>
      <c r="CD121" s="961"/>
      <c r="CE121" s="961"/>
      <c r="CF121" s="955">
        <v>26.3</v>
      </c>
      <c r="CG121" s="956"/>
      <c r="CH121" s="956"/>
      <c r="CI121" s="956"/>
      <c r="CJ121" s="956"/>
      <c r="CK121" s="1044"/>
      <c r="CL121" s="1045"/>
      <c r="CM121" s="1045"/>
      <c r="CN121" s="1045"/>
      <c r="CO121" s="1046"/>
      <c r="CP121" s="1054" t="s">
        <v>392</v>
      </c>
      <c r="CQ121" s="1055"/>
      <c r="CR121" s="1055"/>
      <c r="CS121" s="1055"/>
      <c r="CT121" s="1055"/>
      <c r="CU121" s="1055"/>
      <c r="CV121" s="1055"/>
      <c r="CW121" s="1055"/>
      <c r="CX121" s="1055"/>
      <c r="CY121" s="1055"/>
      <c r="CZ121" s="1055"/>
      <c r="DA121" s="1055"/>
      <c r="DB121" s="1055"/>
      <c r="DC121" s="1055"/>
      <c r="DD121" s="1055"/>
      <c r="DE121" s="1055"/>
      <c r="DF121" s="1056"/>
      <c r="DG121" s="960">
        <v>3822</v>
      </c>
      <c r="DH121" s="961"/>
      <c r="DI121" s="961"/>
      <c r="DJ121" s="961"/>
      <c r="DK121" s="961"/>
      <c r="DL121" s="961">
        <v>3461</v>
      </c>
      <c r="DM121" s="961"/>
      <c r="DN121" s="961"/>
      <c r="DO121" s="961"/>
      <c r="DP121" s="961"/>
      <c r="DQ121" s="961">
        <v>3089</v>
      </c>
      <c r="DR121" s="961"/>
      <c r="DS121" s="961"/>
      <c r="DT121" s="961"/>
      <c r="DU121" s="961"/>
      <c r="DV121" s="962">
        <v>0.2</v>
      </c>
      <c r="DW121" s="962"/>
      <c r="DX121" s="962"/>
      <c r="DY121" s="962"/>
      <c r="DZ121" s="963"/>
    </row>
    <row r="122" spans="1:130" s="212" customFormat="1" ht="26.25" customHeight="1" x14ac:dyDescent="0.2">
      <c r="A122" s="1092"/>
      <c r="B122" s="984"/>
      <c r="C122" s="957" t="s">
        <v>431</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450</v>
      </c>
      <c r="BA122" s="1000"/>
      <c r="BB122" s="1000"/>
      <c r="BC122" s="1000"/>
      <c r="BD122" s="1000"/>
      <c r="BE122" s="1000"/>
      <c r="BF122" s="1000"/>
      <c r="BG122" s="1000"/>
      <c r="BH122" s="1000"/>
      <c r="BI122" s="1000"/>
      <c r="BJ122" s="1000"/>
      <c r="BK122" s="1000"/>
      <c r="BL122" s="1000"/>
      <c r="BM122" s="1000"/>
      <c r="BN122" s="1000"/>
      <c r="BO122" s="1000"/>
      <c r="BP122" s="1001"/>
      <c r="BQ122" s="1034">
        <v>2908839</v>
      </c>
      <c r="BR122" s="1035"/>
      <c r="BS122" s="1035"/>
      <c r="BT122" s="1035"/>
      <c r="BU122" s="1035"/>
      <c r="BV122" s="1035">
        <v>3116656</v>
      </c>
      <c r="BW122" s="1035"/>
      <c r="BX122" s="1035"/>
      <c r="BY122" s="1035"/>
      <c r="BZ122" s="1035"/>
      <c r="CA122" s="1035">
        <v>2674402</v>
      </c>
      <c r="CB122" s="1035"/>
      <c r="CC122" s="1035"/>
      <c r="CD122" s="1035"/>
      <c r="CE122" s="1035"/>
      <c r="CF122" s="1052">
        <v>183</v>
      </c>
      <c r="CG122" s="1053"/>
      <c r="CH122" s="1053"/>
      <c r="CI122" s="1053"/>
      <c r="CJ122" s="1053"/>
      <c r="CK122" s="1044"/>
      <c r="CL122" s="1045"/>
      <c r="CM122" s="1045"/>
      <c r="CN122" s="1045"/>
      <c r="CO122" s="1046"/>
      <c r="CP122" s="1054" t="s">
        <v>391</v>
      </c>
      <c r="CQ122" s="1055"/>
      <c r="CR122" s="1055"/>
      <c r="CS122" s="1055"/>
      <c r="CT122" s="1055"/>
      <c r="CU122" s="1055"/>
      <c r="CV122" s="1055"/>
      <c r="CW122" s="1055"/>
      <c r="CX122" s="1055"/>
      <c r="CY122" s="1055"/>
      <c r="CZ122" s="1055"/>
      <c r="DA122" s="1055"/>
      <c r="DB122" s="1055"/>
      <c r="DC122" s="1055"/>
      <c r="DD122" s="1055"/>
      <c r="DE122" s="1055"/>
      <c r="DF122" s="1056"/>
      <c r="DG122" s="960" t="s">
        <v>122</v>
      </c>
      <c r="DH122" s="961"/>
      <c r="DI122" s="961"/>
      <c r="DJ122" s="961"/>
      <c r="DK122" s="961"/>
      <c r="DL122" s="961" t="s">
        <v>122</v>
      </c>
      <c r="DM122" s="961"/>
      <c r="DN122" s="961"/>
      <c r="DO122" s="961"/>
      <c r="DP122" s="961"/>
      <c r="DQ122" s="961" t="s">
        <v>122</v>
      </c>
      <c r="DR122" s="961"/>
      <c r="DS122" s="961"/>
      <c r="DT122" s="961"/>
      <c r="DU122" s="961"/>
      <c r="DV122" s="962" t="s">
        <v>122</v>
      </c>
      <c r="DW122" s="962"/>
      <c r="DX122" s="962"/>
      <c r="DY122" s="962"/>
      <c r="DZ122" s="963"/>
    </row>
    <row r="123" spans="1:130" s="212" customFormat="1" ht="26.25" customHeight="1" x14ac:dyDescent="0.2">
      <c r="A123" s="1092"/>
      <c r="B123" s="984"/>
      <c r="C123" s="957" t="s">
        <v>437</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122</v>
      </c>
      <c r="AB123" s="994"/>
      <c r="AC123" s="994"/>
      <c r="AD123" s="994"/>
      <c r="AE123" s="995"/>
      <c r="AF123" s="996" t="s">
        <v>122</v>
      </c>
      <c r="AG123" s="994"/>
      <c r="AH123" s="994"/>
      <c r="AI123" s="994"/>
      <c r="AJ123" s="995"/>
      <c r="AK123" s="996" t="s">
        <v>122</v>
      </c>
      <c r="AL123" s="994"/>
      <c r="AM123" s="994"/>
      <c r="AN123" s="994"/>
      <c r="AO123" s="995"/>
      <c r="AP123" s="997" t="s">
        <v>122</v>
      </c>
      <c r="AQ123" s="998"/>
      <c r="AR123" s="998"/>
      <c r="AS123" s="998"/>
      <c r="AT123" s="999"/>
      <c r="AU123" s="1032"/>
      <c r="AV123" s="1033"/>
      <c r="AW123" s="1033"/>
      <c r="AX123" s="1033"/>
      <c r="AY123" s="1033"/>
      <c r="AZ123" s="235" t="s">
        <v>178</v>
      </c>
      <c r="BA123" s="235"/>
      <c r="BB123" s="235"/>
      <c r="BC123" s="235"/>
      <c r="BD123" s="235"/>
      <c r="BE123" s="235"/>
      <c r="BF123" s="235"/>
      <c r="BG123" s="235"/>
      <c r="BH123" s="235"/>
      <c r="BI123" s="235"/>
      <c r="BJ123" s="235"/>
      <c r="BK123" s="235"/>
      <c r="BL123" s="235"/>
      <c r="BM123" s="235"/>
      <c r="BN123" s="235"/>
      <c r="BO123" s="1012" t="s">
        <v>451</v>
      </c>
      <c r="BP123" s="1040"/>
      <c r="BQ123" s="1098">
        <v>8747435</v>
      </c>
      <c r="BR123" s="1099"/>
      <c r="BS123" s="1099"/>
      <c r="BT123" s="1099"/>
      <c r="BU123" s="1099"/>
      <c r="BV123" s="1099">
        <v>9483108</v>
      </c>
      <c r="BW123" s="1099"/>
      <c r="BX123" s="1099"/>
      <c r="BY123" s="1099"/>
      <c r="BZ123" s="1099"/>
      <c r="CA123" s="1099">
        <v>9384141</v>
      </c>
      <c r="CB123" s="1099"/>
      <c r="CC123" s="1099"/>
      <c r="CD123" s="1099"/>
      <c r="CE123" s="1099"/>
      <c r="CF123" s="1036"/>
      <c r="CG123" s="1037"/>
      <c r="CH123" s="1037"/>
      <c r="CI123" s="1037"/>
      <c r="CJ123" s="1038"/>
      <c r="CK123" s="1044"/>
      <c r="CL123" s="1045"/>
      <c r="CM123" s="1045"/>
      <c r="CN123" s="1045"/>
      <c r="CO123" s="1046"/>
      <c r="CP123" s="1054" t="s">
        <v>394</v>
      </c>
      <c r="CQ123" s="1055"/>
      <c r="CR123" s="1055"/>
      <c r="CS123" s="1055"/>
      <c r="CT123" s="1055"/>
      <c r="CU123" s="1055"/>
      <c r="CV123" s="1055"/>
      <c r="CW123" s="1055"/>
      <c r="CX123" s="1055"/>
      <c r="CY123" s="1055"/>
      <c r="CZ123" s="1055"/>
      <c r="DA123" s="1055"/>
      <c r="DB123" s="1055"/>
      <c r="DC123" s="1055"/>
      <c r="DD123" s="1055"/>
      <c r="DE123" s="1055"/>
      <c r="DF123" s="1056"/>
      <c r="DG123" s="993" t="s">
        <v>122</v>
      </c>
      <c r="DH123" s="994"/>
      <c r="DI123" s="994"/>
      <c r="DJ123" s="994"/>
      <c r="DK123" s="995"/>
      <c r="DL123" s="996" t="s">
        <v>122</v>
      </c>
      <c r="DM123" s="994"/>
      <c r="DN123" s="994"/>
      <c r="DO123" s="994"/>
      <c r="DP123" s="995"/>
      <c r="DQ123" s="996" t="s">
        <v>122</v>
      </c>
      <c r="DR123" s="994"/>
      <c r="DS123" s="994"/>
      <c r="DT123" s="994"/>
      <c r="DU123" s="995"/>
      <c r="DV123" s="997" t="s">
        <v>122</v>
      </c>
      <c r="DW123" s="998"/>
      <c r="DX123" s="998"/>
      <c r="DY123" s="998"/>
      <c r="DZ123" s="999"/>
    </row>
    <row r="124" spans="1:130" s="212" customFormat="1" ht="26.25" customHeight="1" thickBot="1" x14ac:dyDescent="0.25">
      <c r="A124" s="1092"/>
      <c r="B124" s="984"/>
      <c r="C124" s="957" t="s">
        <v>440</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122</v>
      </c>
      <c r="AB124" s="994"/>
      <c r="AC124" s="994"/>
      <c r="AD124" s="994"/>
      <c r="AE124" s="995"/>
      <c r="AF124" s="996" t="s">
        <v>122</v>
      </c>
      <c r="AG124" s="994"/>
      <c r="AH124" s="994"/>
      <c r="AI124" s="994"/>
      <c r="AJ124" s="995"/>
      <c r="AK124" s="996" t="s">
        <v>122</v>
      </c>
      <c r="AL124" s="994"/>
      <c r="AM124" s="994"/>
      <c r="AN124" s="994"/>
      <c r="AO124" s="995"/>
      <c r="AP124" s="997" t="s">
        <v>122</v>
      </c>
      <c r="AQ124" s="998"/>
      <c r="AR124" s="998"/>
      <c r="AS124" s="998"/>
      <c r="AT124" s="999"/>
      <c r="AU124" s="1094" t="s">
        <v>452</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t="s">
        <v>122</v>
      </c>
      <c r="BR124" s="1062"/>
      <c r="BS124" s="1062"/>
      <c r="BT124" s="1062"/>
      <c r="BU124" s="1062"/>
      <c r="BV124" s="1062" t="s">
        <v>122</v>
      </c>
      <c r="BW124" s="1062"/>
      <c r="BX124" s="1062"/>
      <c r="BY124" s="1062"/>
      <c r="BZ124" s="1062"/>
      <c r="CA124" s="1062" t="s">
        <v>122</v>
      </c>
      <c r="CB124" s="1062"/>
      <c r="CC124" s="1062"/>
      <c r="CD124" s="1062"/>
      <c r="CE124" s="1062"/>
      <c r="CF124" s="1063"/>
      <c r="CG124" s="1064"/>
      <c r="CH124" s="1064"/>
      <c r="CI124" s="1064"/>
      <c r="CJ124" s="1065"/>
      <c r="CK124" s="1047"/>
      <c r="CL124" s="1047"/>
      <c r="CM124" s="1047"/>
      <c r="CN124" s="1047"/>
      <c r="CO124" s="1048"/>
      <c r="CP124" s="1054" t="s">
        <v>453</v>
      </c>
      <c r="CQ124" s="1055"/>
      <c r="CR124" s="1055"/>
      <c r="CS124" s="1055"/>
      <c r="CT124" s="1055"/>
      <c r="CU124" s="1055"/>
      <c r="CV124" s="1055"/>
      <c r="CW124" s="1055"/>
      <c r="CX124" s="1055"/>
      <c r="CY124" s="1055"/>
      <c r="CZ124" s="1055"/>
      <c r="DA124" s="1055"/>
      <c r="DB124" s="1055"/>
      <c r="DC124" s="1055"/>
      <c r="DD124" s="1055"/>
      <c r="DE124" s="1055"/>
      <c r="DF124" s="1056"/>
      <c r="DG124" s="1039">
        <v>66908</v>
      </c>
      <c r="DH124" s="1021"/>
      <c r="DI124" s="1021"/>
      <c r="DJ124" s="1021"/>
      <c r="DK124" s="1022"/>
      <c r="DL124" s="1020">
        <v>56740</v>
      </c>
      <c r="DM124" s="1021"/>
      <c r="DN124" s="1021"/>
      <c r="DO124" s="1021"/>
      <c r="DP124" s="1022"/>
      <c r="DQ124" s="1020" t="s">
        <v>122</v>
      </c>
      <c r="DR124" s="1021"/>
      <c r="DS124" s="1021"/>
      <c r="DT124" s="1021"/>
      <c r="DU124" s="1022"/>
      <c r="DV124" s="1023" t="s">
        <v>122</v>
      </c>
      <c r="DW124" s="1024"/>
      <c r="DX124" s="1024"/>
      <c r="DY124" s="1024"/>
      <c r="DZ124" s="1025"/>
    </row>
    <row r="125" spans="1:130" s="212" customFormat="1" ht="26.25" customHeight="1" x14ac:dyDescent="0.2">
      <c r="A125" s="1092"/>
      <c r="B125" s="984"/>
      <c r="C125" s="957" t="s">
        <v>442</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454</v>
      </c>
      <c r="CL125" s="1042"/>
      <c r="CM125" s="1042"/>
      <c r="CN125" s="1042"/>
      <c r="CO125" s="1043"/>
      <c r="CP125" s="964" t="s">
        <v>455</v>
      </c>
      <c r="CQ125" s="932"/>
      <c r="CR125" s="932"/>
      <c r="CS125" s="932"/>
      <c r="CT125" s="932"/>
      <c r="CU125" s="932"/>
      <c r="CV125" s="932"/>
      <c r="CW125" s="932"/>
      <c r="CX125" s="932"/>
      <c r="CY125" s="932"/>
      <c r="CZ125" s="932"/>
      <c r="DA125" s="932"/>
      <c r="DB125" s="932"/>
      <c r="DC125" s="932"/>
      <c r="DD125" s="932"/>
      <c r="DE125" s="932"/>
      <c r="DF125" s="933"/>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2" customFormat="1" ht="26.25" customHeight="1" thickBot="1" x14ac:dyDescent="0.25">
      <c r="A126" s="1092"/>
      <c r="B126" s="984"/>
      <c r="C126" s="957" t="s">
        <v>444</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t="s">
        <v>122</v>
      </c>
      <c r="AB126" s="994"/>
      <c r="AC126" s="994"/>
      <c r="AD126" s="994"/>
      <c r="AE126" s="995"/>
      <c r="AF126" s="996" t="s">
        <v>122</v>
      </c>
      <c r="AG126" s="994"/>
      <c r="AH126" s="994"/>
      <c r="AI126" s="994"/>
      <c r="AJ126" s="995"/>
      <c r="AK126" s="996" t="s">
        <v>122</v>
      </c>
      <c r="AL126" s="994"/>
      <c r="AM126" s="994"/>
      <c r="AN126" s="994"/>
      <c r="AO126" s="995"/>
      <c r="AP126" s="997" t="s">
        <v>122</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456</v>
      </c>
      <c r="CQ126" s="958"/>
      <c r="CR126" s="958"/>
      <c r="CS126" s="958"/>
      <c r="CT126" s="958"/>
      <c r="CU126" s="958"/>
      <c r="CV126" s="958"/>
      <c r="CW126" s="958"/>
      <c r="CX126" s="958"/>
      <c r="CY126" s="958"/>
      <c r="CZ126" s="958"/>
      <c r="DA126" s="958"/>
      <c r="DB126" s="958"/>
      <c r="DC126" s="958"/>
      <c r="DD126" s="958"/>
      <c r="DE126" s="958"/>
      <c r="DF126" s="959"/>
      <c r="DG126" s="960" t="s">
        <v>122</v>
      </c>
      <c r="DH126" s="961"/>
      <c r="DI126" s="961"/>
      <c r="DJ126" s="961"/>
      <c r="DK126" s="961"/>
      <c r="DL126" s="961" t="s">
        <v>122</v>
      </c>
      <c r="DM126" s="961"/>
      <c r="DN126" s="961"/>
      <c r="DO126" s="961"/>
      <c r="DP126" s="961"/>
      <c r="DQ126" s="961" t="s">
        <v>122</v>
      </c>
      <c r="DR126" s="961"/>
      <c r="DS126" s="961"/>
      <c r="DT126" s="961"/>
      <c r="DU126" s="961"/>
      <c r="DV126" s="962" t="s">
        <v>122</v>
      </c>
      <c r="DW126" s="962"/>
      <c r="DX126" s="962"/>
      <c r="DY126" s="962"/>
      <c r="DZ126" s="963"/>
    </row>
    <row r="127" spans="1:130" s="212" customFormat="1" ht="26.25" customHeight="1" x14ac:dyDescent="0.2">
      <c r="A127" s="1093"/>
      <c r="B127" s="986"/>
      <c r="C127" s="1008" t="s">
        <v>457</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t="s">
        <v>122</v>
      </c>
      <c r="AB127" s="994"/>
      <c r="AC127" s="994"/>
      <c r="AD127" s="994"/>
      <c r="AE127" s="995"/>
      <c r="AF127" s="996" t="s">
        <v>122</v>
      </c>
      <c r="AG127" s="994"/>
      <c r="AH127" s="994"/>
      <c r="AI127" s="994"/>
      <c r="AJ127" s="995"/>
      <c r="AK127" s="996" t="s">
        <v>122</v>
      </c>
      <c r="AL127" s="994"/>
      <c r="AM127" s="994"/>
      <c r="AN127" s="994"/>
      <c r="AO127" s="995"/>
      <c r="AP127" s="997" t="s">
        <v>122</v>
      </c>
      <c r="AQ127" s="998"/>
      <c r="AR127" s="998"/>
      <c r="AS127" s="998"/>
      <c r="AT127" s="999"/>
      <c r="AU127" s="214"/>
      <c r="AV127" s="214"/>
      <c r="AW127" s="214"/>
      <c r="AX127" s="1066" t="s">
        <v>458</v>
      </c>
      <c r="AY127" s="1067"/>
      <c r="AZ127" s="1067"/>
      <c r="BA127" s="1067"/>
      <c r="BB127" s="1067"/>
      <c r="BC127" s="1067"/>
      <c r="BD127" s="1067"/>
      <c r="BE127" s="1068"/>
      <c r="BF127" s="1069" t="s">
        <v>459</v>
      </c>
      <c r="BG127" s="1067"/>
      <c r="BH127" s="1067"/>
      <c r="BI127" s="1067"/>
      <c r="BJ127" s="1067"/>
      <c r="BK127" s="1067"/>
      <c r="BL127" s="1068"/>
      <c r="BM127" s="1069" t="s">
        <v>460</v>
      </c>
      <c r="BN127" s="1067"/>
      <c r="BO127" s="1067"/>
      <c r="BP127" s="1067"/>
      <c r="BQ127" s="1067"/>
      <c r="BR127" s="1067"/>
      <c r="BS127" s="1068"/>
      <c r="BT127" s="1069" t="s">
        <v>461</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462</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2" customFormat="1" ht="26.25" customHeight="1" thickBot="1" x14ac:dyDescent="0.25">
      <c r="A128" s="1076" t="s">
        <v>463</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464</v>
      </c>
      <c r="X128" s="1078"/>
      <c r="Y128" s="1078"/>
      <c r="Z128" s="1079"/>
      <c r="AA128" s="1080">
        <v>11999</v>
      </c>
      <c r="AB128" s="1081"/>
      <c r="AC128" s="1081"/>
      <c r="AD128" s="1081"/>
      <c r="AE128" s="1082"/>
      <c r="AF128" s="1083">
        <v>15455</v>
      </c>
      <c r="AG128" s="1081"/>
      <c r="AH128" s="1081"/>
      <c r="AI128" s="1081"/>
      <c r="AJ128" s="1082"/>
      <c r="AK128" s="1083">
        <v>15744</v>
      </c>
      <c r="AL128" s="1081"/>
      <c r="AM128" s="1081"/>
      <c r="AN128" s="1081"/>
      <c r="AO128" s="1082"/>
      <c r="AP128" s="1084"/>
      <c r="AQ128" s="1085"/>
      <c r="AR128" s="1085"/>
      <c r="AS128" s="1085"/>
      <c r="AT128" s="1086"/>
      <c r="AU128" s="214"/>
      <c r="AV128" s="214"/>
      <c r="AW128" s="214"/>
      <c r="AX128" s="931" t="s">
        <v>465</v>
      </c>
      <c r="AY128" s="932"/>
      <c r="AZ128" s="932"/>
      <c r="BA128" s="932"/>
      <c r="BB128" s="932"/>
      <c r="BC128" s="932"/>
      <c r="BD128" s="932"/>
      <c r="BE128" s="933"/>
      <c r="BF128" s="1087" t="s">
        <v>122</v>
      </c>
      <c r="BG128" s="1088"/>
      <c r="BH128" s="1088"/>
      <c r="BI128" s="1088"/>
      <c r="BJ128" s="1088"/>
      <c r="BK128" s="1088"/>
      <c r="BL128" s="1089"/>
      <c r="BM128" s="1087">
        <v>15</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466</v>
      </c>
      <c r="CQ128" s="753"/>
      <c r="CR128" s="753"/>
      <c r="CS128" s="753"/>
      <c r="CT128" s="753"/>
      <c r="CU128" s="753"/>
      <c r="CV128" s="753"/>
      <c r="CW128" s="753"/>
      <c r="CX128" s="753"/>
      <c r="CY128" s="753"/>
      <c r="CZ128" s="753"/>
      <c r="DA128" s="753"/>
      <c r="DB128" s="753"/>
      <c r="DC128" s="753"/>
      <c r="DD128" s="753"/>
      <c r="DE128" s="753"/>
      <c r="DF128" s="1071"/>
      <c r="DG128" s="1072" t="s">
        <v>122</v>
      </c>
      <c r="DH128" s="1073"/>
      <c r="DI128" s="1073"/>
      <c r="DJ128" s="1073"/>
      <c r="DK128" s="1073"/>
      <c r="DL128" s="1073" t="s">
        <v>122</v>
      </c>
      <c r="DM128" s="1073"/>
      <c r="DN128" s="1073"/>
      <c r="DO128" s="1073"/>
      <c r="DP128" s="1073"/>
      <c r="DQ128" s="1073" t="s">
        <v>122</v>
      </c>
      <c r="DR128" s="1073"/>
      <c r="DS128" s="1073"/>
      <c r="DT128" s="1073"/>
      <c r="DU128" s="1073"/>
      <c r="DV128" s="1074" t="s">
        <v>122</v>
      </c>
      <c r="DW128" s="1074"/>
      <c r="DX128" s="1074"/>
      <c r="DY128" s="1074"/>
      <c r="DZ128" s="1075"/>
    </row>
    <row r="129" spans="1:131" s="212" customFormat="1" ht="26.25" customHeight="1" x14ac:dyDescent="0.2">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467</v>
      </c>
      <c r="X129" s="1106"/>
      <c r="Y129" s="1106"/>
      <c r="Z129" s="1107"/>
      <c r="AA129" s="993">
        <v>1719754</v>
      </c>
      <c r="AB129" s="994"/>
      <c r="AC129" s="994"/>
      <c r="AD129" s="994"/>
      <c r="AE129" s="995"/>
      <c r="AF129" s="996">
        <v>1732550</v>
      </c>
      <c r="AG129" s="994"/>
      <c r="AH129" s="994"/>
      <c r="AI129" s="994"/>
      <c r="AJ129" s="995"/>
      <c r="AK129" s="996">
        <v>1769415</v>
      </c>
      <c r="AL129" s="994"/>
      <c r="AM129" s="994"/>
      <c r="AN129" s="994"/>
      <c r="AO129" s="995"/>
      <c r="AP129" s="1108"/>
      <c r="AQ129" s="1109"/>
      <c r="AR129" s="1109"/>
      <c r="AS129" s="1109"/>
      <c r="AT129" s="1110"/>
      <c r="AU129" s="215"/>
      <c r="AV129" s="215"/>
      <c r="AW129" s="215"/>
      <c r="AX129" s="1100" t="s">
        <v>468</v>
      </c>
      <c r="AY129" s="958"/>
      <c r="AZ129" s="958"/>
      <c r="BA129" s="958"/>
      <c r="BB129" s="958"/>
      <c r="BC129" s="958"/>
      <c r="BD129" s="958"/>
      <c r="BE129" s="959"/>
      <c r="BF129" s="1101" t="s">
        <v>122</v>
      </c>
      <c r="BG129" s="1102"/>
      <c r="BH129" s="1102"/>
      <c r="BI129" s="1102"/>
      <c r="BJ129" s="1102"/>
      <c r="BK129" s="1102"/>
      <c r="BL129" s="1103"/>
      <c r="BM129" s="1101">
        <v>20</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69" t="s">
        <v>469</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470</v>
      </c>
      <c r="X130" s="1106"/>
      <c r="Y130" s="1106"/>
      <c r="Z130" s="1107"/>
      <c r="AA130" s="993">
        <v>283294</v>
      </c>
      <c r="AB130" s="994"/>
      <c r="AC130" s="994"/>
      <c r="AD130" s="994"/>
      <c r="AE130" s="995"/>
      <c r="AF130" s="996">
        <v>294648</v>
      </c>
      <c r="AG130" s="994"/>
      <c r="AH130" s="994"/>
      <c r="AI130" s="994"/>
      <c r="AJ130" s="995"/>
      <c r="AK130" s="996">
        <v>307710</v>
      </c>
      <c r="AL130" s="994"/>
      <c r="AM130" s="994"/>
      <c r="AN130" s="994"/>
      <c r="AO130" s="995"/>
      <c r="AP130" s="1108"/>
      <c r="AQ130" s="1109"/>
      <c r="AR130" s="1109"/>
      <c r="AS130" s="1109"/>
      <c r="AT130" s="1110"/>
      <c r="AU130" s="215"/>
      <c r="AV130" s="215"/>
      <c r="AW130" s="215"/>
      <c r="AX130" s="1100" t="s">
        <v>471</v>
      </c>
      <c r="AY130" s="958"/>
      <c r="AZ130" s="958"/>
      <c r="BA130" s="958"/>
      <c r="BB130" s="958"/>
      <c r="BC130" s="958"/>
      <c r="BD130" s="958"/>
      <c r="BE130" s="959"/>
      <c r="BF130" s="1136">
        <v>6</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472</v>
      </c>
      <c r="X131" s="1143"/>
      <c r="Y131" s="1143"/>
      <c r="Z131" s="1144"/>
      <c r="AA131" s="1039">
        <v>1436460</v>
      </c>
      <c r="AB131" s="1021"/>
      <c r="AC131" s="1021"/>
      <c r="AD131" s="1021"/>
      <c r="AE131" s="1022"/>
      <c r="AF131" s="1020">
        <v>1437902</v>
      </c>
      <c r="AG131" s="1021"/>
      <c r="AH131" s="1021"/>
      <c r="AI131" s="1021"/>
      <c r="AJ131" s="1022"/>
      <c r="AK131" s="1020">
        <v>1461705</v>
      </c>
      <c r="AL131" s="1021"/>
      <c r="AM131" s="1021"/>
      <c r="AN131" s="1021"/>
      <c r="AO131" s="1022"/>
      <c r="AP131" s="1145"/>
      <c r="AQ131" s="1146"/>
      <c r="AR131" s="1146"/>
      <c r="AS131" s="1146"/>
      <c r="AT131" s="1147"/>
      <c r="AU131" s="215"/>
      <c r="AV131" s="215"/>
      <c r="AW131" s="215"/>
      <c r="AX131" s="1118" t="s">
        <v>473</v>
      </c>
      <c r="AY131" s="753"/>
      <c r="AZ131" s="753"/>
      <c r="BA131" s="753"/>
      <c r="BB131" s="753"/>
      <c r="BC131" s="753"/>
      <c r="BD131" s="753"/>
      <c r="BE131" s="1071"/>
      <c r="BF131" s="1119" t="s">
        <v>122</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5" t="s">
        <v>474</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475</v>
      </c>
      <c r="W132" s="1129"/>
      <c r="X132" s="1129"/>
      <c r="Y132" s="1129"/>
      <c r="Z132" s="1130"/>
      <c r="AA132" s="1131">
        <v>5.4988652660000001</v>
      </c>
      <c r="AB132" s="1132"/>
      <c r="AC132" s="1132"/>
      <c r="AD132" s="1132"/>
      <c r="AE132" s="1133"/>
      <c r="AF132" s="1134">
        <v>6.1119603419999997</v>
      </c>
      <c r="AG132" s="1132"/>
      <c r="AH132" s="1132"/>
      <c r="AI132" s="1132"/>
      <c r="AJ132" s="1133"/>
      <c r="AK132" s="1134">
        <v>6.5546057519999996</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476</v>
      </c>
      <c r="W133" s="1112"/>
      <c r="X133" s="1112"/>
      <c r="Y133" s="1112"/>
      <c r="Z133" s="1113"/>
      <c r="AA133" s="1114">
        <v>5.0999999999999996</v>
      </c>
      <c r="AB133" s="1115"/>
      <c r="AC133" s="1115"/>
      <c r="AD133" s="1115"/>
      <c r="AE133" s="1116"/>
      <c r="AF133" s="1114">
        <v>5.3</v>
      </c>
      <c r="AG133" s="1115"/>
      <c r="AH133" s="1115"/>
      <c r="AI133" s="1115"/>
      <c r="AJ133" s="1116"/>
      <c r="AK133" s="1114">
        <v>6</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VOS6JUVlXbikxLobpkgqpCnzgFP9YNAPRsY7VBHiRWTv8CJaDnEnOt2FVdpwrAxPTNhxhghGMEipbrdzrfBuHQ==" saltValue="f7CpwMmbS6mJMeD5UaZhK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V1" zoomScale="80" zoomScaleNormal="85" zoomScaleSheetLayoutView="80" workbookViewId="0">
      <selection activeCell="BL86" sqref="BL86"/>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O3usdfkrGWhoxlSaiG/HHk6DOcotTK2TasmbKts+0ojZKLAxMKB5ox0QGfWRia74YbbENSuDlzkFfMPvji7kAA==" saltValue="BKg7faYmO7CHE6ozg3Kd0A=="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21" zoomScale="55" zoomScaleNormal="55" zoomScaleSheetLayoutView="55" workbookViewId="0">
      <selection activeCell="BL86" sqref="BL86"/>
    </sheetView>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aiJN016MZJ5drp5TUfY9llwhvN0E6qGiQJp41ni0gciq36Blgbt3IRCI9/ic8RzblICyYQJBME4IYszUvc62lQ==" saltValue="BfhyIK1xJ7th84qbPu3k8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BL86" sqref="BL86"/>
    </sheetView>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479</v>
      </c>
      <c r="AL6" s="248"/>
      <c r="AM6" s="248"/>
      <c r="AN6" s="248"/>
    </row>
    <row r="7" spans="1:46" ht="13.5" customHeight="1" x14ac:dyDescent="0.2">
      <c r="A7" s="247"/>
      <c r="AK7" s="250"/>
      <c r="AL7" s="251"/>
      <c r="AM7" s="251"/>
      <c r="AN7" s="252"/>
      <c r="AO7" s="1149" t="s">
        <v>480</v>
      </c>
      <c r="AP7" s="253"/>
      <c r="AQ7" s="254" t="s">
        <v>481</v>
      </c>
      <c r="AR7" s="255"/>
    </row>
    <row r="8" spans="1:46" ht="13" x14ac:dyDescent="0.2">
      <c r="A8" s="247"/>
      <c r="AK8" s="256"/>
      <c r="AL8" s="257"/>
      <c r="AM8" s="257"/>
      <c r="AN8" s="258"/>
      <c r="AO8" s="1150"/>
      <c r="AP8" s="259" t="s">
        <v>482</v>
      </c>
      <c r="AQ8" s="260" t="s">
        <v>483</v>
      </c>
      <c r="AR8" s="261" t="s">
        <v>484</v>
      </c>
    </row>
    <row r="9" spans="1:46" ht="13" x14ac:dyDescent="0.2">
      <c r="A9" s="247"/>
      <c r="AK9" s="1151" t="s">
        <v>485</v>
      </c>
      <c r="AL9" s="1152"/>
      <c r="AM9" s="1152"/>
      <c r="AN9" s="1153"/>
      <c r="AO9" s="262">
        <v>475064</v>
      </c>
      <c r="AP9" s="262">
        <v>355321</v>
      </c>
      <c r="AQ9" s="263">
        <v>263788</v>
      </c>
      <c r="AR9" s="264">
        <v>34.700000000000003</v>
      </c>
    </row>
    <row r="10" spans="1:46" ht="13.5" customHeight="1" x14ac:dyDescent="0.2">
      <c r="A10" s="247"/>
      <c r="AK10" s="1151" t="s">
        <v>486</v>
      </c>
      <c r="AL10" s="1152"/>
      <c r="AM10" s="1152"/>
      <c r="AN10" s="1153"/>
      <c r="AO10" s="265">
        <v>5054</v>
      </c>
      <c r="AP10" s="265">
        <v>3780</v>
      </c>
      <c r="AQ10" s="266">
        <v>39680</v>
      </c>
      <c r="AR10" s="267">
        <v>-90.5</v>
      </c>
    </row>
    <row r="11" spans="1:46" ht="13.5" customHeight="1" x14ac:dyDescent="0.2">
      <c r="A11" s="247"/>
      <c r="AK11" s="1151" t="s">
        <v>487</v>
      </c>
      <c r="AL11" s="1152"/>
      <c r="AM11" s="1152"/>
      <c r="AN11" s="1153"/>
      <c r="AO11" s="265" t="s">
        <v>488</v>
      </c>
      <c r="AP11" s="265" t="s">
        <v>488</v>
      </c>
      <c r="AQ11" s="266">
        <v>4557</v>
      </c>
      <c r="AR11" s="267" t="s">
        <v>488</v>
      </c>
    </row>
    <row r="12" spans="1:46" ht="13.5" customHeight="1" x14ac:dyDescent="0.2">
      <c r="A12" s="247"/>
      <c r="AK12" s="1151" t="s">
        <v>489</v>
      </c>
      <c r="AL12" s="1152"/>
      <c r="AM12" s="1152"/>
      <c r="AN12" s="1153"/>
      <c r="AO12" s="265" t="s">
        <v>488</v>
      </c>
      <c r="AP12" s="265" t="s">
        <v>488</v>
      </c>
      <c r="AQ12" s="266" t="s">
        <v>488</v>
      </c>
      <c r="AR12" s="267" t="s">
        <v>488</v>
      </c>
    </row>
    <row r="13" spans="1:46" ht="13.5" customHeight="1" x14ac:dyDescent="0.2">
      <c r="A13" s="247"/>
      <c r="AK13" s="1151" t="s">
        <v>490</v>
      </c>
      <c r="AL13" s="1152"/>
      <c r="AM13" s="1152"/>
      <c r="AN13" s="1153"/>
      <c r="AO13" s="265">
        <v>15561</v>
      </c>
      <c r="AP13" s="265">
        <v>11639</v>
      </c>
      <c r="AQ13" s="266">
        <v>12917</v>
      </c>
      <c r="AR13" s="267">
        <v>-9.9</v>
      </c>
    </row>
    <row r="14" spans="1:46" ht="13.5" customHeight="1" x14ac:dyDescent="0.2">
      <c r="A14" s="247"/>
      <c r="AK14" s="1151" t="s">
        <v>491</v>
      </c>
      <c r="AL14" s="1152"/>
      <c r="AM14" s="1152"/>
      <c r="AN14" s="1153"/>
      <c r="AO14" s="265">
        <v>9172</v>
      </c>
      <c r="AP14" s="265">
        <v>6860</v>
      </c>
      <c r="AQ14" s="266">
        <v>4746</v>
      </c>
      <c r="AR14" s="267">
        <v>44.5</v>
      </c>
    </row>
    <row r="15" spans="1:46" ht="13.5" customHeight="1" x14ac:dyDescent="0.2">
      <c r="A15" s="247"/>
      <c r="AK15" s="1154" t="s">
        <v>492</v>
      </c>
      <c r="AL15" s="1155"/>
      <c r="AM15" s="1155"/>
      <c r="AN15" s="1156"/>
      <c r="AO15" s="265">
        <v>-37080</v>
      </c>
      <c r="AP15" s="265">
        <v>-27734</v>
      </c>
      <c r="AQ15" s="266">
        <v>-12765</v>
      </c>
      <c r="AR15" s="267">
        <v>117.3</v>
      </c>
    </row>
    <row r="16" spans="1:46" ht="13" x14ac:dyDescent="0.2">
      <c r="A16" s="247"/>
      <c r="AK16" s="1154" t="s">
        <v>178</v>
      </c>
      <c r="AL16" s="1155"/>
      <c r="AM16" s="1155"/>
      <c r="AN16" s="1156"/>
      <c r="AO16" s="265">
        <v>467771</v>
      </c>
      <c r="AP16" s="265">
        <v>349866</v>
      </c>
      <c r="AQ16" s="266">
        <v>312922</v>
      </c>
      <c r="AR16" s="267">
        <v>11.8</v>
      </c>
    </row>
    <row r="17" spans="1:46" ht="13" x14ac:dyDescent="0.2">
      <c r="A17" s="247"/>
    </row>
    <row r="18" spans="1:46" ht="13" x14ac:dyDescent="0.2">
      <c r="A18" s="247"/>
      <c r="AQ18" s="268"/>
      <c r="AR18" s="268"/>
    </row>
    <row r="19" spans="1:46" ht="13" x14ac:dyDescent="0.2">
      <c r="A19" s="247"/>
      <c r="AK19" s="243" t="s">
        <v>493</v>
      </c>
    </row>
    <row r="20" spans="1:46" ht="13" x14ac:dyDescent="0.2">
      <c r="A20" s="247"/>
      <c r="AK20" s="269"/>
      <c r="AL20" s="270"/>
      <c r="AM20" s="270"/>
      <c r="AN20" s="271"/>
      <c r="AO20" s="272" t="s">
        <v>494</v>
      </c>
      <c r="AP20" s="273" t="s">
        <v>495</v>
      </c>
      <c r="AQ20" s="274" t="s">
        <v>496</v>
      </c>
      <c r="AR20" s="275"/>
    </row>
    <row r="21" spans="1:46" s="248" customFormat="1" ht="13" x14ac:dyDescent="0.2">
      <c r="A21" s="276"/>
      <c r="AK21" s="1157" t="s">
        <v>497</v>
      </c>
      <c r="AL21" s="1158"/>
      <c r="AM21" s="1158"/>
      <c r="AN21" s="1159"/>
      <c r="AO21" s="277">
        <v>35.15</v>
      </c>
      <c r="AP21" s="278">
        <v>24.75</v>
      </c>
      <c r="AQ21" s="279">
        <v>10.4</v>
      </c>
      <c r="AS21" s="280"/>
      <c r="AT21" s="276"/>
    </row>
    <row r="22" spans="1:46" s="248" customFormat="1" ht="13" x14ac:dyDescent="0.2">
      <c r="A22" s="276"/>
      <c r="AK22" s="1157" t="s">
        <v>498</v>
      </c>
      <c r="AL22" s="1158"/>
      <c r="AM22" s="1158"/>
      <c r="AN22" s="1159"/>
      <c r="AO22" s="281">
        <v>94</v>
      </c>
      <c r="AP22" s="282">
        <v>95.6</v>
      </c>
      <c r="AQ22" s="283">
        <v>-1.6</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8" t="s">
        <v>499</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3" x14ac:dyDescent="0.2">
      <c r="A27" s="288"/>
      <c r="AS27" s="243"/>
      <c r="AT27" s="243"/>
    </row>
    <row r="28" spans="1:46" ht="16.5"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501</v>
      </c>
      <c r="AL29" s="248"/>
      <c r="AM29" s="248"/>
      <c r="AN29" s="248"/>
      <c r="AS29" s="290"/>
    </row>
    <row r="30" spans="1:46" ht="13.5" customHeight="1" x14ac:dyDescent="0.2">
      <c r="A30" s="247"/>
      <c r="AK30" s="250"/>
      <c r="AL30" s="251"/>
      <c r="AM30" s="251"/>
      <c r="AN30" s="252"/>
      <c r="AO30" s="1149" t="s">
        <v>480</v>
      </c>
      <c r="AP30" s="253"/>
      <c r="AQ30" s="254" t="s">
        <v>481</v>
      </c>
      <c r="AR30" s="255"/>
    </row>
    <row r="31" spans="1:46" ht="13" x14ac:dyDescent="0.2">
      <c r="A31" s="247"/>
      <c r="AK31" s="256"/>
      <c r="AL31" s="257"/>
      <c r="AM31" s="257"/>
      <c r="AN31" s="258"/>
      <c r="AO31" s="1150"/>
      <c r="AP31" s="259" t="s">
        <v>482</v>
      </c>
      <c r="AQ31" s="260" t="s">
        <v>483</v>
      </c>
      <c r="AR31" s="261" t="s">
        <v>484</v>
      </c>
    </row>
    <row r="32" spans="1:46" ht="27" customHeight="1" x14ac:dyDescent="0.2">
      <c r="A32" s="247"/>
      <c r="AK32" s="1165" t="s">
        <v>502</v>
      </c>
      <c r="AL32" s="1166"/>
      <c r="AM32" s="1166"/>
      <c r="AN32" s="1167"/>
      <c r="AO32" s="291">
        <v>408341</v>
      </c>
      <c r="AP32" s="291">
        <v>305416</v>
      </c>
      <c r="AQ32" s="292">
        <v>170896</v>
      </c>
      <c r="AR32" s="293">
        <v>78.7</v>
      </c>
    </row>
    <row r="33" spans="1:46" ht="13.5" customHeight="1" x14ac:dyDescent="0.2">
      <c r="A33" s="247"/>
      <c r="AK33" s="1165" t="s">
        <v>503</v>
      </c>
      <c r="AL33" s="1166"/>
      <c r="AM33" s="1166"/>
      <c r="AN33" s="1167"/>
      <c r="AO33" s="291" t="s">
        <v>488</v>
      </c>
      <c r="AP33" s="291" t="s">
        <v>488</v>
      </c>
      <c r="AQ33" s="292" t="s">
        <v>488</v>
      </c>
      <c r="AR33" s="293" t="s">
        <v>488</v>
      </c>
    </row>
    <row r="34" spans="1:46" ht="27" customHeight="1" x14ac:dyDescent="0.2">
      <c r="A34" s="247"/>
      <c r="AK34" s="1165" t="s">
        <v>504</v>
      </c>
      <c r="AL34" s="1166"/>
      <c r="AM34" s="1166"/>
      <c r="AN34" s="1167"/>
      <c r="AO34" s="291" t="s">
        <v>488</v>
      </c>
      <c r="AP34" s="291" t="s">
        <v>488</v>
      </c>
      <c r="AQ34" s="292">
        <v>5</v>
      </c>
      <c r="AR34" s="293" t="s">
        <v>488</v>
      </c>
    </row>
    <row r="35" spans="1:46" ht="27" customHeight="1" x14ac:dyDescent="0.2">
      <c r="A35" s="247"/>
      <c r="AK35" s="1165" t="s">
        <v>505</v>
      </c>
      <c r="AL35" s="1166"/>
      <c r="AM35" s="1166"/>
      <c r="AN35" s="1167"/>
      <c r="AO35" s="291">
        <v>10922</v>
      </c>
      <c r="AP35" s="291">
        <v>8169</v>
      </c>
      <c r="AQ35" s="292">
        <v>33138</v>
      </c>
      <c r="AR35" s="293">
        <v>-75.3</v>
      </c>
    </row>
    <row r="36" spans="1:46" ht="27" customHeight="1" x14ac:dyDescent="0.2">
      <c r="A36" s="247"/>
      <c r="AK36" s="1165" t="s">
        <v>506</v>
      </c>
      <c r="AL36" s="1166"/>
      <c r="AM36" s="1166"/>
      <c r="AN36" s="1167"/>
      <c r="AO36" s="291" t="s">
        <v>488</v>
      </c>
      <c r="AP36" s="291" t="s">
        <v>488</v>
      </c>
      <c r="AQ36" s="292">
        <v>2943</v>
      </c>
      <c r="AR36" s="293" t="s">
        <v>488</v>
      </c>
    </row>
    <row r="37" spans="1:46" ht="13.5" customHeight="1" x14ac:dyDescent="0.2">
      <c r="A37" s="247"/>
      <c r="AK37" s="1165" t="s">
        <v>507</v>
      </c>
      <c r="AL37" s="1166"/>
      <c r="AM37" s="1166"/>
      <c r="AN37" s="1167"/>
      <c r="AO37" s="291" t="s">
        <v>488</v>
      </c>
      <c r="AP37" s="291" t="s">
        <v>488</v>
      </c>
      <c r="AQ37" s="292">
        <v>1487</v>
      </c>
      <c r="AR37" s="293" t="s">
        <v>488</v>
      </c>
    </row>
    <row r="38" spans="1:46" ht="27" customHeight="1" x14ac:dyDescent="0.2">
      <c r="A38" s="247"/>
      <c r="AK38" s="1168" t="s">
        <v>508</v>
      </c>
      <c r="AL38" s="1169"/>
      <c r="AM38" s="1169"/>
      <c r="AN38" s="1170"/>
      <c r="AO38" s="294" t="s">
        <v>488</v>
      </c>
      <c r="AP38" s="294" t="s">
        <v>488</v>
      </c>
      <c r="AQ38" s="295">
        <v>60</v>
      </c>
      <c r="AR38" s="283" t="s">
        <v>488</v>
      </c>
      <c r="AS38" s="290"/>
    </row>
    <row r="39" spans="1:46" ht="13" x14ac:dyDescent="0.2">
      <c r="A39" s="247"/>
      <c r="AK39" s="1168" t="s">
        <v>509</v>
      </c>
      <c r="AL39" s="1169"/>
      <c r="AM39" s="1169"/>
      <c r="AN39" s="1170"/>
      <c r="AO39" s="291">
        <v>-15744</v>
      </c>
      <c r="AP39" s="291">
        <v>-11776</v>
      </c>
      <c r="AQ39" s="292">
        <v>-8408</v>
      </c>
      <c r="AR39" s="293">
        <v>40.1</v>
      </c>
      <c r="AS39" s="290"/>
    </row>
    <row r="40" spans="1:46" ht="27" customHeight="1" x14ac:dyDescent="0.2">
      <c r="A40" s="247"/>
      <c r="AK40" s="1165" t="s">
        <v>510</v>
      </c>
      <c r="AL40" s="1166"/>
      <c r="AM40" s="1166"/>
      <c r="AN40" s="1167"/>
      <c r="AO40" s="291">
        <v>-307710</v>
      </c>
      <c r="AP40" s="291">
        <v>-230150</v>
      </c>
      <c r="AQ40" s="292">
        <v>-141122</v>
      </c>
      <c r="AR40" s="293">
        <v>63.1</v>
      </c>
      <c r="AS40" s="290"/>
    </row>
    <row r="41" spans="1:46" ht="13" x14ac:dyDescent="0.2">
      <c r="A41" s="247"/>
      <c r="AK41" s="1171" t="s">
        <v>288</v>
      </c>
      <c r="AL41" s="1172"/>
      <c r="AM41" s="1172"/>
      <c r="AN41" s="1173"/>
      <c r="AO41" s="291">
        <v>95809</v>
      </c>
      <c r="AP41" s="291">
        <v>71660</v>
      </c>
      <c r="AQ41" s="292">
        <v>59000</v>
      </c>
      <c r="AR41" s="293">
        <v>21.5</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 x14ac:dyDescent="0.2">
      <c r="A48" s="247"/>
      <c r="AK48" s="301" t="s">
        <v>512</v>
      </c>
      <c r="AL48" s="301"/>
      <c r="AM48" s="301"/>
      <c r="AN48" s="301"/>
      <c r="AO48" s="301"/>
      <c r="AP48" s="301"/>
      <c r="AQ48" s="302"/>
      <c r="AR48" s="301"/>
    </row>
    <row r="49" spans="1:44" ht="13.5" customHeight="1" x14ac:dyDescent="0.2">
      <c r="A49" s="247"/>
      <c r="AK49" s="303"/>
      <c r="AL49" s="304"/>
      <c r="AM49" s="1160" t="s">
        <v>480</v>
      </c>
      <c r="AN49" s="1162" t="s">
        <v>513</v>
      </c>
      <c r="AO49" s="1163"/>
      <c r="AP49" s="1163"/>
      <c r="AQ49" s="1163"/>
      <c r="AR49" s="1164"/>
    </row>
    <row r="50" spans="1:44" ht="13" x14ac:dyDescent="0.2">
      <c r="A50" s="247"/>
      <c r="AK50" s="305"/>
      <c r="AL50" s="306"/>
      <c r="AM50" s="1161"/>
      <c r="AN50" s="307" t="s">
        <v>514</v>
      </c>
      <c r="AO50" s="308" t="s">
        <v>515</v>
      </c>
      <c r="AP50" s="309" t="s">
        <v>516</v>
      </c>
      <c r="AQ50" s="310" t="s">
        <v>517</v>
      </c>
      <c r="AR50" s="311" t="s">
        <v>518</v>
      </c>
    </row>
    <row r="51" spans="1:44" ht="13" x14ac:dyDescent="0.2">
      <c r="A51" s="247"/>
      <c r="AK51" s="303" t="s">
        <v>519</v>
      </c>
      <c r="AL51" s="304"/>
      <c r="AM51" s="312">
        <v>636414</v>
      </c>
      <c r="AN51" s="313">
        <v>421187</v>
      </c>
      <c r="AO51" s="314">
        <v>-14.1</v>
      </c>
      <c r="AP51" s="315">
        <v>301035</v>
      </c>
      <c r="AQ51" s="316">
        <v>12.2</v>
      </c>
      <c r="AR51" s="317">
        <v>-26.3</v>
      </c>
    </row>
    <row r="52" spans="1:44" ht="13" x14ac:dyDescent="0.2">
      <c r="A52" s="247"/>
      <c r="AK52" s="318"/>
      <c r="AL52" s="319" t="s">
        <v>520</v>
      </c>
      <c r="AM52" s="320">
        <v>267859</v>
      </c>
      <c r="AN52" s="321">
        <v>177273</v>
      </c>
      <c r="AO52" s="322">
        <v>-39.6</v>
      </c>
      <c r="AP52" s="323">
        <v>154376</v>
      </c>
      <c r="AQ52" s="324">
        <v>29.1</v>
      </c>
      <c r="AR52" s="325">
        <v>-68.7</v>
      </c>
    </row>
    <row r="53" spans="1:44" ht="13" x14ac:dyDescent="0.2">
      <c r="A53" s="247"/>
      <c r="AK53" s="303" t="s">
        <v>521</v>
      </c>
      <c r="AL53" s="304"/>
      <c r="AM53" s="312">
        <v>711039</v>
      </c>
      <c r="AN53" s="313">
        <v>488016</v>
      </c>
      <c r="AO53" s="314">
        <v>15.9</v>
      </c>
      <c r="AP53" s="315">
        <v>277467</v>
      </c>
      <c r="AQ53" s="316">
        <v>-7.8</v>
      </c>
      <c r="AR53" s="317">
        <v>23.7</v>
      </c>
    </row>
    <row r="54" spans="1:44" ht="13" x14ac:dyDescent="0.2">
      <c r="A54" s="247"/>
      <c r="AK54" s="318"/>
      <c r="AL54" s="319" t="s">
        <v>520</v>
      </c>
      <c r="AM54" s="320">
        <v>258240</v>
      </c>
      <c r="AN54" s="321">
        <v>177241</v>
      </c>
      <c r="AO54" s="322">
        <v>0</v>
      </c>
      <c r="AP54" s="323">
        <v>128378</v>
      </c>
      <c r="AQ54" s="324">
        <v>-16.8</v>
      </c>
      <c r="AR54" s="325">
        <v>16.8</v>
      </c>
    </row>
    <row r="55" spans="1:44" ht="13" x14ac:dyDescent="0.2">
      <c r="A55" s="247"/>
      <c r="AK55" s="303" t="s">
        <v>522</v>
      </c>
      <c r="AL55" s="304"/>
      <c r="AM55" s="312">
        <v>608771</v>
      </c>
      <c r="AN55" s="313">
        <v>426609</v>
      </c>
      <c r="AO55" s="314">
        <v>-12.6</v>
      </c>
      <c r="AP55" s="315">
        <v>282256</v>
      </c>
      <c r="AQ55" s="316">
        <v>1.7</v>
      </c>
      <c r="AR55" s="317">
        <v>-14.3</v>
      </c>
    </row>
    <row r="56" spans="1:44" ht="13" x14ac:dyDescent="0.2">
      <c r="A56" s="247"/>
      <c r="AK56" s="318"/>
      <c r="AL56" s="319" t="s">
        <v>520</v>
      </c>
      <c r="AM56" s="320">
        <v>266801</v>
      </c>
      <c r="AN56" s="321">
        <v>186966</v>
      </c>
      <c r="AO56" s="322">
        <v>5.5</v>
      </c>
      <c r="AP56" s="323">
        <v>145453</v>
      </c>
      <c r="AQ56" s="324">
        <v>13.3</v>
      </c>
      <c r="AR56" s="325">
        <v>-7.8</v>
      </c>
    </row>
    <row r="57" spans="1:44" ht="13" x14ac:dyDescent="0.2">
      <c r="A57" s="247"/>
      <c r="AK57" s="303" t="s">
        <v>523</v>
      </c>
      <c r="AL57" s="304"/>
      <c r="AM57" s="312">
        <v>698439</v>
      </c>
      <c r="AN57" s="313">
        <v>498173</v>
      </c>
      <c r="AO57" s="314">
        <v>16.8</v>
      </c>
      <c r="AP57" s="315">
        <v>295341</v>
      </c>
      <c r="AQ57" s="316">
        <v>4.5999999999999996</v>
      </c>
      <c r="AR57" s="317">
        <v>12.2</v>
      </c>
    </row>
    <row r="58" spans="1:44" ht="13" x14ac:dyDescent="0.2">
      <c r="A58" s="247"/>
      <c r="AK58" s="318"/>
      <c r="AL58" s="319" t="s">
        <v>520</v>
      </c>
      <c r="AM58" s="320">
        <v>388587</v>
      </c>
      <c r="AN58" s="321">
        <v>277166</v>
      </c>
      <c r="AO58" s="322">
        <v>48.2</v>
      </c>
      <c r="AP58" s="323">
        <v>137402</v>
      </c>
      <c r="AQ58" s="324">
        <v>-5.5</v>
      </c>
      <c r="AR58" s="325">
        <v>53.7</v>
      </c>
    </row>
    <row r="59" spans="1:44" ht="13" x14ac:dyDescent="0.2">
      <c r="A59" s="247"/>
      <c r="AK59" s="303" t="s">
        <v>524</v>
      </c>
      <c r="AL59" s="304"/>
      <c r="AM59" s="312">
        <v>651109</v>
      </c>
      <c r="AN59" s="313">
        <v>486993</v>
      </c>
      <c r="AO59" s="314">
        <v>-2.2000000000000002</v>
      </c>
      <c r="AP59" s="315">
        <v>292845</v>
      </c>
      <c r="AQ59" s="316">
        <v>-0.8</v>
      </c>
      <c r="AR59" s="317">
        <v>-1.4</v>
      </c>
    </row>
    <row r="60" spans="1:44" ht="13" x14ac:dyDescent="0.2">
      <c r="A60" s="247"/>
      <c r="AK60" s="318"/>
      <c r="AL60" s="319" t="s">
        <v>520</v>
      </c>
      <c r="AM60" s="320">
        <v>356317</v>
      </c>
      <c r="AN60" s="321">
        <v>266505</v>
      </c>
      <c r="AO60" s="322">
        <v>-3.8</v>
      </c>
      <c r="AP60" s="323">
        <v>143187</v>
      </c>
      <c r="AQ60" s="324">
        <v>4.2</v>
      </c>
      <c r="AR60" s="325">
        <v>-8</v>
      </c>
    </row>
    <row r="61" spans="1:44" ht="13" x14ac:dyDescent="0.2">
      <c r="A61" s="247"/>
      <c r="AK61" s="303" t="s">
        <v>525</v>
      </c>
      <c r="AL61" s="326"/>
      <c r="AM61" s="312">
        <v>661154</v>
      </c>
      <c r="AN61" s="313">
        <v>464196</v>
      </c>
      <c r="AO61" s="314">
        <v>0.8</v>
      </c>
      <c r="AP61" s="315">
        <v>289789</v>
      </c>
      <c r="AQ61" s="327">
        <v>2</v>
      </c>
      <c r="AR61" s="317">
        <v>-1.2</v>
      </c>
    </row>
    <row r="62" spans="1:44" ht="13" x14ac:dyDescent="0.2">
      <c r="A62" s="247"/>
      <c r="AK62" s="318"/>
      <c r="AL62" s="319" t="s">
        <v>520</v>
      </c>
      <c r="AM62" s="320">
        <v>307561</v>
      </c>
      <c r="AN62" s="321">
        <v>217030</v>
      </c>
      <c r="AO62" s="322">
        <v>2.1</v>
      </c>
      <c r="AP62" s="323">
        <v>141759</v>
      </c>
      <c r="AQ62" s="324">
        <v>4.9000000000000004</v>
      </c>
      <c r="AR62" s="325">
        <v>-2.8</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tLvd9JX6FRgbz7UdndsdUDbmjJPazc734+MB8XKskPHn7rcAZJsc2xPNKiptr+9l3IHntqMTfNK+BNAqCcvcSA==" saltValue="Gp5iCb3mLtnYPKjGTmDC4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6" zoomScale="55" zoomScaleNormal="55" zoomScaleSheetLayoutView="55" workbookViewId="0">
      <selection activeCell="BL86" sqref="BL86"/>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7DE1Q1/o4T4jfOju33A2ybbPVaOCsjiMvhmCMvqZWuWLzpKqVBsgmgk3818KUNVU1pVOjvW6cTQzUOjiR1rnqA==" saltValue="xWooqYb3+W/ZD/YsorMjj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85" zoomScaleNormal="100" zoomScaleSheetLayoutView="55" workbookViewId="0">
      <selection activeCell="BL86" sqref="BL86"/>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ZLclJGGRu+PMYvpc1pbwrdsFNhL94d3Gg54DNCQidj48JwOMi7ajK6fvjiUjZJxH5fOzpg+ox84Ki8ocMZmDmg==" saltValue="u2Z0h7W3WtR461f7dsQHJ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6" zoomScale="55" zoomScaleNormal="55" zoomScaleSheetLayoutView="100" workbookViewId="0">
      <selection activeCell="BL86" sqref="BL86"/>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74" t="s">
        <v>3</v>
      </c>
      <c r="D47" s="1174"/>
      <c r="E47" s="1175"/>
      <c r="F47" s="11">
        <v>160.66999999999999</v>
      </c>
      <c r="G47" s="12">
        <v>150.08000000000001</v>
      </c>
      <c r="H47" s="12">
        <v>149.72999999999999</v>
      </c>
      <c r="I47" s="12">
        <v>150.65</v>
      </c>
      <c r="J47" s="13">
        <v>153.16</v>
      </c>
    </row>
    <row r="48" spans="2:10" ht="57.75" customHeight="1" x14ac:dyDescent="0.2">
      <c r="B48" s="14"/>
      <c r="C48" s="1176" t="s">
        <v>4</v>
      </c>
      <c r="D48" s="1176"/>
      <c r="E48" s="1177"/>
      <c r="F48" s="15">
        <v>5.77</v>
      </c>
      <c r="G48" s="16">
        <v>10.39</v>
      </c>
      <c r="H48" s="16">
        <v>10.47</v>
      </c>
      <c r="I48" s="16">
        <v>20.73</v>
      </c>
      <c r="J48" s="17">
        <v>19.46</v>
      </c>
    </row>
    <row r="49" spans="2:10" ht="57.75" customHeight="1" thickBot="1" x14ac:dyDescent="0.25">
      <c r="B49" s="18"/>
      <c r="C49" s="1178" t="s">
        <v>5</v>
      </c>
      <c r="D49" s="1178"/>
      <c r="E49" s="1179"/>
      <c r="F49" s="19" t="s">
        <v>532</v>
      </c>
      <c r="G49" s="20">
        <v>5.6</v>
      </c>
      <c r="H49" s="20">
        <v>0.42</v>
      </c>
      <c r="I49" s="20">
        <v>12.36</v>
      </c>
      <c r="J49" s="21">
        <v>4.8099999999999996</v>
      </c>
    </row>
    <row r="50" spans="2:10" ht="13" x14ac:dyDescent="0.2"/>
  </sheetData>
  <sheetProtection algorithmName="SHA-512" hashValue="chwcgjDUOF0L72Jmk6xwiiIB4QIDpW8LiH9wbCyedikS5vb8FYihDfxviFk/nFc+db3WGsTKlPL/2rHBtkd5jg==" saltValue="Qm5HXB8jr+utmJuFR1nsN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18" zoomScaleSheetLayoutView="100" workbookViewId="0">
      <selection activeCell="BL86" sqref="BL86"/>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84" t="s">
        <v>533</v>
      </c>
      <c r="D34" s="1184"/>
      <c r="E34" s="1185"/>
      <c r="F34" s="32">
        <v>5.79</v>
      </c>
      <c r="G34" s="33">
        <v>10.4</v>
      </c>
      <c r="H34" s="33">
        <v>10.47</v>
      </c>
      <c r="I34" s="33">
        <v>20.73</v>
      </c>
      <c r="J34" s="34">
        <v>19.45</v>
      </c>
      <c r="K34" s="22"/>
      <c r="L34" s="22"/>
      <c r="M34" s="22"/>
      <c r="N34" s="22"/>
      <c r="O34" s="22"/>
      <c r="P34" s="22"/>
    </row>
    <row r="35" spans="1:16" ht="39" customHeight="1" x14ac:dyDescent="0.2">
      <c r="A35" s="22"/>
      <c r="B35" s="35"/>
      <c r="C35" s="1180" t="s">
        <v>534</v>
      </c>
      <c r="D35" s="1180"/>
      <c r="E35" s="1181"/>
      <c r="F35" s="36" t="s">
        <v>488</v>
      </c>
      <c r="G35" s="37" t="s">
        <v>488</v>
      </c>
      <c r="H35" s="37" t="s">
        <v>488</v>
      </c>
      <c r="I35" s="37" t="s">
        <v>488</v>
      </c>
      <c r="J35" s="38">
        <v>2.2000000000000002</v>
      </c>
      <c r="K35" s="22"/>
      <c r="L35" s="22"/>
      <c r="M35" s="22"/>
      <c r="N35" s="22"/>
      <c r="O35" s="22"/>
      <c r="P35" s="22"/>
    </row>
    <row r="36" spans="1:16" ht="39" customHeight="1" x14ac:dyDescent="0.2">
      <c r="A36" s="22"/>
      <c r="B36" s="35"/>
      <c r="C36" s="1180" t="s">
        <v>535</v>
      </c>
      <c r="D36" s="1180"/>
      <c r="E36" s="1181"/>
      <c r="F36" s="36">
        <v>0.69</v>
      </c>
      <c r="G36" s="37">
        <v>1.1000000000000001</v>
      </c>
      <c r="H36" s="37">
        <v>1.57</v>
      </c>
      <c r="I36" s="37">
        <v>0.64</v>
      </c>
      <c r="J36" s="38">
        <v>1.17</v>
      </c>
      <c r="K36" s="22"/>
      <c r="L36" s="22"/>
      <c r="M36" s="22"/>
      <c r="N36" s="22"/>
      <c r="O36" s="22"/>
      <c r="P36" s="22"/>
    </row>
    <row r="37" spans="1:16" ht="39" customHeight="1" x14ac:dyDescent="0.2">
      <c r="A37" s="22"/>
      <c r="B37" s="35"/>
      <c r="C37" s="1180" t="s">
        <v>536</v>
      </c>
      <c r="D37" s="1180"/>
      <c r="E37" s="1181"/>
      <c r="F37" s="36">
        <v>0.82</v>
      </c>
      <c r="G37" s="37">
        <v>0.71</v>
      </c>
      <c r="H37" s="37">
        <v>0.51</v>
      </c>
      <c r="I37" s="37">
        <v>0.11</v>
      </c>
      <c r="J37" s="38">
        <v>0.6</v>
      </c>
      <c r="K37" s="22"/>
      <c r="L37" s="22"/>
      <c r="M37" s="22"/>
      <c r="N37" s="22"/>
      <c r="O37" s="22"/>
      <c r="P37" s="22"/>
    </row>
    <row r="38" spans="1:16" ht="39" customHeight="1" x14ac:dyDescent="0.2">
      <c r="A38" s="22"/>
      <c r="B38" s="35"/>
      <c r="C38" s="1180" t="s">
        <v>537</v>
      </c>
      <c r="D38" s="1180"/>
      <c r="E38" s="1181"/>
      <c r="F38" s="36">
        <v>1.6</v>
      </c>
      <c r="G38" s="37">
        <v>1.41</v>
      </c>
      <c r="H38" s="37">
        <v>1.41</v>
      </c>
      <c r="I38" s="37">
        <v>0.71</v>
      </c>
      <c r="J38" s="38">
        <v>0.12</v>
      </c>
      <c r="K38" s="22"/>
      <c r="L38" s="22"/>
      <c r="M38" s="22"/>
      <c r="N38" s="22"/>
      <c r="O38" s="22"/>
      <c r="P38" s="22"/>
    </row>
    <row r="39" spans="1:16" ht="39" customHeight="1" x14ac:dyDescent="0.2">
      <c r="A39" s="22"/>
      <c r="B39" s="35"/>
      <c r="C39" s="1180" t="s">
        <v>538</v>
      </c>
      <c r="D39" s="1180"/>
      <c r="E39" s="1181"/>
      <c r="F39" s="36">
        <v>0.06</v>
      </c>
      <c r="G39" s="37">
        <v>0.04</v>
      </c>
      <c r="H39" s="37">
        <v>0.04</v>
      </c>
      <c r="I39" s="37">
        <v>0.05</v>
      </c>
      <c r="J39" s="38">
        <v>7.0000000000000007E-2</v>
      </c>
      <c r="K39" s="22"/>
      <c r="L39" s="22"/>
      <c r="M39" s="22"/>
      <c r="N39" s="22"/>
      <c r="O39" s="22"/>
      <c r="P39" s="22"/>
    </row>
    <row r="40" spans="1:16" ht="39" customHeight="1" x14ac:dyDescent="0.2">
      <c r="A40" s="22"/>
      <c r="B40" s="35"/>
      <c r="C40" s="1180" t="s">
        <v>539</v>
      </c>
      <c r="D40" s="1180"/>
      <c r="E40" s="1181"/>
      <c r="F40" s="36">
        <v>0</v>
      </c>
      <c r="G40" s="37">
        <v>0</v>
      </c>
      <c r="H40" s="37">
        <v>0</v>
      </c>
      <c r="I40" s="37">
        <v>0</v>
      </c>
      <c r="J40" s="38">
        <v>0</v>
      </c>
      <c r="K40" s="22"/>
      <c r="L40" s="22"/>
      <c r="M40" s="22"/>
      <c r="N40" s="22"/>
      <c r="O40" s="22"/>
      <c r="P40" s="22"/>
    </row>
    <row r="41" spans="1:16" ht="39" customHeight="1" x14ac:dyDescent="0.2">
      <c r="A41" s="22"/>
      <c r="B41" s="35"/>
      <c r="C41" s="1180" t="s">
        <v>540</v>
      </c>
      <c r="D41" s="1180"/>
      <c r="E41" s="1181"/>
      <c r="F41" s="36">
        <v>0</v>
      </c>
      <c r="G41" s="37">
        <v>0</v>
      </c>
      <c r="H41" s="37">
        <v>0</v>
      </c>
      <c r="I41" s="37">
        <v>0</v>
      </c>
      <c r="J41" s="38">
        <v>0</v>
      </c>
      <c r="K41" s="22"/>
      <c r="L41" s="22"/>
      <c r="M41" s="22"/>
      <c r="N41" s="22"/>
      <c r="O41" s="22"/>
      <c r="P41" s="22"/>
    </row>
    <row r="42" spans="1:16" ht="39" customHeight="1" x14ac:dyDescent="0.2">
      <c r="A42" s="22"/>
      <c r="B42" s="39"/>
      <c r="C42" s="1180" t="s">
        <v>541</v>
      </c>
      <c r="D42" s="1180"/>
      <c r="E42" s="1181"/>
      <c r="F42" s="36" t="s">
        <v>488</v>
      </c>
      <c r="G42" s="37" t="s">
        <v>488</v>
      </c>
      <c r="H42" s="37" t="s">
        <v>488</v>
      </c>
      <c r="I42" s="37" t="s">
        <v>488</v>
      </c>
      <c r="J42" s="38" t="s">
        <v>488</v>
      </c>
      <c r="K42" s="22"/>
      <c r="L42" s="22"/>
      <c r="M42" s="22"/>
      <c r="N42" s="22"/>
      <c r="O42" s="22"/>
      <c r="P42" s="22"/>
    </row>
    <row r="43" spans="1:16" ht="39" customHeight="1" thickBot="1" x14ac:dyDescent="0.25">
      <c r="A43" s="22"/>
      <c r="B43" s="40"/>
      <c r="C43" s="1182" t="s">
        <v>542</v>
      </c>
      <c r="D43" s="1182"/>
      <c r="E43" s="1183"/>
      <c r="F43" s="41">
        <v>0.66</v>
      </c>
      <c r="G43" s="42">
        <v>0.21</v>
      </c>
      <c r="H43" s="42">
        <v>0</v>
      </c>
      <c r="I43" s="42">
        <v>2.02</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anwD0ydlPSxu+YD0CQkHFTG+iBpr3aHZcbZo83VLDXDthZTwcigB4XXczSu1fsglWch0LAcd2YNRNPpOBVvjaw==" saltValue="xcoTcob/3drAi7+L6RdMy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22" zoomScale="60" zoomScaleNormal="60" zoomScaleSheetLayoutView="55" workbookViewId="0">
      <selection activeCell="BL86" sqref="BL86"/>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86" t="s">
        <v>9</v>
      </c>
      <c r="C45" s="1187"/>
      <c r="D45" s="56"/>
      <c r="E45" s="1192" t="s">
        <v>10</v>
      </c>
      <c r="F45" s="1192"/>
      <c r="G45" s="1192"/>
      <c r="H45" s="1192"/>
      <c r="I45" s="1192"/>
      <c r="J45" s="1193"/>
      <c r="K45" s="57">
        <v>332</v>
      </c>
      <c r="L45" s="58">
        <v>327</v>
      </c>
      <c r="M45" s="58">
        <v>360</v>
      </c>
      <c r="N45" s="58">
        <v>386</v>
      </c>
      <c r="O45" s="59">
        <v>408</v>
      </c>
      <c r="P45" s="46"/>
      <c r="Q45" s="46"/>
      <c r="R45" s="46"/>
      <c r="S45" s="46"/>
      <c r="T45" s="46"/>
      <c r="U45" s="46"/>
    </row>
    <row r="46" spans="1:21" ht="30.75" customHeight="1" x14ac:dyDescent="0.2">
      <c r="A46" s="46"/>
      <c r="B46" s="1188"/>
      <c r="C46" s="1189"/>
      <c r="D46" s="60"/>
      <c r="E46" s="1194" t="s">
        <v>11</v>
      </c>
      <c r="F46" s="1194"/>
      <c r="G46" s="1194"/>
      <c r="H46" s="1194"/>
      <c r="I46" s="1194"/>
      <c r="J46" s="1195"/>
      <c r="K46" s="61" t="s">
        <v>488</v>
      </c>
      <c r="L46" s="62" t="s">
        <v>488</v>
      </c>
      <c r="M46" s="62" t="s">
        <v>488</v>
      </c>
      <c r="N46" s="62" t="s">
        <v>488</v>
      </c>
      <c r="O46" s="63" t="s">
        <v>488</v>
      </c>
      <c r="P46" s="46"/>
      <c r="Q46" s="46"/>
      <c r="R46" s="46"/>
      <c r="S46" s="46"/>
      <c r="T46" s="46"/>
      <c r="U46" s="46"/>
    </row>
    <row r="47" spans="1:21" ht="30.75" customHeight="1" x14ac:dyDescent="0.2">
      <c r="A47" s="46"/>
      <c r="B47" s="1188"/>
      <c r="C47" s="1189"/>
      <c r="D47" s="60"/>
      <c r="E47" s="1194" t="s">
        <v>12</v>
      </c>
      <c r="F47" s="1194"/>
      <c r="G47" s="1194"/>
      <c r="H47" s="1194"/>
      <c r="I47" s="1194"/>
      <c r="J47" s="1195"/>
      <c r="K47" s="61" t="s">
        <v>488</v>
      </c>
      <c r="L47" s="62" t="s">
        <v>488</v>
      </c>
      <c r="M47" s="62" t="s">
        <v>488</v>
      </c>
      <c r="N47" s="62" t="s">
        <v>488</v>
      </c>
      <c r="O47" s="63" t="s">
        <v>488</v>
      </c>
      <c r="P47" s="46"/>
      <c r="Q47" s="46"/>
      <c r="R47" s="46"/>
      <c r="S47" s="46"/>
      <c r="T47" s="46"/>
      <c r="U47" s="46"/>
    </row>
    <row r="48" spans="1:21" ht="30.75" customHeight="1" x14ac:dyDescent="0.2">
      <c r="A48" s="46"/>
      <c r="B48" s="1188"/>
      <c r="C48" s="1189"/>
      <c r="D48" s="60"/>
      <c r="E48" s="1194" t="s">
        <v>13</v>
      </c>
      <c r="F48" s="1194"/>
      <c r="G48" s="1194"/>
      <c r="H48" s="1194"/>
      <c r="I48" s="1194"/>
      <c r="J48" s="1195"/>
      <c r="K48" s="61">
        <v>11</v>
      </c>
      <c r="L48" s="62">
        <v>11</v>
      </c>
      <c r="M48" s="62">
        <v>13</v>
      </c>
      <c r="N48" s="62">
        <v>12</v>
      </c>
      <c r="O48" s="63">
        <v>11</v>
      </c>
      <c r="P48" s="46"/>
      <c r="Q48" s="46"/>
      <c r="R48" s="46"/>
      <c r="S48" s="46"/>
      <c r="T48" s="46"/>
      <c r="U48" s="46"/>
    </row>
    <row r="49" spans="1:21" ht="30.75" customHeight="1" x14ac:dyDescent="0.2">
      <c r="A49" s="46"/>
      <c r="B49" s="1188"/>
      <c r="C49" s="1189"/>
      <c r="D49" s="60"/>
      <c r="E49" s="1194" t="s">
        <v>14</v>
      </c>
      <c r="F49" s="1194"/>
      <c r="G49" s="1194"/>
      <c r="H49" s="1194"/>
      <c r="I49" s="1194"/>
      <c r="J49" s="1195"/>
      <c r="K49" s="61">
        <v>1</v>
      </c>
      <c r="L49" s="62">
        <v>1</v>
      </c>
      <c r="M49" s="62">
        <v>1</v>
      </c>
      <c r="N49" s="62" t="s">
        <v>488</v>
      </c>
      <c r="O49" s="63" t="s">
        <v>488</v>
      </c>
      <c r="P49" s="46"/>
      <c r="Q49" s="46"/>
      <c r="R49" s="46"/>
      <c r="S49" s="46"/>
      <c r="T49" s="46"/>
      <c r="U49" s="46"/>
    </row>
    <row r="50" spans="1:21" ht="30.75" customHeight="1" x14ac:dyDescent="0.2">
      <c r="A50" s="46"/>
      <c r="B50" s="1188"/>
      <c r="C50" s="1189"/>
      <c r="D50" s="60"/>
      <c r="E50" s="1194" t="s">
        <v>15</v>
      </c>
      <c r="F50" s="1194"/>
      <c r="G50" s="1194"/>
      <c r="H50" s="1194"/>
      <c r="I50" s="1194"/>
      <c r="J50" s="1195"/>
      <c r="K50" s="61" t="s">
        <v>488</v>
      </c>
      <c r="L50" s="62" t="s">
        <v>488</v>
      </c>
      <c r="M50" s="62" t="s">
        <v>488</v>
      </c>
      <c r="N50" s="62" t="s">
        <v>488</v>
      </c>
      <c r="O50" s="63" t="s">
        <v>488</v>
      </c>
      <c r="P50" s="46"/>
      <c r="Q50" s="46"/>
      <c r="R50" s="46"/>
      <c r="S50" s="46"/>
      <c r="T50" s="46"/>
      <c r="U50" s="46"/>
    </row>
    <row r="51" spans="1:21" ht="30.75" customHeight="1" x14ac:dyDescent="0.2">
      <c r="A51" s="46"/>
      <c r="B51" s="1190"/>
      <c r="C51" s="1191"/>
      <c r="D51" s="64"/>
      <c r="E51" s="1194" t="s">
        <v>16</v>
      </c>
      <c r="F51" s="1194"/>
      <c r="G51" s="1194"/>
      <c r="H51" s="1194"/>
      <c r="I51" s="1194"/>
      <c r="J51" s="1195"/>
      <c r="K51" s="61" t="s">
        <v>488</v>
      </c>
      <c r="L51" s="62" t="s">
        <v>488</v>
      </c>
      <c r="M51" s="62" t="s">
        <v>488</v>
      </c>
      <c r="N51" s="62" t="s">
        <v>488</v>
      </c>
      <c r="O51" s="63" t="s">
        <v>488</v>
      </c>
      <c r="P51" s="46"/>
      <c r="Q51" s="46"/>
      <c r="R51" s="46"/>
      <c r="S51" s="46"/>
      <c r="T51" s="46"/>
      <c r="U51" s="46"/>
    </row>
    <row r="52" spans="1:21" ht="30.75" customHeight="1" x14ac:dyDescent="0.2">
      <c r="A52" s="46"/>
      <c r="B52" s="1196" t="s">
        <v>17</v>
      </c>
      <c r="C52" s="1197"/>
      <c r="D52" s="64"/>
      <c r="E52" s="1194" t="s">
        <v>18</v>
      </c>
      <c r="F52" s="1194"/>
      <c r="G52" s="1194"/>
      <c r="H52" s="1194"/>
      <c r="I52" s="1194"/>
      <c r="J52" s="1195"/>
      <c r="K52" s="61">
        <v>271</v>
      </c>
      <c r="L52" s="62">
        <v>273</v>
      </c>
      <c r="M52" s="62">
        <v>295</v>
      </c>
      <c r="N52" s="62">
        <v>309</v>
      </c>
      <c r="O52" s="63">
        <v>323</v>
      </c>
      <c r="P52" s="46"/>
      <c r="Q52" s="46"/>
      <c r="R52" s="46"/>
      <c r="S52" s="46"/>
      <c r="T52" s="46"/>
      <c r="U52" s="46"/>
    </row>
    <row r="53" spans="1:21" ht="30.75" customHeight="1" thickBot="1" x14ac:dyDescent="0.25">
      <c r="A53" s="46"/>
      <c r="B53" s="1198" t="s">
        <v>19</v>
      </c>
      <c r="C53" s="1199"/>
      <c r="D53" s="65"/>
      <c r="E53" s="1200" t="s">
        <v>20</v>
      </c>
      <c r="F53" s="1200"/>
      <c r="G53" s="1200"/>
      <c r="H53" s="1200"/>
      <c r="I53" s="1200"/>
      <c r="J53" s="1201"/>
      <c r="K53" s="66">
        <v>73</v>
      </c>
      <c r="L53" s="67">
        <v>66</v>
      </c>
      <c r="M53" s="67">
        <v>79</v>
      </c>
      <c r="N53" s="67">
        <v>89</v>
      </c>
      <c r="O53" s="68">
        <v>96</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202" t="s">
        <v>24</v>
      </c>
      <c r="C58" s="1203"/>
      <c r="D58" s="1208" t="s">
        <v>25</v>
      </c>
      <c r="E58" s="1209"/>
      <c r="F58" s="1209"/>
      <c r="G58" s="1209"/>
      <c r="H58" s="1209"/>
      <c r="I58" s="1209"/>
      <c r="J58" s="1210"/>
      <c r="K58" s="81"/>
      <c r="L58" s="82"/>
      <c r="M58" s="82"/>
      <c r="N58" s="82"/>
      <c r="O58" s="83"/>
    </row>
    <row r="59" spans="1:21" ht="31.5" customHeight="1" x14ac:dyDescent="0.2">
      <c r="B59" s="1204"/>
      <c r="C59" s="1205"/>
      <c r="D59" s="1211" t="s">
        <v>26</v>
      </c>
      <c r="E59" s="1212"/>
      <c r="F59" s="1212"/>
      <c r="G59" s="1212"/>
      <c r="H59" s="1212"/>
      <c r="I59" s="1212"/>
      <c r="J59" s="1213"/>
      <c r="K59" s="84"/>
      <c r="L59" s="85"/>
      <c r="M59" s="85"/>
      <c r="N59" s="85"/>
      <c r="O59" s="86"/>
    </row>
    <row r="60" spans="1:21" ht="31.5" customHeight="1" thickBot="1" x14ac:dyDescent="0.25">
      <c r="B60" s="1206"/>
      <c r="C60" s="1207"/>
      <c r="D60" s="1214" t="s">
        <v>27</v>
      </c>
      <c r="E60" s="1215"/>
      <c r="F60" s="1215"/>
      <c r="G60" s="1215"/>
      <c r="H60" s="1215"/>
      <c r="I60" s="1215"/>
      <c r="J60" s="121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YP6NuuMH4sr4gWe6A9eqGH50yrlnXatdz+PxukOiLm8WXTb1iOIOSx9Jh1QO5Ioq7Kd200Oi3iFagOmSIlUR/A==" saltValue="WyT0Mp/Z6q6b984PekHYP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election activeCell="BL86" sqref="BL86"/>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17" t="s">
        <v>30</v>
      </c>
      <c r="C41" s="1218"/>
      <c r="D41" s="103"/>
      <c r="E41" s="1223" t="s">
        <v>31</v>
      </c>
      <c r="F41" s="1223"/>
      <c r="G41" s="1223"/>
      <c r="H41" s="1224"/>
      <c r="I41" s="330">
        <v>3465</v>
      </c>
      <c r="J41" s="331">
        <v>3525</v>
      </c>
      <c r="K41" s="331">
        <v>3543</v>
      </c>
      <c r="L41" s="331">
        <v>3617</v>
      </c>
      <c r="M41" s="332">
        <v>3539</v>
      </c>
    </row>
    <row r="42" spans="2:13" ht="27.75" customHeight="1" x14ac:dyDescent="0.2">
      <c r="B42" s="1219"/>
      <c r="C42" s="1220"/>
      <c r="D42" s="104"/>
      <c r="E42" s="1225" t="s">
        <v>32</v>
      </c>
      <c r="F42" s="1225"/>
      <c r="G42" s="1225"/>
      <c r="H42" s="1226"/>
      <c r="I42" s="333" t="s">
        <v>488</v>
      </c>
      <c r="J42" s="334" t="s">
        <v>488</v>
      </c>
      <c r="K42" s="334" t="s">
        <v>488</v>
      </c>
      <c r="L42" s="334" t="s">
        <v>488</v>
      </c>
      <c r="M42" s="335" t="s">
        <v>488</v>
      </c>
    </row>
    <row r="43" spans="2:13" ht="27.75" customHeight="1" x14ac:dyDescent="0.2">
      <c r="B43" s="1219"/>
      <c r="C43" s="1220"/>
      <c r="D43" s="104"/>
      <c r="E43" s="1225" t="s">
        <v>33</v>
      </c>
      <c r="F43" s="1225"/>
      <c r="G43" s="1225"/>
      <c r="H43" s="1226"/>
      <c r="I43" s="333">
        <v>81</v>
      </c>
      <c r="J43" s="334">
        <v>75</v>
      </c>
      <c r="K43" s="334">
        <v>71</v>
      </c>
      <c r="L43" s="334">
        <v>60</v>
      </c>
      <c r="M43" s="335">
        <v>69</v>
      </c>
    </row>
    <row r="44" spans="2:13" ht="27.75" customHeight="1" x14ac:dyDescent="0.2">
      <c r="B44" s="1219"/>
      <c r="C44" s="1220"/>
      <c r="D44" s="104"/>
      <c r="E44" s="1225" t="s">
        <v>34</v>
      </c>
      <c r="F44" s="1225"/>
      <c r="G44" s="1225"/>
      <c r="H44" s="1226"/>
      <c r="I44" s="333">
        <v>2</v>
      </c>
      <c r="J44" s="334">
        <v>1</v>
      </c>
      <c r="K44" s="334" t="s">
        <v>488</v>
      </c>
      <c r="L44" s="334" t="s">
        <v>488</v>
      </c>
      <c r="M44" s="335" t="s">
        <v>488</v>
      </c>
    </row>
    <row r="45" spans="2:13" ht="27.75" customHeight="1" x14ac:dyDescent="0.2">
      <c r="B45" s="1219"/>
      <c r="C45" s="1220"/>
      <c r="D45" s="104"/>
      <c r="E45" s="1225" t="s">
        <v>35</v>
      </c>
      <c r="F45" s="1225"/>
      <c r="G45" s="1225"/>
      <c r="H45" s="1226"/>
      <c r="I45" s="333">
        <v>327</v>
      </c>
      <c r="J45" s="334">
        <v>308</v>
      </c>
      <c r="K45" s="334">
        <v>311</v>
      </c>
      <c r="L45" s="334">
        <v>276</v>
      </c>
      <c r="M45" s="335">
        <v>308</v>
      </c>
    </row>
    <row r="46" spans="2:13" ht="27.75" customHeight="1" x14ac:dyDescent="0.2">
      <c r="B46" s="1219"/>
      <c r="C46" s="1220"/>
      <c r="D46" s="105"/>
      <c r="E46" s="1225" t="s">
        <v>36</v>
      </c>
      <c r="F46" s="1225"/>
      <c r="G46" s="1225"/>
      <c r="H46" s="1226"/>
      <c r="I46" s="333" t="s">
        <v>488</v>
      </c>
      <c r="J46" s="334" t="s">
        <v>488</v>
      </c>
      <c r="K46" s="334" t="s">
        <v>488</v>
      </c>
      <c r="L46" s="334" t="s">
        <v>488</v>
      </c>
      <c r="M46" s="335" t="s">
        <v>488</v>
      </c>
    </row>
    <row r="47" spans="2:13" ht="27.75" customHeight="1" x14ac:dyDescent="0.2">
      <c r="B47" s="1219"/>
      <c r="C47" s="1220"/>
      <c r="D47" s="106"/>
      <c r="E47" s="1227" t="s">
        <v>37</v>
      </c>
      <c r="F47" s="1228"/>
      <c r="G47" s="1228"/>
      <c r="H47" s="1229"/>
      <c r="I47" s="333" t="s">
        <v>488</v>
      </c>
      <c r="J47" s="334" t="s">
        <v>488</v>
      </c>
      <c r="K47" s="334" t="s">
        <v>488</v>
      </c>
      <c r="L47" s="334" t="s">
        <v>488</v>
      </c>
      <c r="M47" s="335" t="s">
        <v>488</v>
      </c>
    </row>
    <row r="48" spans="2:13" ht="27.75" customHeight="1" x14ac:dyDescent="0.2">
      <c r="B48" s="1219"/>
      <c r="C48" s="1220"/>
      <c r="D48" s="104"/>
      <c r="E48" s="1225" t="s">
        <v>38</v>
      </c>
      <c r="F48" s="1225"/>
      <c r="G48" s="1225"/>
      <c r="H48" s="1226"/>
      <c r="I48" s="333" t="s">
        <v>488</v>
      </c>
      <c r="J48" s="334" t="s">
        <v>488</v>
      </c>
      <c r="K48" s="334" t="s">
        <v>488</v>
      </c>
      <c r="L48" s="334" t="s">
        <v>488</v>
      </c>
      <c r="M48" s="335" t="s">
        <v>488</v>
      </c>
    </row>
    <row r="49" spans="2:13" ht="27.75" customHeight="1" x14ac:dyDescent="0.2">
      <c r="B49" s="1221"/>
      <c r="C49" s="1222"/>
      <c r="D49" s="104"/>
      <c r="E49" s="1225" t="s">
        <v>39</v>
      </c>
      <c r="F49" s="1225"/>
      <c r="G49" s="1225"/>
      <c r="H49" s="1226"/>
      <c r="I49" s="333" t="s">
        <v>488</v>
      </c>
      <c r="J49" s="334" t="s">
        <v>488</v>
      </c>
      <c r="K49" s="334" t="s">
        <v>488</v>
      </c>
      <c r="L49" s="334" t="s">
        <v>488</v>
      </c>
      <c r="M49" s="335" t="s">
        <v>488</v>
      </c>
    </row>
    <row r="50" spans="2:13" ht="27.75" customHeight="1" x14ac:dyDescent="0.2">
      <c r="B50" s="1230" t="s">
        <v>40</v>
      </c>
      <c r="C50" s="1231"/>
      <c r="D50" s="107"/>
      <c r="E50" s="1225" t="s">
        <v>41</v>
      </c>
      <c r="F50" s="1225"/>
      <c r="G50" s="1225"/>
      <c r="H50" s="1226"/>
      <c r="I50" s="333">
        <v>5208</v>
      </c>
      <c r="J50" s="334">
        <v>5558</v>
      </c>
      <c r="K50" s="334">
        <v>5736</v>
      </c>
      <c r="L50" s="334">
        <v>6153</v>
      </c>
      <c r="M50" s="335">
        <v>6325</v>
      </c>
    </row>
    <row r="51" spans="2:13" ht="27.75" customHeight="1" x14ac:dyDescent="0.2">
      <c r="B51" s="1219"/>
      <c r="C51" s="1220"/>
      <c r="D51" s="104"/>
      <c r="E51" s="1225" t="s">
        <v>42</v>
      </c>
      <c r="F51" s="1225"/>
      <c r="G51" s="1225"/>
      <c r="H51" s="1226"/>
      <c r="I51" s="333">
        <v>54</v>
      </c>
      <c r="J51" s="334">
        <v>62</v>
      </c>
      <c r="K51" s="334">
        <v>102</v>
      </c>
      <c r="L51" s="334">
        <v>213</v>
      </c>
      <c r="M51" s="335">
        <v>385</v>
      </c>
    </row>
    <row r="52" spans="2:13" ht="27.75" customHeight="1" x14ac:dyDescent="0.2">
      <c r="B52" s="1221"/>
      <c r="C52" s="1222"/>
      <c r="D52" s="104"/>
      <c r="E52" s="1225" t="s">
        <v>43</v>
      </c>
      <c r="F52" s="1225"/>
      <c r="G52" s="1225"/>
      <c r="H52" s="1226"/>
      <c r="I52" s="333">
        <v>2930</v>
      </c>
      <c r="J52" s="334">
        <v>2918</v>
      </c>
      <c r="K52" s="334">
        <v>2909</v>
      </c>
      <c r="L52" s="334">
        <v>3117</v>
      </c>
      <c r="M52" s="335">
        <v>2674</v>
      </c>
    </row>
    <row r="53" spans="2:13" ht="27.75" customHeight="1" thickBot="1" x14ac:dyDescent="0.25">
      <c r="B53" s="1232" t="s">
        <v>19</v>
      </c>
      <c r="C53" s="1233"/>
      <c r="D53" s="108"/>
      <c r="E53" s="1234" t="s">
        <v>44</v>
      </c>
      <c r="F53" s="1234"/>
      <c r="G53" s="1234"/>
      <c r="H53" s="1235"/>
      <c r="I53" s="336">
        <v>-4317</v>
      </c>
      <c r="J53" s="337">
        <v>-4630</v>
      </c>
      <c r="K53" s="337">
        <v>-4823</v>
      </c>
      <c r="L53" s="337">
        <v>-5530</v>
      </c>
      <c r="M53" s="338">
        <v>-5468</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dAmh6qkIqQVNJSpMHKakIuIaYcCaVtz+URamAaeB0qmDuxcZwsPQbS78nwi/E5fA5nUMjLIl2DKnj75S96GI3g==" saltValue="j5MrlLoEzNY9xkKnSP+tt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BL86" sqref="BL86"/>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119"/>
      <c r="C55" s="385" t="s">
        <v>46</v>
      </c>
      <c r="D55" s="385"/>
      <c r="E55" s="386"/>
      <c r="F55" s="339">
        <v>2575</v>
      </c>
      <c r="G55" s="339">
        <v>2610</v>
      </c>
      <c r="H55" s="340">
        <v>2710</v>
      </c>
    </row>
    <row r="56" spans="2:8" ht="52.5" customHeight="1" x14ac:dyDescent="0.2">
      <c r="B56" s="120"/>
      <c r="C56" s="387" t="s">
        <v>47</v>
      </c>
      <c r="D56" s="387"/>
      <c r="E56" s="388"/>
      <c r="F56" s="341">
        <v>1264</v>
      </c>
      <c r="G56" s="341">
        <v>1266</v>
      </c>
      <c r="H56" s="342">
        <v>1269</v>
      </c>
    </row>
    <row r="57" spans="2:8" ht="53.25" customHeight="1" x14ac:dyDescent="0.2">
      <c r="B57" s="120"/>
      <c r="C57" s="389" t="s">
        <v>48</v>
      </c>
      <c r="D57" s="389"/>
      <c r="E57" s="390"/>
      <c r="F57" s="343">
        <v>1643</v>
      </c>
      <c r="G57" s="343">
        <v>1797</v>
      </c>
      <c r="H57" s="344">
        <v>1889</v>
      </c>
    </row>
    <row r="58" spans="2:8" ht="45.75" customHeight="1" x14ac:dyDescent="0.2">
      <c r="B58" s="121"/>
      <c r="C58" s="377" t="s">
        <v>560</v>
      </c>
      <c r="D58" s="378"/>
      <c r="E58" s="379"/>
      <c r="F58" s="345">
        <v>905</v>
      </c>
      <c r="G58" s="345">
        <v>1006</v>
      </c>
      <c r="H58" s="346">
        <v>1077</v>
      </c>
    </row>
    <row r="59" spans="2:8" ht="45.75" customHeight="1" x14ac:dyDescent="0.2">
      <c r="B59" s="121"/>
      <c r="C59" s="377" t="s">
        <v>561</v>
      </c>
      <c r="D59" s="378"/>
      <c r="E59" s="379"/>
      <c r="F59" s="345">
        <v>186</v>
      </c>
      <c r="G59" s="345">
        <v>198</v>
      </c>
      <c r="H59" s="346">
        <v>210</v>
      </c>
    </row>
    <row r="60" spans="2:8" ht="45.75" customHeight="1" x14ac:dyDescent="0.2">
      <c r="B60" s="121"/>
      <c r="C60" s="377" t="s">
        <v>562</v>
      </c>
      <c r="D60" s="378"/>
      <c r="E60" s="379"/>
      <c r="F60" s="345">
        <v>117</v>
      </c>
      <c r="G60" s="345">
        <v>117</v>
      </c>
      <c r="H60" s="346">
        <v>117</v>
      </c>
    </row>
    <row r="61" spans="2:8" ht="45.75" customHeight="1" x14ac:dyDescent="0.2">
      <c r="B61" s="121"/>
      <c r="C61" s="377" t="s">
        <v>563</v>
      </c>
      <c r="D61" s="378"/>
      <c r="E61" s="379"/>
      <c r="F61" s="345">
        <v>90</v>
      </c>
      <c r="G61" s="345">
        <v>89</v>
      </c>
      <c r="H61" s="346">
        <v>89</v>
      </c>
    </row>
    <row r="62" spans="2:8" ht="45.75" customHeight="1" thickBot="1" x14ac:dyDescent="0.25">
      <c r="B62" s="122"/>
      <c r="C62" s="380" t="s">
        <v>564</v>
      </c>
      <c r="D62" s="381"/>
      <c r="E62" s="382"/>
      <c r="F62" s="347">
        <v>70</v>
      </c>
      <c r="G62" s="347">
        <v>68</v>
      </c>
      <c r="H62" s="348">
        <v>66</v>
      </c>
    </row>
    <row r="63" spans="2:8" ht="52.5" customHeight="1" thickBot="1" x14ac:dyDescent="0.25">
      <c r="B63" s="123"/>
      <c r="C63" s="383" t="s">
        <v>49</v>
      </c>
      <c r="D63" s="383"/>
      <c r="E63" s="384"/>
      <c r="F63" s="349">
        <v>5482</v>
      </c>
      <c r="G63" s="349">
        <v>5673</v>
      </c>
      <c r="H63" s="350">
        <v>5868</v>
      </c>
    </row>
    <row r="64" spans="2:8" ht="13" x14ac:dyDescent="0.2"/>
  </sheetData>
  <sheetProtection algorithmName="SHA-512" hashValue="cokYQ5MZgx3uflgpRbsgl6SJgYgxRwTRL1YpPA5thYD42fiXdUvUtu4KlAO1JBy5FByU1xnc+owQwcaG/oReVA==" saltValue="Azu9hi8dmM4HY6eShyJb0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CFF8E-9820-4CC9-8AD7-82ACDEA3FC4C}">
  <sheetPr>
    <pageSetUpPr fitToPage="1"/>
  </sheetPr>
  <dimension ref="A1:DE85"/>
  <sheetViews>
    <sheetView showGridLines="0" zoomScale="85" zoomScaleNormal="85" zoomScaleSheetLayoutView="55" workbookViewId="0">
      <selection activeCell="AZ48" sqref="AZ48"/>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8" t="s">
        <v>570</v>
      </c>
      <c r="AO43" s="1249"/>
      <c r="AP43" s="1249"/>
      <c r="AQ43" s="1249"/>
      <c r="AR43" s="1249"/>
      <c r="AS43" s="1249"/>
      <c r="AT43" s="1249"/>
      <c r="AU43" s="1249"/>
      <c r="AV43" s="1249"/>
      <c r="AW43" s="1249"/>
      <c r="AX43" s="1249"/>
      <c r="AY43" s="1249"/>
      <c r="AZ43" s="1249"/>
      <c r="BA43" s="1249"/>
      <c r="BB43" s="1249"/>
      <c r="BC43" s="1249"/>
      <c r="BD43" s="1249"/>
      <c r="BE43" s="1249"/>
      <c r="BF43" s="1249"/>
      <c r="BG43" s="1249"/>
      <c r="BH43" s="1249"/>
      <c r="BI43" s="1249"/>
      <c r="BJ43" s="1249"/>
      <c r="BK43" s="1249"/>
      <c r="BL43" s="1249"/>
      <c r="BM43" s="1249"/>
      <c r="BN43" s="1249"/>
      <c r="BO43" s="1249"/>
      <c r="BP43" s="1249"/>
      <c r="BQ43" s="1249"/>
      <c r="BR43" s="1249"/>
      <c r="BS43" s="1249"/>
      <c r="BT43" s="1249"/>
      <c r="BU43" s="1249"/>
      <c r="BV43" s="1249"/>
      <c r="BW43" s="1249"/>
      <c r="BX43" s="1249"/>
      <c r="BY43" s="1249"/>
      <c r="BZ43" s="1249"/>
      <c r="CA43" s="1249"/>
      <c r="CB43" s="1249"/>
      <c r="CC43" s="1249"/>
      <c r="CD43" s="1249"/>
      <c r="CE43" s="1249"/>
      <c r="CF43" s="1249"/>
      <c r="CG43" s="1249"/>
      <c r="CH43" s="1249"/>
      <c r="CI43" s="1249"/>
      <c r="CJ43" s="1249"/>
      <c r="CK43" s="1249"/>
      <c r="CL43" s="1249"/>
      <c r="CM43" s="1249"/>
      <c r="CN43" s="1249"/>
      <c r="CO43" s="1249"/>
      <c r="CP43" s="1249"/>
      <c r="CQ43" s="1249"/>
      <c r="CR43" s="1249"/>
      <c r="CS43" s="1249"/>
      <c r="CT43" s="1249"/>
      <c r="CU43" s="1249"/>
      <c r="CV43" s="1249"/>
      <c r="CW43" s="1249"/>
      <c r="CX43" s="1249"/>
      <c r="CY43" s="1249"/>
      <c r="CZ43" s="1249"/>
      <c r="DA43" s="1249"/>
      <c r="DB43" s="1249"/>
      <c r="DC43" s="1250"/>
    </row>
    <row r="44" spans="2:109" ht="13" x14ac:dyDescent="0.2">
      <c r="B44" s="247"/>
      <c r="AN44" s="1251"/>
      <c r="AO44" s="1252"/>
      <c r="AP44" s="1252"/>
      <c r="AQ44" s="1252"/>
      <c r="AR44" s="1252"/>
      <c r="AS44" s="1252"/>
      <c r="AT44" s="1252"/>
      <c r="AU44" s="1252"/>
      <c r="AV44" s="1252"/>
      <c r="AW44" s="1252"/>
      <c r="AX44" s="1252"/>
      <c r="AY44" s="1252"/>
      <c r="AZ44" s="1252"/>
      <c r="BA44" s="1252"/>
      <c r="BB44" s="1252"/>
      <c r="BC44" s="1252"/>
      <c r="BD44" s="1252"/>
      <c r="BE44" s="1252"/>
      <c r="BF44" s="1252"/>
      <c r="BG44" s="1252"/>
      <c r="BH44" s="1252"/>
      <c r="BI44" s="1252"/>
      <c r="BJ44" s="1252"/>
      <c r="BK44" s="1252"/>
      <c r="BL44" s="1252"/>
      <c r="BM44" s="1252"/>
      <c r="BN44" s="1252"/>
      <c r="BO44" s="1252"/>
      <c r="BP44" s="1252"/>
      <c r="BQ44" s="1252"/>
      <c r="BR44" s="1252"/>
      <c r="BS44" s="1252"/>
      <c r="BT44" s="1252"/>
      <c r="BU44" s="1252"/>
      <c r="BV44" s="1252"/>
      <c r="BW44" s="1252"/>
      <c r="BX44" s="1252"/>
      <c r="BY44" s="1252"/>
      <c r="BZ44" s="1252"/>
      <c r="CA44" s="1252"/>
      <c r="CB44" s="1252"/>
      <c r="CC44" s="1252"/>
      <c r="CD44" s="1252"/>
      <c r="CE44" s="1252"/>
      <c r="CF44" s="1252"/>
      <c r="CG44" s="1252"/>
      <c r="CH44" s="1252"/>
      <c r="CI44" s="1252"/>
      <c r="CJ44" s="1252"/>
      <c r="CK44" s="1252"/>
      <c r="CL44" s="1252"/>
      <c r="CM44" s="1252"/>
      <c r="CN44" s="1252"/>
      <c r="CO44" s="1252"/>
      <c r="CP44" s="1252"/>
      <c r="CQ44" s="1252"/>
      <c r="CR44" s="1252"/>
      <c r="CS44" s="1252"/>
      <c r="CT44" s="1252"/>
      <c r="CU44" s="1252"/>
      <c r="CV44" s="1252"/>
      <c r="CW44" s="1252"/>
      <c r="CX44" s="1252"/>
      <c r="CY44" s="1252"/>
      <c r="CZ44" s="1252"/>
      <c r="DA44" s="1252"/>
      <c r="DB44" s="1252"/>
      <c r="DC44" s="1253"/>
    </row>
    <row r="45" spans="2:109" ht="13" x14ac:dyDescent="0.2">
      <c r="B45" s="247"/>
      <c r="AN45" s="1251"/>
      <c r="AO45" s="1252"/>
      <c r="AP45" s="1252"/>
      <c r="AQ45" s="1252"/>
      <c r="AR45" s="1252"/>
      <c r="AS45" s="1252"/>
      <c r="AT45" s="1252"/>
      <c r="AU45" s="1252"/>
      <c r="AV45" s="1252"/>
      <c r="AW45" s="1252"/>
      <c r="AX45" s="1252"/>
      <c r="AY45" s="1252"/>
      <c r="AZ45" s="1252"/>
      <c r="BA45" s="1252"/>
      <c r="BB45" s="1252"/>
      <c r="BC45" s="1252"/>
      <c r="BD45" s="1252"/>
      <c r="BE45" s="1252"/>
      <c r="BF45" s="1252"/>
      <c r="BG45" s="1252"/>
      <c r="BH45" s="1252"/>
      <c r="BI45" s="1252"/>
      <c r="BJ45" s="1252"/>
      <c r="BK45" s="1252"/>
      <c r="BL45" s="1252"/>
      <c r="BM45" s="1252"/>
      <c r="BN45" s="1252"/>
      <c r="BO45" s="1252"/>
      <c r="BP45" s="1252"/>
      <c r="BQ45" s="1252"/>
      <c r="BR45" s="1252"/>
      <c r="BS45" s="1252"/>
      <c r="BT45" s="1252"/>
      <c r="BU45" s="1252"/>
      <c r="BV45" s="1252"/>
      <c r="BW45" s="1252"/>
      <c r="BX45" s="1252"/>
      <c r="BY45" s="1252"/>
      <c r="BZ45" s="1252"/>
      <c r="CA45" s="1252"/>
      <c r="CB45" s="1252"/>
      <c r="CC45" s="1252"/>
      <c r="CD45" s="1252"/>
      <c r="CE45" s="1252"/>
      <c r="CF45" s="1252"/>
      <c r="CG45" s="1252"/>
      <c r="CH45" s="1252"/>
      <c r="CI45" s="1252"/>
      <c r="CJ45" s="1252"/>
      <c r="CK45" s="1252"/>
      <c r="CL45" s="1252"/>
      <c r="CM45" s="1252"/>
      <c r="CN45" s="1252"/>
      <c r="CO45" s="1252"/>
      <c r="CP45" s="1252"/>
      <c r="CQ45" s="1252"/>
      <c r="CR45" s="1252"/>
      <c r="CS45" s="1252"/>
      <c r="CT45" s="1252"/>
      <c r="CU45" s="1252"/>
      <c r="CV45" s="1252"/>
      <c r="CW45" s="1252"/>
      <c r="CX45" s="1252"/>
      <c r="CY45" s="1252"/>
      <c r="CZ45" s="1252"/>
      <c r="DA45" s="1252"/>
      <c r="DB45" s="1252"/>
      <c r="DC45" s="1253"/>
    </row>
    <row r="46" spans="2:109" ht="13" x14ac:dyDescent="0.2">
      <c r="B46" s="247"/>
      <c r="AN46" s="1251"/>
      <c r="AO46" s="1252"/>
      <c r="AP46" s="1252"/>
      <c r="AQ46" s="1252"/>
      <c r="AR46" s="1252"/>
      <c r="AS46" s="1252"/>
      <c r="AT46" s="1252"/>
      <c r="AU46" s="1252"/>
      <c r="AV46" s="1252"/>
      <c r="AW46" s="1252"/>
      <c r="AX46" s="1252"/>
      <c r="AY46" s="1252"/>
      <c r="AZ46" s="1252"/>
      <c r="BA46" s="1252"/>
      <c r="BB46" s="1252"/>
      <c r="BC46" s="1252"/>
      <c r="BD46" s="1252"/>
      <c r="BE46" s="1252"/>
      <c r="BF46" s="1252"/>
      <c r="BG46" s="1252"/>
      <c r="BH46" s="1252"/>
      <c r="BI46" s="1252"/>
      <c r="BJ46" s="1252"/>
      <c r="BK46" s="1252"/>
      <c r="BL46" s="1252"/>
      <c r="BM46" s="1252"/>
      <c r="BN46" s="1252"/>
      <c r="BO46" s="1252"/>
      <c r="BP46" s="1252"/>
      <c r="BQ46" s="1252"/>
      <c r="BR46" s="1252"/>
      <c r="BS46" s="1252"/>
      <c r="BT46" s="1252"/>
      <c r="BU46" s="1252"/>
      <c r="BV46" s="1252"/>
      <c r="BW46" s="1252"/>
      <c r="BX46" s="1252"/>
      <c r="BY46" s="1252"/>
      <c r="BZ46" s="1252"/>
      <c r="CA46" s="1252"/>
      <c r="CB46" s="1252"/>
      <c r="CC46" s="1252"/>
      <c r="CD46" s="1252"/>
      <c r="CE46" s="1252"/>
      <c r="CF46" s="1252"/>
      <c r="CG46" s="1252"/>
      <c r="CH46" s="1252"/>
      <c r="CI46" s="1252"/>
      <c r="CJ46" s="1252"/>
      <c r="CK46" s="1252"/>
      <c r="CL46" s="1252"/>
      <c r="CM46" s="1252"/>
      <c r="CN46" s="1252"/>
      <c r="CO46" s="1252"/>
      <c r="CP46" s="1252"/>
      <c r="CQ46" s="1252"/>
      <c r="CR46" s="1252"/>
      <c r="CS46" s="1252"/>
      <c r="CT46" s="1252"/>
      <c r="CU46" s="1252"/>
      <c r="CV46" s="1252"/>
      <c r="CW46" s="1252"/>
      <c r="CX46" s="1252"/>
      <c r="CY46" s="1252"/>
      <c r="CZ46" s="1252"/>
      <c r="DA46" s="1252"/>
      <c r="DB46" s="1252"/>
      <c r="DC46" s="1253"/>
    </row>
    <row r="47" spans="2:109" ht="13" x14ac:dyDescent="0.2">
      <c r="B47" s="247"/>
      <c r="AN47" s="1254"/>
      <c r="AO47" s="1255"/>
      <c r="AP47" s="1255"/>
      <c r="AQ47" s="1255"/>
      <c r="AR47" s="1255"/>
      <c r="AS47" s="1255"/>
      <c r="AT47" s="1255"/>
      <c r="AU47" s="1255"/>
      <c r="AV47" s="1255"/>
      <c r="AW47" s="1255"/>
      <c r="AX47" s="1255"/>
      <c r="AY47" s="1255"/>
      <c r="AZ47" s="1255"/>
      <c r="BA47" s="1255"/>
      <c r="BB47" s="1255"/>
      <c r="BC47" s="1255"/>
      <c r="BD47" s="1255"/>
      <c r="BE47" s="1255"/>
      <c r="BF47" s="1255"/>
      <c r="BG47" s="1255"/>
      <c r="BH47" s="1255"/>
      <c r="BI47" s="1255"/>
      <c r="BJ47" s="1255"/>
      <c r="BK47" s="1255"/>
      <c r="BL47" s="1255"/>
      <c r="BM47" s="1255"/>
      <c r="BN47" s="1255"/>
      <c r="BO47" s="1255"/>
      <c r="BP47" s="1255"/>
      <c r="BQ47" s="1255"/>
      <c r="BR47" s="1255"/>
      <c r="BS47" s="1255"/>
      <c r="BT47" s="1255"/>
      <c r="BU47" s="1255"/>
      <c r="BV47" s="1255"/>
      <c r="BW47" s="1255"/>
      <c r="BX47" s="1255"/>
      <c r="BY47" s="1255"/>
      <c r="BZ47" s="1255"/>
      <c r="CA47" s="1255"/>
      <c r="CB47" s="1255"/>
      <c r="CC47" s="1255"/>
      <c r="CD47" s="1255"/>
      <c r="CE47" s="1255"/>
      <c r="CF47" s="1255"/>
      <c r="CG47" s="1255"/>
      <c r="CH47" s="1255"/>
      <c r="CI47" s="1255"/>
      <c r="CJ47" s="1255"/>
      <c r="CK47" s="1255"/>
      <c r="CL47" s="1255"/>
      <c r="CM47" s="1255"/>
      <c r="CN47" s="1255"/>
      <c r="CO47" s="1255"/>
      <c r="CP47" s="1255"/>
      <c r="CQ47" s="1255"/>
      <c r="CR47" s="1255"/>
      <c r="CS47" s="1255"/>
      <c r="CT47" s="1255"/>
      <c r="CU47" s="1255"/>
      <c r="CV47" s="1255"/>
      <c r="CW47" s="1255"/>
      <c r="CX47" s="1255"/>
      <c r="CY47" s="1255"/>
      <c r="CZ47" s="1255"/>
      <c r="DA47" s="1255"/>
      <c r="DB47" s="1255"/>
      <c r="DC47" s="1256"/>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571</v>
      </c>
    </row>
    <row r="50" spans="1:109" ht="13" x14ac:dyDescent="0.2">
      <c r="B50" s="247"/>
      <c r="G50" s="1242"/>
      <c r="H50" s="1242"/>
      <c r="I50" s="1242"/>
      <c r="J50" s="1242"/>
      <c r="K50" s="360"/>
      <c r="L50" s="360"/>
      <c r="M50" s="361"/>
      <c r="N50" s="361"/>
      <c r="AN50" s="1245"/>
      <c r="AO50" s="1246"/>
      <c r="AP50" s="1246"/>
      <c r="AQ50" s="1246"/>
      <c r="AR50" s="1246"/>
      <c r="AS50" s="1246"/>
      <c r="AT50" s="1246"/>
      <c r="AU50" s="1246"/>
      <c r="AV50" s="1246"/>
      <c r="AW50" s="1246"/>
      <c r="AX50" s="1246"/>
      <c r="AY50" s="1246"/>
      <c r="AZ50" s="1246"/>
      <c r="BA50" s="1246"/>
      <c r="BB50" s="1246"/>
      <c r="BC50" s="1246"/>
      <c r="BD50" s="1246"/>
      <c r="BE50" s="1246"/>
      <c r="BF50" s="1246"/>
      <c r="BG50" s="1246"/>
      <c r="BH50" s="1246"/>
      <c r="BI50" s="1246"/>
      <c r="BJ50" s="1246"/>
      <c r="BK50" s="1246"/>
      <c r="BL50" s="1246"/>
      <c r="BM50" s="1246"/>
      <c r="BN50" s="1246"/>
      <c r="BO50" s="1247"/>
      <c r="BP50" s="1241" t="s">
        <v>527</v>
      </c>
      <c r="BQ50" s="1241"/>
      <c r="BR50" s="1241"/>
      <c r="BS50" s="1241"/>
      <c r="BT50" s="1241"/>
      <c r="BU50" s="1241"/>
      <c r="BV50" s="1241"/>
      <c r="BW50" s="1241"/>
      <c r="BX50" s="1241" t="s">
        <v>528</v>
      </c>
      <c r="BY50" s="1241"/>
      <c r="BZ50" s="1241"/>
      <c r="CA50" s="1241"/>
      <c r="CB50" s="1241"/>
      <c r="CC50" s="1241"/>
      <c r="CD50" s="1241"/>
      <c r="CE50" s="1241"/>
      <c r="CF50" s="1241" t="s">
        <v>529</v>
      </c>
      <c r="CG50" s="1241"/>
      <c r="CH50" s="1241"/>
      <c r="CI50" s="1241"/>
      <c r="CJ50" s="1241"/>
      <c r="CK50" s="1241"/>
      <c r="CL50" s="1241"/>
      <c r="CM50" s="1241"/>
      <c r="CN50" s="1241" t="s">
        <v>530</v>
      </c>
      <c r="CO50" s="1241"/>
      <c r="CP50" s="1241"/>
      <c r="CQ50" s="1241"/>
      <c r="CR50" s="1241"/>
      <c r="CS50" s="1241"/>
      <c r="CT50" s="1241"/>
      <c r="CU50" s="1241"/>
      <c r="CV50" s="1241" t="s">
        <v>531</v>
      </c>
      <c r="CW50" s="1241"/>
      <c r="CX50" s="1241"/>
      <c r="CY50" s="1241"/>
      <c r="CZ50" s="1241"/>
      <c r="DA50" s="1241"/>
      <c r="DB50" s="1241"/>
      <c r="DC50" s="1241"/>
    </row>
    <row r="51" spans="1:109" ht="13.5" customHeight="1" x14ac:dyDescent="0.2">
      <c r="B51" s="247"/>
      <c r="G51" s="1244"/>
      <c r="H51" s="1244"/>
      <c r="I51" s="1257"/>
      <c r="J51" s="1257"/>
      <c r="K51" s="1243"/>
      <c r="L51" s="1243"/>
      <c r="M51" s="1243"/>
      <c r="N51" s="1243"/>
      <c r="AM51" s="359"/>
      <c r="AN51" s="1239" t="s">
        <v>572</v>
      </c>
      <c r="AO51" s="1239"/>
      <c r="AP51" s="1239"/>
      <c r="AQ51" s="1239"/>
      <c r="AR51" s="1239"/>
      <c r="AS51" s="1239"/>
      <c r="AT51" s="1239"/>
      <c r="AU51" s="1239"/>
      <c r="AV51" s="1239"/>
      <c r="AW51" s="1239"/>
      <c r="AX51" s="1239"/>
      <c r="AY51" s="1239"/>
      <c r="AZ51" s="1239"/>
      <c r="BA51" s="1239"/>
      <c r="BB51" s="1239" t="s">
        <v>573</v>
      </c>
      <c r="BC51" s="1239"/>
      <c r="BD51" s="1239"/>
      <c r="BE51" s="1239"/>
      <c r="BF51" s="1239"/>
      <c r="BG51" s="1239"/>
      <c r="BH51" s="1239"/>
      <c r="BI51" s="1239"/>
      <c r="BJ51" s="1239"/>
      <c r="BK51" s="1239"/>
      <c r="BL51" s="1239"/>
      <c r="BM51" s="1239"/>
      <c r="BN51" s="1239"/>
      <c r="BO51" s="1239"/>
      <c r="BP51" s="1236"/>
      <c r="BQ51" s="1236"/>
      <c r="BR51" s="1236"/>
      <c r="BS51" s="1236"/>
      <c r="BT51" s="1236"/>
      <c r="BU51" s="1236"/>
      <c r="BV51" s="1236"/>
      <c r="BW51" s="1236"/>
      <c r="BX51" s="1236"/>
      <c r="BY51" s="1236"/>
      <c r="BZ51" s="1236"/>
      <c r="CA51" s="1236"/>
      <c r="CB51" s="1236"/>
      <c r="CC51" s="1236"/>
      <c r="CD51" s="1236"/>
      <c r="CE51" s="1236"/>
      <c r="CF51" s="1236"/>
      <c r="CG51" s="1236"/>
      <c r="CH51" s="1236"/>
      <c r="CI51" s="1236"/>
      <c r="CJ51" s="1236"/>
      <c r="CK51" s="1236"/>
      <c r="CL51" s="1236"/>
      <c r="CM51" s="1236"/>
      <c r="CN51" s="1236"/>
      <c r="CO51" s="1236"/>
      <c r="CP51" s="1236"/>
      <c r="CQ51" s="1236"/>
      <c r="CR51" s="1236"/>
      <c r="CS51" s="1236"/>
      <c r="CT51" s="1236"/>
      <c r="CU51" s="1236"/>
      <c r="CV51" s="1236"/>
      <c r="CW51" s="1236"/>
      <c r="CX51" s="1236"/>
      <c r="CY51" s="1236"/>
      <c r="CZ51" s="1236"/>
      <c r="DA51" s="1236"/>
      <c r="DB51" s="1236"/>
      <c r="DC51" s="1236"/>
    </row>
    <row r="52" spans="1:109" ht="13" x14ac:dyDescent="0.2">
      <c r="B52" s="247"/>
      <c r="G52" s="1244"/>
      <c r="H52" s="1244"/>
      <c r="I52" s="1257"/>
      <c r="J52" s="1257"/>
      <c r="K52" s="1243"/>
      <c r="L52" s="1243"/>
      <c r="M52" s="1243"/>
      <c r="N52" s="1243"/>
      <c r="AM52" s="359"/>
      <c r="AN52" s="1239"/>
      <c r="AO52" s="1239"/>
      <c r="AP52" s="1239"/>
      <c r="AQ52" s="1239"/>
      <c r="AR52" s="1239"/>
      <c r="AS52" s="1239"/>
      <c r="AT52" s="1239"/>
      <c r="AU52" s="1239"/>
      <c r="AV52" s="1239"/>
      <c r="AW52" s="1239"/>
      <c r="AX52" s="1239"/>
      <c r="AY52" s="1239"/>
      <c r="AZ52" s="1239"/>
      <c r="BA52" s="1239"/>
      <c r="BB52" s="1239"/>
      <c r="BC52" s="1239"/>
      <c r="BD52" s="1239"/>
      <c r="BE52" s="1239"/>
      <c r="BF52" s="1239"/>
      <c r="BG52" s="1239"/>
      <c r="BH52" s="1239"/>
      <c r="BI52" s="1239"/>
      <c r="BJ52" s="1239"/>
      <c r="BK52" s="1239"/>
      <c r="BL52" s="1239"/>
      <c r="BM52" s="1239"/>
      <c r="BN52" s="1239"/>
      <c r="BO52" s="1239"/>
      <c r="BP52" s="1236"/>
      <c r="BQ52" s="1236"/>
      <c r="BR52" s="1236"/>
      <c r="BS52" s="1236"/>
      <c r="BT52" s="1236"/>
      <c r="BU52" s="1236"/>
      <c r="BV52" s="1236"/>
      <c r="BW52" s="1236"/>
      <c r="BX52" s="1236"/>
      <c r="BY52" s="1236"/>
      <c r="BZ52" s="1236"/>
      <c r="CA52" s="1236"/>
      <c r="CB52" s="1236"/>
      <c r="CC52" s="1236"/>
      <c r="CD52" s="1236"/>
      <c r="CE52" s="1236"/>
      <c r="CF52" s="1236"/>
      <c r="CG52" s="1236"/>
      <c r="CH52" s="1236"/>
      <c r="CI52" s="1236"/>
      <c r="CJ52" s="1236"/>
      <c r="CK52" s="1236"/>
      <c r="CL52" s="1236"/>
      <c r="CM52" s="1236"/>
      <c r="CN52" s="1236"/>
      <c r="CO52" s="1236"/>
      <c r="CP52" s="1236"/>
      <c r="CQ52" s="1236"/>
      <c r="CR52" s="1236"/>
      <c r="CS52" s="1236"/>
      <c r="CT52" s="1236"/>
      <c r="CU52" s="1236"/>
      <c r="CV52" s="1236"/>
      <c r="CW52" s="1236"/>
      <c r="CX52" s="1236"/>
      <c r="CY52" s="1236"/>
      <c r="CZ52" s="1236"/>
      <c r="DA52" s="1236"/>
      <c r="DB52" s="1236"/>
      <c r="DC52" s="1236"/>
    </row>
    <row r="53" spans="1:109" ht="13" x14ac:dyDescent="0.2">
      <c r="A53" s="358"/>
      <c r="B53" s="247"/>
      <c r="G53" s="1244"/>
      <c r="H53" s="1244"/>
      <c r="I53" s="1242"/>
      <c r="J53" s="1242"/>
      <c r="K53" s="1243"/>
      <c r="L53" s="1243"/>
      <c r="M53" s="1243"/>
      <c r="N53" s="1243"/>
      <c r="AM53" s="359"/>
      <c r="AN53" s="1239"/>
      <c r="AO53" s="1239"/>
      <c r="AP53" s="1239"/>
      <c r="AQ53" s="1239"/>
      <c r="AR53" s="1239"/>
      <c r="AS53" s="1239"/>
      <c r="AT53" s="1239"/>
      <c r="AU53" s="1239"/>
      <c r="AV53" s="1239"/>
      <c r="AW53" s="1239"/>
      <c r="AX53" s="1239"/>
      <c r="AY53" s="1239"/>
      <c r="AZ53" s="1239"/>
      <c r="BA53" s="1239"/>
      <c r="BB53" s="1239" t="s">
        <v>574</v>
      </c>
      <c r="BC53" s="1239"/>
      <c r="BD53" s="1239"/>
      <c r="BE53" s="1239"/>
      <c r="BF53" s="1239"/>
      <c r="BG53" s="1239"/>
      <c r="BH53" s="1239"/>
      <c r="BI53" s="1239"/>
      <c r="BJ53" s="1239"/>
      <c r="BK53" s="1239"/>
      <c r="BL53" s="1239"/>
      <c r="BM53" s="1239"/>
      <c r="BN53" s="1239"/>
      <c r="BO53" s="1239"/>
      <c r="BP53" s="1236">
        <v>53.9</v>
      </c>
      <c r="BQ53" s="1236"/>
      <c r="BR53" s="1236"/>
      <c r="BS53" s="1236"/>
      <c r="BT53" s="1236"/>
      <c r="BU53" s="1236"/>
      <c r="BV53" s="1236"/>
      <c r="BW53" s="1236"/>
      <c r="BX53" s="1236">
        <v>54.8</v>
      </c>
      <c r="BY53" s="1236"/>
      <c r="BZ53" s="1236"/>
      <c r="CA53" s="1236"/>
      <c r="CB53" s="1236"/>
      <c r="CC53" s="1236"/>
      <c r="CD53" s="1236"/>
      <c r="CE53" s="1236"/>
      <c r="CF53" s="1236">
        <v>55.5</v>
      </c>
      <c r="CG53" s="1236"/>
      <c r="CH53" s="1236"/>
      <c r="CI53" s="1236"/>
      <c r="CJ53" s="1236"/>
      <c r="CK53" s="1236"/>
      <c r="CL53" s="1236"/>
      <c r="CM53" s="1236"/>
      <c r="CN53" s="1236">
        <v>56</v>
      </c>
      <c r="CO53" s="1236"/>
      <c r="CP53" s="1236"/>
      <c r="CQ53" s="1236"/>
      <c r="CR53" s="1236"/>
      <c r="CS53" s="1236"/>
      <c r="CT53" s="1236"/>
      <c r="CU53" s="1236"/>
      <c r="CV53" s="1236">
        <v>57.2</v>
      </c>
      <c r="CW53" s="1236"/>
      <c r="CX53" s="1236"/>
      <c r="CY53" s="1236"/>
      <c r="CZ53" s="1236"/>
      <c r="DA53" s="1236"/>
      <c r="DB53" s="1236"/>
      <c r="DC53" s="1236"/>
    </row>
    <row r="54" spans="1:109" ht="13" x14ac:dyDescent="0.2">
      <c r="A54" s="358"/>
      <c r="B54" s="247"/>
      <c r="G54" s="1244"/>
      <c r="H54" s="1244"/>
      <c r="I54" s="1242"/>
      <c r="J54" s="1242"/>
      <c r="K54" s="1243"/>
      <c r="L54" s="1243"/>
      <c r="M54" s="1243"/>
      <c r="N54" s="1243"/>
      <c r="AM54" s="359"/>
      <c r="AN54" s="1239"/>
      <c r="AO54" s="1239"/>
      <c r="AP54" s="1239"/>
      <c r="AQ54" s="1239"/>
      <c r="AR54" s="1239"/>
      <c r="AS54" s="1239"/>
      <c r="AT54" s="1239"/>
      <c r="AU54" s="1239"/>
      <c r="AV54" s="1239"/>
      <c r="AW54" s="1239"/>
      <c r="AX54" s="1239"/>
      <c r="AY54" s="1239"/>
      <c r="AZ54" s="1239"/>
      <c r="BA54" s="1239"/>
      <c r="BB54" s="1239"/>
      <c r="BC54" s="1239"/>
      <c r="BD54" s="1239"/>
      <c r="BE54" s="1239"/>
      <c r="BF54" s="1239"/>
      <c r="BG54" s="1239"/>
      <c r="BH54" s="1239"/>
      <c r="BI54" s="1239"/>
      <c r="BJ54" s="1239"/>
      <c r="BK54" s="1239"/>
      <c r="BL54" s="1239"/>
      <c r="BM54" s="1239"/>
      <c r="BN54" s="1239"/>
      <c r="BO54" s="1239"/>
      <c r="BP54" s="1236"/>
      <c r="BQ54" s="1236"/>
      <c r="BR54" s="1236"/>
      <c r="BS54" s="1236"/>
      <c r="BT54" s="1236"/>
      <c r="BU54" s="1236"/>
      <c r="BV54" s="1236"/>
      <c r="BW54" s="1236"/>
      <c r="BX54" s="1236"/>
      <c r="BY54" s="1236"/>
      <c r="BZ54" s="1236"/>
      <c r="CA54" s="1236"/>
      <c r="CB54" s="1236"/>
      <c r="CC54" s="1236"/>
      <c r="CD54" s="1236"/>
      <c r="CE54" s="1236"/>
      <c r="CF54" s="1236"/>
      <c r="CG54" s="1236"/>
      <c r="CH54" s="1236"/>
      <c r="CI54" s="1236"/>
      <c r="CJ54" s="1236"/>
      <c r="CK54" s="1236"/>
      <c r="CL54" s="1236"/>
      <c r="CM54" s="1236"/>
      <c r="CN54" s="1236"/>
      <c r="CO54" s="1236"/>
      <c r="CP54" s="1236"/>
      <c r="CQ54" s="1236"/>
      <c r="CR54" s="1236"/>
      <c r="CS54" s="1236"/>
      <c r="CT54" s="1236"/>
      <c r="CU54" s="1236"/>
      <c r="CV54" s="1236"/>
      <c r="CW54" s="1236"/>
      <c r="CX54" s="1236"/>
      <c r="CY54" s="1236"/>
      <c r="CZ54" s="1236"/>
      <c r="DA54" s="1236"/>
      <c r="DB54" s="1236"/>
      <c r="DC54" s="1236"/>
    </row>
    <row r="55" spans="1:109" ht="13" x14ac:dyDescent="0.2">
      <c r="A55" s="358"/>
      <c r="B55" s="247"/>
      <c r="G55" s="1242"/>
      <c r="H55" s="1242"/>
      <c r="I55" s="1242"/>
      <c r="J55" s="1242"/>
      <c r="K55" s="1243"/>
      <c r="L55" s="1243"/>
      <c r="M55" s="1243"/>
      <c r="N55" s="1243"/>
      <c r="AN55" s="1241" t="s">
        <v>575</v>
      </c>
      <c r="AO55" s="1241"/>
      <c r="AP55" s="1241"/>
      <c r="AQ55" s="1241"/>
      <c r="AR55" s="1241"/>
      <c r="AS55" s="1241"/>
      <c r="AT55" s="1241"/>
      <c r="AU55" s="1241"/>
      <c r="AV55" s="1241"/>
      <c r="AW55" s="1241"/>
      <c r="AX55" s="1241"/>
      <c r="AY55" s="1241"/>
      <c r="AZ55" s="1241"/>
      <c r="BA55" s="1241"/>
      <c r="BB55" s="1239" t="s">
        <v>573</v>
      </c>
      <c r="BC55" s="1239"/>
      <c r="BD55" s="1239"/>
      <c r="BE55" s="1239"/>
      <c r="BF55" s="1239"/>
      <c r="BG55" s="1239"/>
      <c r="BH55" s="1239"/>
      <c r="BI55" s="1239"/>
      <c r="BJ55" s="1239"/>
      <c r="BK55" s="1239"/>
      <c r="BL55" s="1239"/>
      <c r="BM55" s="1239"/>
      <c r="BN55" s="1239"/>
      <c r="BO55" s="1239"/>
      <c r="BP55" s="1236">
        <v>0</v>
      </c>
      <c r="BQ55" s="1236"/>
      <c r="BR55" s="1236"/>
      <c r="BS55" s="1236"/>
      <c r="BT55" s="1236"/>
      <c r="BU55" s="1236"/>
      <c r="BV55" s="1236"/>
      <c r="BW55" s="1236"/>
      <c r="BX55" s="1236">
        <v>0</v>
      </c>
      <c r="BY55" s="1236"/>
      <c r="BZ55" s="1236"/>
      <c r="CA55" s="1236"/>
      <c r="CB55" s="1236"/>
      <c r="CC55" s="1236"/>
      <c r="CD55" s="1236"/>
      <c r="CE55" s="1236"/>
      <c r="CF55" s="1236">
        <v>0</v>
      </c>
      <c r="CG55" s="1236"/>
      <c r="CH55" s="1236"/>
      <c r="CI55" s="1236"/>
      <c r="CJ55" s="1236"/>
      <c r="CK55" s="1236"/>
      <c r="CL55" s="1236"/>
      <c r="CM55" s="1236"/>
      <c r="CN55" s="1236">
        <v>0</v>
      </c>
      <c r="CO55" s="1236"/>
      <c r="CP55" s="1236"/>
      <c r="CQ55" s="1236"/>
      <c r="CR55" s="1236"/>
      <c r="CS55" s="1236"/>
      <c r="CT55" s="1236"/>
      <c r="CU55" s="1236"/>
      <c r="CV55" s="1236">
        <v>0</v>
      </c>
      <c r="CW55" s="1236"/>
      <c r="CX55" s="1236"/>
      <c r="CY55" s="1236"/>
      <c r="CZ55" s="1236"/>
      <c r="DA55" s="1236"/>
      <c r="DB55" s="1236"/>
      <c r="DC55" s="1236"/>
    </row>
    <row r="56" spans="1:109" ht="13" x14ac:dyDescent="0.2">
      <c r="A56" s="358"/>
      <c r="B56" s="247"/>
      <c r="G56" s="1242"/>
      <c r="H56" s="1242"/>
      <c r="I56" s="1242"/>
      <c r="J56" s="1242"/>
      <c r="K56" s="1243"/>
      <c r="L56" s="1243"/>
      <c r="M56" s="1243"/>
      <c r="N56" s="1243"/>
      <c r="AN56" s="1241"/>
      <c r="AO56" s="1241"/>
      <c r="AP56" s="1241"/>
      <c r="AQ56" s="1241"/>
      <c r="AR56" s="1241"/>
      <c r="AS56" s="1241"/>
      <c r="AT56" s="1241"/>
      <c r="AU56" s="1241"/>
      <c r="AV56" s="1241"/>
      <c r="AW56" s="1241"/>
      <c r="AX56" s="1241"/>
      <c r="AY56" s="1241"/>
      <c r="AZ56" s="1241"/>
      <c r="BA56" s="1241"/>
      <c r="BB56" s="1239"/>
      <c r="BC56" s="1239"/>
      <c r="BD56" s="1239"/>
      <c r="BE56" s="1239"/>
      <c r="BF56" s="1239"/>
      <c r="BG56" s="1239"/>
      <c r="BH56" s="1239"/>
      <c r="BI56" s="1239"/>
      <c r="BJ56" s="1239"/>
      <c r="BK56" s="1239"/>
      <c r="BL56" s="1239"/>
      <c r="BM56" s="1239"/>
      <c r="BN56" s="1239"/>
      <c r="BO56" s="1239"/>
      <c r="BP56" s="1236"/>
      <c r="BQ56" s="1236"/>
      <c r="BR56" s="1236"/>
      <c r="BS56" s="1236"/>
      <c r="BT56" s="1236"/>
      <c r="BU56" s="1236"/>
      <c r="BV56" s="1236"/>
      <c r="BW56" s="1236"/>
      <c r="BX56" s="1236"/>
      <c r="BY56" s="1236"/>
      <c r="BZ56" s="1236"/>
      <c r="CA56" s="1236"/>
      <c r="CB56" s="1236"/>
      <c r="CC56" s="1236"/>
      <c r="CD56" s="1236"/>
      <c r="CE56" s="1236"/>
      <c r="CF56" s="1236"/>
      <c r="CG56" s="1236"/>
      <c r="CH56" s="1236"/>
      <c r="CI56" s="1236"/>
      <c r="CJ56" s="1236"/>
      <c r="CK56" s="1236"/>
      <c r="CL56" s="1236"/>
      <c r="CM56" s="1236"/>
      <c r="CN56" s="1236"/>
      <c r="CO56" s="1236"/>
      <c r="CP56" s="1236"/>
      <c r="CQ56" s="1236"/>
      <c r="CR56" s="1236"/>
      <c r="CS56" s="1236"/>
      <c r="CT56" s="1236"/>
      <c r="CU56" s="1236"/>
      <c r="CV56" s="1236"/>
      <c r="CW56" s="1236"/>
      <c r="CX56" s="1236"/>
      <c r="CY56" s="1236"/>
      <c r="CZ56" s="1236"/>
      <c r="DA56" s="1236"/>
      <c r="DB56" s="1236"/>
      <c r="DC56" s="1236"/>
    </row>
    <row r="57" spans="1:109" s="358" customFormat="1" ht="13" x14ac:dyDescent="0.2">
      <c r="B57" s="362"/>
      <c r="G57" s="1242"/>
      <c r="H57" s="1242"/>
      <c r="I57" s="1237"/>
      <c r="J57" s="1237"/>
      <c r="K57" s="1243"/>
      <c r="L57" s="1243"/>
      <c r="M57" s="1243"/>
      <c r="N57" s="1243"/>
      <c r="AM57" s="243"/>
      <c r="AN57" s="1241"/>
      <c r="AO57" s="1241"/>
      <c r="AP57" s="1241"/>
      <c r="AQ57" s="1241"/>
      <c r="AR57" s="1241"/>
      <c r="AS57" s="1241"/>
      <c r="AT57" s="1241"/>
      <c r="AU57" s="1241"/>
      <c r="AV57" s="1241"/>
      <c r="AW57" s="1241"/>
      <c r="AX57" s="1241"/>
      <c r="AY57" s="1241"/>
      <c r="AZ57" s="1241"/>
      <c r="BA57" s="1241"/>
      <c r="BB57" s="1239" t="s">
        <v>574</v>
      </c>
      <c r="BC57" s="1239"/>
      <c r="BD57" s="1239"/>
      <c r="BE57" s="1239"/>
      <c r="BF57" s="1239"/>
      <c r="BG57" s="1239"/>
      <c r="BH57" s="1239"/>
      <c r="BI57" s="1239"/>
      <c r="BJ57" s="1239"/>
      <c r="BK57" s="1239"/>
      <c r="BL57" s="1239"/>
      <c r="BM57" s="1239"/>
      <c r="BN57" s="1239"/>
      <c r="BO57" s="1239"/>
      <c r="BP57" s="1236">
        <v>61</v>
      </c>
      <c r="BQ57" s="1236"/>
      <c r="BR57" s="1236"/>
      <c r="BS57" s="1236"/>
      <c r="BT57" s="1236"/>
      <c r="BU57" s="1236"/>
      <c r="BV57" s="1236"/>
      <c r="BW57" s="1236"/>
      <c r="BX57" s="1236">
        <v>62.2</v>
      </c>
      <c r="BY57" s="1236"/>
      <c r="BZ57" s="1236"/>
      <c r="CA57" s="1236"/>
      <c r="CB57" s="1236"/>
      <c r="CC57" s="1236"/>
      <c r="CD57" s="1236"/>
      <c r="CE57" s="1236"/>
      <c r="CF57" s="1236">
        <v>63.6</v>
      </c>
      <c r="CG57" s="1236"/>
      <c r="CH57" s="1236"/>
      <c r="CI57" s="1236"/>
      <c r="CJ57" s="1236"/>
      <c r="CK57" s="1236"/>
      <c r="CL57" s="1236"/>
      <c r="CM57" s="1236"/>
      <c r="CN57" s="1236">
        <v>65.900000000000006</v>
      </c>
      <c r="CO57" s="1236"/>
      <c r="CP57" s="1236"/>
      <c r="CQ57" s="1236"/>
      <c r="CR57" s="1236"/>
      <c r="CS57" s="1236"/>
      <c r="CT57" s="1236"/>
      <c r="CU57" s="1236"/>
      <c r="CV57" s="1236">
        <v>66.599999999999994</v>
      </c>
      <c r="CW57" s="1236"/>
      <c r="CX57" s="1236"/>
      <c r="CY57" s="1236"/>
      <c r="CZ57" s="1236"/>
      <c r="DA57" s="1236"/>
      <c r="DB57" s="1236"/>
      <c r="DC57" s="1236"/>
      <c r="DD57" s="363"/>
      <c r="DE57" s="362"/>
    </row>
    <row r="58" spans="1:109" s="358" customFormat="1" ht="13" x14ac:dyDescent="0.2">
      <c r="A58" s="243"/>
      <c r="B58" s="362"/>
      <c r="G58" s="1242"/>
      <c r="H58" s="1242"/>
      <c r="I58" s="1237"/>
      <c r="J58" s="1237"/>
      <c r="K58" s="1243"/>
      <c r="L58" s="1243"/>
      <c r="M58" s="1243"/>
      <c r="N58" s="1243"/>
      <c r="AM58" s="243"/>
      <c r="AN58" s="1241"/>
      <c r="AO58" s="1241"/>
      <c r="AP58" s="1241"/>
      <c r="AQ58" s="1241"/>
      <c r="AR58" s="1241"/>
      <c r="AS58" s="1241"/>
      <c r="AT58" s="1241"/>
      <c r="AU58" s="1241"/>
      <c r="AV58" s="1241"/>
      <c r="AW58" s="1241"/>
      <c r="AX58" s="1241"/>
      <c r="AY58" s="1241"/>
      <c r="AZ58" s="1241"/>
      <c r="BA58" s="1241"/>
      <c r="BB58" s="1239"/>
      <c r="BC58" s="1239"/>
      <c r="BD58" s="1239"/>
      <c r="BE58" s="1239"/>
      <c r="BF58" s="1239"/>
      <c r="BG58" s="1239"/>
      <c r="BH58" s="1239"/>
      <c r="BI58" s="1239"/>
      <c r="BJ58" s="1239"/>
      <c r="BK58" s="1239"/>
      <c r="BL58" s="1239"/>
      <c r="BM58" s="1239"/>
      <c r="BN58" s="1239"/>
      <c r="BO58" s="1239"/>
      <c r="BP58" s="1236"/>
      <c r="BQ58" s="1236"/>
      <c r="BR58" s="1236"/>
      <c r="BS58" s="1236"/>
      <c r="BT58" s="1236"/>
      <c r="BU58" s="1236"/>
      <c r="BV58" s="1236"/>
      <c r="BW58" s="1236"/>
      <c r="BX58" s="1236"/>
      <c r="BY58" s="1236"/>
      <c r="BZ58" s="1236"/>
      <c r="CA58" s="1236"/>
      <c r="CB58" s="1236"/>
      <c r="CC58" s="1236"/>
      <c r="CD58" s="1236"/>
      <c r="CE58" s="1236"/>
      <c r="CF58" s="1236"/>
      <c r="CG58" s="1236"/>
      <c r="CH58" s="1236"/>
      <c r="CI58" s="1236"/>
      <c r="CJ58" s="1236"/>
      <c r="CK58" s="1236"/>
      <c r="CL58" s="1236"/>
      <c r="CM58" s="1236"/>
      <c r="CN58" s="1236"/>
      <c r="CO58" s="1236"/>
      <c r="CP58" s="1236"/>
      <c r="CQ58" s="1236"/>
      <c r="CR58" s="1236"/>
      <c r="CS58" s="1236"/>
      <c r="CT58" s="1236"/>
      <c r="CU58" s="1236"/>
      <c r="CV58" s="1236"/>
      <c r="CW58" s="1236"/>
      <c r="CX58" s="1236"/>
      <c r="CY58" s="1236"/>
      <c r="CZ58" s="1236"/>
      <c r="DA58" s="1236"/>
      <c r="DB58" s="1236"/>
      <c r="DC58" s="1236"/>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576</v>
      </c>
    </row>
    <row r="64" spans="1:109" ht="13" x14ac:dyDescent="0.2">
      <c r="B64" s="247"/>
      <c r="G64" s="357"/>
      <c r="I64" s="369"/>
      <c r="J64" s="369"/>
      <c r="K64" s="369"/>
      <c r="L64" s="369"/>
      <c r="M64" s="369"/>
      <c r="N64" s="370"/>
      <c r="AM64" s="357"/>
      <c r="AN64" s="357" t="s">
        <v>569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48" t="s">
        <v>577</v>
      </c>
      <c r="AO65" s="1249"/>
      <c r="AP65" s="1249"/>
      <c r="AQ65" s="1249"/>
      <c r="AR65" s="1249"/>
      <c r="AS65" s="1249"/>
      <c r="AT65" s="1249"/>
      <c r="AU65" s="1249"/>
      <c r="AV65" s="1249"/>
      <c r="AW65" s="1249"/>
      <c r="AX65" s="1249"/>
      <c r="AY65" s="1249"/>
      <c r="AZ65" s="1249"/>
      <c r="BA65" s="1249"/>
      <c r="BB65" s="1249"/>
      <c r="BC65" s="1249"/>
      <c r="BD65" s="1249"/>
      <c r="BE65" s="1249"/>
      <c r="BF65" s="1249"/>
      <c r="BG65" s="1249"/>
      <c r="BH65" s="1249"/>
      <c r="BI65" s="1249"/>
      <c r="BJ65" s="1249"/>
      <c r="BK65" s="1249"/>
      <c r="BL65" s="1249"/>
      <c r="BM65" s="1249"/>
      <c r="BN65" s="1249"/>
      <c r="BO65" s="1249"/>
      <c r="BP65" s="1249"/>
      <c r="BQ65" s="1249"/>
      <c r="BR65" s="1249"/>
      <c r="BS65" s="1249"/>
      <c r="BT65" s="1249"/>
      <c r="BU65" s="1249"/>
      <c r="BV65" s="1249"/>
      <c r="BW65" s="1249"/>
      <c r="BX65" s="1249"/>
      <c r="BY65" s="1249"/>
      <c r="BZ65" s="1249"/>
      <c r="CA65" s="1249"/>
      <c r="CB65" s="1249"/>
      <c r="CC65" s="1249"/>
      <c r="CD65" s="1249"/>
      <c r="CE65" s="1249"/>
      <c r="CF65" s="1249"/>
      <c r="CG65" s="1249"/>
      <c r="CH65" s="1249"/>
      <c r="CI65" s="1249"/>
      <c r="CJ65" s="1249"/>
      <c r="CK65" s="1249"/>
      <c r="CL65" s="1249"/>
      <c r="CM65" s="1249"/>
      <c r="CN65" s="1249"/>
      <c r="CO65" s="1249"/>
      <c r="CP65" s="1249"/>
      <c r="CQ65" s="1249"/>
      <c r="CR65" s="1249"/>
      <c r="CS65" s="1249"/>
      <c r="CT65" s="1249"/>
      <c r="CU65" s="1249"/>
      <c r="CV65" s="1249"/>
      <c r="CW65" s="1249"/>
      <c r="CX65" s="1249"/>
      <c r="CY65" s="1249"/>
      <c r="CZ65" s="1249"/>
      <c r="DA65" s="1249"/>
      <c r="DB65" s="1249"/>
      <c r="DC65" s="1250"/>
    </row>
    <row r="66" spans="2:107" ht="13" x14ac:dyDescent="0.2">
      <c r="B66" s="247"/>
      <c r="AN66" s="1251"/>
      <c r="AO66" s="1252"/>
      <c r="AP66" s="1252"/>
      <c r="AQ66" s="1252"/>
      <c r="AR66" s="1252"/>
      <c r="AS66" s="1252"/>
      <c r="AT66" s="1252"/>
      <c r="AU66" s="1252"/>
      <c r="AV66" s="1252"/>
      <c r="AW66" s="1252"/>
      <c r="AX66" s="1252"/>
      <c r="AY66" s="1252"/>
      <c r="AZ66" s="1252"/>
      <c r="BA66" s="1252"/>
      <c r="BB66" s="1252"/>
      <c r="BC66" s="1252"/>
      <c r="BD66" s="1252"/>
      <c r="BE66" s="1252"/>
      <c r="BF66" s="1252"/>
      <c r="BG66" s="1252"/>
      <c r="BH66" s="1252"/>
      <c r="BI66" s="1252"/>
      <c r="BJ66" s="1252"/>
      <c r="BK66" s="1252"/>
      <c r="BL66" s="1252"/>
      <c r="BM66" s="1252"/>
      <c r="BN66" s="1252"/>
      <c r="BO66" s="1252"/>
      <c r="BP66" s="1252"/>
      <c r="BQ66" s="1252"/>
      <c r="BR66" s="1252"/>
      <c r="BS66" s="1252"/>
      <c r="BT66" s="1252"/>
      <c r="BU66" s="1252"/>
      <c r="BV66" s="1252"/>
      <c r="BW66" s="1252"/>
      <c r="BX66" s="1252"/>
      <c r="BY66" s="1252"/>
      <c r="BZ66" s="1252"/>
      <c r="CA66" s="1252"/>
      <c r="CB66" s="1252"/>
      <c r="CC66" s="1252"/>
      <c r="CD66" s="1252"/>
      <c r="CE66" s="1252"/>
      <c r="CF66" s="1252"/>
      <c r="CG66" s="1252"/>
      <c r="CH66" s="1252"/>
      <c r="CI66" s="1252"/>
      <c r="CJ66" s="1252"/>
      <c r="CK66" s="1252"/>
      <c r="CL66" s="1252"/>
      <c r="CM66" s="1252"/>
      <c r="CN66" s="1252"/>
      <c r="CO66" s="1252"/>
      <c r="CP66" s="1252"/>
      <c r="CQ66" s="1252"/>
      <c r="CR66" s="1252"/>
      <c r="CS66" s="1252"/>
      <c r="CT66" s="1252"/>
      <c r="CU66" s="1252"/>
      <c r="CV66" s="1252"/>
      <c r="CW66" s="1252"/>
      <c r="CX66" s="1252"/>
      <c r="CY66" s="1252"/>
      <c r="CZ66" s="1252"/>
      <c r="DA66" s="1252"/>
      <c r="DB66" s="1252"/>
      <c r="DC66" s="1253"/>
    </row>
    <row r="67" spans="2:107" ht="13" x14ac:dyDescent="0.2">
      <c r="B67" s="247"/>
      <c r="AN67" s="1251"/>
      <c r="AO67" s="1252"/>
      <c r="AP67" s="1252"/>
      <c r="AQ67" s="1252"/>
      <c r="AR67" s="1252"/>
      <c r="AS67" s="1252"/>
      <c r="AT67" s="1252"/>
      <c r="AU67" s="1252"/>
      <c r="AV67" s="1252"/>
      <c r="AW67" s="1252"/>
      <c r="AX67" s="1252"/>
      <c r="AY67" s="1252"/>
      <c r="AZ67" s="1252"/>
      <c r="BA67" s="1252"/>
      <c r="BB67" s="1252"/>
      <c r="BC67" s="1252"/>
      <c r="BD67" s="1252"/>
      <c r="BE67" s="1252"/>
      <c r="BF67" s="1252"/>
      <c r="BG67" s="1252"/>
      <c r="BH67" s="1252"/>
      <c r="BI67" s="1252"/>
      <c r="BJ67" s="1252"/>
      <c r="BK67" s="1252"/>
      <c r="BL67" s="1252"/>
      <c r="BM67" s="1252"/>
      <c r="BN67" s="1252"/>
      <c r="BO67" s="1252"/>
      <c r="BP67" s="1252"/>
      <c r="BQ67" s="1252"/>
      <c r="BR67" s="1252"/>
      <c r="BS67" s="1252"/>
      <c r="BT67" s="1252"/>
      <c r="BU67" s="1252"/>
      <c r="BV67" s="1252"/>
      <c r="BW67" s="1252"/>
      <c r="BX67" s="1252"/>
      <c r="BY67" s="1252"/>
      <c r="BZ67" s="1252"/>
      <c r="CA67" s="1252"/>
      <c r="CB67" s="1252"/>
      <c r="CC67" s="1252"/>
      <c r="CD67" s="1252"/>
      <c r="CE67" s="1252"/>
      <c r="CF67" s="1252"/>
      <c r="CG67" s="1252"/>
      <c r="CH67" s="1252"/>
      <c r="CI67" s="1252"/>
      <c r="CJ67" s="1252"/>
      <c r="CK67" s="1252"/>
      <c r="CL67" s="1252"/>
      <c r="CM67" s="1252"/>
      <c r="CN67" s="1252"/>
      <c r="CO67" s="1252"/>
      <c r="CP67" s="1252"/>
      <c r="CQ67" s="1252"/>
      <c r="CR67" s="1252"/>
      <c r="CS67" s="1252"/>
      <c r="CT67" s="1252"/>
      <c r="CU67" s="1252"/>
      <c r="CV67" s="1252"/>
      <c r="CW67" s="1252"/>
      <c r="CX67" s="1252"/>
      <c r="CY67" s="1252"/>
      <c r="CZ67" s="1252"/>
      <c r="DA67" s="1252"/>
      <c r="DB67" s="1252"/>
      <c r="DC67" s="1253"/>
    </row>
    <row r="68" spans="2:107" ht="13" x14ac:dyDescent="0.2">
      <c r="B68" s="247"/>
      <c r="AN68" s="1251"/>
      <c r="AO68" s="1252"/>
      <c r="AP68" s="1252"/>
      <c r="AQ68" s="1252"/>
      <c r="AR68" s="1252"/>
      <c r="AS68" s="1252"/>
      <c r="AT68" s="1252"/>
      <c r="AU68" s="1252"/>
      <c r="AV68" s="1252"/>
      <c r="AW68" s="1252"/>
      <c r="AX68" s="1252"/>
      <c r="AY68" s="1252"/>
      <c r="AZ68" s="1252"/>
      <c r="BA68" s="1252"/>
      <c r="BB68" s="1252"/>
      <c r="BC68" s="1252"/>
      <c r="BD68" s="1252"/>
      <c r="BE68" s="1252"/>
      <c r="BF68" s="1252"/>
      <c r="BG68" s="1252"/>
      <c r="BH68" s="1252"/>
      <c r="BI68" s="1252"/>
      <c r="BJ68" s="1252"/>
      <c r="BK68" s="1252"/>
      <c r="BL68" s="1252"/>
      <c r="BM68" s="1252"/>
      <c r="BN68" s="1252"/>
      <c r="BO68" s="1252"/>
      <c r="BP68" s="1252"/>
      <c r="BQ68" s="1252"/>
      <c r="BR68" s="1252"/>
      <c r="BS68" s="1252"/>
      <c r="BT68" s="1252"/>
      <c r="BU68" s="1252"/>
      <c r="BV68" s="1252"/>
      <c r="BW68" s="1252"/>
      <c r="BX68" s="1252"/>
      <c r="BY68" s="1252"/>
      <c r="BZ68" s="1252"/>
      <c r="CA68" s="1252"/>
      <c r="CB68" s="1252"/>
      <c r="CC68" s="1252"/>
      <c r="CD68" s="1252"/>
      <c r="CE68" s="1252"/>
      <c r="CF68" s="1252"/>
      <c r="CG68" s="1252"/>
      <c r="CH68" s="1252"/>
      <c r="CI68" s="1252"/>
      <c r="CJ68" s="1252"/>
      <c r="CK68" s="1252"/>
      <c r="CL68" s="1252"/>
      <c r="CM68" s="1252"/>
      <c r="CN68" s="1252"/>
      <c r="CO68" s="1252"/>
      <c r="CP68" s="1252"/>
      <c r="CQ68" s="1252"/>
      <c r="CR68" s="1252"/>
      <c r="CS68" s="1252"/>
      <c r="CT68" s="1252"/>
      <c r="CU68" s="1252"/>
      <c r="CV68" s="1252"/>
      <c r="CW68" s="1252"/>
      <c r="CX68" s="1252"/>
      <c r="CY68" s="1252"/>
      <c r="CZ68" s="1252"/>
      <c r="DA68" s="1252"/>
      <c r="DB68" s="1252"/>
      <c r="DC68" s="1253"/>
    </row>
    <row r="69" spans="2:107" ht="13" x14ac:dyDescent="0.2">
      <c r="B69" s="247"/>
      <c r="AN69" s="1254"/>
      <c r="AO69" s="1255"/>
      <c r="AP69" s="1255"/>
      <c r="AQ69" s="1255"/>
      <c r="AR69" s="1255"/>
      <c r="AS69" s="1255"/>
      <c r="AT69" s="1255"/>
      <c r="AU69" s="1255"/>
      <c r="AV69" s="1255"/>
      <c r="AW69" s="1255"/>
      <c r="AX69" s="1255"/>
      <c r="AY69" s="1255"/>
      <c r="AZ69" s="1255"/>
      <c r="BA69" s="1255"/>
      <c r="BB69" s="1255"/>
      <c r="BC69" s="1255"/>
      <c r="BD69" s="1255"/>
      <c r="BE69" s="1255"/>
      <c r="BF69" s="1255"/>
      <c r="BG69" s="1255"/>
      <c r="BH69" s="1255"/>
      <c r="BI69" s="1255"/>
      <c r="BJ69" s="1255"/>
      <c r="BK69" s="1255"/>
      <c r="BL69" s="1255"/>
      <c r="BM69" s="1255"/>
      <c r="BN69" s="1255"/>
      <c r="BO69" s="1255"/>
      <c r="BP69" s="1255"/>
      <c r="BQ69" s="1255"/>
      <c r="BR69" s="1255"/>
      <c r="BS69" s="1255"/>
      <c r="BT69" s="1255"/>
      <c r="BU69" s="1255"/>
      <c r="BV69" s="1255"/>
      <c r="BW69" s="1255"/>
      <c r="BX69" s="1255"/>
      <c r="BY69" s="1255"/>
      <c r="BZ69" s="1255"/>
      <c r="CA69" s="1255"/>
      <c r="CB69" s="1255"/>
      <c r="CC69" s="1255"/>
      <c r="CD69" s="1255"/>
      <c r="CE69" s="1255"/>
      <c r="CF69" s="1255"/>
      <c r="CG69" s="1255"/>
      <c r="CH69" s="1255"/>
      <c r="CI69" s="1255"/>
      <c r="CJ69" s="1255"/>
      <c r="CK69" s="1255"/>
      <c r="CL69" s="1255"/>
      <c r="CM69" s="1255"/>
      <c r="CN69" s="1255"/>
      <c r="CO69" s="1255"/>
      <c r="CP69" s="1255"/>
      <c r="CQ69" s="1255"/>
      <c r="CR69" s="1255"/>
      <c r="CS69" s="1255"/>
      <c r="CT69" s="1255"/>
      <c r="CU69" s="1255"/>
      <c r="CV69" s="1255"/>
      <c r="CW69" s="1255"/>
      <c r="CX69" s="1255"/>
      <c r="CY69" s="1255"/>
      <c r="CZ69" s="1255"/>
      <c r="DA69" s="1255"/>
      <c r="DB69" s="1255"/>
      <c r="DC69" s="1256"/>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571</v>
      </c>
    </row>
    <row r="72" spans="2:107" ht="13" x14ac:dyDescent="0.2">
      <c r="B72" s="247"/>
      <c r="G72" s="1242"/>
      <c r="H72" s="1242"/>
      <c r="I72" s="1242"/>
      <c r="J72" s="1242"/>
      <c r="K72" s="360"/>
      <c r="L72" s="360"/>
      <c r="M72" s="361"/>
      <c r="N72" s="361"/>
      <c r="AN72" s="1245"/>
      <c r="AO72" s="1246"/>
      <c r="AP72" s="1246"/>
      <c r="AQ72" s="1246"/>
      <c r="AR72" s="1246"/>
      <c r="AS72" s="1246"/>
      <c r="AT72" s="1246"/>
      <c r="AU72" s="1246"/>
      <c r="AV72" s="1246"/>
      <c r="AW72" s="1246"/>
      <c r="AX72" s="1246"/>
      <c r="AY72" s="1246"/>
      <c r="AZ72" s="1246"/>
      <c r="BA72" s="1246"/>
      <c r="BB72" s="1246"/>
      <c r="BC72" s="1246"/>
      <c r="BD72" s="1246"/>
      <c r="BE72" s="1246"/>
      <c r="BF72" s="1246"/>
      <c r="BG72" s="1246"/>
      <c r="BH72" s="1246"/>
      <c r="BI72" s="1246"/>
      <c r="BJ72" s="1246"/>
      <c r="BK72" s="1246"/>
      <c r="BL72" s="1246"/>
      <c r="BM72" s="1246"/>
      <c r="BN72" s="1246"/>
      <c r="BO72" s="1247"/>
      <c r="BP72" s="1241" t="s">
        <v>527</v>
      </c>
      <c r="BQ72" s="1241"/>
      <c r="BR72" s="1241"/>
      <c r="BS72" s="1241"/>
      <c r="BT72" s="1241"/>
      <c r="BU72" s="1241"/>
      <c r="BV72" s="1241"/>
      <c r="BW72" s="1241"/>
      <c r="BX72" s="1241" t="s">
        <v>528</v>
      </c>
      <c r="BY72" s="1241"/>
      <c r="BZ72" s="1241"/>
      <c r="CA72" s="1241"/>
      <c r="CB72" s="1241"/>
      <c r="CC72" s="1241"/>
      <c r="CD72" s="1241"/>
      <c r="CE72" s="1241"/>
      <c r="CF72" s="1241" t="s">
        <v>529</v>
      </c>
      <c r="CG72" s="1241"/>
      <c r="CH72" s="1241"/>
      <c r="CI72" s="1241"/>
      <c r="CJ72" s="1241"/>
      <c r="CK72" s="1241"/>
      <c r="CL72" s="1241"/>
      <c r="CM72" s="1241"/>
      <c r="CN72" s="1241" t="s">
        <v>530</v>
      </c>
      <c r="CO72" s="1241"/>
      <c r="CP72" s="1241"/>
      <c r="CQ72" s="1241"/>
      <c r="CR72" s="1241"/>
      <c r="CS72" s="1241"/>
      <c r="CT72" s="1241"/>
      <c r="CU72" s="1241"/>
      <c r="CV72" s="1241" t="s">
        <v>531</v>
      </c>
      <c r="CW72" s="1241"/>
      <c r="CX72" s="1241"/>
      <c r="CY72" s="1241"/>
      <c r="CZ72" s="1241"/>
      <c r="DA72" s="1241"/>
      <c r="DB72" s="1241"/>
      <c r="DC72" s="1241"/>
    </row>
    <row r="73" spans="2:107" ht="13" x14ac:dyDescent="0.2">
      <c r="B73" s="247"/>
      <c r="G73" s="1244"/>
      <c r="H73" s="1244"/>
      <c r="I73" s="1244"/>
      <c r="J73" s="1244"/>
      <c r="K73" s="1240"/>
      <c r="L73" s="1240"/>
      <c r="M73" s="1240"/>
      <c r="N73" s="1240"/>
      <c r="AM73" s="359"/>
      <c r="AN73" s="1239" t="s">
        <v>572</v>
      </c>
      <c r="AO73" s="1239"/>
      <c r="AP73" s="1239"/>
      <c r="AQ73" s="1239"/>
      <c r="AR73" s="1239"/>
      <c r="AS73" s="1239"/>
      <c r="AT73" s="1239"/>
      <c r="AU73" s="1239"/>
      <c r="AV73" s="1239"/>
      <c r="AW73" s="1239"/>
      <c r="AX73" s="1239"/>
      <c r="AY73" s="1239"/>
      <c r="AZ73" s="1239"/>
      <c r="BA73" s="1239"/>
      <c r="BB73" s="1239" t="s">
        <v>573</v>
      </c>
      <c r="BC73" s="1239"/>
      <c r="BD73" s="1239"/>
      <c r="BE73" s="1239"/>
      <c r="BF73" s="1239"/>
      <c r="BG73" s="1239"/>
      <c r="BH73" s="1239"/>
      <c r="BI73" s="1239"/>
      <c r="BJ73" s="1239"/>
      <c r="BK73" s="1239"/>
      <c r="BL73" s="1239"/>
      <c r="BM73" s="1239"/>
      <c r="BN73" s="1239"/>
      <c r="BO73" s="1239"/>
      <c r="BP73" s="1236"/>
      <c r="BQ73" s="1236"/>
      <c r="BR73" s="1236"/>
      <c r="BS73" s="1236"/>
      <c r="BT73" s="1236"/>
      <c r="BU73" s="1236"/>
      <c r="BV73" s="1236"/>
      <c r="BW73" s="1236"/>
      <c r="BX73" s="1236"/>
      <c r="BY73" s="1236"/>
      <c r="BZ73" s="1236"/>
      <c r="CA73" s="1236"/>
      <c r="CB73" s="1236"/>
      <c r="CC73" s="1236"/>
      <c r="CD73" s="1236"/>
      <c r="CE73" s="1236"/>
      <c r="CF73" s="1236"/>
      <c r="CG73" s="1236"/>
      <c r="CH73" s="1236"/>
      <c r="CI73" s="1236"/>
      <c r="CJ73" s="1236"/>
      <c r="CK73" s="1236"/>
      <c r="CL73" s="1236"/>
      <c r="CM73" s="1236"/>
      <c r="CN73" s="1236"/>
      <c r="CO73" s="1236"/>
      <c r="CP73" s="1236"/>
      <c r="CQ73" s="1236"/>
      <c r="CR73" s="1236"/>
      <c r="CS73" s="1236"/>
      <c r="CT73" s="1236"/>
      <c r="CU73" s="1236"/>
      <c r="CV73" s="1236"/>
      <c r="CW73" s="1236"/>
      <c r="CX73" s="1236"/>
      <c r="CY73" s="1236"/>
      <c r="CZ73" s="1236"/>
      <c r="DA73" s="1236"/>
      <c r="DB73" s="1236"/>
      <c r="DC73" s="1236"/>
    </row>
    <row r="74" spans="2:107" ht="13" x14ac:dyDescent="0.2">
      <c r="B74" s="247"/>
      <c r="G74" s="1244"/>
      <c r="H74" s="1244"/>
      <c r="I74" s="1244"/>
      <c r="J74" s="1244"/>
      <c r="K74" s="1240"/>
      <c r="L74" s="1240"/>
      <c r="M74" s="1240"/>
      <c r="N74" s="1240"/>
      <c r="AM74" s="359"/>
      <c r="AN74" s="1239"/>
      <c r="AO74" s="1239"/>
      <c r="AP74" s="1239"/>
      <c r="AQ74" s="1239"/>
      <c r="AR74" s="1239"/>
      <c r="AS74" s="1239"/>
      <c r="AT74" s="1239"/>
      <c r="AU74" s="1239"/>
      <c r="AV74" s="1239"/>
      <c r="AW74" s="1239"/>
      <c r="AX74" s="1239"/>
      <c r="AY74" s="1239"/>
      <c r="AZ74" s="1239"/>
      <c r="BA74" s="1239"/>
      <c r="BB74" s="1239"/>
      <c r="BC74" s="1239"/>
      <c r="BD74" s="1239"/>
      <c r="BE74" s="1239"/>
      <c r="BF74" s="1239"/>
      <c r="BG74" s="1239"/>
      <c r="BH74" s="1239"/>
      <c r="BI74" s="1239"/>
      <c r="BJ74" s="1239"/>
      <c r="BK74" s="1239"/>
      <c r="BL74" s="1239"/>
      <c r="BM74" s="1239"/>
      <c r="BN74" s="1239"/>
      <c r="BO74" s="1239"/>
      <c r="BP74" s="1236"/>
      <c r="BQ74" s="1236"/>
      <c r="BR74" s="1236"/>
      <c r="BS74" s="1236"/>
      <c r="BT74" s="1236"/>
      <c r="BU74" s="1236"/>
      <c r="BV74" s="1236"/>
      <c r="BW74" s="1236"/>
      <c r="BX74" s="1236"/>
      <c r="BY74" s="1236"/>
      <c r="BZ74" s="1236"/>
      <c r="CA74" s="1236"/>
      <c r="CB74" s="1236"/>
      <c r="CC74" s="1236"/>
      <c r="CD74" s="1236"/>
      <c r="CE74" s="1236"/>
      <c r="CF74" s="1236"/>
      <c r="CG74" s="1236"/>
      <c r="CH74" s="1236"/>
      <c r="CI74" s="1236"/>
      <c r="CJ74" s="1236"/>
      <c r="CK74" s="1236"/>
      <c r="CL74" s="1236"/>
      <c r="CM74" s="1236"/>
      <c r="CN74" s="1236"/>
      <c r="CO74" s="1236"/>
      <c r="CP74" s="1236"/>
      <c r="CQ74" s="1236"/>
      <c r="CR74" s="1236"/>
      <c r="CS74" s="1236"/>
      <c r="CT74" s="1236"/>
      <c r="CU74" s="1236"/>
      <c r="CV74" s="1236"/>
      <c r="CW74" s="1236"/>
      <c r="CX74" s="1236"/>
      <c r="CY74" s="1236"/>
      <c r="CZ74" s="1236"/>
      <c r="DA74" s="1236"/>
      <c r="DB74" s="1236"/>
      <c r="DC74" s="1236"/>
    </row>
    <row r="75" spans="2:107" ht="13" x14ac:dyDescent="0.2">
      <c r="B75" s="247"/>
      <c r="G75" s="1244"/>
      <c r="H75" s="1244"/>
      <c r="I75" s="1242"/>
      <c r="J75" s="1242"/>
      <c r="K75" s="1243"/>
      <c r="L75" s="1243"/>
      <c r="M75" s="1243"/>
      <c r="N75" s="1243"/>
      <c r="AM75" s="359"/>
      <c r="AN75" s="1239"/>
      <c r="AO75" s="1239"/>
      <c r="AP75" s="1239"/>
      <c r="AQ75" s="1239"/>
      <c r="AR75" s="1239"/>
      <c r="AS75" s="1239"/>
      <c r="AT75" s="1239"/>
      <c r="AU75" s="1239"/>
      <c r="AV75" s="1239"/>
      <c r="AW75" s="1239"/>
      <c r="AX75" s="1239"/>
      <c r="AY75" s="1239"/>
      <c r="AZ75" s="1239"/>
      <c r="BA75" s="1239"/>
      <c r="BB75" s="1239" t="s">
        <v>578</v>
      </c>
      <c r="BC75" s="1239"/>
      <c r="BD75" s="1239"/>
      <c r="BE75" s="1239"/>
      <c r="BF75" s="1239"/>
      <c r="BG75" s="1239"/>
      <c r="BH75" s="1239"/>
      <c r="BI75" s="1239"/>
      <c r="BJ75" s="1239"/>
      <c r="BK75" s="1239"/>
      <c r="BL75" s="1239"/>
      <c r="BM75" s="1239"/>
      <c r="BN75" s="1239"/>
      <c r="BO75" s="1239"/>
      <c r="BP75" s="1236">
        <v>4.7</v>
      </c>
      <c r="BQ75" s="1236"/>
      <c r="BR75" s="1236"/>
      <c r="BS75" s="1236"/>
      <c r="BT75" s="1236"/>
      <c r="BU75" s="1236"/>
      <c r="BV75" s="1236"/>
      <c r="BW75" s="1236"/>
      <c r="BX75" s="1236">
        <v>4.8</v>
      </c>
      <c r="BY75" s="1236"/>
      <c r="BZ75" s="1236"/>
      <c r="CA75" s="1236"/>
      <c r="CB75" s="1236"/>
      <c r="CC75" s="1236"/>
      <c r="CD75" s="1236"/>
      <c r="CE75" s="1236"/>
      <c r="CF75" s="1236">
        <v>5.0999999999999996</v>
      </c>
      <c r="CG75" s="1236"/>
      <c r="CH75" s="1236"/>
      <c r="CI75" s="1236"/>
      <c r="CJ75" s="1236"/>
      <c r="CK75" s="1236"/>
      <c r="CL75" s="1236"/>
      <c r="CM75" s="1236"/>
      <c r="CN75" s="1236">
        <v>5.3</v>
      </c>
      <c r="CO75" s="1236"/>
      <c r="CP75" s="1236"/>
      <c r="CQ75" s="1236"/>
      <c r="CR75" s="1236"/>
      <c r="CS75" s="1236"/>
      <c r="CT75" s="1236"/>
      <c r="CU75" s="1236"/>
      <c r="CV75" s="1236">
        <v>6</v>
      </c>
      <c r="CW75" s="1236"/>
      <c r="CX75" s="1236"/>
      <c r="CY75" s="1236"/>
      <c r="CZ75" s="1236"/>
      <c r="DA75" s="1236"/>
      <c r="DB75" s="1236"/>
      <c r="DC75" s="1236"/>
    </row>
    <row r="76" spans="2:107" ht="13" x14ac:dyDescent="0.2">
      <c r="B76" s="247"/>
      <c r="G76" s="1244"/>
      <c r="H76" s="1244"/>
      <c r="I76" s="1242"/>
      <c r="J76" s="1242"/>
      <c r="K76" s="1243"/>
      <c r="L76" s="1243"/>
      <c r="M76" s="1243"/>
      <c r="N76" s="1243"/>
      <c r="AM76" s="359"/>
      <c r="AN76" s="1239"/>
      <c r="AO76" s="1239"/>
      <c r="AP76" s="1239"/>
      <c r="AQ76" s="1239"/>
      <c r="AR76" s="1239"/>
      <c r="AS76" s="1239"/>
      <c r="AT76" s="1239"/>
      <c r="AU76" s="1239"/>
      <c r="AV76" s="1239"/>
      <c r="AW76" s="1239"/>
      <c r="AX76" s="1239"/>
      <c r="AY76" s="1239"/>
      <c r="AZ76" s="1239"/>
      <c r="BA76" s="1239"/>
      <c r="BB76" s="1239"/>
      <c r="BC76" s="1239"/>
      <c r="BD76" s="1239"/>
      <c r="BE76" s="1239"/>
      <c r="BF76" s="1239"/>
      <c r="BG76" s="1239"/>
      <c r="BH76" s="1239"/>
      <c r="BI76" s="1239"/>
      <c r="BJ76" s="1239"/>
      <c r="BK76" s="1239"/>
      <c r="BL76" s="1239"/>
      <c r="BM76" s="1239"/>
      <c r="BN76" s="1239"/>
      <c r="BO76" s="1239"/>
      <c r="BP76" s="1236"/>
      <c r="BQ76" s="1236"/>
      <c r="BR76" s="1236"/>
      <c r="BS76" s="1236"/>
      <c r="BT76" s="1236"/>
      <c r="BU76" s="1236"/>
      <c r="BV76" s="1236"/>
      <c r="BW76" s="1236"/>
      <c r="BX76" s="1236"/>
      <c r="BY76" s="1236"/>
      <c r="BZ76" s="1236"/>
      <c r="CA76" s="1236"/>
      <c r="CB76" s="1236"/>
      <c r="CC76" s="1236"/>
      <c r="CD76" s="1236"/>
      <c r="CE76" s="1236"/>
      <c r="CF76" s="1236"/>
      <c r="CG76" s="1236"/>
      <c r="CH76" s="1236"/>
      <c r="CI76" s="1236"/>
      <c r="CJ76" s="1236"/>
      <c r="CK76" s="1236"/>
      <c r="CL76" s="1236"/>
      <c r="CM76" s="1236"/>
      <c r="CN76" s="1236"/>
      <c r="CO76" s="1236"/>
      <c r="CP76" s="1236"/>
      <c r="CQ76" s="1236"/>
      <c r="CR76" s="1236"/>
      <c r="CS76" s="1236"/>
      <c r="CT76" s="1236"/>
      <c r="CU76" s="1236"/>
      <c r="CV76" s="1236"/>
      <c r="CW76" s="1236"/>
      <c r="CX76" s="1236"/>
      <c r="CY76" s="1236"/>
      <c r="CZ76" s="1236"/>
      <c r="DA76" s="1236"/>
      <c r="DB76" s="1236"/>
      <c r="DC76" s="1236"/>
    </row>
    <row r="77" spans="2:107" ht="13" x14ac:dyDescent="0.2">
      <c r="B77" s="247"/>
      <c r="G77" s="1242"/>
      <c r="H77" s="1242"/>
      <c r="I77" s="1242"/>
      <c r="J77" s="1242"/>
      <c r="K77" s="1240"/>
      <c r="L77" s="1240"/>
      <c r="M77" s="1240"/>
      <c r="N77" s="1240"/>
      <c r="AN77" s="1241" t="s">
        <v>575</v>
      </c>
      <c r="AO77" s="1241"/>
      <c r="AP77" s="1241"/>
      <c r="AQ77" s="1241"/>
      <c r="AR77" s="1241"/>
      <c r="AS77" s="1241"/>
      <c r="AT77" s="1241"/>
      <c r="AU77" s="1241"/>
      <c r="AV77" s="1241"/>
      <c r="AW77" s="1241"/>
      <c r="AX77" s="1241"/>
      <c r="AY77" s="1241"/>
      <c r="AZ77" s="1241"/>
      <c r="BA77" s="1241"/>
      <c r="BB77" s="1239" t="s">
        <v>573</v>
      </c>
      <c r="BC77" s="1239"/>
      <c r="BD77" s="1239"/>
      <c r="BE77" s="1239"/>
      <c r="BF77" s="1239"/>
      <c r="BG77" s="1239"/>
      <c r="BH77" s="1239"/>
      <c r="BI77" s="1239"/>
      <c r="BJ77" s="1239"/>
      <c r="BK77" s="1239"/>
      <c r="BL77" s="1239"/>
      <c r="BM77" s="1239"/>
      <c r="BN77" s="1239"/>
      <c r="BO77" s="1239"/>
      <c r="BP77" s="1236">
        <v>0</v>
      </c>
      <c r="BQ77" s="1236"/>
      <c r="BR77" s="1236"/>
      <c r="BS77" s="1236"/>
      <c r="BT77" s="1236"/>
      <c r="BU77" s="1236"/>
      <c r="BV77" s="1236"/>
      <c r="BW77" s="1236"/>
      <c r="BX77" s="1236">
        <v>0</v>
      </c>
      <c r="BY77" s="1236"/>
      <c r="BZ77" s="1236"/>
      <c r="CA77" s="1236"/>
      <c r="CB77" s="1236"/>
      <c r="CC77" s="1236"/>
      <c r="CD77" s="1236"/>
      <c r="CE77" s="1236"/>
      <c r="CF77" s="1236">
        <v>0</v>
      </c>
      <c r="CG77" s="1236"/>
      <c r="CH77" s="1236"/>
      <c r="CI77" s="1236"/>
      <c r="CJ77" s="1236"/>
      <c r="CK77" s="1236"/>
      <c r="CL77" s="1236"/>
      <c r="CM77" s="1236"/>
      <c r="CN77" s="1236">
        <v>0</v>
      </c>
      <c r="CO77" s="1236"/>
      <c r="CP77" s="1236"/>
      <c r="CQ77" s="1236"/>
      <c r="CR77" s="1236"/>
      <c r="CS77" s="1236"/>
      <c r="CT77" s="1236"/>
      <c r="CU77" s="1236"/>
      <c r="CV77" s="1236">
        <v>0</v>
      </c>
      <c r="CW77" s="1236"/>
      <c r="CX77" s="1236"/>
      <c r="CY77" s="1236"/>
      <c r="CZ77" s="1236"/>
      <c r="DA77" s="1236"/>
      <c r="DB77" s="1236"/>
      <c r="DC77" s="1236"/>
    </row>
    <row r="78" spans="2:107" ht="13" x14ac:dyDescent="0.2">
      <c r="B78" s="247"/>
      <c r="G78" s="1242"/>
      <c r="H78" s="1242"/>
      <c r="I78" s="1242"/>
      <c r="J78" s="1242"/>
      <c r="K78" s="1240"/>
      <c r="L78" s="1240"/>
      <c r="M78" s="1240"/>
      <c r="N78" s="1240"/>
      <c r="AN78" s="1241"/>
      <c r="AO78" s="1241"/>
      <c r="AP78" s="1241"/>
      <c r="AQ78" s="1241"/>
      <c r="AR78" s="1241"/>
      <c r="AS78" s="1241"/>
      <c r="AT78" s="1241"/>
      <c r="AU78" s="1241"/>
      <c r="AV78" s="1241"/>
      <c r="AW78" s="1241"/>
      <c r="AX78" s="1241"/>
      <c r="AY78" s="1241"/>
      <c r="AZ78" s="1241"/>
      <c r="BA78" s="1241"/>
      <c r="BB78" s="1239"/>
      <c r="BC78" s="1239"/>
      <c r="BD78" s="1239"/>
      <c r="BE78" s="1239"/>
      <c r="BF78" s="1239"/>
      <c r="BG78" s="1239"/>
      <c r="BH78" s="1239"/>
      <c r="BI78" s="1239"/>
      <c r="BJ78" s="1239"/>
      <c r="BK78" s="1239"/>
      <c r="BL78" s="1239"/>
      <c r="BM78" s="1239"/>
      <c r="BN78" s="1239"/>
      <c r="BO78" s="1239"/>
      <c r="BP78" s="1236"/>
      <c r="BQ78" s="1236"/>
      <c r="BR78" s="1236"/>
      <c r="BS78" s="1236"/>
      <c r="BT78" s="1236"/>
      <c r="BU78" s="1236"/>
      <c r="BV78" s="1236"/>
      <c r="BW78" s="1236"/>
      <c r="BX78" s="1236"/>
      <c r="BY78" s="1236"/>
      <c r="BZ78" s="1236"/>
      <c r="CA78" s="1236"/>
      <c r="CB78" s="1236"/>
      <c r="CC78" s="1236"/>
      <c r="CD78" s="1236"/>
      <c r="CE78" s="1236"/>
      <c r="CF78" s="1236"/>
      <c r="CG78" s="1236"/>
      <c r="CH78" s="1236"/>
      <c r="CI78" s="1236"/>
      <c r="CJ78" s="1236"/>
      <c r="CK78" s="1236"/>
      <c r="CL78" s="1236"/>
      <c r="CM78" s="1236"/>
      <c r="CN78" s="1236"/>
      <c r="CO78" s="1236"/>
      <c r="CP78" s="1236"/>
      <c r="CQ78" s="1236"/>
      <c r="CR78" s="1236"/>
      <c r="CS78" s="1236"/>
      <c r="CT78" s="1236"/>
      <c r="CU78" s="1236"/>
      <c r="CV78" s="1236"/>
      <c r="CW78" s="1236"/>
      <c r="CX78" s="1236"/>
      <c r="CY78" s="1236"/>
      <c r="CZ78" s="1236"/>
      <c r="DA78" s="1236"/>
      <c r="DB78" s="1236"/>
      <c r="DC78" s="1236"/>
    </row>
    <row r="79" spans="2:107" ht="13" x14ac:dyDescent="0.2">
      <c r="B79" s="247"/>
      <c r="G79" s="1242"/>
      <c r="H79" s="1242"/>
      <c r="I79" s="1237"/>
      <c r="J79" s="1237"/>
      <c r="K79" s="1238"/>
      <c r="L79" s="1238"/>
      <c r="M79" s="1238"/>
      <c r="N79" s="1238"/>
      <c r="AN79" s="1241"/>
      <c r="AO79" s="1241"/>
      <c r="AP79" s="1241"/>
      <c r="AQ79" s="1241"/>
      <c r="AR79" s="1241"/>
      <c r="AS79" s="1241"/>
      <c r="AT79" s="1241"/>
      <c r="AU79" s="1241"/>
      <c r="AV79" s="1241"/>
      <c r="AW79" s="1241"/>
      <c r="AX79" s="1241"/>
      <c r="AY79" s="1241"/>
      <c r="AZ79" s="1241"/>
      <c r="BA79" s="1241"/>
      <c r="BB79" s="1239" t="s">
        <v>578</v>
      </c>
      <c r="BC79" s="1239"/>
      <c r="BD79" s="1239"/>
      <c r="BE79" s="1239"/>
      <c r="BF79" s="1239"/>
      <c r="BG79" s="1239"/>
      <c r="BH79" s="1239"/>
      <c r="BI79" s="1239"/>
      <c r="BJ79" s="1239"/>
      <c r="BK79" s="1239"/>
      <c r="BL79" s="1239"/>
      <c r="BM79" s="1239"/>
      <c r="BN79" s="1239"/>
      <c r="BO79" s="1239"/>
      <c r="BP79" s="1236">
        <v>7.4</v>
      </c>
      <c r="BQ79" s="1236"/>
      <c r="BR79" s="1236"/>
      <c r="BS79" s="1236"/>
      <c r="BT79" s="1236"/>
      <c r="BU79" s="1236"/>
      <c r="BV79" s="1236"/>
      <c r="BW79" s="1236"/>
      <c r="BX79" s="1236">
        <v>7.5</v>
      </c>
      <c r="BY79" s="1236"/>
      <c r="BZ79" s="1236"/>
      <c r="CA79" s="1236"/>
      <c r="CB79" s="1236"/>
      <c r="CC79" s="1236"/>
      <c r="CD79" s="1236"/>
      <c r="CE79" s="1236"/>
      <c r="CF79" s="1236">
        <v>7.5</v>
      </c>
      <c r="CG79" s="1236"/>
      <c r="CH79" s="1236"/>
      <c r="CI79" s="1236"/>
      <c r="CJ79" s="1236"/>
      <c r="CK79" s="1236"/>
      <c r="CL79" s="1236"/>
      <c r="CM79" s="1236"/>
      <c r="CN79" s="1236">
        <v>7.7</v>
      </c>
      <c r="CO79" s="1236"/>
      <c r="CP79" s="1236"/>
      <c r="CQ79" s="1236"/>
      <c r="CR79" s="1236"/>
      <c r="CS79" s="1236"/>
      <c r="CT79" s="1236"/>
      <c r="CU79" s="1236"/>
      <c r="CV79" s="1236">
        <v>8</v>
      </c>
      <c r="CW79" s="1236"/>
      <c r="CX79" s="1236"/>
      <c r="CY79" s="1236"/>
      <c r="CZ79" s="1236"/>
      <c r="DA79" s="1236"/>
      <c r="DB79" s="1236"/>
      <c r="DC79" s="1236"/>
    </row>
    <row r="80" spans="2:107" ht="13" x14ac:dyDescent="0.2">
      <c r="B80" s="247"/>
      <c r="G80" s="1242"/>
      <c r="H80" s="1242"/>
      <c r="I80" s="1237"/>
      <c r="J80" s="1237"/>
      <c r="K80" s="1238"/>
      <c r="L80" s="1238"/>
      <c r="M80" s="1238"/>
      <c r="N80" s="1238"/>
      <c r="AN80" s="1241"/>
      <c r="AO80" s="1241"/>
      <c r="AP80" s="1241"/>
      <c r="AQ80" s="1241"/>
      <c r="AR80" s="1241"/>
      <c r="AS80" s="1241"/>
      <c r="AT80" s="1241"/>
      <c r="AU80" s="1241"/>
      <c r="AV80" s="1241"/>
      <c r="AW80" s="1241"/>
      <c r="AX80" s="1241"/>
      <c r="AY80" s="1241"/>
      <c r="AZ80" s="1241"/>
      <c r="BA80" s="1241"/>
      <c r="BB80" s="1239"/>
      <c r="BC80" s="1239"/>
      <c r="BD80" s="1239"/>
      <c r="BE80" s="1239"/>
      <c r="BF80" s="1239"/>
      <c r="BG80" s="1239"/>
      <c r="BH80" s="1239"/>
      <c r="BI80" s="1239"/>
      <c r="BJ80" s="1239"/>
      <c r="BK80" s="1239"/>
      <c r="BL80" s="1239"/>
      <c r="BM80" s="1239"/>
      <c r="BN80" s="1239"/>
      <c r="BO80" s="1239"/>
      <c r="BP80" s="1236"/>
      <c r="BQ80" s="1236"/>
      <c r="BR80" s="1236"/>
      <c r="BS80" s="1236"/>
      <c r="BT80" s="1236"/>
      <c r="BU80" s="1236"/>
      <c r="BV80" s="1236"/>
      <c r="BW80" s="1236"/>
      <c r="BX80" s="1236"/>
      <c r="BY80" s="1236"/>
      <c r="BZ80" s="1236"/>
      <c r="CA80" s="1236"/>
      <c r="CB80" s="1236"/>
      <c r="CC80" s="1236"/>
      <c r="CD80" s="1236"/>
      <c r="CE80" s="1236"/>
      <c r="CF80" s="1236"/>
      <c r="CG80" s="1236"/>
      <c r="CH80" s="1236"/>
      <c r="CI80" s="1236"/>
      <c r="CJ80" s="1236"/>
      <c r="CK80" s="1236"/>
      <c r="CL80" s="1236"/>
      <c r="CM80" s="1236"/>
      <c r="CN80" s="1236"/>
      <c r="CO80" s="1236"/>
      <c r="CP80" s="1236"/>
      <c r="CQ80" s="1236"/>
      <c r="CR80" s="1236"/>
      <c r="CS80" s="1236"/>
      <c r="CT80" s="1236"/>
      <c r="CU80" s="1236"/>
      <c r="CV80" s="1236"/>
      <c r="CW80" s="1236"/>
      <c r="CX80" s="1236"/>
      <c r="CY80" s="1236"/>
      <c r="CZ80" s="1236"/>
      <c r="DA80" s="1236"/>
      <c r="DB80" s="1236"/>
      <c r="DC80" s="1236"/>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ib9BEeN3MAapm+XQCbDK3zJEDoBerc7QdKeiXB1BXInKS6l4oDJnVUaChQSwXLD+gk8hA7XmUVrowgc75a4STw==" saltValue="z95sg6kEyGUxNzUBEsjQd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80692-82D0-4DA1-B6B1-7D47B643420F}">
  <sheetPr>
    <pageSetUpPr fitToPage="1"/>
  </sheetPr>
  <dimension ref="A1:DR125"/>
  <sheetViews>
    <sheetView showGridLines="0" tabSelected="1" zoomScale="70" zoomScaleNormal="70" zoomScaleSheetLayoutView="70" workbookViewId="0">
      <selection activeCell="AZ48" sqref="AZ48"/>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n7LyjApEEex+DnSmpOAUFjkYhIXt/Wo3ayEPG3fewOWucs3gzyhqbp2ZbWDYKZmg8bEAzgFpRJb+sK+fTdvF+Q==" saltValue="Wq6OX0I8Ucn0YrEG/2xkt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BEC6B-1570-44E4-BA5B-90324AFC1424}">
  <sheetPr>
    <pageSetUpPr fitToPage="1"/>
  </sheetPr>
  <dimension ref="A1:DR125"/>
  <sheetViews>
    <sheetView showGridLines="0" zoomScale="70" zoomScaleNormal="70" zoomScaleSheetLayoutView="55" workbookViewId="0">
      <selection activeCell="AZ48" sqref="AZ48"/>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Q1dW71BG0Cm6kDZx0gP7TzPGQbHFeor1itsx0AoR3zS7ovYxFZRCHPP//Ar1MP5xpYxl9NhdlCAzpW/OlL13zw==" saltValue="B4Iu902lviCCyAOEBHkor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421187</v>
      </c>
      <c r="E3" s="142"/>
      <c r="F3" s="143">
        <v>301035</v>
      </c>
      <c r="G3" s="144"/>
      <c r="H3" s="145"/>
    </row>
    <row r="4" spans="1:8" x14ac:dyDescent="0.2">
      <c r="A4" s="146"/>
      <c r="B4" s="147"/>
      <c r="C4" s="148"/>
      <c r="D4" s="149">
        <v>177273</v>
      </c>
      <c r="E4" s="150"/>
      <c r="F4" s="151">
        <v>154376</v>
      </c>
      <c r="G4" s="152"/>
      <c r="H4" s="153"/>
    </row>
    <row r="5" spans="1:8" x14ac:dyDescent="0.2">
      <c r="A5" s="134" t="s">
        <v>521</v>
      </c>
      <c r="B5" s="139"/>
      <c r="C5" s="140"/>
      <c r="D5" s="141">
        <v>488016</v>
      </c>
      <c r="E5" s="142"/>
      <c r="F5" s="143">
        <v>277467</v>
      </c>
      <c r="G5" s="144"/>
      <c r="H5" s="145"/>
    </row>
    <row r="6" spans="1:8" x14ac:dyDescent="0.2">
      <c r="A6" s="146"/>
      <c r="B6" s="147"/>
      <c r="C6" s="148"/>
      <c r="D6" s="149">
        <v>177241</v>
      </c>
      <c r="E6" s="150"/>
      <c r="F6" s="151">
        <v>128378</v>
      </c>
      <c r="G6" s="152"/>
      <c r="H6" s="153"/>
    </row>
    <row r="7" spans="1:8" x14ac:dyDescent="0.2">
      <c r="A7" s="134" t="s">
        <v>522</v>
      </c>
      <c r="B7" s="139"/>
      <c r="C7" s="140"/>
      <c r="D7" s="141">
        <v>426609</v>
      </c>
      <c r="E7" s="142"/>
      <c r="F7" s="143">
        <v>282256</v>
      </c>
      <c r="G7" s="144"/>
      <c r="H7" s="145"/>
    </row>
    <row r="8" spans="1:8" x14ac:dyDescent="0.2">
      <c r="A8" s="146"/>
      <c r="B8" s="147"/>
      <c r="C8" s="148"/>
      <c r="D8" s="149">
        <v>186966</v>
      </c>
      <c r="E8" s="150"/>
      <c r="F8" s="151">
        <v>145453</v>
      </c>
      <c r="G8" s="152"/>
      <c r="H8" s="153"/>
    </row>
    <row r="9" spans="1:8" x14ac:dyDescent="0.2">
      <c r="A9" s="134" t="s">
        <v>523</v>
      </c>
      <c r="B9" s="139"/>
      <c r="C9" s="140"/>
      <c r="D9" s="141">
        <v>498173</v>
      </c>
      <c r="E9" s="142"/>
      <c r="F9" s="143">
        <v>295341</v>
      </c>
      <c r="G9" s="144"/>
      <c r="H9" s="145"/>
    </row>
    <row r="10" spans="1:8" x14ac:dyDescent="0.2">
      <c r="A10" s="146"/>
      <c r="B10" s="147"/>
      <c r="C10" s="148"/>
      <c r="D10" s="149">
        <v>277166</v>
      </c>
      <c r="E10" s="150"/>
      <c r="F10" s="151">
        <v>137402</v>
      </c>
      <c r="G10" s="152"/>
      <c r="H10" s="153"/>
    </row>
    <row r="11" spans="1:8" x14ac:dyDescent="0.2">
      <c r="A11" s="134" t="s">
        <v>524</v>
      </c>
      <c r="B11" s="139"/>
      <c r="C11" s="140"/>
      <c r="D11" s="141">
        <v>486993</v>
      </c>
      <c r="E11" s="142"/>
      <c r="F11" s="143">
        <v>292845</v>
      </c>
      <c r="G11" s="144"/>
      <c r="H11" s="145"/>
    </row>
    <row r="12" spans="1:8" x14ac:dyDescent="0.2">
      <c r="A12" s="146"/>
      <c r="B12" s="147"/>
      <c r="C12" s="154"/>
      <c r="D12" s="149">
        <v>266505</v>
      </c>
      <c r="E12" s="150"/>
      <c r="F12" s="151">
        <v>143187</v>
      </c>
      <c r="G12" s="152"/>
      <c r="H12" s="153"/>
    </row>
    <row r="13" spans="1:8" x14ac:dyDescent="0.2">
      <c r="A13" s="134"/>
      <c r="B13" s="139"/>
      <c r="C13" s="140"/>
      <c r="D13" s="141">
        <v>464196</v>
      </c>
      <c r="E13" s="142"/>
      <c r="F13" s="143">
        <v>289789</v>
      </c>
      <c r="G13" s="155"/>
      <c r="H13" s="145"/>
    </row>
    <row r="14" spans="1:8" x14ac:dyDescent="0.2">
      <c r="A14" s="146"/>
      <c r="B14" s="147"/>
      <c r="C14" s="148"/>
      <c r="D14" s="149">
        <v>217030</v>
      </c>
      <c r="E14" s="150"/>
      <c r="F14" s="151">
        <v>141759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5.77</v>
      </c>
      <c r="C19" s="156">
        <f>ROUND(VALUE(SUBSTITUTE(実質収支比率等に係る経年分析!G$48,"▲","-")),2)</f>
        <v>10.39</v>
      </c>
      <c r="D19" s="156">
        <f>ROUND(VALUE(SUBSTITUTE(実質収支比率等に係る経年分析!H$48,"▲","-")),2)</f>
        <v>10.47</v>
      </c>
      <c r="E19" s="156">
        <f>ROUND(VALUE(SUBSTITUTE(実質収支比率等に係る経年分析!I$48,"▲","-")),2)</f>
        <v>20.73</v>
      </c>
      <c r="F19" s="156">
        <f>ROUND(VALUE(SUBSTITUTE(実質収支比率等に係る経年分析!J$48,"▲","-")),2)</f>
        <v>19.46</v>
      </c>
    </row>
    <row r="20" spans="1:11" x14ac:dyDescent="0.2">
      <c r="A20" s="156" t="s">
        <v>53</v>
      </c>
      <c r="B20" s="156">
        <f>ROUND(VALUE(SUBSTITUTE(実質収支比率等に係る経年分析!F$47,"▲","-")),2)</f>
        <v>160.66999999999999</v>
      </c>
      <c r="C20" s="156">
        <f>ROUND(VALUE(SUBSTITUTE(実質収支比率等に係る経年分析!G$47,"▲","-")),2)</f>
        <v>150.08000000000001</v>
      </c>
      <c r="D20" s="156">
        <f>ROUND(VALUE(SUBSTITUTE(実質収支比率等に係る経年分析!H$47,"▲","-")),2)</f>
        <v>149.72999999999999</v>
      </c>
      <c r="E20" s="156">
        <f>ROUND(VALUE(SUBSTITUTE(実質収支比率等に係る経年分析!I$47,"▲","-")),2)</f>
        <v>150.65</v>
      </c>
      <c r="F20" s="156">
        <f>ROUND(VALUE(SUBSTITUTE(実質収支比率等に係る経年分析!J$47,"▲","-")),2)</f>
        <v>153.16</v>
      </c>
    </row>
    <row r="21" spans="1:11" x14ac:dyDescent="0.2">
      <c r="A21" s="156" t="s">
        <v>54</v>
      </c>
      <c r="B21" s="156">
        <f>IF(ISNUMBER(VALUE(SUBSTITUTE(実質収支比率等に係る経年分析!F$49,"▲","-"))),ROUND(VALUE(SUBSTITUTE(実質収支比率等に係る経年分析!F$49,"▲","-")),2),NA())</f>
        <v>-3.55</v>
      </c>
      <c r="C21" s="156">
        <f>IF(ISNUMBER(VALUE(SUBSTITUTE(実質収支比率等に係る経年分析!G$49,"▲","-"))),ROUND(VALUE(SUBSTITUTE(実質収支比率等に係る経年分析!G$49,"▲","-")),2),NA())</f>
        <v>5.6</v>
      </c>
      <c r="D21" s="156">
        <f>IF(ISNUMBER(VALUE(SUBSTITUTE(実質収支比率等に係る経年分析!H$49,"▲","-"))),ROUND(VALUE(SUBSTITUTE(実質収支比率等に係る経年分析!H$49,"▲","-")),2),NA())</f>
        <v>0.42</v>
      </c>
      <c r="E21" s="156">
        <f>IF(ISNUMBER(VALUE(SUBSTITUTE(実質収支比率等に係る経年分析!I$49,"▲","-"))),ROUND(VALUE(SUBSTITUTE(実質収支比率等に係る経年分析!I$49,"▲","-")),2),NA())</f>
        <v>12.36</v>
      </c>
      <c r="F21" s="156">
        <f>IF(ISNUMBER(VALUE(SUBSTITUTE(実質収支比率等に係る経年分析!J$49,"▲","-"))),ROUND(VALUE(SUBSTITUTE(実質収支比率等に係る経年分析!J$49,"▲","-")),2),NA())</f>
        <v>4.8099999999999996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0.66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0.21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2.02</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国民健康保険（福原診療施設勘定）特別会計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奨学資金特別会計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7.0000000000000007E-2</v>
      </c>
    </row>
    <row r="32" spans="1:11" x14ac:dyDescent="0.2">
      <c r="A32" s="157" t="str">
        <f>IF(連結実質赤字比率に係る赤字・黒字の構成分析!C$38="",NA(),連結実質赤字比率に係る赤字・黒字の構成分析!C$38)</f>
        <v>国民健康保険（診療施設勘定）特別会計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1.41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1.41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0.71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0.12</v>
      </c>
    </row>
    <row r="33" spans="1:16" x14ac:dyDescent="0.2">
      <c r="A33" s="157" t="str">
        <f>IF(連結実質赤字比率に係る赤字・黒字の構成分析!C$37="",NA(),連結実質赤字比率に係る赤字・黒字の構成分析!C$37)</f>
        <v>国民健康保険（事業勘定）特別会計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0.82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0.71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0.51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0.11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0.6</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0.69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1.1000000000000001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1.57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0.64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1.17</v>
      </c>
    </row>
    <row r="35" spans="1:16" x14ac:dyDescent="0.2">
      <c r="A35" s="157" t="str">
        <f>IF(連結実質赤字比率に係る赤字・黒字の構成分析!C$35="",NA(),連結実質赤字比率に係る赤字・黒字の構成分析!C$35)</f>
        <v>上勝町簡易水道事業会計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2.2000000000000002</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5.79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10.47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20.73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19.45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271</v>
      </c>
      <c r="E42" s="158"/>
      <c r="F42" s="158"/>
      <c r="G42" s="158">
        <f>'実質公債費比率（分子）の構造'!L$52</f>
        <v>273</v>
      </c>
      <c r="H42" s="158"/>
      <c r="I42" s="158"/>
      <c r="J42" s="158">
        <f>'実質公債費比率（分子）の構造'!M$52</f>
        <v>295</v>
      </c>
      <c r="K42" s="158"/>
      <c r="L42" s="158"/>
      <c r="M42" s="158">
        <f>'実質公債費比率（分子）の構造'!N$52</f>
        <v>309</v>
      </c>
      <c r="N42" s="158"/>
      <c r="O42" s="158"/>
      <c r="P42" s="158">
        <f>'実質公債費比率（分子）の構造'!O$52</f>
        <v>323</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v>
      </c>
      <c r="C45" s="158"/>
      <c r="D45" s="158"/>
      <c r="E45" s="158">
        <f>'実質公債費比率（分子）の構造'!L$49</f>
        <v>1</v>
      </c>
      <c r="F45" s="158"/>
      <c r="G45" s="158"/>
      <c r="H45" s="158">
        <f>'実質公債費比率（分子）の構造'!M$49</f>
        <v>1</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11</v>
      </c>
      <c r="C46" s="158"/>
      <c r="D46" s="158"/>
      <c r="E46" s="158">
        <f>'実質公債費比率（分子）の構造'!L$48</f>
        <v>11</v>
      </c>
      <c r="F46" s="158"/>
      <c r="G46" s="158"/>
      <c r="H46" s="158">
        <f>'実質公債費比率（分子）の構造'!M$48</f>
        <v>13</v>
      </c>
      <c r="I46" s="158"/>
      <c r="J46" s="158"/>
      <c r="K46" s="158">
        <f>'実質公債費比率（分子）の構造'!N$48</f>
        <v>12</v>
      </c>
      <c r="L46" s="158"/>
      <c r="M46" s="158"/>
      <c r="N46" s="158">
        <f>'実質公債費比率（分子）の構造'!O$48</f>
        <v>11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332</v>
      </c>
      <c r="C49" s="158"/>
      <c r="D49" s="158"/>
      <c r="E49" s="158">
        <f>'実質公債費比率（分子）の構造'!L$45</f>
        <v>327</v>
      </c>
      <c r="F49" s="158"/>
      <c r="G49" s="158"/>
      <c r="H49" s="158">
        <f>'実質公債費比率（分子）の構造'!M$45</f>
        <v>360</v>
      </c>
      <c r="I49" s="158"/>
      <c r="J49" s="158"/>
      <c r="K49" s="158">
        <f>'実質公債費比率（分子）の構造'!N$45</f>
        <v>386</v>
      </c>
      <c r="L49" s="158"/>
      <c r="M49" s="158"/>
      <c r="N49" s="158">
        <f>'実質公債費比率（分子）の構造'!O$45</f>
        <v>408</v>
      </c>
      <c r="O49" s="158"/>
      <c r="P49" s="158"/>
    </row>
    <row r="50" spans="1:16" x14ac:dyDescent="0.2">
      <c r="A50" s="158" t="s">
        <v>67</v>
      </c>
      <c r="B50" s="158" t="e">
        <f>NA()</f>
        <v>#N/A</v>
      </c>
      <c r="C50" s="158">
        <f>IF(ISNUMBER('実質公債費比率（分子）の構造'!K$53),'実質公債費比率（分子）の構造'!K$53,NA())</f>
        <v>73</v>
      </c>
      <c r="D50" s="158" t="e">
        <f>NA()</f>
        <v>#N/A</v>
      </c>
      <c r="E50" s="158" t="e">
        <f>NA()</f>
        <v>#N/A</v>
      </c>
      <c r="F50" s="158">
        <f>IF(ISNUMBER('実質公債費比率（分子）の構造'!L$53),'実質公債費比率（分子）の構造'!L$53,NA())</f>
        <v>66</v>
      </c>
      <c r="G50" s="158" t="e">
        <f>NA()</f>
        <v>#N/A</v>
      </c>
      <c r="H50" s="158" t="e">
        <f>NA()</f>
        <v>#N/A</v>
      </c>
      <c r="I50" s="158">
        <f>IF(ISNUMBER('実質公債費比率（分子）の構造'!M$53),'実質公債費比率（分子）の構造'!M$53,NA())</f>
        <v>79</v>
      </c>
      <c r="J50" s="158" t="e">
        <f>NA()</f>
        <v>#N/A</v>
      </c>
      <c r="K50" s="158" t="e">
        <f>NA()</f>
        <v>#N/A</v>
      </c>
      <c r="L50" s="158">
        <f>IF(ISNUMBER('実質公債費比率（分子）の構造'!N$53),'実質公債費比率（分子）の構造'!N$53,NA())</f>
        <v>89</v>
      </c>
      <c r="M50" s="158" t="e">
        <f>NA()</f>
        <v>#N/A</v>
      </c>
      <c r="N50" s="158" t="e">
        <f>NA()</f>
        <v>#N/A</v>
      </c>
      <c r="O50" s="158">
        <f>IF(ISNUMBER('実質公債費比率（分子）の構造'!O$53),'実質公債費比率（分子）の構造'!O$53,NA())</f>
        <v>96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2930</v>
      </c>
      <c r="E56" s="157"/>
      <c r="F56" s="157"/>
      <c r="G56" s="157">
        <f>'将来負担比率（分子）の構造'!J$52</f>
        <v>2918</v>
      </c>
      <c r="H56" s="157"/>
      <c r="I56" s="157"/>
      <c r="J56" s="157">
        <f>'将来負担比率（分子）の構造'!K$52</f>
        <v>2909</v>
      </c>
      <c r="K56" s="157"/>
      <c r="L56" s="157"/>
      <c r="M56" s="157">
        <f>'将来負担比率（分子）の構造'!L$52</f>
        <v>3117</v>
      </c>
      <c r="N56" s="157"/>
      <c r="O56" s="157"/>
      <c r="P56" s="157">
        <f>'将来負担比率（分子）の構造'!M$52</f>
        <v>2674</v>
      </c>
    </row>
    <row r="57" spans="1:16" x14ac:dyDescent="0.2">
      <c r="A57" s="157" t="s">
        <v>42</v>
      </c>
      <c r="B57" s="157"/>
      <c r="C57" s="157"/>
      <c r="D57" s="157">
        <f>'将来負担比率（分子）の構造'!I$51</f>
        <v>54</v>
      </c>
      <c r="E57" s="157"/>
      <c r="F57" s="157"/>
      <c r="G57" s="157">
        <f>'将来負担比率（分子）の構造'!J$51</f>
        <v>62</v>
      </c>
      <c r="H57" s="157"/>
      <c r="I57" s="157"/>
      <c r="J57" s="157">
        <f>'将来負担比率（分子）の構造'!K$51</f>
        <v>102</v>
      </c>
      <c r="K57" s="157"/>
      <c r="L57" s="157"/>
      <c r="M57" s="157">
        <f>'将来負担比率（分子）の構造'!L$51</f>
        <v>213</v>
      </c>
      <c r="N57" s="157"/>
      <c r="O57" s="157"/>
      <c r="P57" s="157">
        <f>'将来負担比率（分子）の構造'!M$51</f>
        <v>385</v>
      </c>
    </row>
    <row r="58" spans="1:16" x14ac:dyDescent="0.2">
      <c r="A58" s="157" t="s">
        <v>41</v>
      </c>
      <c r="B58" s="157"/>
      <c r="C58" s="157"/>
      <c r="D58" s="157">
        <f>'将来負担比率（分子）の構造'!I$50</f>
        <v>5208</v>
      </c>
      <c r="E58" s="157"/>
      <c r="F58" s="157"/>
      <c r="G58" s="157">
        <f>'将来負担比率（分子）の構造'!J$50</f>
        <v>5558</v>
      </c>
      <c r="H58" s="157"/>
      <c r="I58" s="157"/>
      <c r="J58" s="157">
        <f>'将来負担比率（分子）の構造'!K$50</f>
        <v>5736</v>
      </c>
      <c r="K58" s="157"/>
      <c r="L58" s="157"/>
      <c r="M58" s="157">
        <f>'将来負担比率（分子）の構造'!L$50</f>
        <v>6153</v>
      </c>
      <c r="N58" s="157"/>
      <c r="O58" s="157"/>
      <c r="P58" s="157">
        <f>'将来負担比率（分子）の構造'!M$50</f>
        <v>6325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327</v>
      </c>
      <c r="C62" s="157"/>
      <c r="D62" s="157"/>
      <c r="E62" s="157">
        <f>'将来負担比率（分子）の構造'!J$45</f>
        <v>308</v>
      </c>
      <c r="F62" s="157"/>
      <c r="G62" s="157"/>
      <c r="H62" s="157">
        <f>'将来負担比率（分子）の構造'!K$45</f>
        <v>311</v>
      </c>
      <c r="I62" s="157"/>
      <c r="J62" s="157"/>
      <c r="K62" s="157">
        <f>'将来負担比率（分子）の構造'!L$45</f>
        <v>276</v>
      </c>
      <c r="L62" s="157"/>
      <c r="M62" s="157"/>
      <c r="N62" s="157">
        <f>'将来負担比率（分子）の構造'!M$45</f>
        <v>308</v>
      </c>
      <c r="O62" s="157"/>
      <c r="P62" s="157"/>
    </row>
    <row r="63" spans="1:16" x14ac:dyDescent="0.2">
      <c r="A63" s="157" t="s">
        <v>34</v>
      </c>
      <c r="B63" s="157">
        <f>'将来負担比率（分子）の構造'!I$44</f>
        <v>2</v>
      </c>
      <c r="C63" s="157"/>
      <c r="D63" s="157"/>
      <c r="E63" s="157">
        <f>'将来負担比率（分子）の構造'!J$44</f>
        <v>1</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81</v>
      </c>
      <c r="C64" s="157"/>
      <c r="D64" s="157"/>
      <c r="E64" s="157">
        <f>'将来負担比率（分子）の構造'!J$43</f>
        <v>75</v>
      </c>
      <c r="F64" s="157"/>
      <c r="G64" s="157"/>
      <c r="H64" s="157">
        <f>'将来負担比率（分子）の構造'!K$43</f>
        <v>71</v>
      </c>
      <c r="I64" s="157"/>
      <c r="J64" s="157"/>
      <c r="K64" s="157">
        <f>'将来負担比率（分子）の構造'!L$43</f>
        <v>60</v>
      </c>
      <c r="L64" s="157"/>
      <c r="M64" s="157"/>
      <c r="N64" s="157">
        <f>'将来負担比率（分子）の構造'!M$43</f>
        <v>69</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3465</v>
      </c>
      <c r="C66" s="157"/>
      <c r="D66" s="157"/>
      <c r="E66" s="157">
        <f>'将来負担比率（分子）の構造'!J$41</f>
        <v>3525</v>
      </c>
      <c r="F66" s="157"/>
      <c r="G66" s="157"/>
      <c r="H66" s="157">
        <f>'将来負担比率（分子）の構造'!K$41</f>
        <v>3543</v>
      </c>
      <c r="I66" s="157"/>
      <c r="J66" s="157"/>
      <c r="K66" s="157">
        <f>'将来負担比率（分子）の構造'!L$41</f>
        <v>3617</v>
      </c>
      <c r="L66" s="157"/>
      <c r="M66" s="157"/>
      <c r="N66" s="157">
        <f>'将来負担比率（分子）の構造'!M$41</f>
        <v>3539</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2575</v>
      </c>
      <c r="C72" s="161">
        <f>基金残高に係る経年分析!G55</f>
        <v>2610</v>
      </c>
      <c r="D72" s="161">
        <f>基金残高に係る経年分析!H55</f>
        <v>2710</v>
      </c>
    </row>
    <row r="73" spans="1:16" x14ac:dyDescent="0.2">
      <c r="A73" s="160" t="s">
        <v>74</v>
      </c>
      <c r="B73" s="161">
        <f>基金残高に係る経年分析!F56</f>
        <v>1264</v>
      </c>
      <c r="C73" s="161">
        <f>基金残高に係る経年分析!G56</f>
        <v>1266</v>
      </c>
      <c r="D73" s="161">
        <f>基金残高に係る経年分析!H56</f>
        <v>1269</v>
      </c>
    </row>
    <row r="74" spans="1:16" x14ac:dyDescent="0.2">
      <c r="A74" s="160" t="s">
        <v>75</v>
      </c>
      <c r="B74" s="161">
        <f>基金残高に係る経年分析!F57</f>
        <v>1643</v>
      </c>
      <c r="C74" s="161">
        <f>基金残高に係る経年分析!G57</f>
        <v>1797</v>
      </c>
      <c r="D74" s="161">
        <f>基金残高に係る経年分析!H57</f>
        <v>1889</v>
      </c>
    </row>
  </sheetData>
  <sheetProtection algorithmName="SHA-512" hashValue="l6fWRV8pBu638DhjgytjxI2fegetCeh2RMawdlzlOFooE5ZzATsrKfOPUhMew6KkGmq+6svIOR0qde0GI0QE5w==" saltValue="43rrTaAqiQr6ydbX/ygR0g=="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ishiyama kensuke</cp:lastModifiedBy>
  <dcterms:created xsi:type="dcterms:W3CDTF">2026-02-23T08:40:41Z</dcterms:created>
  <dcterms:modified xsi:type="dcterms:W3CDTF">2026-09-08T07:11:03Z</dcterms:modified>
  <cp:category/>
</cp:coreProperties>
</file>