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mng-sv\01. 総務防災課\総務防災課共有\☆☆☆財政係\01財政\12調査・回答\05財政状況資料集\R7\【911（金）〆】令和6年度財政状況資料集の作成について（2回目・地方公会計関係）\"/>
    </mc:Choice>
  </mc:AlternateContent>
  <xr:revisionPtr revIDLastSave="0" documentId="13_ncr:1_{F2BDFC3A-B812-4D9A-9C82-54CA567DAFA2}" xr6:coauthVersionLast="47" xr6:coauthVersionMax="47" xr10:uidLastSave="{00000000-0000-0000-0000-000000000000}"/>
  <bookViews>
    <workbookView xWindow="-120" yWindow="-120" windowWidth="24240" windowHeight="13020" firstSheet="13"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CO35" i="10"/>
  <c r="BE35" i="10"/>
  <c r="CO34" i="10"/>
  <c r="BW34" i="10"/>
  <c r="BW35" i="10" s="1"/>
  <c r="BW36" i="10" s="1"/>
  <c r="BW37" i="10" s="1"/>
  <c r="BW38" i="10" s="1"/>
  <c r="BW39" i="10" s="1"/>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c r="AM35" i="10" s="1"/>
  <c r="AM36" i="10" s="1"/>
</calcChain>
</file>

<file path=xl/sharedStrings.xml><?xml version="1.0" encoding="utf-8"?>
<sst xmlns="http://schemas.openxmlformats.org/spreadsheetml/2006/main" count="1145" uniqueCount="571">
  <si>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</si>
  <si>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</si>
  <si>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</si>
  <si>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</si>
  <si>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</si>
  <si>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</si>
  <si>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</si>
  <si>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</si>
  <si>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</si>
  <si>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</si>
  <si>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</si>
  <si>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</si>
  <si>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</si>
  <si>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</si>
  <si>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</si>
  <si>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</si>
  <si>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</si>
  <si>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</si>
  <si>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</si>
  <si>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</si>
  <si>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</si>
  <si>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</si>
  <si>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</si>
  <si>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</si>
  <si>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</si>
  <si>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</si>
  <si>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</si>
  <si>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</si>
  <si>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</si>
  <si>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</si>
  <si>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</si>
  <si>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</si>
  <si>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</si>
  <si>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</si>
  <si>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</si>
  <si>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</si>
  <si>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</si>
  <si>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</si>
  <si>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</si>
  <si>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</si>
  <si>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</si>
  <si>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</si>
  <si>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</si>
  <si>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</si>
  <si>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</si>
  <si>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</si>
  <si>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</si>
  <si>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</si>
  <si>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</si>
  <si>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</si>
  <si>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</si>
  <si>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</si>
  <si>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</si>
  <si>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</si>
  <si>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</si>
  <si>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</si>
  <si>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</si>
  <si>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</si>
  <si>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</si>
  <si>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</si>
  <si>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</si>
  <si>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</si>
  <si>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</si>
  <si>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</si>
  <si>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</si>
  <si>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</si>
  <si>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</si>
  <si>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</si>
  <si>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</si>
  <si>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</si>
  <si>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</si>
  <si>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</si>
  <si>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</si>
  <si>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</si>
  <si>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</si>
  <si>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</si>
  <si>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</si>
  <si>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</si>
  <si>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</si>
  <si>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</si>
  <si>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</si>
  <si>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</si>
  <si>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</si>
  <si>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</si>
  <si>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</si>
  <si>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</si>
  <si>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</si>
  <si>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</si>
  <si>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</si>
  <si>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</si>
  <si>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</si>
  <si>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</si>
  <si>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</si>
  <si>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</si>
  <si>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勝浦町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</si>
  <si>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</si>
  <si>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</si>
  <si>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</si>
  <si>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</si>
  <si>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</si>
  <si>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</si>
  <si>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</si>
  <si>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</si>
  <si>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</si>
  <si>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</si>
  <si>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</si>
  <si>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</si>
  <si>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</si>
  <si>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</si>
  <si>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</si>
  <si>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</si>
  <si>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</si>
  <si>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</si>
  <si>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</si>
  <si>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</si>
  <si>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</si>
  <si>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</si>
  <si>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</si>
  <si>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</si>
  <si>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</si>
  <si>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</si>
  <si>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</si>
  <si>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</si>
  <si>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</si>
  <si>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</si>
  <si>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</si>
  <si>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</si>
  <si>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</si>
  <si>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</si>
  <si>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</si>
  <si>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</si>
  <si>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</si>
  <si>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</si>
  <si>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</si>
  <si>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</si>
  <si>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</si>
  <si>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</si>
  <si>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</si>
  <si>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</si>
  <si>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</si>
  <si>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</si>
  <si>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</si>
  <si>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</si>
  <si>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</si>
  <si>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</si>
  <si>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</si>
  <si>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</si>
  <si>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</si>
  <si>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</si>
  <si>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</si>
  <si>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</si>
  <si>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</si>
  <si>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</si>
  <si>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</si>
  <si>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</si>
  <si>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</si>
  <si>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</si>
  <si>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</si>
  <si>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</si>
  <si>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</si>
  <si>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</si>
  <si>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</si>
  <si>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</si>
  <si>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</si>
  <si>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</si>
  <si>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</si>
  <si>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</si>
  <si>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</si>
  <si>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</si>
  <si>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</si>
  <si>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</si>
  <si>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</si>
  <si>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</si>
  <si>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</si>
  <si>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</si>
  <si>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</si>
  <si>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</si>
  <si>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</si>
  <si>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</si>
  <si>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</si>
  <si>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</si>
  <si>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</si>
  <si>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</si>
  <si>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</si>
  <si>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</si>
  <si>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</si>
  <si>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</si>
  <si>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</si>
  <si>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</si>
  <si>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</si>
  <si>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</si>
  <si>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</si>
  <si>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</si>
  <si>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</si>
  <si>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</si>
  <si>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</si>
  <si>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</si>
  <si>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</si>
  <si>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</si>
  <si>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</si>
  <si>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</si>
  <si>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</si>
  <si>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</si>
  <si>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徳島県勝浦町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</si>
  <si>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</si>
  <si>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</si>
  <si>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</si>
  <si>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</si>
  <si>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</si>
  <si>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</si>
  <si>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</si>
  <si>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</si>
  <si>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</si>
  <si>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</si>
  <si>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</si>
  <si>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</si>
  <si>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</si>
  <si>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</si>
  <si>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</si>
  <si>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</si>
  <si>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</si>
  <si>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</si>
  <si>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</si>
  <si>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</si>
  <si>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</si>
  <si>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</si>
  <si>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</si>
  <si>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</si>
  <si>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</si>
  <si>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</si>
  <si>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</si>
  <si>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</si>
  <si>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</si>
  <si>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</si>
  <si>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</si>
  <si>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</si>
  <si>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</si>
  <si>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</si>
  <si>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</si>
  <si>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</si>
  <si>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</si>
  <si>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</si>
  <si>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</si>
  <si>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</si>
  <si>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</si>
  <si>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</si>
  <si>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</si>
  <si>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</si>
  <si>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</si>
  <si>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</si>
  <si>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</si>
  <si>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</si>
  <si>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</si>
  <si>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</si>
  <si>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</si>
  <si>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</si>
  <si>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</si>
  <si>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</si>
  <si>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</si>
  <si>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</si>
  <si>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</si>
  <si>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</si>
  <si>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</si>
  <si>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</si>
  <si>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</si>
  <si>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</si>
  <si>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</si>
  <si>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</si>
  <si>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</si>
  <si>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</si>
  <si>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</si>
  <si>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</si>
  <si>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</si>
  <si>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</si>
  <si>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</si>
  <si>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</si>
  <si>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</si>
  <si>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</si>
  <si>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</si>
  <si>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</si>
  <si>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</si>
  <si>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</si>
  <si>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</si>
  <si>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</si>
  <si>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</si>
  <si>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</si>
  <si>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</si>
  <si>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</si>
  <si>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</si>
  <si>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</si>
  <si>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</si>
  <si>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</si>
  <si>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</si>
  <si>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</si>
  <si>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</si>
  <si>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</si>
  <si>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</si>
  <si>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</si>
  <si>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</si>
  <si>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</si>
  <si>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</si>
  <si>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</si>
  <si>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</si>
  <si>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</si>
  <si>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</si>
  <si>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</si>
  <si>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</si>
  <si>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</si>
  <si>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</si>
  <si>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</si>
  <si>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</si>
  <si>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</si>
  <si>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</si>
  <si>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</si>
  <si>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</si>
  <si>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</si>
  <si>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</si>
  <si>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</si>
  <si>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</si>
  <si>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</si>
  <si>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</si>
  <si>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</si>
  <si>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</si>
  <si>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</si>
  <si>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</si>
  <si>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</si>
  <si>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</si>
  <si>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</si>
  <si>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</si>
  <si>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</si>
  <si>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</si>
  <si>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</si>
  <si>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</si>
  <si>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</si>
  <si>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</si>
  <si>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</si>
  <si>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</si>
  <si>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</si>
  <si>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</si>
  <si>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</si>
  <si>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</si>
  <si>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</si>
  <si>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</si>
  <si>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</si>
  <si>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</si>
  <si>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</si>
  <si>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</si>
  <si>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</si>
  <si>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</si>
  <si>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</si>
  <si>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</si>
  <si>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</si>
  <si>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</si>
  <si>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</si>
  <si>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徳島県勝浦町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</si>
  <si>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</si>
  <si>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</si>
  <si>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</si>
  <si>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</si>
  <si>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</si>
  <si>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</si>
  <si>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</si>
  <si>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</si>
  <si>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</si>
  <si>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</si>
  <si>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</si>
  <si>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</si>
  <si>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</si>
  <si>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</si>
  <si>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</si>
  <si>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</si>
  <si>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</si>
  <si>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</si>
  <si>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</si>
  <si>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</si>
  <si>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勝浦町住宅新築資金等貸付特別会計</t>
    <phoneticPr fontId="5"/>
  </si>
  <si>
    <t>勝浦町物産販売特別会計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</si>
  <si>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</si>
  <si>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</si>
  <si>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</si>
  <si>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</si>
  <si>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</si>
  <si>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</si>
  <si>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</si>
  <si>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</si>
  <si>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</si>
  <si>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</si>
  <si>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</si>
  <si>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</si>
  <si>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</si>
  <si>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勝浦町国民健康保険特別会計</t>
    <phoneticPr fontId="5"/>
  </si>
  <si>
    <t>勝浦町介護保険特別会計</t>
    <phoneticPr fontId="5"/>
  </si>
  <si>
    <t>勝浦町後期高齢者医療特別会計</t>
    <phoneticPr fontId="5"/>
  </si>
  <si>
    <t>勝浦町病院事業会計</t>
    <phoneticPr fontId="5"/>
  </si>
  <si>
    <t>法適用企業</t>
    <phoneticPr fontId="5"/>
  </si>
  <si>
    <t>勝浦町簡易水道事業会計</t>
    <phoneticPr fontId="5"/>
  </si>
  <si>
    <t>勝浦町農業集落排水事業会計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</si>
  <si>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</si>
  <si>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</si>
  <si>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</si>
  <si>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</si>
  <si>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</si>
  <si>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</si>
  <si>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</si>
  <si>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</si>
  <si>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</si>
  <si>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</si>
  <si>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</si>
  <si>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</si>
  <si>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</si>
  <si>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</si>
  <si>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</si>
  <si>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</si>
  <si>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</si>
  <si>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</si>
  <si>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</si>
  <si>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</si>
  <si>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</si>
  <si>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</si>
  <si>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</si>
  <si>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</si>
  <si>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</si>
  <si>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</si>
  <si>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</si>
  <si>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</si>
  <si>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</si>
  <si>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</si>
  <si>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</si>
  <si>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</si>
  <si>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</si>
  <si>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</si>
  <si>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</si>
  <si>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</si>
  <si>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</si>
  <si>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</si>
  <si>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</si>
  <si>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</si>
  <si>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</si>
  <si>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</si>
  <si>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</si>
  <si>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</si>
  <si>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</si>
  <si>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</si>
  <si>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</si>
  <si>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</si>
  <si>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</si>
  <si>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</si>
  <si>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</si>
  <si>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</si>
  <si>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</si>
  <si>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</si>
  <si>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</si>
  <si>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</si>
  <si>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</si>
  <si>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</si>
  <si>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</si>
  <si>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</si>
  <si>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</si>
  <si>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</si>
  <si>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</si>
  <si>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</si>
  <si>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</si>
  <si>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</si>
  <si>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</si>
  <si>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</si>
  <si>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</si>
  <si>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</si>
  <si>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</si>
  <si>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</si>
  <si>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</si>
  <si>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</si>
  <si>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</si>
  <si>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</si>
  <si>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</si>
  <si>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</si>
  <si>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</si>
  <si>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</si>
  <si>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</si>
  <si>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</si>
  <si>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</si>
  <si>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</si>
  <si>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</si>
  <si>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</si>
  <si>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</si>
  <si>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</si>
  <si>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</si>
  <si>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</si>
  <si>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</si>
  <si>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</si>
  <si>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</si>
  <si>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</si>
  <si>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</si>
  <si>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</si>
  <si>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</si>
  <si>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</si>
  <si>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</si>
  <si>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</si>
  <si>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</si>
  <si>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</si>
  <si>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</si>
  <si>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</si>
  <si>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</si>
  <si>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</si>
  <si>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</si>
  <si>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</si>
  <si>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</si>
  <si>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</si>
  <si>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</si>
  <si>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</si>
  <si>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</si>
  <si>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</si>
  <si>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</si>
  <si>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</si>
  <si>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</si>
  <si>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</si>
  <si>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</si>
  <si>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</si>
  <si>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</si>
  <si>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</si>
  <si>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</si>
  <si>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</si>
  <si>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</si>
  <si>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</si>
  <si>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</si>
  <si>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</si>
  <si>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</si>
  <si>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</si>
  <si>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</si>
  <si>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</si>
  <si>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</si>
  <si>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</si>
  <si>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</si>
  <si>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5.03</t>
  </si>
  <si>
    <t>勝浦町病院事業会計</t>
  </si>
  <si>
    <t>一般会計</t>
  </si>
  <si>
    <t>勝浦町介護保険特別会計</t>
  </si>
  <si>
    <t>勝浦町簡易水道事業会計</t>
  </si>
  <si>
    <t>▲ 1.42</t>
  </si>
  <si>
    <t>勝浦町国民健康保険特別会計</t>
  </si>
  <si>
    <t>勝浦町農業集落排水事業会計</t>
  </si>
  <si>
    <t>勝浦町住宅新築資金等貸付特別会計</t>
  </si>
  <si>
    <t>勝浦町物産販売特別会計</t>
  </si>
  <si>
    <t>その他会計（赤字）</t>
  </si>
  <si>
    <t>その他会計（黒字）</t>
  </si>
  <si>
    <t>R02</t>
    <phoneticPr fontId="5"/>
  </si>
  <si>
    <t>R03</t>
    <phoneticPr fontId="5"/>
  </si>
  <si>
    <t>R04</t>
    <phoneticPr fontId="5"/>
  </si>
  <si>
    <t>R05</t>
    <phoneticPr fontId="5"/>
  </si>
  <si>
    <t>R06</t>
    <phoneticPr fontId="5"/>
  </si>
  <si>
    <t>小松島市外三町村衛生組合</t>
  </si>
  <si>
    <t>徳島県市町村総合事務組合（一般会計）</t>
    <rPh sb="0" eb="3">
      <t>トクシマケン</t>
    </rPh>
    <rPh sb="3" eb="6">
      <t>シチョウソン</t>
    </rPh>
    <rPh sb="6" eb="8">
      <t>ソウゴウ</t>
    </rPh>
    <rPh sb="8" eb="10">
      <t>ジム</t>
    </rPh>
    <rPh sb="10" eb="12">
      <t>クミアイ</t>
    </rPh>
    <rPh sb="13" eb="15">
      <t>イッパン</t>
    </rPh>
    <rPh sb="15" eb="17">
      <t>カイケイ</t>
    </rPh>
    <phoneticPr fontId="2"/>
  </si>
  <si>
    <t>徳島県市町村総合事務組合（徳島県滞納整理機構特別会計）</t>
    <rPh sb="0" eb="3">
      <t>トクシマケン</t>
    </rPh>
    <rPh sb="3" eb="6">
      <t>シチョウソン</t>
    </rPh>
    <rPh sb="6" eb="8">
      <t>ソウゴウ</t>
    </rPh>
    <rPh sb="8" eb="10">
      <t>ジム</t>
    </rPh>
    <rPh sb="10" eb="12">
      <t>クミアイ</t>
    </rPh>
    <rPh sb="13" eb="16">
      <t>トクシマケン</t>
    </rPh>
    <rPh sb="16" eb="18">
      <t>タイノウ</t>
    </rPh>
    <rPh sb="18" eb="20">
      <t>セイリ</t>
    </rPh>
    <rPh sb="20" eb="22">
      <t>キコウ</t>
    </rPh>
    <rPh sb="22" eb="24">
      <t>トクベツ</t>
    </rPh>
    <rPh sb="24" eb="26">
      <t>カイケイ</t>
    </rPh>
    <phoneticPr fontId="2"/>
  </si>
  <si>
    <t>徳島県後期高齢者医療広域連合（一般会計）</t>
    <rPh sb="15" eb="19">
      <t>イッパンカイケイ</t>
    </rPh>
    <phoneticPr fontId="2"/>
  </si>
  <si>
    <t>徳島県後期高齢者医療広域連合（特別会計）</t>
    <rPh sb="15" eb="19">
      <t>トクベツカイケイ</t>
    </rPh>
    <phoneticPr fontId="2"/>
  </si>
  <si>
    <t>徳島県市町村議会議員公務災害補償等組合</t>
  </si>
  <si>
    <t>星谷橋架け替え事業基金</t>
    <phoneticPr fontId="5"/>
  </si>
  <si>
    <t>勝浦町災害対応基金</t>
    <phoneticPr fontId="5"/>
  </si>
  <si>
    <t>勝浦町地域福祉基金</t>
    <phoneticPr fontId="5"/>
  </si>
  <si>
    <t>横瀬橋架け替え周辺対策事業基金</t>
    <phoneticPr fontId="5"/>
  </si>
  <si>
    <t>勝浦町福中政美子どもの育英基金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</si>
  <si>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</si>
  <si>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</si>
  <si>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財政調整基金や特定目的基金等の積立てによる充当可能額が将来負担額より多いため、昨年度に引き続き将来負担比率がマイナスとなっている。
今後も、義務的経費の削減を中心に財政健全化に努め、公共施設への投資についても、公共施設等総合管理計画に基づき計画的に行い、健全な財政運営に努める。</t>
    <rPh sb="40" eb="43">
      <t>サクネンド</t>
    </rPh>
    <rPh sb="44" eb="45">
      <t>ヒ</t>
    </rPh>
    <rPh sb="46" eb="47">
      <t>ツヅ</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</si>
  <si>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</si>
  <si>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</si>
  <si>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</si>
  <si>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</si>
  <si>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</si>
  <si>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</si>
  <si>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実質公債費比率は類似団体平均を下回っており、健全な状態を保っている。
　橋梁の建替事業、道の駅周辺公園整備事業等を進めているところで、実質公債費比率については令和２年度から比較すると上昇傾向ではあるが普通建設事業の精査・縮小・平準化を図るなどして、地方債の発行抑制を図り、計画的な財源の確保に努める。</t>
    <rPh sb="45" eb="46">
      <t>ミチ</t>
    </rPh>
    <rPh sb="47" eb="56">
      <t>エキシュウヘンコウエンセイビジギョウ</t>
    </rPh>
    <rPh sb="56" eb="57">
      <t>トウ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</si>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</sst>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756DC98-D88D-4996-B139-06CF7EADB8E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0C48-4F2A-A6F6-6EE2CABBBFF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118769</c:v>
                </c:pt>
                <c:pt idx="1">
                  <c:v>79603</c:v>
                </c:pt>
                <c:pt idx="2">
                  <c:v>81365</c:v>
                </c:pt>
                <c:pt idx="3">
                  <c:v>91456</c:v>
                </c:pt>
                <c:pt idx="4">
                  <c:v>58846</c:v>
                </c:pt>
              </c:numCache>
            </c:numRef>
          </c:val>
          <c:smooth val="0"/>
          <c:extLst>
            <c:ext xmlns:c16="http://schemas.microsoft.com/office/drawing/2014/chart" uri="{C3380CC4-5D6E-409C-BE32-E72D297353CC}">
              <c16:uniqueId val="{00000001-0C48-4F2A-A6F6-6EE2CABBBFF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4.91</c:v>
                </c:pt>
                <c:pt idx="1">
                  <c:v>12.34</c:v>
                </c:pt>
                <c:pt idx="2">
                  <c:v>12.83</c:v>
                </c:pt>
                <c:pt idx="3">
                  <c:v>16</c:v>
                </c:pt>
                <c:pt idx="4">
                  <c:v>21.88</c:v>
                </c:pt>
              </c:numCache>
            </c:numRef>
          </c:val>
          <c:extLst>
            <c:ext xmlns:c16="http://schemas.microsoft.com/office/drawing/2014/chart" uri="{C3380CC4-5D6E-409C-BE32-E72D297353CC}">
              <c16:uniqueId val="{00000000-2DF3-4A50-AF1C-847A24532BE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81.52</c:v>
                </c:pt>
                <c:pt idx="1">
                  <c:v>73.569999999999993</c:v>
                </c:pt>
                <c:pt idx="2">
                  <c:v>87.06</c:v>
                </c:pt>
                <c:pt idx="3">
                  <c:v>94.36</c:v>
                </c:pt>
                <c:pt idx="4">
                  <c:v>100.49</c:v>
                </c:pt>
              </c:numCache>
            </c:numRef>
          </c:val>
          <c:extLst>
            <c:ext xmlns:c16="http://schemas.microsoft.com/office/drawing/2014/chart" uri="{C3380CC4-5D6E-409C-BE32-E72D297353CC}">
              <c16:uniqueId val="{00000001-2DF3-4A50-AF1C-847A24532BE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-5.03</c:v>
                </c:pt>
                <c:pt idx="1">
                  <c:v>7.94</c:v>
                </c:pt>
                <c:pt idx="2">
                  <c:v>6.16</c:v>
                </c:pt>
                <c:pt idx="3">
                  <c:v>3.11</c:v>
                </c:pt>
                <c:pt idx="4">
                  <c:v>6.24</c:v>
                </c:pt>
              </c:numCache>
            </c:numRef>
          </c:val>
          <c:smooth val="0"/>
          <c:extLst>
            <c:ext xmlns:c16="http://schemas.microsoft.com/office/drawing/2014/chart" uri="{C3380CC4-5D6E-409C-BE32-E72D297353CC}">
              <c16:uniqueId val="{00000002-2DF3-4A50-AF1C-847A24532BE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0.34</c:v>
                </c:pt>
                <c:pt idx="4">
                  <c:v>#N/A</c:v>
                </c:pt>
                <c:pt idx="5">
                  <c:v>0</c:v>
                </c:pt>
                <c:pt idx="6">
                  <c:v>#N/A</c:v>
                </c:pt>
                <c:pt idx="7">
                  <c:v>0</c:v>
                </c:pt>
                <c:pt idx="8">
                  <c:v>#N/A</c:v>
                </c:pt>
                <c:pt idx="9">
                  <c:v>0</c:v>
                </c:pt>
              </c:numCache>
            </c:numRef>
          </c:val>
          <c:extLst>
            <c:ext xmlns:c16="http://schemas.microsoft.com/office/drawing/2014/chart" uri="{C3380CC4-5D6E-409C-BE32-E72D297353CC}">
              <c16:uniqueId val="{00000000-B508-4F9F-982B-19674234A0B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508-4F9F-982B-19674234A0B4}"/>
            </c:ext>
          </c:extLst>
        </c:ser>
        <c:ser>
          <c:idx val="2"/>
          <c:order val="2"/>
          <c:tx>
            <c:strRef>
              <c:f>データシート!$A$29</c:f>
              <c:strCache>
                <c:ptCount val="1"/>
                <c:pt idx="0">
                  <c:v>勝浦町物産販売特別会計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7.0000000000000007E-2</c:v>
                </c:pt>
                <c:pt idx="2">
                  <c:v>#N/A</c:v>
                </c:pt>
                <c:pt idx="3">
                  <c:v>0.08</c:v>
                </c:pt>
                <c:pt idx="4">
                  <c:v>#N/A</c:v>
                </c:pt>
                <c:pt idx="5">
                  <c:v>0.14000000000000001</c:v>
                </c:pt>
                <c:pt idx="6">
                  <c:v>#N/A</c:v>
                </c:pt>
                <c:pt idx="7">
                  <c:v>7.0000000000000007E-2</c:v>
                </c:pt>
                <c:pt idx="8">
                  <c:v>#N/A</c:v>
                </c:pt>
                <c:pt idx="9">
                  <c:v>0.05</c:v>
                </c:pt>
              </c:numCache>
            </c:numRef>
          </c:val>
          <c:extLst>
            <c:ext xmlns:c16="http://schemas.microsoft.com/office/drawing/2014/chart" uri="{C3380CC4-5D6E-409C-BE32-E72D297353CC}">
              <c16:uniqueId val="{00000002-B508-4F9F-982B-19674234A0B4}"/>
            </c:ext>
          </c:extLst>
        </c:ser>
        <c:ser>
          <c:idx val="3"/>
          <c:order val="3"/>
          <c:tx>
            <c:strRef>
              <c:f>データシート!$A$30</c:f>
              <c:strCache>
                <c:ptCount val="1"/>
                <c:pt idx="0">
                  <c:v>勝浦町住宅新築資金等貸付特別会計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0.06</c:v>
                </c:pt>
                <c:pt idx="4">
                  <c:v>#N/A</c:v>
                </c:pt>
                <c:pt idx="5">
                  <c:v>0.06</c:v>
                </c:pt>
                <c:pt idx="6">
                  <c:v>#N/A</c:v>
                </c:pt>
                <c:pt idx="7">
                  <c:v>7.0000000000000007E-2</c:v>
                </c:pt>
                <c:pt idx="8">
                  <c:v>#N/A</c:v>
                </c:pt>
                <c:pt idx="9">
                  <c:v>0.08</c:v>
                </c:pt>
              </c:numCache>
            </c:numRef>
          </c:val>
          <c:extLst>
            <c:ext xmlns:c16="http://schemas.microsoft.com/office/drawing/2014/chart" uri="{C3380CC4-5D6E-409C-BE32-E72D297353CC}">
              <c16:uniqueId val="{00000003-B508-4F9F-982B-19674234A0B4}"/>
            </c:ext>
          </c:extLst>
        </c:ser>
        <c:ser>
          <c:idx val="4"/>
          <c:order val="4"/>
          <c:tx>
            <c:strRef>
              <c:f>データシート!$A$31</c:f>
              <c:strCache>
                <c:ptCount val="1"/>
                <c:pt idx="0">
                  <c:v>勝浦町農業集落排水事業会計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#N/A</c:v>
                </c:pt>
                <c:pt idx="5">
                  <c:v>0.01</c:v>
                </c:pt>
                <c:pt idx="6">
                  <c:v>#N/A</c:v>
                </c:pt>
                <c:pt idx="7">
                  <c:v>0.1</c:v>
                </c:pt>
                <c:pt idx="8">
                  <c:v>#N/A</c:v>
                </c:pt>
                <c:pt idx="9">
                  <c:v>0.17</c:v>
                </c:pt>
              </c:numCache>
            </c:numRef>
          </c:val>
          <c:extLst>
            <c:ext xmlns:c16="http://schemas.microsoft.com/office/drawing/2014/chart" uri="{C3380CC4-5D6E-409C-BE32-E72D297353CC}">
              <c16:uniqueId val="{00000004-B508-4F9F-982B-19674234A0B4}"/>
            </c:ext>
          </c:extLst>
        </c:ser>
        <c:ser>
          <c:idx val="5"/>
          <c:order val="5"/>
          <c:tx>
            <c:strRef>
              <c:f>データシート!$A$32</c:f>
              <c:strCache>
                <c:ptCount val="1"/>
                <c:pt idx="0">
                  <c:v>勝浦町国民健康保険特別会計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5.36</c:v>
                </c:pt>
                <c:pt idx="2">
                  <c:v>#N/A</c:v>
                </c:pt>
                <c:pt idx="3">
                  <c:v>4.22</c:v>
                </c:pt>
                <c:pt idx="4">
                  <c:v>#N/A</c:v>
                </c:pt>
                <c:pt idx="5">
                  <c:v>2.74</c:v>
                </c:pt>
                <c:pt idx="6">
                  <c:v>#N/A</c:v>
                </c:pt>
                <c:pt idx="7">
                  <c:v>1.36</c:v>
                </c:pt>
                <c:pt idx="8">
                  <c:v>#N/A</c:v>
                </c:pt>
                <c:pt idx="9">
                  <c:v>0.2</c:v>
                </c:pt>
              </c:numCache>
            </c:numRef>
          </c:val>
          <c:extLst>
            <c:ext xmlns:c16="http://schemas.microsoft.com/office/drawing/2014/chart" uri="{C3380CC4-5D6E-409C-BE32-E72D297353CC}">
              <c16:uniqueId val="{00000005-B508-4F9F-982B-19674234A0B4}"/>
            </c:ext>
          </c:extLst>
        </c:ser>
        <c:ser>
          <c:idx val="6"/>
          <c:order val="6"/>
          <c:tx>
            <c:strRef>
              <c:f>データシート!$A$33</c:f>
              <c:strCache>
                <c:ptCount val="1"/>
                <c:pt idx="0">
                  <c:v>勝浦町簡易水道事業会計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1.42</c:v>
                </c:pt>
                <c:pt idx="3">
                  <c:v>#N/A</c:v>
                </c:pt>
                <c:pt idx="4">
                  <c:v>#N/A</c:v>
                </c:pt>
                <c:pt idx="5">
                  <c:v>0.33</c:v>
                </c:pt>
                <c:pt idx="6">
                  <c:v>#N/A</c:v>
                </c:pt>
                <c:pt idx="7">
                  <c:v>0.84</c:v>
                </c:pt>
                <c:pt idx="8">
                  <c:v>#N/A</c:v>
                </c:pt>
                <c:pt idx="9">
                  <c:v>1.1100000000000001</c:v>
                </c:pt>
              </c:numCache>
            </c:numRef>
          </c:val>
          <c:extLst>
            <c:ext xmlns:c16="http://schemas.microsoft.com/office/drawing/2014/chart" uri="{C3380CC4-5D6E-409C-BE32-E72D297353CC}">
              <c16:uniqueId val="{00000006-B508-4F9F-982B-19674234A0B4}"/>
            </c:ext>
          </c:extLst>
        </c:ser>
        <c:ser>
          <c:idx val="7"/>
          <c:order val="7"/>
          <c:tx>
            <c:strRef>
              <c:f>データシート!$A$34</c:f>
              <c:strCache>
                <c:ptCount val="1"/>
                <c:pt idx="0">
                  <c:v>勝浦町介護保険特別会計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1.52</c:v>
                </c:pt>
                <c:pt idx="2">
                  <c:v>#N/A</c:v>
                </c:pt>
                <c:pt idx="3">
                  <c:v>1.43</c:v>
                </c:pt>
                <c:pt idx="4">
                  <c:v>#N/A</c:v>
                </c:pt>
                <c:pt idx="5">
                  <c:v>2.4700000000000002</c:v>
                </c:pt>
                <c:pt idx="6">
                  <c:v>#N/A</c:v>
                </c:pt>
                <c:pt idx="7">
                  <c:v>4.3099999999999996</c:v>
                </c:pt>
                <c:pt idx="8">
                  <c:v>#N/A</c:v>
                </c:pt>
                <c:pt idx="9">
                  <c:v>4.2699999999999996</c:v>
                </c:pt>
              </c:numCache>
            </c:numRef>
          </c:val>
          <c:extLst>
            <c:ext xmlns:c16="http://schemas.microsoft.com/office/drawing/2014/chart" uri="{C3380CC4-5D6E-409C-BE32-E72D297353CC}">
              <c16:uniqueId val="{00000007-B508-4F9F-982B-19674234A0B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4.7699999999999996</c:v>
                </c:pt>
                <c:pt idx="2">
                  <c:v>#N/A</c:v>
                </c:pt>
                <c:pt idx="3">
                  <c:v>12.19</c:v>
                </c:pt>
                <c:pt idx="4">
                  <c:v>#N/A</c:v>
                </c:pt>
                <c:pt idx="5">
                  <c:v>12.62</c:v>
                </c:pt>
                <c:pt idx="6">
                  <c:v>#N/A</c:v>
                </c:pt>
                <c:pt idx="7">
                  <c:v>15.84</c:v>
                </c:pt>
                <c:pt idx="8">
                  <c:v>#N/A</c:v>
                </c:pt>
                <c:pt idx="9">
                  <c:v>21.74</c:v>
                </c:pt>
              </c:numCache>
            </c:numRef>
          </c:val>
          <c:extLst>
            <c:ext xmlns:c16="http://schemas.microsoft.com/office/drawing/2014/chart" uri="{C3380CC4-5D6E-409C-BE32-E72D297353CC}">
              <c16:uniqueId val="{00000008-B508-4F9F-982B-19674234A0B4}"/>
            </c:ext>
          </c:extLst>
        </c:ser>
        <c:ser>
          <c:idx val="9"/>
          <c:order val="9"/>
          <c:tx>
            <c:strRef>
              <c:f>データシート!$A$36</c:f>
              <c:strCache>
                <c:ptCount val="1"/>
                <c:pt idx="0">
                  <c:v>勝浦町病院事業会計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44.94</c:v>
                </c:pt>
                <c:pt idx="2">
                  <c:v>#N/A</c:v>
                </c:pt>
                <c:pt idx="3">
                  <c:v>39.4</c:v>
                </c:pt>
                <c:pt idx="4">
                  <c:v>#N/A</c:v>
                </c:pt>
                <c:pt idx="5">
                  <c:v>39.619999999999997</c:v>
                </c:pt>
                <c:pt idx="6">
                  <c:v>#N/A</c:v>
                </c:pt>
                <c:pt idx="7">
                  <c:v>36.49</c:v>
                </c:pt>
                <c:pt idx="8">
                  <c:v>#N/A</c:v>
                </c:pt>
                <c:pt idx="9">
                  <c:v>29.68</c:v>
                </c:pt>
              </c:numCache>
            </c:numRef>
          </c:val>
          <c:extLst>
            <c:ext xmlns:c16="http://schemas.microsoft.com/office/drawing/2014/chart" uri="{C3380CC4-5D6E-409C-BE32-E72D297353CC}">
              <c16:uniqueId val="{00000009-B508-4F9F-982B-19674234A0B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334</c:v>
                </c:pt>
                <c:pt idx="5">
                  <c:v>345</c:v>
                </c:pt>
                <c:pt idx="8">
                  <c:v>348</c:v>
                </c:pt>
                <c:pt idx="11">
                  <c:v>312</c:v>
                </c:pt>
                <c:pt idx="14">
                  <c:v>303</c:v>
                </c:pt>
              </c:numCache>
            </c:numRef>
          </c:val>
          <c:extLst>
            <c:ext xmlns:c16="http://schemas.microsoft.com/office/drawing/2014/chart" uri="{C3380CC4-5D6E-409C-BE32-E72D297353CC}">
              <c16:uniqueId val="{00000000-BC68-4948-961F-6865BF423C3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C68-4948-961F-6865BF423C3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C68-4948-961F-6865BF423C3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2</c:v>
                </c:pt>
                <c:pt idx="6">
                  <c:v>2</c:v>
                </c:pt>
                <c:pt idx="9">
                  <c:v>0</c:v>
                </c:pt>
                <c:pt idx="12">
                  <c:v>0</c:v>
                </c:pt>
              </c:numCache>
            </c:numRef>
          </c:val>
          <c:extLst>
            <c:ext xmlns:c16="http://schemas.microsoft.com/office/drawing/2014/chart" uri="{C3380CC4-5D6E-409C-BE32-E72D297353CC}">
              <c16:uniqueId val="{00000003-BC68-4948-961F-6865BF423C3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c:v>
                </c:pt>
                <c:pt idx="3">
                  <c:v>42</c:v>
                </c:pt>
                <c:pt idx="6">
                  <c:v>42</c:v>
                </c:pt>
                <c:pt idx="9">
                  <c:v>44</c:v>
                </c:pt>
                <c:pt idx="12">
                  <c:v>45</c:v>
                </c:pt>
              </c:numCache>
            </c:numRef>
          </c:val>
          <c:extLst>
            <c:ext xmlns:c16="http://schemas.microsoft.com/office/drawing/2014/chart" uri="{C3380CC4-5D6E-409C-BE32-E72D297353CC}">
              <c16:uniqueId val="{00000004-BC68-4948-961F-6865BF423C3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C68-4948-961F-6865BF423C3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C68-4948-961F-6865BF423C3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391</c:v>
                </c:pt>
                <c:pt idx="3">
                  <c:v>415</c:v>
                </c:pt>
                <c:pt idx="6">
                  <c:v>424</c:v>
                </c:pt>
                <c:pt idx="9">
                  <c:v>385</c:v>
                </c:pt>
                <c:pt idx="12">
                  <c:v>390</c:v>
                </c:pt>
              </c:numCache>
            </c:numRef>
          </c:val>
          <c:extLst>
            <c:ext xmlns:c16="http://schemas.microsoft.com/office/drawing/2014/chart" uri="{C3380CC4-5D6E-409C-BE32-E72D297353CC}">
              <c16:uniqueId val="{00000007-BC68-4948-961F-6865BF423C3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102</c:v>
                </c:pt>
                <c:pt idx="2">
                  <c:v>#N/A</c:v>
                </c:pt>
                <c:pt idx="3">
                  <c:v>#N/A</c:v>
                </c:pt>
                <c:pt idx="4">
                  <c:v>114</c:v>
                </c:pt>
                <c:pt idx="5">
                  <c:v>#N/A</c:v>
                </c:pt>
                <c:pt idx="6">
                  <c:v>#N/A</c:v>
                </c:pt>
                <c:pt idx="7">
                  <c:v>120</c:v>
                </c:pt>
                <c:pt idx="8">
                  <c:v>#N/A</c:v>
                </c:pt>
                <c:pt idx="9">
                  <c:v>#N/A</c:v>
                </c:pt>
                <c:pt idx="10">
                  <c:v>117</c:v>
                </c:pt>
                <c:pt idx="11">
                  <c:v>#N/A</c:v>
                </c:pt>
                <c:pt idx="12">
                  <c:v>#N/A</c:v>
                </c:pt>
                <c:pt idx="13">
                  <c:v>132</c:v>
                </c:pt>
                <c:pt idx="14">
                  <c:v>#N/A</c:v>
                </c:pt>
              </c:numCache>
            </c:numRef>
          </c:val>
          <c:smooth val="0"/>
          <c:extLst>
            <c:ext xmlns:c16="http://schemas.microsoft.com/office/drawing/2014/chart" uri="{C3380CC4-5D6E-409C-BE32-E72D297353CC}">
              <c16:uniqueId val="{00000008-BC68-4948-961F-6865BF423C3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2964</c:v>
                </c:pt>
                <c:pt idx="5">
                  <c:v>3497</c:v>
                </c:pt>
                <c:pt idx="8">
                  <c:v>3386</c:v>
                </c:pt>
                <c:pt idx="11">
                  <c:v>3445</c:v>
                </c:pt>
                <c:pt idx="14">
                  <c:v>3317</c:v>
                </c:pt>
              </c:numCache>
            </c:numRef>
          </c:val>
          <c:extLst>
            <c:ext xmlns:c16="http://schemas.microsoft.com/office/drawing/2014/chart" uri="{C3380CC4-5D6E-409C-BE32-E72D297353CC}">
              <c16:uniqueId val="{00000000-F9EE-4369-B627-60155DA5181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F9EE-4369-B627-60155DA5181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3212</c:v>
                </c:pt>
                <c:pt idx="5">
                  <c:v>3223</c:v>
                </c:pt>
                <c:pt idx="8">
                  <c:v>3602</c:v>
                </c:pt>
                <c:pt idx="11">
                  <c:v>3841</c:v>
                </c:pt>
                <c:pt idx="14">
                  <c:v>3996</c:v>
                </c:pt>
              </c:numCache>
            </c:numRef>
          </c:val>
          <c:extLst>
            <c:ext xmlns:c16="http://schemas.microsoft.com/office/drawing/2014/chart" uri="{C3380CC4-5D6E-409C-BE32-E72D297353CC}">
              <c16:uniqueId val="{00000002-F9EE-4369-B627-60155DA5181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9EE-4369-B627-60155DA5181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9EE-4369-B627-60155DA5181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9EE-4369-B627-60155DA5181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499</c:v>
                </c:pt>
                <c:pt idx="3">
                  <c:v>468</c:v>
                </c:pt>
                <c:pt idx="6">
                  <c:v>489</c:v>
                </c:pt>
                <c:pt idx="9">
                  <c:v>460</c:v>
                </c:pt>
                <c:pt idx="12">
                  <c:v>498</c:v>
                </c:pt>
              </c:numCache>
            </c:numRef>
          </c:val>
          <c:extLst>
            <c:ext xmlns:c16="http://schemas.microsoft.com/office/drawing/2014/chart" uri="{C3380CC4-5D6E-409C-BE32-E72D297353CC}">
              <c16:uniqueId val="{00000006-F9EE-4369-B627-60155DA5181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c:v>
                </c:pt>
                <c:pt idx="3">
                  <c:v>2</c:v>
                </c:pt>
                <c:pt idx="6">
                  <c:v>0</c:v>
                </c:pt>
                <c:pt idx="9">
                  <c:v>0</c:v>
                </c:pt>
                <c:pt idx="12">
                  <c:v>0</c:v>
                </c:pt>
              </c:numCache>
            </c:numRef>
          </c:val>
          <c:extLst>
            <c:ext xmlns:c16="http://schemas.microsoft.com/office/drawing/2014/chart" uri="{C3380CC4-5D6E-409C-BE32-E72D297353CC}">
              <c16:uniqueId val="{00000007-F9EE-4369-B627-60155DA5181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620</c:v>
                </c:pt>
                <c:pt idx="3">
                  <c:v>1658</c:v>
                </c:pt>
                <c:pt idx="6">
                  <c:v>1682</c:v>
                </c:pt>
                <c:pt idx="9">
                  <c:v>1730</c:v>
                </c:pt>
                <c:pt idx="12">
                  <c:v>1615</c:v>
                </c:pt>
              </c:numCache>
            </c:numRef>
          </c:val>
          <c:extLst>
            <c:ext xmlns:c16="http://schemas.microsoft.com/office/drawing/2014/chart" uri="{C3380CC4-5D6E-409C-BE32-E72D297353CC}">
              <c16:uniqueId val="{00000008-F9EE-4369-B627-60155DA5181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9EE-4369-B627-60155DA5181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3434</c:v>
                </c:pt>
                <c:pt idx="3">
                  <c:v>3418</c:v>
                </c:pt>
                <c:pt idx="6">
                  <c:v>3238</c:v>
                </c:pt>
                <c:pt idx="9">
                  <c:v>3118</c:v>
                </c:pt>
                <c:pt idx="12">
                  <c:v>2931</c:v>
                </c:pt>
              </c:numCache>
            </c:numRef>
          </c:val>
          <c:extLst>
            <c:ext xmlns:c16="http://schemas.microsoft.com/office/drawing/2014/chart" uri="{C3380CC4-5D6E-409C-BE32-E72D297353CC}">
              <c16:uniqueId val="{0000000A-F9EE-4369-B627-60155DA5181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9EE-4369-B627-60155DA5181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2222</c:v>
                </c:pt>
                <c:pt idx="1">
                  <c:v>2393</c:v>
                </c:pt>
                <c:pt idx="2">
                  <c:v>2603</c:v>
                </c:pt>
              </c:numCache>
            </c:numRef>
          </c:val>
          <c:extLst>
            <c:ext xmlns:c16="http://schemas.microsoft.com/office/drawing/2014/chart" uri="{C3380CC4-5D6E-409C-BE32-E72D297353CC}">
              <c16:uniqueId val="{00000000-D52B-4B63-A0CA-7FDEC7CDC46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380</c:v>
                </c:pt>
                <c:pt idx="1">
                  <c:v>380</c:v>
                </c:pt>
                <c:pt idx="2">
                  <c:v>380</c:v>
                </c:pt>
              </c:numCache>
            </c:numRef>
          </c:val>
          <c:extLst>
            <c:ext xmlns:c16="http://schemas.microsoft.com/office/drawing/2014/chart" uri="{C3380CC4-5D6E-409C-BE32-E72D297353CC}">
              <c16:uniqueId val="{00000001-D52B-4B63-A0CA-7FDEC7CDC46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831</c:v>
                </c:pt>
                <c:pt idx="1">
                  <c:v>828</c:v>
                </c:pt>
                <c:pt idx="2">
                  <c:v>836</c:v>
                </c:pt>
              </c:numCache>
            </c:numRef>
          </c:val>
          <c:extLst>
            <c:ext xmlns:c16="http://schemas.microsoft.com/office/drawing/2014/chart" uri="{C3380CC4-5D6E-409C-BE32-E72D297353CC}">
              <c16:uniqueId val="{00000002-D52B-4B63-A0CA-7FDEC7CDC46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{50C49BD5-1A15-4B08-B6C7-6708650E8AFD}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EEB-4F1F-8A73-E989D2227E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{C3453B4E-12F1-4778-AAFD-F27CF2796F8C}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EEB-4F1F-8A73-E989D2227E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{0BD95873-0851-47F9-974A-348DB458A00F}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EEB-4F1F-8A73-E989D2227E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{FCA2F047-5D97-417B-8379-B3AFE2DD466E}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EEB-4F1F-8A73-E989D2227E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{EED05294-BEBB-4581-A43F-DB115A688898}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EEB-4F1F-8A73-E989D2227EA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{53361B0D-17B4-4D3F-8310-55E65ADA981C}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EEB-4F1F-8A73-E989D2227EA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{DBA45DCA-3A2E-4C1F-9018-8A7CEABD0E04}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EEB-4F1F-8A73-E989D2227EA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{E9B7FC76-6C42-4B64-8042-33D0E8668355}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EEB-4F1F-8A73-E989D2227EA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{38CB6C18-6127-470A-8E08-FB1E9F8B7DBC}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EEB-4F1F-8A73-E989D2227E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69.900000000000006</c:v>
                </c:pt>
                <c:pt idx="8">
                  <c:v>70.5</c:v>
                </c:pt>
                <c:pt idx="16">
                  <c:v>70.900000000000006</c:v>
                </c:pt>
                <c:pt idx="24">
                  <c:v>71.2</c:v>
                </c:pt>
                <c:pt idx="32">
                  <c:v>72.099999999999994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EEB-4F1F-8A73-E989D2227EA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{9A53F9CC-5E98-46B5-A285-258EE7472F75}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EEB-4F1F-8A73-E989D2227EA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{84A6DF32-24D0-4BFC-BDD5-FF94859C943A}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EEB-4F1F-8A73-E989D2227E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{D71CD648-4D5C-471C-91E8-B245239BEB2C}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EEB-4F1F-8A73-E989D2227E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{FFBC6882-C082-4BBA-B526-07FD490131C0}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EEB-4F1F-8A73-E989D2227E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{C3D76F0C-28BD-464A-B7A3-8E89A4569AB2}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EEB-4F1F-8A73-E989D2227EA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{B013DAA8-559F-434D-ABF4-2C03029E71D7}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EEB-4F1F-8A73-E989D2227EA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{2E1C2650-49C1-4521-8CFD-3C967C915D1C}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EEB-4F1F-8A73-E989D2227EA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{DDA4BBC5-FF7B-421D-BA0A-A047FC08107A}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EEB-4F1F-8A73-E989D2227EA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{9F4DA186-FD2F-4E0B-9425-AA3CB1837775}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EEB-4F1F-8A73-E989D2227E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EEB-4F1F-8A73-E989D2227EAC}"/>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{3C49F9AB-D1DB-4FE1-825A-844D2FF5F6A6}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CB1-4915-858F-2B8498FE7BF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{7AEC4BCA-D6DC-4802-823D-C9030CC97F48}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CB1-4915-858F-2B8498FE7BF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{133022D7-936A-4A0D-ADE7-B48D59C5C636}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CB1-4915-858F-2B8498FE7BF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{3662AC6A-710B-41BF-BC77-9B65A3EDF3F2}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CB1-4915-858F-2B8498FE7BF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{7B33771E-8018-452A-BBD9-DAB4A0AE50D3}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CB1-4915-858F-2B8498FE7BF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{5EA6FC92-EBAD-4F42-A509-B7A22F20B305}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CB1-4915-858F-2B8498FE7BF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{212A91A0-6310-4D68-946B-7180238CC6AE}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CB1-4915-858F-2B8498FE7BF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{833D61A3-16B3-4B98-B861-87715EE402B0}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CB1-4915-858F-2B8498FE7BF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{57271599-1925-4C4E-873C-340BB069EAB6}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CB1-4915-858F-2B8498FE7BF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4.9000000000000004</c:v>
                </c:pt>
                <c:pt idx="16">
                  <c:v>5.0999999999999996</c:v>
                </c:pt>
                <c:pt idx="24">
                  <c:v>5.2</c:v>
                </c:pt>
                <c:pt idx="32">
                  <c:v>5.4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CB1-4915-858F-2B8498FE7BF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{67A0E6BE-0822-4A9E-97E4-53E896B0C4C3}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CB1-4915-858F-2B8498FE7BF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{54600140-2F25-47CE-A30B-CE46740DD26A}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CB1-4915-858F-2B8498FE7BF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{AF2D0CC9-200F-45C9-A55C-A6792E83ED1D}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CB1-4915-858F-2B8498FE7BF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{1A498125-646C-4CA9-9632-76552957901A}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CB1-4915-858F-2B8498FE7BF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{0149006A-5E61-4154-8981-D0D792255017}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CB1-4915-858F-2B8498FE7BFB}"/>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{0284D043-9AD3-49AA-98D5-C62413D13F8C}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CB1-4915-858F-2B8498FE7BFB}"/>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{117C36FB-C93B-45F2-BF9C-DCF838F50507}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CB1-4915-858F-2B8498FE7BF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{5174810D-570D-41C0-85D2-3D89888E1589}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CB1-4915-858F-2B8498FE7BF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{68F3E846-0FDC-47CD-A383-2C7EBCB13FBC}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CB1-4915-858F-2B8498FE7BF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CB1-4915-858F-2B8498FE7BFB}"/>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徳島県勝浦町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4,570
4,531
69.83
4,782,767
4,106,436
566,822
2,590,629
2,931,494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財政力指数は昨年度と変わらず、類似団体平均は</a:t>
          </a:r>
          <a:r>
            <a:rPr kumimoji="1" lang="en-US" altLang="ja-JP" sz="1100">
              <a:solidFill>
                <a:schemeClr val="dk1"/>
              </a:solidFill>
              <a:effectLst/>
              <a:latin typeface="+mn-lt"/>
              <a:ea typeface="+mn-ea"/>
              <a:cs typeface="+mn-cs"/>
            </a:rPr>
            <a:t>0.05</a:t>
          </a:r>
          <a:r>
            <a:rPr kumimoji="1" lang="ja-JP" altLang="ja-JP" sz="1100">
              <a:solidFill>
                <a:schemeClr val="dk1"/>
              </a:solidFill>
              <a:effectLst/>
              <a:latin typeface="+mn-lt"/>
              <a:ea typeface="+mn-ea"/>
              <a:cs typeface="+mn-cs"/>
            </a:rPr>
            <a:t>上回った</a:t>
          </a:r>
          <a:r>
            <a:rPr kumimoji="1" lang="ja-JP" altLang="en-US" sz="1100">
              <a:solidFill>
                <a:schemeClr val="dk1"/>
              </a:solidFill>
              <a:effectLst/>
              <a:latin typeface="+mn-lt"/>
              <a:ea typeface="+mn-ea"/>
              <a:cs typeface="+mn-cs"/>
            </a:rPr>
            <a:t>。</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人口の減少や高齢化による税収減を若い世代の移住定住促進等の事業展開を推進することで抑制しつつ、税滞納額の圧縮</a:t>
          </a:r>
          <a:r>
            <a:rPr kumimoji="1" lang="ja-JP" altLang="en-US" sz="1100">
              <a:solidFill>
                <a:schemeClr val="dk1"/>
              </a:solidFill>
              <a:effectLst/>
              <a:latin typeface="+mn-lt"/>
              <a:ea typeface="+mn-ea"/>
              <a:cs typeface="+mn-cs"/>
            </a:rPr>
            <a:t>やデジタル納付</a:t>
          </a:r>
          <a:r>
            <a:rPr kumimoji="1" lang="ja-JP" altLang="ja-JP" sz="1100">
              <a:solidFill>
                <a:schemeClr val="dk1"/>
              </a:solidFill>
              <a:effectLst/>
              <a:latin typeface="+mn-lt"/>
              <a:ea typeface="+mn-ea"/>
              <a:cs typeface="+mn-cs"/>
            </a:rPr>
            <a:t>など</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徴収率の向上に努め、併せて投資的経費の抑制等歳出の見直しを実施するとともに、適切な定員管理や行財政改革を引き続き実施し、財政の健全化を図る。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125942</xdr:rowOff>
    </xdr:from>
    <xdr:to>
      <xdr:col>23</xdr:col>
      <xdr:colOff>133350</xdr:colOff>
      <xdr:row>42</xdr:row>
      <xdr:rowOff>125942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268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125942</xdr:rowOff>
    </xdr:from>
    <xdr:to>
      <xdr:col>19</xdr:col>
      <xdr:colOff>133350</xdr:colOff>
      <xdr:row>42</xdr:row>
      <xdr:rowOff>125942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268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125942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105833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75142</xdr:rowOff>
    </xdr:from>
    <xdr:to>
      <xdr:col>23</xdr:col>
      <xdr:colOff>184150</xdr:colOff>
      <xdr:row>43</xdr:row>
      <xdr:rowOff>5292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91669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75142</xdr:rowOff>
    </xdr:from>
    <xdr:to>
      <xdr:col>19</xdr:col>
      <xdr:colOff>184150</xdr:colOff>
      <xdr:row>43</xdr:row>
      <xdr:rowOff>5292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15469</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044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75142</xdr:rowOff>
    </xdr:from>
    <xdr:to>
      <xdr:col>15</xdr:col>
      <xdr:colOff>133350</xdr:colOff>
      <xdr:row>43</xdr:row>
      <xdr:rowOff>5292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15469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04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166810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年度は、昨年度比で</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ポイント増加したが、類似団体平均は</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回った。増加の主な要因は、</a:t>
          </a:r>
          <a:r>
            <a:rPr kumimoji="1" lang="ja-JP" altLang="en-US" sz="1100">
              <a:solidFill>
                <a:schemeClr val="dk1"/>
              </a:solidFill>
              <a:effectLst/>
              <a:latin typeface="+mn-lt"/>
              <a:ea typeface="+mn-ea"/>
              <a:cs typeface="+mn-cs"/>
            </a:rPr>
            <a:t>人件費の増加、</a:t>
          </a:r>
          <a:r>
            <a:rPr kumimoji="1" lang="ja-JP" altLang="ja-JP" sz="1100">
              <a:solidFill>
                <a:schemeClr val="dk1"/>
              </a:solidFill>
              <a:effectLst/>
              <a:latin typeface="+mn-lt"/>
              <a:ea typeface="+mn-ea"/>
              <a:cs typeface="+mn-cs"/>
            </a:rPr>
            <a:t>臨時財政対策債の減少である。</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昨今の物価上昇に伴う賃金上昇は今後も続くと見込まれ</a:t>
          </a:r>
          <a:r>
            <a:rPr kumimoji="1" lang="ja-JP" altLang="en-US" sz="1100">
              <a:solidFill>
                <a:schemeClr val="dk1"/>
              </a:solidFill>
              <a:effectLst/>
              <a:latin typeface="+mn-lt"/>
              <a:ea typeface="+mn-ea"/>
              <a:cs typeface="+mn-cs"/>
            </a:rPr>
            <a:t>ることから、経常収支比率のさらなる上昇を抑制するためにも、</a:t>
          </a:r>
          <a:r>
            <a:rPr kumimoji="1" lang="ja-JP" altLang="ja-JP" sz="1100">
              <a:solidFill>
                <a:schemeClr val="dk1"/>
              </a:solidFill>
              <a:effectLst/>
              <a:latin typeface="+mn-lt"/>
              <a:ea typeface="+mn-ea"/>
              <a:cs typeface="+mn-cs"/>
            </a:rPr>
            <a:t>公共施設等適正管理計画個別施設計画に基づく施設の適正な管理や徹底した事務事業や制度の見直し、適正な定員管理等により経常経費の削減に努める。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95673</xdr:rowOff>
    </xdr:from>
    <xdr:to>
      <xdr:col>23</xdr:col>
      <xdr:colOff>133350</xdr:colOff>
      <xdr:row>65</xdr:row>
      <xdr:rowOff>635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68473"/>
          <a:ext cx="8382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35348</xdr:rowOff>
    </xdr:from>
    <xdr:to>
      <xdr:col>19</xdr:col>
      <xdr:colOff>133350</xdr:colOff>
      <xdr:row>64</xdr:row>
      <xdr:rowOff>95673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00814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122344</xdr:rowOff>
    </xdr:from>
    <xdr:to>
      <xdr:col>15</xdr:col>
      <xdr:colOff>82550</xdr:colOff>
      <xdr:row>64</xdr:row>
      <xdr:rowOff>35348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923694"/>
          <a:ext cx="889000" cy="8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122344</xdr:rowOff>
    </xdr:from>
    <xdr:to>
      <xdr:col>11</xdr:col>
      <xdr:colOff>31750</xdr:colOff>
      <xdr:row>64</xdr:row>
      <xdr:rowOff>135890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923694"/>
          <a:ext cx="889000" cy="18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121285</xdr:rowOff>
    </xdr:from>
    <xdr:to>
      <xdr:col>23</xdr:col>
      <xdr:colOff>184150</xdr:colOff>
      <xdr:row>65</xdr:row>
      <xdr:rowOff>51435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93362</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6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44873</xdr:rowOff>
    </xdr:from>
    <xdr:to>
      <xdr:col>19</xdr:col>
      <xdr:colOff>184150</xdr:colOff>
      <xdr:row>64</xdr:row>
      <xdr:rowOff>146473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131250</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104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155998</xdr:rowOff>
    </xdr:from>
    <xdr:to>
      <xdr:col>15</xdr:col>
      <xdr:colOff>133350</xdr:colOff>
      <xdr:row>64</xdr:row>
      <xdr:rowOff>86148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5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70925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71544</xdr:rowOff>
    </xdr:from>
    <xdr:to>
      <xdr:col>11</xdr:col>
      <xdr:colOff>82550</xdr:colOff>
      <xdr:row>64</xdr:row>
      <xdr:rowOff>1694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157921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5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85090</xdr:rowOff>
    </xdr:from>
    <xdr:to>
      <xdr:col>7</xdr:col>
      <xdr:colOff>31750</xdr:colOff>
      <xdr:row>65</xdr:row>
      <xdr:rowOff>15240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[344,617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類似団体平均との比較では下回っているが、</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人当たり決算額は</a:t>
          </a:r>
          <a:r>
            <a:rPr kumimoji="1" lang="en-US" altLang="ja-JP" sz="1100">
              <a:solidFill>
                <a:schemeClr val="dk1"/>
              </a:solidFill>
              <a:effectLst/>
              <a:latin typeface="+mn-lt"/>
              <a:ea typeface="+mn-ea"/>
              <a:cs typeface="+mn-cs"/>
            </a:rPr>
            <a:t>22,158</a:t>
          </a:r>
          <a:r>
            <a:rPr kumimoji="1" lang="ja-JP" altLang="ja-JP" sz="1100">
              <a:solidFill>
                <a:schemeClr val="dk1"/>
              </a:solidFill>
              <a:effectLst/>
              <a:latin typeface="+mn-lt"/>
              <a:ea typeface="+mn-ea"/>
              <a:cs typeface="+mn-cs"/>
            </a:rPr>
            <a:t>円の増となった。</a:t>
          </a:r>
          <a:endParaRPr lang="ja-JP" altLang="ja-JP" sz="1400">
            <a:effectLst/>
          </a:endParaRPr>
        </a:p>
        <a:p>
          <a:r>
            <a:rPr kumimoji="1" lang="ja-JP" altLang="ja-JP" sz="1100">
              <a:solidFill>
                <a:schemeClr val="dk1"/>
              </a:solidFill>
              <a:effectLst/>
              <a:latin typeface="+mn-lt"/>
              <a:ea typeface="+mn-ea"/>
              <a:cs typeface="+mn-cs"/>
            </a:rPr>
            <a:t>　これは、</a:t>
          </a:r>
          <a:r>
            <a:rPr kumimoji="1" lang="ja-JP" altLang="en-US" sz="1100">
              <a:solidFill>
                <a:schemeClr val="dk1"/>
              </a:solidFill>
              <a:effectLst/>
              <a:latin typeface="+mn-lt"/>
              <a:ea typeface="+mn-ea"/>
              <a:cs typeface="+mn-cs"/>
            </a:rPr>
            <a:t>人事院勧告に伴う賃金上昇</a:t>
          </a:r>
          <a:r>
            <a:rPr kumimoji="1" lang="ja-JP" altLang="ja-JP" sz="1100">
              <a:solidFill>
                <a:schemeClr val="dk1"/>
              </a:solidFill>
              <a:effectLst/>
              <a:latin typeface="+mn-lt"/>
              <a:ea typeface="+mn-ea"/>
              <a:cs typeface="+mn-cs"/>
            </a:rPr>
            <a:t>が主な要因である。</a:t>
          </a:r>
          <a:endParaRPr lang="ja-JP" altLang="ja-JP" sz="1400">
            <a:effectLst/>
          </a:endParaRPr>
        </a:p>
        <a:p>
          <a:r>
            <a:rPr kumimoji="1" lang="ja-JP" altLang="ja-JP" sz="1100">
              <a:solidFill>
                <a:schemeClr val="dk1"/>
              </a:solidFill>
              <a:effectLst/>
              <a:latin typeface="+mn-lt"/>
              <a:ea typeface="+mn-ea"/>
              <a:cs typeface="+mn-cs"/>
            </a:rPr>
            <a:t>　事務事業の見直しにより物件費の、定員管理の適正化により人件費の抑制に努める。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78077</xdr:rowOff>
    </xdr:from>
    <xdr:to>
      <xdr:col>23</xdr:col>
      <xdr:colOff>133350</xdr:colOff>
      <xdr:row>81</xdr:row>
      <xdr:rowOff>93352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65527"/>
          <a:ext cx="838200" cy="1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63191</xdr:rowOff>
    </xdr:from>
    <xdr:to>
      <xdr:col>19</xdr:col>
      <xdr:colOff>133350</xdr:colOff>
      <xdr:row>81</xdr:row>
      <xdr:rowOff>78077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50641"/>
          <a:ext cx="889000" cy="14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55694</xdr:rowOff>
    </xdr:from>
    <xdr:to>
      <xdr:col>15</xdr:col>
      <xdr:colOff>82550</xdr:colOff>
      <xdr:row>81</xdr:row>
      <xdr:rowOff>63191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43144"/>
          <a:ext cx="889000" cy="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36024</xdr:rowOff>
    </xdr:from>
    <xdr:to>
      <xdr:col>11</xdr:col>
      <xdr:colOff>31750</xdr:colOff>
      <xdr:row>81</xdr:row>
      <xdr:rowOff>55694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23474"/>
          <a:ext cx="889000" cy="1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42552</xdr:rowOff>
    </xdr:from>
    <xdr:to>
      <xdr:col>23</xdr:col>
      <xdr:colOff>184150</xdr:colOff>
      <xdr:row>81</xdr:row>
      <xdr:rowOff>144152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3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135279</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51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27277</xdr:rowOff>
    </xdr:from>
    <xdr:to>
      <xdr:col>19</xdr:col>
      <xdr:colOff>184150</xdr:colOff>
      <xdr:row>81</xdr:row>
      <xdr:rowOff>128877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1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139054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83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12391</xdr:rowOff>
    </xdr:from>
    <xdr:to>
      <xdr:col>15</xdr:col>
      <xdr:colOff>133350</xdr:colOff>
      <xdr:row>81</xdr:row>
      <xdr:rowOff>113991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899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124168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68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4894</xdr:rowOff>
    </xdr:from>
    <xdr:to>
      <xdr:col>11</xdr:col>
      <xdr:colOff>82550</xdr:colOff>
      <xdr:row>81</xdr:row>
      <xdr:rowOff>106494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89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116671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6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156674</xdr:rowOff>
    </xdr:from>
    <xdr:to>
      <xdr:col>7</xdr:col>
      <xdr:colOff>31750</xdr:colOff>
      <xdr:row>81</xdr:row>
      <xdr:rowOff>86824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7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97001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4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年度から減少傾向であったが、令和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年度は類似団体</a:t>
          </a:r>
          <a:r>
            <a:rPr kumimoji="1" lang="ja-JP" altLang="en-US" sz="1100">
              <a:solidFill>
                <a:schemeClr val="dk1"/>
              </a:solidFill>
              <a:effectLst/>
              <a:latin typeface="+mn-lt"/>
              <a:ea typeface="+mn-ea"/>
              <a:cs typeface="+mn-cs"/>
            </a:rPr>
            <a:t>と比較してもほぼ横ばい（</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ポイント上回っている）であり、</a:t>
          </a:r>
          <a:r>
            <a:rPr kumimoji="1" lang="ja-JP" altLang="ja-JP" sz="1100">
              <a:solidFill>
                <a:schemeClr val="dk1"/>
              </a:solidFill>
              <a:effectLst/>
              <a:latin typeface="+mn-lt"/>
              <a:ea typeface="+mn-ea"/>
              <a:cs typeface="+mn-cs"/>
            </a:rPr>
            <a:t>国家公務員の給与水準は上回っていない。</a:t>
          </a:r>
          <a:endParaRPr lang="ja-JP" altLang="ja-JP" sz="1400">
            <a:effectLst/>
          </a:endParaRPr>
        </a:p>
        <a:p>
          <a:r>
            <a:rPr kumimoji="1" lang="ja-JP" altLang="ja-JP" sz="1100">
              <a:solidFill>
                <a:schemeClr val="dk1"/>
              </a:solidFill>
              <a:effectLst/>
              <a:latin typeface="+mn-lt"/>
              <a:ea typeface="+mn-ea"/>
              <a:cs typeface="+mn-cs"/>
            </a:rPr>
            <a:t>　今後も人事院勧告に準拠し、給与の適正化に努める。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38608</xdr:rowOff>
    </xdr:from>
    <xdr:to>
      <xdr:col>81</xdr:col>
      <xdr:colOff>44450</xdr:colOff>
      <xdr:row>88</xdr:row>
      <xdr:rowOff>43435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126208"/>
          <a:ext cx="838200" cy="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14478</xdr:rowOff>
    </xdr:from>
    <xdr:to>
      <xdr:col>77</xdr:col>
      <xdr:colOff>44450</xdr:colOff>
      <xdr:row>88</xdr:row>
      <xdr:rowOff>43435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102078"/>
          <a:ext cx="8890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14478</xdr:rowOff>
    </xdr:from>
    <xdr:to>
      <xdr:col>72</xdr:col>
      <xdr:colOff>203200</xdr:colOff>
      <xdr:row>88</xdr:row>
      <xdr:rowOff>19304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10207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19304</xdr:rowOff>
    </xdr:from>
    <xdr:to>
      <xdr:col>68</xdr:col>
      <xdr:colOff>152400</xdr:colOff>
      <xdr:row>88</xdr:row>
      <xdr:rowOff>28956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10690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168911</xdr:rowOff>
    </xdr:from>
    <xdr:to>
      <xdr:col>64</xdr:col>
      <xdr:colOff>152400</xdr:colOff>
      <xdr:row>88</xdr:row>
      <xdr:rowOff>99061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8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83838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71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159258</xdr:rowOff>
    </xdr:from>
    <xdr:to>
      <xdr:col>81</xdr:col>
      <xdr:colOff>95250</xdr:colOff>
      <xdr:row>88</xdr:row>
      <xdr:rowOff>89408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7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131335</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4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164085</xdr:rowOff>
    </xdr:from>
    <xdr:to>
      <xdr:col>77</xdr:col>
      <xdr:colOff>95250</xdr:colOff>
      <xdr:row>88</xdr:row>
      <xdr:rowOff>94235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8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79012</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166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135128</xdr:rowOff>
    </xdr:from>
    <xdr:to>
      <xdr:col>73</xdr:col>
      <xdr:colOff>44450</xdr:colOff>
      <xdr:row>88</xdr:row>
      <xdr:rowOff>65278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5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75455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820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139954</xdr:rowOff>
    </xdr:from>
    <xdr:to>
      <xdr:col>68</xdr:col>
      <xdr:colOff>203200</xdr:colOff>
      <xdr:row>88</xdr:row>
      <xdr:rowOff>70104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80281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82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6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年度からの行財政改革により職員削減に取り組み、市町村類型変更後も類似団体平均を下回っており、昨年度に比べて微減している。</a:t>
          </a:r>
          <a:endParaRPr lang="ja-JP" altLang="ja-JP" sz="1400">
            <a:effectLst/>
          </a:endParaRPr>
        </a:p>
        <a:p>
          <a:r>
            <a:rPr kumimoji="1" lang="ja-JP" altLang="ja-JP" sz="1100">
              <a:solidFill>
                <a:schemeClr val="dk1"/>
              </a:solidFill>
              <a:effectLst/>
              <a:latin typeface="+mn-lt"/>
              <a:ea typeface="+mn-ea"/>
              <a:cs typeface="+mn-cs"/>
            </a:rPr>
            <a:t>　今後も適正な定員管理及び職員配置の適正化に努める。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161057</xdr:rowOff>
    </xdr:from>
    <xdr:to>
      <xdr:col>81</xdr:col>
      <xdr:colOff>44450</xdr:colOff>
      <xdr:row>59</xdr:row>
      <xdr:rowOff>162062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276607"/>
          <a:ext cx="8382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162062</xdr:rowOff>
    </xdr:from>
    <xdr:to>
      <xdr:col>77</xdr:col>
      <xdr:colOff>44450</xdr:colOff>
      <xdr:row>59</xdr:row>
      <xdr:rowOff>162666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277612"/>
          <a:ext cx="8890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154824</xdr:rowOff>
    </xdr:from>
    <xdr:to>
      <xdr:col>72</xdr:col>
      <xdr:colOff>203200</xdr:colOff>
      <xdr:row>59</xdr:row>
      <xdr:rowOff>162666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270374"/>
          <a:ext cx="889000" cy="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149796</xdr:rowOff>
    </xdr:from>
    <xdr:to>
      <xdr:col>68</xdr:col>
      <xdr:colOff>152400</xdr:colOff>
      <xdr:row>59</xdr:row>
      <xdr:rowOff>154824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265346"/>
          <a:ext cx="889000" cy="5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110257</xdr:rowOff>
    </xdr:from>
    <xdr:to>
      <xdr:col>81</xdr:col>
      <xdr:colOff>95250</xdr:colOff>
      <xdr:row>60</xdr:row>
      <xdr:rowOff>40407</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2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31534</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47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111262</xdr:rowOff>
    </xdr:from>
    <xdr:to>
      <xdr:col>77</xdr:col>
      <xdr:colOff>95250</xdr:colOff>
      <xdr:row>60</xdr:row>
      <xdr:rowOff>41412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2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51589</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9995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111866</xdr:rowOff>
    </xdr:from>
    <xdr:to>
      <xdr:col>73</xdr:col>
      <xdr:colOff>44450</xdr:colOff>
      <xdr:row>60</xdr:row>
      <xdr:rowOff>42016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2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52193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9996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104024</xdr:rowOff>
    </xdr:from>
    <xdr:to>
      <xdr:col>68</xdr:col>
      <xdr:colOff>203200</xdr:colOff>
      <xdr:row>60</xdr:row>
      <xdr:rowOff>34174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1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44351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9988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98996</xdr:rowOff>
    </xdr:from>
    <xdr:to>
      <xdr:col>64</xdr:col>
      <xdr:colOff>152400</xdr:colOff>
      <xdr:row>60</xdr:row>
      <xdr:rowOff>29146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1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39323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9983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年度においても類似団体平均は下回っており、早期健全化基準の</a:t>
          </a:r>
          <a:r>
            <a:rPr kumimoji="1" lang="en-US" altLang="ja-JP" sz="1100">
              <a:solidFill>
                <a:schemeClr val="dk1"/>
              </a:solidFill>
              <a:effectLst/>
              <a:latin typeface="+mn-lt"/>
              <a:ea typeface="+mn-ea"/>
              <a:cs typeface="+mn-cs"/>
            </a:rPr>
            <a:t>25.0</a:t>
          </a:r>
          <a:r>
            <a:rPr kumimoji="1" lang="ja-JP" altLang="ja-JP" sz="1100">
              <a:solidFill>
                <a:schemeClr val="dk1"/>
              </a:solidFill>
              <a:effectLst/>
              <a:latin typeface="+mn-lt"/>
              <a:ea typeface="+mn-ea"/>
              <a:cs typeface="+mn-cs"/>
            </a:rPr>
            <a:t>％を大きく下回っている。一方で、前年度比較では</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ポイント上昇した。これは、元利（準元利）償還金による負担が増加し、臨時財政対策債発行可能額は減少したことにより、実質公債費比率を引き上げる要因となった。</a:t>
          </a:r>
          <a:endParaRPr lang="ja-JP" altLang="ja-JP" sz="1400">
            <a:effectLst/>
          </a:endParaRPr>
        </a:p>
        <a:p>
          <a:r>
            <a:rPr kumimoji="1" lang="ja-JP" altLang="ja-JP" sz="1100">
              <a:solidFill>
                <a:schemeClr val="dk1"/>
              </a:solidFill>
              <a:effectLst/>
              <a:latin typeface="+mn-lt"/>
              <a:ea typeface="+mn-ea"/>
              <a:cs typeface="+mn-cs"/>
            </a:rPr>
            <a:t>　厳選した事業の選択・実施により、地方債発行の抑制や公債費の減額・償還金の平準化を図り、急激な比率上昇に努める。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136652</xdr:rowOff>
    </xdr:from>
    <xdr:to>
      <xdr:col>81</xdr:col>
      <xdr:colOff>44450</xdr:colOff>
      <xdr:row>40</xdr:row>
      <xdr:rowOff>146304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99465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131826</xdr:rowOff>
    </xdr:from>
    <xdr:to>
      <xdr:col>77</xdr:col>
      <xdr:colOff>44450</xdr:colOff>
      <xdr:row>40</xdr:row>
      <xdr:rowOff>136652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98982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122174</xdr:rowOff>
    </xdr:from>
    <xdr:to>
      <xdr:col>72</xdr:col>
      <xdr:colOff>203200</xdr:colOff>
      <xdr:row>40</xdr:row>
      <xdr:rowOff>131826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98017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117348</xdr:rowOff>
    </xdr:from>
    <xdr:to>
      <xdr:col>68</xdr:col>
      <xdr:colOff>152400</xdr:colOff>
      <xdr:row>40</xdr:row>
      <xdr:rowOff>122174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97534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95504</xdr:rowOff>
    </xdr:from>
    <xdr:to>
      <xdr:col>81</xdr:col>
      <xdr:colOff>95250</xdr:colOff>
      <xdr:row>41</xdr:row>
      <xdr:rowOff>25654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112031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79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85852</xdr:rowOff>
    </xdr:from>
    <xdr:to>
      <xdr:col>77</xdr:col>
      <xdr:colOff>95250</xdr:colOff>
      <xdr:row>41</xdr:row>
      <xdr:rowOff>16002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26179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1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81026</xdr:rowOff>
    </xdr:from>
    <xdr:to>
      <xdr:col>73</xdr:col>
      <xdr:colOff>44450</xdr:colOff>
      <xdr:row>41</xdr:row>
      <xdr:rowOff>11176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3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21353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07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71374</xdr:rowOff>
    </xdr:from>
    <xdr:to>
      <xdr:col>68</xdr:col>
      <xdr:colOff>203200</xdr:colOff>
      <xdr:row>41</xdr:row>
      <xdr:rowOff>1524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2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11701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69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66548</xdr:rowOff>
    </xdr:from>
    <xdr:to>
      <xdr:col>64</xdr:col>
      <xdr:colOff>152400</xdr:colOff>
      <xdr:row>40</xdr:row>
      <xdr:rowOff>168148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6875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693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年度においても類似団体の平均と同じく「－％」である。今後も公債費等義務的経費の削減を中心とする行政改革を進め、後世への負担を少しでも軽減するよう地方債発行を抑制し、財政の健全化に努める。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徳島県勝浦町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4,570
4,531
69.83
4,782,767
4,106,436
566,822
2,590,629
2,931,494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年度は、人事院勧告反映による人件費増及び分母の減少のため前年度比で</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ポイント増加した。</a:t>
          </a:r>
          <a:r>
            <a:rPr kumimoji="1" lang="ja-JP" altLang="en-US" sz="1100">
              <a:solidFill>
                <a:schemeClr val="dk1"/>
              </a:solidFill>
              <a:effectLst/>
              <a:latin typeface="+mn-lt"/>
              <a:ea typeface="+mn-ea"/>
              <a:cs typeface="+mn-cs"/>
            </a:rPr>
            <a:t>類似団体平均では</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ポイント上回っているが、</a:t>
          </a:r>
          <a:r>
            <a:rPr kumimoji="1" lang="ja-JP" altLang="ja-JP" sz="1100">
              <a:solidFill>
                <a:schemeClr val="dk1"/>
              </a:solidFill>
              <a:effectLst/>
              <a:latin typeface="+mn-lt"/>
              <a:ea typeface="+mn-ea"/>
              <a:cs typeface="+mn-cs"/>
            </a:rPr>
            <a:t>全国平均及び徳島県平均</a:t>
          </a:r>
          <a:r>
            <a:rPr kumimoji="1" lang="ja-JP" altLang="en-US" sz="1100">
              <a:solidFill>
                <a:schemeClr val="dk1"/>
              </a:solidFill>
              <a:effectLst/>
              <a:latin typeface="+mn-lt"/>
              <a:ea typeface="+mn-ea"/>
              <a:cs typeface="+mn-cs"/>
            </a:rPr>
            <a:t>では</a:t>
          </a:r>
          <a:r>
            <a:rPr kumimoji="1" lang="ja-JP" altLang="ja-JP" sz="1100">
              <a:solidFill>
                <a:schemeClr val="dk1"/>
              </a:solidFill>
              <a:effectLst/>
              <a:latin typeface="+mn-lt"/>
              <a:ea typeface="+mn-ea"/>
              <a:cs typeface="+mn-cs"/>
            </a:rPr>
            <a:t>下回っている状況にある。今後も適正な定員管理や時間外手当の縮減等を行い、人件費の抑制に努めていく。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8890</xdr:rowOff>
    </xdr:from>
    <xdr:to>
      <xdr:col>24</xdr:col>
      <xdr:colOff>25400</xdr:colOff>
      <xdr:row>36</xdr:row>
      <xdr:rowOff>62230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8109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146050</xdr:rowOff>
    </xdr:from>
    <xdr:to>
      <xdr:col>19</xdr:col>
      <xdr:colOff>187325</xdr:colOff>
      <xdr:row>36</xdr:row>
      <xdr:rowOff>8890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468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142240</xdr:rowOff>
    </xdr:from>
    <xdr:to>
      <xdr:col>15</xdr:col>
      <xdr:colOff>98425</xdr:colOff>
      <xdr:row>35</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429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142240</xdr:rowOff>
    </xdr:from>
    <xdr:to>
      <xdr:col>11</xdr:col>
      <xdr:colOff>9525</xdr:colOff>
      <xdr:row>36</xdr:row>
      <xdr:rowOff>62230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4299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xdr:rowOff>
    </xdr:from>
    <xdr:to>
      <xdr:col>24</xdr:col>
      <xdr:colOff>76200</xdr:colOff>
      <xdr:row>36</xdr:row>
      <xdr:rowOff>113030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154957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5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129540</xdr:rowOff>
    </xdr:from>
    <xdr:to>
      <xdr:col>20</xdr:col>
      <xdr:colOff>38100</xdr:colOff>
      <xdr:row>36</xdr:row>
      <xdr:rowOff>59690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95250</xdr:rowOff>
    </xdr:from>
    <xdr:to>
      <xdr:col>15</xdr:col>
      <xdr:colOff>149225</xdr:colOff>
      <xdr:row>36</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35577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91440</xdr:rowOff>
    </xdr:from>
    <xdr:to>
      <xdr:col>11</xdr:col>
      <xdr:colOff>60325</xdr:colOff>
      <xdr:row>36</xdr:row>
      <xdr:rowOff>21590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31767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6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xdr:rowOff>
    </xdr:from>
    <xdr:to>
      <xdr:col>6</xdr:col>
      <xdr:colOff>171450</xdr:colOff>
      <xdr:row>36</xdr:row>
      <xdr:rowOff>113030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123207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5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物件費に係る経常収支比率は、類似団体平均より</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ポイント下回っている。令和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％となり、ごみ</a:t>
          </a:r>
          <a:r>
            <a:rPr kumimoji="1" lang="ja-JP" altLang="en-US" sz="1100">
              <a:solidFill>
                <a:schemeClr val="dk1"/>
              </a:solidFill>
              <a:effectLst/>
              <a:latin typeface="+mn-lt"/>
              <a:ea typeface="+mn-ea"/>
              <a:cs typeface="+mn-cs"/>
            </a:rPr>
            <a:t>収集</a:t>
          </a:r>
          <a:r>
            <a:rPr kumimoji="1" lang="ja-JP" altLang="ja-JP" sz="1100">
              <a:solidFill>
                <a:schemeClr val="dk1"/>
              </a:solidFill>
              <a:effectLst/>
              <a:latin typeface="+mn-lt"/>
              <a:ea typeface="+mn-ea"/>
              <a:cs typeface="+mn-cs"/>
            </a:rPr>
            <a:t>業務委託料の増加等のため、前年度比で</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ポイント増加した。行財政改革等による精査・見直しを行い、物件費の抑制に努める。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42418</xdr:rowOff>
    </xdr:from>
    <xdr:to>
      <xdr:col>82</xdr:col>
      <xdr:colOff>107950</xdr:colOff>
      <xdr:row>17</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5706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24130</xdr:rowOff>
    </xdr:from>
    <xdr:to>
      <xdr:col>78</xdr:col>
      <xdr:colOff>69850</xdr:colOff>
      <xdr:row>17</xdr:row>
      <xdr:rowOff>42418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387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154432</xdr:rowOff>
    </xdr:from>
    <xdr:to>
      <xdr:col>73</xdr:col>
      <xdr:colOff>180975</xdr:colOff>
      <xdr:row>17</xdr:row>
      <xdr:rowOff>24130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976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154432</xdr:rowOff>
    </xdr:from>
    <xdr:to>
      <xdr:col>69</xdr:col>
      <xdr:colOff>92075</xdr:colOff>
      <xdr:row>16</xdr:row>
      <xdr:rowOff>168148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976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35577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163068</xdr:rowOff>
    </xdr:from>
    <xdr:to>
      <xdr:col>78</xdr:col>
      <xdr:colOff>120650</xdr:colOff>
      <xdr:row>17</xdr:row>
      <xdr:rowOff>93218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144780</xdr:rowOff>
    </xdr:from>
    <xdr:to>
      <xdr:col>74</xdr:col>
      <xdr:colOff>31750</xdr:colOff>
      <xdr:row>17</xdr:row>
      <xdr:rowOff>74930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85107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103632</xdr:rowOff>
    </xdr:from>
    <xdr:to>
      <xdr:col>69</xdr:col>
      <xdr:colOff>142875</xdr:colOff>
      <xdr:row>17</xdr:row>
      <xdr:rowOff>33782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4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117348</xdr:rowOff>
    </xdr:from>
    <xdr:to>
      <xdr:col>65</xdr:col>
      <xdr:colOff>53975</xdr:colOff>
      <xdr:row>17</xdr:row>
      <xdr:rowOff>47498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57675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2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％となり、前年度比で</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した。これは、障害者自立支援給付費や児童手当の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が主な要因である。類似団体との比較では、平均を</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ポイント上回っており、全国平均及び徳島県平均を下回る結果となった。</a:t>
          </a:r>
          <a:endParaRPr lang="ja-JP" altLang="ja-JP" sz="1400">
            <a:effectLst/>
          </a:endParaRPr>
        </a:p>
        <a:p>
          <a:r>
            <a:rPr kumimoji="1" lang="ja-JP" altLang="ja-JP" sz="1100">
              <a:solidFill>
                <a:schemeClr val="dk1"/>
              </a:solidFill>
              <a:effectLst/>
              <a:latin typeface="+mn-lt"/>
              <a:ea typeface="+mn-ea"/>
              <a:cs typeface="+mn-cs"/>
            </a:rPr>
            <a:t>　社会保障経費については、高齢者人口の増加等により今後増加が予想されることから、町単独での各種扶助経費の見直しを検討するなど扶助費の抑制を図っていく。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151493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83272"/>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53522</xdr:rowOff>
    </xdr:from>
    <xdr:to>
      <xdr:col>19</xdr:col>
      <xdr:colOff>187325</xdr:colOff>
      <xdr:row>55</xdr:row>
      <xdr:rowOff>86178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4832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86178</xdr:rowOff>
    </xdr:from>
    <xdr:to>
      <xdr:col>15</xdr:col>
      <xdr:colOff>98425</xdr:colOff>
      <xdr:row>55</xdr:row>
      <xdr:rowOff>102507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5159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102507</xdr:rowOff>
    </xdr:from>
    <xdr:to>
      <xdr:col>11</xdr:col>
      <xdr:colOff>9525</xdr:colOff>
      <xdr:row>55</xdr:row>
      <xdr:rowOff>135165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322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72770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121755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51707</xdr:rowOff>
    </xdr:from>
    <xdr:to>
      <xdr:col>11</xdr:col>
      <xdr:colOff>60325</xdr:colOff>
      <xdr:row>55</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138084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170742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その他に係る経常収支比率は、</a:t>
          </a:r>
          <a:r>
            <a:rPr kumimoji="1" lang="en-US" altLang="ja-JP" sz="1100">
              <a:solidFill>
                <a:schemeClr val="dk1"/>
              </a:solidFill>
              <a:effectLst/>
              <a:latin typeface="+mn-lt"/>
              <a:ea typeface="+mn-ea"/>
              <a:cs typeface="+mn-cs"/>
            </a:rPr>
            <a:t>11.5</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前年度比で</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した。これは、国民健康保険特別会計及び</a:t>
          </a:r>
          <a:r>
            <a:rPr kumimoji="1" lang="ja-JP" altLang="en-US" sz="1100">
              <a:solidFill>
                <a:schemeClr val="dk1"/>
              </a:solidFill>
              <a:effectLst/>
              <a:latin typeface="+mn-lt"/>
              <a:ea typeface="+mn-ea"/>
              <a:cs typeface="+mn-cs"/>
            </a:rPr>
            <a:t>介護保険特別会計、</a:t>
          </a:r>
          <a:r>
            <a:rPr kumimoji="1" lang="ja-JP" altLang="ja-JP" sz="1100">
              <a:solidFill>
                <a:schemeClr val="dk1"/>
              </a:solidFill>
              <a:effectLst/>
              <a:latin typeface="+mn-lt"/>
              <a:ea typeface="+mn-ea"/>
              <a:cs typeface="+mn-cs"/>
            </a:rPr>
            <a:t>後期高齢者医療特別会計への繰出金の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等が主な要因である。</a:t>
          </a:r>
          <a:endParaRPr lang="ja-JP" altLang="ja-JP" sz="1400">
            <a:effectLst/>
          </a:endParaRPr>
        </a:p>
        <a:p>
          <a:r>
            <a:rPr kumimoji="1" lang="ja-JP" altLang="ja-JP" sz="1100">
              <a:solidFill>
                <a:schemeClr val="dk1"/>
              </a:solidFill>
              <a:effectLst/>
              <a:latin typeface="+mn-lt"/>
              <a:ea typeface="+mn-ea"/>
              <a:cs typeface="+mn-cs"/>
            </a:rPr>
            <a:t>また、類似団体平均を</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ポイント上回っており、全国平均</a:t>
          </a:r>
          <a:r>
            <a:rPr kumimoji="1" lang="ja-JP" altLang="en-US" sz="1100">
              <a:solidFill>
                <a:schemeClr val="dk1"/>
              </a:solidFill>
              <a:effectLst/>
              <a:latin typeface="+mn-lt"/>
              <a:ea typeface="+mn-ea"/>
              <a:cs typeface="+mn-cs"/>
            </a:rPr>
            <a:t>では</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県平均</a:t>
          </a:r>
          <a:r>
            <a:rPr kumimoji="1" lang="ja-JP" altLang="en-US" sz="1100">
              <a:solidFill>
                <a:schemeClr val="dk1"/>
              </a:solidFill>
              <a:effectLst/>
              <a:latin typeface="+mn-lt"/>
              <a:ea typeface="+mn-ea"/>
              <a:cs typeface="+mn-cs"/>
            </a:rPr>
            <a:t>で</a:t>
          </a:r>
          <a:r>
            <a:rPr kumimoji="1" lang="ja-JP" altLang="ja-JP"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2.1</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下回っている。</a:t>
          </a:r>
          <a:endParaRPr lang="ja-JP" altLang="ja-JP" sz="1400">
            <a:effectLst/>
          </a:endParaRPr>
        </a:p>
        <a:p>
          <a:r>
            <a:rPr kumimoji="1" lang="ja-JP" altLang="ja-JP" sz="1100">
              <a:solidFill>
                <a:schemeClr val="dk1"/>
              </a:solidFill>
              <a:effectLst/>
              <a:latin typeface="+mn-lt"/>
              <a:ea typeface="+mn-ea"/>
              <a:cs typeface="+mn-cs"/>
            </a:rPr>
            <a:t>　今後も各特別会計の適切な事業運営や各会計への経費節減などを求め、抑制を図る。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xdr:rowOff>
    </xdr:from>
    <xdr:to>
      <xdr:col>82</xdr:col>
      <xdr:colOff>107950</xdr:colOff>
      <xdr:row>58</xdr:row>
      <xdr:rowOff>111760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95680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66040</xdr:rowOff>
    </xdr:from>
    <xdr:to>
      <xdr:col>78</xdr:col>
      <xdr:colOff>69850</xdr:colOff>
      <xdr:row>58</xdr:row>
      <xdr:rowOff>111760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10010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66040</xdr:rowOff>
    </xdr:from>
    <xdr:to>
      <xdr:col>73</xdr:col>
      <xdr:colOff>180975</xdr:colOff>
      <xdr:row>59</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1001014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69850</xdr:rowOff>
    </xdr:from>
    <xdr:to>
      <xdr:col>69</xdr:col>
      <xdr:colOff>92075</xdr:colOff>
      <xdr:row>59</xdr:row>
      <xdr:rowOff>115570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101854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105427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60960</xdr:rowOff>
    </xdr:from>
    <xdr:to>
      <xdr:col>78</xdr:col>
      <xdr:colOff>120650</xdr:colOff>
      <xdr:row>58</xdr:row>
      <xdr:rowOff>162560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147337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09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15240</xdr:rowOff>
    </xdr:from>
    <xdr:to>
      <xdr:col>74</xdr:col>
      <xdr:colOff>31750</xdr:colOff>
      <xdr:row>58</xdr:row>
      <xdr:rowOff>116840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101617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19050</xdr:rowOff>
    </xdr:from>
    <xdr:to>
      <xdr:col>69</xdr:col>
      <xdr:colOff>142875</xdr:colOff>
      <xdr:row>59</xdr:row>
      <xdr:rowOff>120650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105427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64770</xdr:rowOff>
    </xdr:from>
    <xdr:to>
      <xdr:col>65</xdr:col>
      <xdr:colOff>53975</xdr:colOff>
      <xdr:row>59</xdr:row>
      <xdr:rowOff>166370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151147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26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補助費等に係る経常収支比率は、</a:t>
          </a:r>
          <a:r>
            <a:rPr kumimoji="1" lang="en-US" altLang="ja-JP" sz="1100">
              <a:solidFill>
                <a:schemeClr val="dk1"/>
              </a:solidFill>
              <a:effectLst/>
              <a:latin typeface="+mn-lt"/>
              <a:ea typeface="+mn-ea"/>
              <a:cs typeface="+mn-cs"/>
            </a:rPr>
            <a:t>18.5</a:t>
          </a:r>
          <a:r>
            <a:rPr kumimoji="1" lang="ja-JP" altLang="ja-JP" sz="1100">
              <a:solidFill>
                <a:schemeClr val="dk1"/>
              </a:solidFill>
              <a:effectLst/>
              <a:latin typeface="+mn-lt"/>
              <a:ea typeface="+mn-ea"/>
              <a:cs typeface="+mn-cs"/>
            </a:rPr>
            <a:t>％となり、前年度から</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ポイント増加した。類似団体との比較では、平均を</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ポイント上回っている。また、全国平均及び徳島県平均を上回る結果となった。これは、</a:t>
          </a:r>
          <a:r>
            <a:rPr kumimoji="1" lang="ja-JP" altLang="en-US" sz="1100">
              <a:solidFill>
                <a:schemeClr val="dk1"/>
              </a:solidFill>
              <a:effectLst/>
              <a:latin typeface="+mn-lt"/>
              <a:ea typeface="+mn-ea"/>
              <a:cs typeface="+mn-cs"/>
            </a:rPr>
            <a:t>公営企業会計への補助等が増加したことが主な要因である。</a:t>
          </a:r>
          <a:endParaRPr lang="ja-JP" altLang="ja-JP" sz="1400">
            <a:effectLst/>
          </a:endParaRPr>
        </a:p>
        <a:p>
          <a:r>
            <a:rPr kumimoji="1" lang="ja-JP" altLang="ja-JP" sz="1100">
              <a:solidFill>
                <a:schemeClr val="dk1"/>
              </a:solidFill>
              <a:effectLst/>
              <a:latin typeface="+mn-lt"/>
              <a:ea typeface="+mn-ea"/>
              <a:cs typeface="+mn-cs"/>
            </a:rPr>
            <a:t>　今後も引き続き適正な補助金の交付を行い、公平性・公益性の確保に努める。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21844</xdr:rowOff>
    </xdr:from>
    <xdr:to>
      <xdr:col>82</xdr:col>
      <xdr:colOff>107950</xdr:colOff>
      <xdr:row>38</xdr:row>
      <xdr:rowOff>58420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53694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147574</xdr:rowOff>
    </xdr:from>
    <xdr:to>
      <xdr:col>78</xdr:col>
      <xdr:colOff>69850</xdr:colOff>
      <xdr:row>38</xdr:row>
      <xdr:rowOff>21844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4912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10414</xdr:rowOff>
    </xdr:from>
    <xdr:to>
      <xdr:col>73</xdr:col>
      <xdr:colOff>180975</xdr:colOff>
      <xdr:row>37</xdr:row>
      <xdr:rowOff>147574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35406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10414</xdr:rowOff>
    </xdr:from>
    <xdr:to>
      <xdr:col>69</xdr:col>
      <xdr:colOff>92075</xdr:colOff>
      <xdr:row>37</xdr:row>
      <xdr:rowOff>28702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3540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xdr:rowOff>
    </xdr:from>
    <xdr:to>
      <xdr:col>82</xdr:col>
      <xdr:colOff>158750</xdr:colOff>
      <xdr:row>38</xdr:row>
      <xdr:rowOff>109220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151147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142494</xdr:rowOff>
    </xdr:from>
    <xdr:to>
      <xdr:col>78</xdr:col>
      <xdr:colOff>120650</xdr:colOff>
      <xdr:row>38</xdr:row>
      <xdr:rowOff>72644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57421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572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96774</xdr:rowOff>
    </xdr:from>
    <xdr:to>
      <xdr:col>74</xdr:col>
      <xdr:colOff>31750</xdr:colOff>
      <xdr:row>38</xdr:row>
      <xdr:rowOff>26924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11701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131064</xdr:rowOff>
    </xdr:from>
    <xdr:to>
      <xdr:col>69</xdr:col>
      <xdr:colOff>142875</xdr:colOff>
      <xdr:row>37</xdr:row>
      <xdr:rowOff>61214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149352</xdr:rowOff>
    </xdr:from>
    <xdr:to>
      <xdr:col>65</xdr:col>
      <xdr:colOff>53975</xdr:colOff>
      <xdr:row>37</xdr:row>
      <xdr:rowOff>79502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64279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公債費に係る経常収支比率は、類似団体平均を</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ポイント下回っており、前年度比で</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ポイント減少した。これは、元金償還金減少等が主な要因である。</a:t>
          </a:r>
          <a:endParaRPr lang="ja-JP" altLang="ja-JP" sz="1400">
            <a:effectLst/>
          </a:endParaRPr>
        </a:p>
        <a:p>
          <a:r>
            <a:rPr kumimoji="1" lang="ja-JP" altLang="ja-JP" sz="1100">
              <a:solidFill>
                <a:schemeClr val="dk1"/>
              </a:solidFill>
              <a:effectLst/>
              <a:latin typeface="+mn-lt"/>
              <a:ea typeface="+mn-ea"/>
              <a:cs typeface="+mn-cs"/>
            </a:rPr>
            <a:t>　地方債を伴う普通建設事業については、将来世代の負担となることから、厳選した事業の選択や実施により地方債発行の抑制に努める。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50800</xdr:rowOff>
    </xdr:from>
    <xdr:to>
      <xdr:col>24</xdr:col>
      <xdr:colOff>25400</xdr:colOff>
      <xdr:row>76</xdr:row>
      <xdr:rowOff>58420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0810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58420</xdr:rowOff>
    </xdr:from>
    <xdr:to>
      <xdr:col>19</xdr:col>
      <xdr:colOff>187325</xdr:colOff>
      <xdr:row>76</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0886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85089</xdr:rowOff>
    </xdr:from>
    <xdr:to>
      <xdr:col>15</xdr:col>
      <xdr:colOff>98425</xdr:colOff>
      <xdr:row>76</xdr:row>
      <xdr:rowOff>104139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152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85089</xdr:rowOff>
    </xdr:from>
    <xdr:to>
      <xdr:col>11</xdr:col>
      <xdr:colOff>9525</xdr:colOff>
      <xdr:row>76</xdr:row>
      <xdr:rowOff>111761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1528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0</xdr:rowOff>
    </xdr:from>
    <xdr:to>
      <xdr:col>24</xdr:col>
      <xdr:colOff>76200</xdr:colOff>
      <xdr:row>76</xdr:row>
      <xdr:rowOff>101600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16527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xdr:rowOff>
    </xdr:from>
    <xdr:to>
      <xdr:col>20</xdr:col>
      <xdr:colOff>38100</xdr:colOff>
      <xdr:row>76</xdr:row>
      <xdr:rowOff>109220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119397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53339</xdr:rowOff>
    </xdr:from>
    <xdr:to>
      <xdr:col>15</xdr:col>
      <xdr:colOff>149225</xdr:colOff>
      <xdr:row>76</xdr:row>
      <xdr:rowOff>154939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34289</xdr:rowOff>
    </xdr:from>
    <xdr:to>
      <xdr:col>11</xdr:col>
      <xdr:colOff>60325</xdr:colOff>
      <xdr:row>76</xdr:row>
      <xdr:rowOff>135889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60961</xdr:rowOff>
    </xdr:from>
    <xdr:to>
      <xdr:col>6</xdr:col>
      <xdr:colOff>171450</xdr:colOff>
      <xdr:row>76</xdr:row>
      <xdr:rowOff>162561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1287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公債費以外に係る経常収支比率は、全国平均及び県平均ともに下回っているが、類似団体平均を</a:t>
          </a:r>
          <a:r>
            <a:rPr kumimoji="1" lang="en-US" altLang="ja-JP" sz="1100">
              <a:solidFill>
                <a:schemeClr val="dk1"/>
              </a:solidFill>
              <a:effectLst/>
              <a:latin typeface="+mn-lt"/>
              <a:ea typeface="+mn-ea"/>
              <a:cs typeface="+mn-cs"/>
            </a:rPr>
            <a:t>6.3</a:t>
          </a:r>
          <a:r>
            <a:rPr kumimoji="1" lang="ja-JP" altLang="ja-JP" sz="1100">
              <a:solidFill>
                <a:schemeClr val="dk1"/>
              </a:solidFill>
              <a:effectLst/>
              <a:latin typeface="+mn-lt"/>
              <a:ea typeface="+mn-ea"/>
              <a:cs typeface="+mn-cs"/>
            </a:rPr>
            <a:t>ポイント上回っている。令和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73.7</a:t>
          </a:r>
          <a:r>
            <a:rPr kumimoji="1" lang="ja-JP" altLang="ja-JP" sz="1100">
              <a:solidFill>
                <a:schemeClr val="dk1"/>
              </a:solidFill>
              <a:effectLst/>
              <a:latin typeface="+mn-lt"/>
              <a:ea typeface="+mn-ea"/>
              <a:cs typeface="+mn-cs"/>
            </a:rPr>
            <a:t>％となり、前年度比で</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ポイント増加した。これは、</a:t>
          </a:r>
          <a:r>
            <a:rPr kumimoji="1" lang="ja-JP" altLang="en-US" sz="1100">
              <a:solidFill>
                <a:schemeClr val="dk1"/>
              </a:solidFill>
              <a:effectLst/>
              <a:latin typeface="+mn-lt"/>
              <a:ea typeface="+mn-ea"/>
              <a:cs typeface="+mn-cs"/>
            </a:rPr>
            <a:t>人件費、補助費の経常的な一般財源増加が主な要因である。</a:t>
          </a:r>
          <a:endParaRPr lang="ja-JP" altLang="ja-JP" sz="1400">
            <a:effectLst/>
          </a:endParaRPr>
        </a:p>
        <a:p>
          <a:r>
            <a:rPr kumimoji="1" lang="ja-JP" altLang="ja-JP" sz="1100">
              <a:solidFill>
                <a:schemeClr val="dk1"/>
              </a:solidFill>
              <a:effectLst/>
              <a:latin typeface="+mn-lt"/>
              <a:ea typeface="+mn-ea"/>
              <a:cs typeface="+mn-cs"/>
            </a:rPr>
            <a:t>　今後も人件費や特別会計への繰出金等の抑制を図り、健全な財政運営に努める。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113937</xdr:rowOff>
    </xdr:from>
    <xdr:to>
      <xdr:col>82</xdr:col>
      <xdr:colOff>107950</xdr:colOff>
      <xdr:row>79</xdr:row>
      <xdr:rowOff>11068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487037"/>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25763</xdr:rowOff>
    </xdr:from>
    <xdr:to>
      <xdr:col>78</xdr:col>
      <xdr:colOff>69850</xdr:colOff>
      <xdr:row>78</xdr:row>
      <xdr:rowOff>113937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98863"/>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144962</xdr:rowOff>
    </xdr:from>
    <xdr:to>
      <xdr:col>73</xdr:col>
      <xdr:colOff>180975</xdr:colOff>
      <xdr:row>78</xdr:row>
      <xdr:rowOff>25763</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346612"/>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144962</xdr:rowOff>
    </xdr:from>
    <xdr:to>
      <xdr:col>69</xdr:col>
      <xdr:colOff>92075</xdr:colOff>
      <xdr:row>78</xdr:row>
      <xdr:rowOff>100874</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346612"/>
          <a:ext cx="889000" cy="12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131718</xdr:rowOff>
    </xdr:from>
    <xdr:to>
      <xdr:col>82</xdr:col>
      <xdr:colOff>158750</xdr:colOff>
      <xdr:row>79</xdr:row>
      <xdr:rowOff>61868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50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103795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7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63137</xdr:rowOff>
    </xdr:from>
    <xdr:to>
      <xdr:col>78</xdr:col>
      <xdr:colOff>120650</xdr:colOff>
      <xdr:row>78</xdr:row>
      <xdr:rowOff>164737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3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149514</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22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146413</xdr:rowOff>
    </xdr:from>
    <xdr:to>
      <xdr:col>74</xdr:col>
      <xdr:colOff>31750</xdr:colOff>
      <xdr:row>78</xdr:row>
      <xdr:rowOff>76563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4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61340</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43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94162</xdr:rowOff>
    </xdr:from>
    <xdr:to>
      <xdr:col>69</xdr:col>
      <xdr:colOff>142875</xdr:colOff>
      <xdr:row>78</xdr:row>
      <xdr:rowOff>24312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29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9089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38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50074</xdr:rowOff>
    </xdr:from>
    <xdr:to>
      <xdr:col>65</xdr:col>
      <xdr:colOff>53975</xdr:colOff>
      <xdr:row>78</xdr:row>
      <xdr:rowOff>151674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42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136451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509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徳島県勝浦町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133803</xdr:rowOff>
    </xdr:from>
    <xdr:to>
      <xdr:col>33</xdr:col>
      <xdr:colOff>114300</xdr:colOff>
      <xdr:row>20</xdr:row>
      <xdr:rowOff>133803</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4" name="テキスト ボックス 43">
          <a:extLst>
            <a:ext uri="{FF2B5EF4-FFF2-40B4-BE49-F238E27FC236}">
              <a16:creationId xmlns:a16="http://schemas.microsoft.com/office/drawing/2014/main" id="{00000000-0008-0000-0500-00002C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5" name="人口1人当たり決算額の推移グラフ枠130">
          <a:extLst>
            <a:ext uri="{FF2B5EF4-FFF2-40B4-BE49-F238E27FC236}">
              <a16:creationId xmlns:a16="http://schemas.microsoft.com/office/drawing/2014/main" id="{00000000-0008-0000-0500-00002D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18210</xdr:rowOff>
    </xdr:from>
    <xdr:to>
      <xdr:col>29</xdr:col>
      <xdr:colOff>127000</xdr:colOff>
      <xdr:row>19</xdr:row>
      <xdr:rowOff>30786</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651500" y="2123235"/>
          <a:ext cx="0" cy="12127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5752</xdr:rowOff>
    </xdr:from>
    <xdr:ext cx="762000" cy="259045"/>
    <xdr:sp macro="" textlink="">
      <xdr:nvSpPr>
        <xdr:cNvPr id="47" name="人口1人当たり決算額の推移最小値テキスト130">
          <a:extLst>
            <a:ext uri="{FF2B5EF4-FFF2-40B4-BE49-F238E27FC236}">
              <a16:creationId xmlns:a16="http://schemas.microsoft.com/office/drawing/2014/main" id="{00000000-0008-0000-0500-00002F000000}"/>
            </a:ext>
          </a:extLst>
        </xdr:cNvPr>
        <xdr:cNvSpPr txBox="1"/>
      </xdr:nvSpPr>
      <xdr:spPr>
        <a:xfrm>
          <a:off x="5740400" y="331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30786</xdr:rowOff>
    </xdr:from>
    <xdr:to>
      <xdr:col>30</xdr:col>
      <xdr:colOff>25400</xdr:colOff>
      <xdr:row>19</xdr:row>
      <xdr:rowOff>30786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33359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104587</xdr:rowOff>
    </xdr:from>
    <xdr:ext cx="762000" cy="259045"/>
    <xdr:sp macro="" textlink="">
      <xdr:nvSpPr>
        <xdr:cNvPr id="49" name="人口1人当たり決算額の推移最大値テキスト130">
          <a:extLst>
            <a:ext uri="{FF2B5EF4-FFF2-40B4-BE49-F238E27FC236}">
              <a16:creationId xmlns:a16="http://schemas.microsoft.com/office/drawing/2014/main" id="{00000000-0008-0000-0500-000031000000}"/>
            </a:ext>
          </a:extLst>
        </xdr:cNvPr>
        <xdr:cNvSpPr txBox="1"/>
      </xdr:nvSpPr>
      <xdr:spPr>
        <a:xfrm>
          <a:off x="5740400" y="1866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18210</xdr:rowOff>
    </xdr:from>
    <xdr:to>
      <xdr:col>30</xdr:col>
      <xdr:colOff>25400</xdr:colOff>
      <xdr:row>12</xdr:row>
      <xdr:rowOff>18210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562600" y="212323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167026</xdr:rowOff>
    </xdr:from>
    <xdr:to>
      <xdr:col>29</xdr:col>
      <xdr:colOff>127000</xdr:colOff>
      <xdr:row>19</xdr:row>
      <xdr:rowOff>62760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5003800" y="3300751"/>
          <a:ext cx="647700" cy="671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102924</xdr:rowOff>
    </xdr:from>
    <xdr:ext cx="762000" cy="259045"/>
    <xdr:sp macro="" textlink="">
      <xdr:nvSpPr>
        <xdr:cNvPr id="52" name="人口1人当たり決算額の推移平均値テキスト130">
          <a:extLst>
            <a:ext uri="{FF2B5EF4-FFF2-40B4-BE49-F238E27FC236}">
              <a16:creationId xmlns:a16="http://schemas.microsoft.com/office/drawing/2014/main" id="{00000000-0008-0000-0500-000034000000}"/>
            </a:ext>
          </a:extLst>
        </xdr:cNvPr>
        <xdr:cNvSpPr txBox="1"/>
      </xdr:nvSpPr>
      <xdr:spPr>
        <a:xfrm>
          <a:off x="5740400" y="2893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86397</xdr:rowOff>
    </xdr:from>
    <xdr:to>
      <xdr:col>29</xdr:col>
      <xdr:colOff>177800</xdr:colOff>
      <xdr:row>18</xdr:row>
      <xdr:rowOff>16547</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5600700" y="3048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24149</xdr:rowOff>
    </xdr:from>
    <xdr:to>
      <xdr:col>26</xdr:col>
      <xdr:colOff>50800</xdr:colOff>
      <xdr:row>19</xdr:row>
      <xdr:rowOff>62760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4305300" y="3329324"/>
          <a:ext cx="698500" cy="38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130350</xdr:rowOff>
    </xdr:from>
    <xdr:to>
      <xdr:col>26</xdr:col>
      <xdr:colOff>101600</xdr:colOff>
      <xdr:row>18</xdr:row>
      <xdr:rowOff>60500</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953000" y="30926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70677</xdr:rowOff>
    </xdr:from>
    <xdr:ext cx="7366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4622800" y="2861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24149</xdr:rowOff>
    </xdr:from>
    <xdr:to>
      <xdr:col>22</xdr:col>
      <xdr:colOff>114300</xdr:colOff>
      <xdr:row>19</xdr:row>
      <xdr:rowOff>49236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3606800" y="3329324"/>
          <a:ext cx="698500" cy="25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147226</xdr:rowOff>
    </xdr:from>
    <xdr:to>
      <xdr:col>22</xdr:col>
      <xdr:colOff>165100</xdr:colOff>
      <xdr:row>18</xdr:row>
      <xdr:rowOff>77376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254500" y="31095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87553</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924300" y="287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49236</xdr:rowOff>
    </xdr:from>
    <xdr:to>
      <xdr:col>18</xdr:col>
      <xdr:colOff>177800</xdr:colOff>
      <xdr:row>19</xdr:row>
      <xdr:rowOff>59687</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2908300" y="3354411"/>
          <a:ext cx="698500" cy="10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163512</xdr:rowOff>
    </xdr:from>
    <xdr:to>
      <xdr:col>19</xdr:col>
      <xdr:colOff>38100</xdr:colOff>
      <xdr:row>18</xdr:row>
      <xdr:rowOff>93662</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3556000" y="3125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103839</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225800" y="2894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4210</xdr:rowOff>
    </xdr:from>
    <xdr:to>
      <xdr:col>15</xdr:col>
      <xdr:colOff>101600</xdr:colOff>
      <xdr:row>18</xdr:row>
      <xdr:rowOff>105810</xdr:rowOff>
    </xdr:to>
    <xdr:sp macro="" textlink="">
      <xdr:nvSpPr>
        <xdr:cNvPr id="63" name="フローチャート: 判断 62">
          <a:extLst>
            <a:ext uri="{FF2B5EF4-FFF2-40B4-BE49-F238E27FC236}">
              <a16:creationId xmlns:a16="http://schemas.microsoft.com/office/drawing/2014/main" id="{00000000-0008-0000-0500-00003F000000}"/>
            </a:ext>
          </a:extLst>
        </xdr:cNvPr>
        <xdr:cNvSpPr/>
      </xdr:nvSpPr>
      <xdr:spPr bwMode="auto">
        <a:xfrm>
          <a:off x="2857500" y="31379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115987</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527300" y="2906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116226</xdr:rowOff>
    </xdr:from>
    <xdr:to>
      <xdr:col>29</xdr:col>
      <xdr:colOff>177800</xdr:colOff>
      <xdr:row>19</xdr:row>
      <xdr:rowOff>46375</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5600700" y="3249951"/>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24803</xdr:rowOff>
    </xdr:from>
    <xdr:ext cx="762000" cy="259045"/>
    <xdr:sp macro="" textlink="">
      <xdr:nvSpPr>
        <xdr:cNvPr id="71" name="人口1人当たり決算額の推移該当値テキスト130">
          <a:extLst>
            <a:ext uri="{FF2B5EF4-FFF2-40B4-BE49-F238E27FC236}">
              <a16:creationId xmlns:a16="http://schemas.microsoft.com/office/drawing/2014/main" id="{00000000-0008-0000-0500-000047000000}"/>
            </a:ext>
          </a:extLst>
        </xdr:cNvPr>
        <xdr:cNvSpPr txBox="1"/>
      </xdr:nvSpPr>
      <xdr:spPr>
        <a:xfrm>
          <a:off x="5740400" y="315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11960</xdr:rowOff>
    </xdr:from>
    <xdr:to>
      <xdr:col>26</xdr:col>
      <xdr:colOff>101600</xdr:colOff>
      <xdr:row>19</xdr:row>
      <xdr:rowOff>113560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953000" y="3317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98337</xdr:rowOff>
    </xdr:from>
    <xdr:ext cx="7366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4622800" y="3403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144799</xdr:rowOff>
    </xdr:from>
    <xdr:to>
      <xdr:col>22</xdr:col>
      <xdr:colOff>165100</xdr:colOff>
      <xdr:row>19</xdr:row>
      <xdr:rowOff>74949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4254500" y="3278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59726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924300" y="336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169886</xdr:rowOff>
    </xdr:from>
    <xdr:to>
      <xdr:col>19</xdr:col>
      <xdr:colOff>38100</xdr:colOff>
      <xdr:row>19</xdr:row>
      <xdr:rowOff>100036</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3556000" y="3303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84813</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3225800" y="338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8887</xdr:rowOff>
    </xdr:from>
    <xdr:to>
      <xdr:col>15</xdr:col>
      <xdr:colOff>101600</xdr:colOff>
      <xdr:row>19</xdr:row>
      <xdr:rowOff>110487</xdr:rowOff>
    </xdr:to>
    <xdr:sp macro="" textlink="">
      <xdr:nvSpPr>
        <xdr:cNvPr id="78" name="楕円 77">
          <a:extLst>
            <a:ext uri="{FF2B5EF4-FFF2-40B4-BE49-F238E27FC236}">
              <a16:creationId xmlns:a16="http://schemas.microsoft.com/office/drawing/2014/main" id="{00000000-0008-0000-0500-00004E000000}"/>
            </a:ext>
          </a:extLst>
        </xdr:cNvPr>
        <xdr:cNvSpPr/>
      </xdr:nvSpPr>
      <xdr:spPr bwMode="auto">
        <a:xfrm>
          <a:off x="2857500" y="33140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95264</xdr:rowOff>
    </xdr:from>
    <xdr:ext cx="762000" cy="259045"/>
    <xdr:sp macro="" textlink="">
      <xdr:nvSpPr>
        <xdr:cNvPr id="79" name="テキスト ボックス 78">
          <a:extLst>
            <a:ext uri="{FF2B5EF4-FFF2-40B4-BE49-F238E27FC236}">
              <a16:creationId xmlns:a16="http://schemas.microsoft.com/office/drawing/2014/main" id="{00000000-0008-0000-0500-00004F000000}"/>
            </a:ext>
          </a:extLst>
        </xdr:cNvPr>
        <xdr:cNvSpPr txBox="1"/>
      </xdr:nvSpPr>
      <xdr:spPr>
        <a:xfrm>
          <a:off x="2527300" y="340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1" name="角丸四角形 80">
          <a:extLst>
            <a:ext uri="{FF2B5EF4-FFF2-40B4-BE49-F238E27FC236}">
              <a16:creationId xmlns:a16="http://schemas.microsoft.com/office/drawing/2014/main" id="{00000000-0008-0000-0500-000051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0" name="楕円 89">
          <a:extLst>
            <a:ext uri="{FF2B5EF4-FFF2-40B4-BE49-F238E27FC236}">
              <a16:creationId xmlns:a16="http://schemas.microsoft.com/office/drawing/2014/main" id="{00000000-0008-0000-0500-00005A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1" name="フローチャート: 判断 90">
          <a:extLst>
            <a:ext uri="{FF2B5EF4-FFF2-40B4-BE49-F238E27FC236}">
              <a16:creationId xmlns:a16="http://schemas.microsoft.com/office/drawing/2014/main" id="{00000000-0008-0000-0500-00005B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2" name="正方形/長方形 91">
          <a:extLst>
            <a:ext uri="{FF2B5EF4-FFF2-40B4-BE49-F238E27FC236}">
              <a16:creationId xmlns:a16="http://schemas.microsoft.com/office/drawing/2014/main" id="{00000000-0008-0000-0500-00005C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282009</xdr:rowOff>
    </xdr:from>
    <xdr:to>
      <xdr:col>29</xdr:col>
      <xdr:colOff>127000</xdr:colOff>
      <xdr:row>35</xdr:row>
      <xdr:rowOff>298697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892359"/>
          <a:ext cx="647700" cy="16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298697</xdr:rowOff>
    </xdr:from>
    <xdr:to>
      <xdr:col>26</xdr:col>
      <xdr:colOff>50800</xdr:colOff>
      <xdr:row>35</xdr:row>
      <xdr:rowOff>300668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909047"/>
          <a:ext cx="698500" cy="19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300668</xdr:rowOff>
    </xdr:from>
    <xdr:to>
      <xdr:col>22</xdr:col>
      <xdr:colOff>114300</xdr:colOff>
      <xdr:row>35</xdr:row>
      <xdr:rowOff>308138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911018"/>
          <a:ext cx="698500" cy="7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308138</xdr:rowOff>
    </xdr:from>
    <xdr:to>
      <xdr:col>18</xdr:col>
      <xdr:colOff>177800</xdr:colOff>
      <xdr:row>35</xdr:row>
      <xdr:rowOff>320560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918488"/>
          <a:ext cx="698500" cy="12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231209</xdr:rowOff>
    </xdr:from>
    <xdr:to>
      <xdr:col>29</xdr:col>
      <xdr:colOff>177800</xdr:colOff>
      <xdr:row>35</xdr:row>
      <xdr:rowOff>332809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841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203286</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813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247897</xdr:rowOff>
    </xdr:from>
    <xdr:to>
      <xdr:col>26</xdr:col>
      <xdr:colOff>101600</xdr:colOff>
      <xdr:row>36</xdr:row>
      <xdr:rowOff>6597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858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334274</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9446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249868</xdr:rowOff>
    </xdr:from>
    <xdr:to>
      <xdr:col>22</xdr:col>
      <xdr:colOff>165100</xdr:colOff>
      <xdr:row>36</xdr:row>
      <xdr:rowOff>8568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60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336245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946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257338</xdr:rowOff>
    </xdr:from>
    <xdr:to>
      <xdr:col>19</xdr:col>
      <xdr:colOff>38100</xdr:colOff>
      <xdr:row>36</xdr:row>
      <xdr:rowOff>16038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867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815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95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269760</xdr:rowOff>
    </xdr:from>
    <xdr:to>
      <xdr:col>15</xdr:col>
      <xdr:colOff>101600</xdr:colOff>
      <xdr:row>36</xdr:row>
      <xdr:rowOff>28460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880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13237</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96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徳島県勝浦町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4,570
4,531
69.83
4,782,767
4,106,436
566,822
2,590,629
2,931,494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10673</xdr:rowOff>
    </xdr:from>
    <xdr:to>
      <xdr:col>24</xdr:col>
      <xdr:colOff>63500</xdr:colOff>
      <xdr:row>38</xdr:row>
      <xdr:rowOff>33888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525773"/>
          <a:ext cx="838200" cy="2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33888</xdr:rowOff>
    </xdr:from>
    <xdr:to>
      <xdr:col>19</xdr:col>
      <xdr:colOff>177800</xdr:colOff>
      <xdr:row>38</xdr:row>
      <xdr:rowOff>39826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548988"/>
          <a:ext cx="889000" cy="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39826</xdr:rowOff>
    </xdr:from>
    <xdr:to>
      <xdr:col>15</xdr:col>
      <xdr:colOff>50800</xdr:colOff>
      <xdr:row>38</xdr:row>
      <xdr:rowOff>49591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554926"/>
          <a:ext cx="889000" cy="9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49591</xdr:rowOff>
    </xdr:from>
    <xdr:to>
      <xdr:col>10</xdr:col>
      <xdr:colOff>114300</xdr:colOff>
      <xdr:row>38</xdr:row>
      <xdr:rowOff>58780</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564691"/>
          <a:ext cx="889000" cy="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131323</xdr:rowOff>
    </xdr:from>
    <xdr:to>
      <xdr:col>24</xdr:col>
      <xdr:colOff>114300</xdr:colOff>
      <xdr:row>38</xdr:row>
      <xdr:rowOff>61474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47497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46250</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8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154537</xdr:rowOff>
    </xdr:from>
    <xdr:to>
      <xdr:col>20</xdr:col>
      <xdr:colOff>38100</xdr:colOff>
      <xdr:row>38</xdr:row>
      <xdr:rowOff>84688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4981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75815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590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160476</xdr:rowOff>
    </xdr:from>
    <xdr:to>
      <xdr:col>15</xdr:col>
      <xdr:colOff>101600</xdr:colOff>
      <xdr:row>38</xdr:row>
      <xdr:rowOff>90626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50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81753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596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170241</xdr:rowOff>
    </xdr:from>
    <xdr:to>
      <xdr:col>10</xdr:col>
      <xdr:colOff>165100</xdr:colOff>
      <xdr:row>38</xdr:row>
      <xdr:rowOff>100391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51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91518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606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7980</xdr:rowOff>
    </xdr:from>
    <xdr:to>
      <xdr:col>6</xdr:col>
      <xdr:colOff>38100</xdr:colOff>
      <xdr:row>38</xdr:row>
      <xdr:rowOff>109580</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52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100707</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615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147664</xdr:rowOff>
    </xdr:from>
    <xdr:to>
      <xdr:col>24</xdr:col>
      <xdr:colOff>63500</xdr:colOff>
      <xdr:row>57</xdr:row>
      <xdr:rowOff>161581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20314"/>
          <a:ext cx="838200" cy="1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161581</xdr:rowOff>
    </xdr:from>
    <xdr:to>
      <xdr:col>19</xdr:col>
      <xdr:colOff>177800</xdr:colOff>
      <xdr:row>58</xdr:row>
      <xdr:rowOff>8889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34231"/>
          <a:ext cx="889000" cy="1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8889</xdr:rowOff>
    </xdr:from>
    <xdr:to>
      <xdr:col>15</xdr:col>
      <xdr:colOff>50800</xdr:colOff>
      <xdr:row>58</xdr:row>
      <xdr:rowOff>14831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52989"/>
          <a:ext cx="889000" cy="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14831</xdr:rowOff>
    </xdr:from>
    <xdr:to>
      <xdr:col>10</xdr:col>
      <xdr:colOff>114300</xdr:colOff>
      <xdr:row>58</xdr:row>
      <xdr:rowOff>45441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58931"/>
          <a:ext cx="889000" cy="30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96864</xdr:rowOff>
    </xdr:from>
    <xdr:to>
      <xdr:col>24</xdr:col>
      <xdr:colOff>114300</xdr:colOff>
      <xdr:row>58</xdr:row>
      <xdr:rowOff>27014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6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11791</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8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110781</xdr:rowOff>
    </xdr:from>
    <xdr:to>
      <xdr:col>20</xdr:col>
      <xdr:colOff>38100</xdr:colOff>
      <xdr:row>58</xdr:row>
      <xdr:rowOff>40931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8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32058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76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129539</xdr:rowOff>
    </xdr:from>
    <xdr:to>
      <xdr:col>15</xdr:col>
      <xdr:colOff>101600</xdr:colOff>
      <xdr:row>58</xdr:row>
      <xdr:rowOff>59689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0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50816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94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135481</xdr:rowOff>
    </xdr:from>
    <xdr:to>
      <xdr:col>10</xdr:col>
      <xdr:colOff>165100</xdr:colOff>
      <xdr:row>58</xdr:row>
      <xdr:rowOff>65631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0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56758</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10000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166091</xdr:rowOff>
    </xdr:from>
    <xdr:to>
      <xdr:col>6</xdr:col>
      <xdr:colOff>38100</xdr:colOff>
      <xdr:row>58</xdr:row>
      <xdr:rowOff>96241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3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87368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31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98744</xdr:rowOff>
    </xdr:from>
    <xdr:to>
      <xdr:col>24</xdr:col>
      <xdr:colOff>63500</xdr:colOff>
      <xdr:row>78</xdr:row>
      <xdr:rowOff>104208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71844"/>
          <a:ext cx="838200" cy="5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98744</xdr:rowOff>
    </xdr:from>
    <xdr:to>
      <xdr:col>19</xdr:col>
      <xdr:colOff>177800</xdr:colOff>
      <xdr:row>78</xdr:row>
      <xdr:rowOff>101712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71844"/>
          <a:ext cx="889000" cy="2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101712</xdr:rowOff>
    </xdr:from>
    <xdr:to>
      <xdr:col>15</xdr:col>
      <xdr:colOff>50800</xdr:colOff>
      <xdr:row>78</xdr:row>
      <xdr:rowOff>103787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74812"/>
          <a:ext cx="889000" cy="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103787</xdr:rowOff>
    </xdr:from>
    <xdr:to>
      <xdr:col>10</xdr:col>
      <xdr:colOff>114300</xdr:colOff>
      <xdr:row>78</xdr:row>
      <xdr:rowOff>110147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76887"/>
          <a:ext cx="889000" cy="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53408</xdr:rowOff>
    </xdr:from>
    <xdr:to>
      <xdr:col>24</xdr:col>
      <xdr:colOff>114300</xdr:colOff>
      <xdr:row>78</xdr:row>
      <xdr:rowOff>155008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2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139785</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4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47944</xdr:rowOff>
    </xdr:from>
    <xdr:to>
      <xdr:col>20</xdr:col>
      <xdr:colOff>38100</xdr:colOff>
      <xdr:row>78</xdr:row>
      <xdr:rowOff>149544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2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140671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513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50912</xdr:rowOff>
    </xdr:from>
    <xdr:to>
      <xdr:col>15</xdr:col>
      <xdr:colOff>101600</xdr:colOff>
      <xdr:row>78</xdr:row>
      <xdr:rowOff>152512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2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143639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16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52987</xdr:rowOff>
    </xdr:from>
    <xdr:to>
      <xdr:col>10</xdr:col>
      <xdr:colOff>165100</xdr:colOff>
      <xdr:row>78</xdr:row>
      <xdr:rowOff>154587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2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145714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1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59347</xdr:rowOff>
    </xdr:from>
    <xdr:to>
      <xdr:col>6</xdr:col>
      <xdr:colOff>38100</xdr:colOff>
      <xdr:row>78</xdr:row>
      <xdr:rowOff>160947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3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152074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25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34102</xdr:rowOff>
    </xdr:from>
    <xdr:to>
      <xdr:col>24</xdr:col>
      <xdr:colOff>63500</xdr:colOff>
      <xdr:row>96</xdr:row>
      <xdr:rowOff>64399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493302"/>
          <a:ext cx="838200" cy="3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64399</xdr:rowOff>
    </xdr:from>
    <xdr:to>
      <xdr:col>19</xdr:col>
      <xdr:colOff>177800</xdr:colOff>
      <xdr:row>96</xdr:row>
      <xdr:rowOff>102902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523599"/>
          <a:ext cx="889000" cy="3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170340</xdr:rowOff>
    </xdr:from>
    <xdr:to>
      <xdr:col>15</xdr:col>
      <xdr:colOff>50800</xdr:colOff>
      <xdr:row>96</xdr:row>
      <xdr:rowOff>102902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458090"/>
          <a:ext cx="889000" cy="10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170340</xdr:rowOff>
    </xdr:from>
    <xdr:to>
      <xdr:col>10</xdr:col>
      <xdr:colOff>114300</xdr:colOff>
      <xdr:row>96</xdr:row>
      <xdr:rowOff>170745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58090"/>
          <a:ext cx="889000" cy="17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154752</xdr:rowOff>
    </xdr:from>
    <xdr:to>
      <xdr:col>24</xdr:col>
      <xdr:colOff>114300</xdr:colOff>
      <xdr:row>96</xdr:row>
      <xdr:rowOff>84902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4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133179</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2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13599</xdr:rowOff>
    </xdr:from>
    <xdr:to>
      <xdr:col>20</xdr:col>
      <xdr:colOff>38100</xdr:colOff>
      <xdr:row>96</xdr:row>
      <xdr:rowOff>115199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7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106326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56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52102</xdr:rowOff>
    </xdr:from>
    <xdr:to>
      <xdr:col>15</xdr:col>
      <xdr:colOff>101600</xdr:colOff>
      <xdr:row>96</xdr:row>
      <xdr:rowOff>153702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1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144829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6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119540</xdr:rowOff>
    </xdr:from>
    <xdr:to>
      <xdr:col>10</xdr:col>
      <xdr:colOff>165100</xdr:colOff>
      <xdr:row>96</xdr:row>
      <xdr:rowOff>49690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40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40817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50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119945</xdr:rowOff>
    </xdr:from>
    <xdr:to>
      <xdr:col>6</xdr:col>
      <xdr:colOff>38100</xdr:colOff>
      <xdr:row>97</xdr:row>
      <xdr:rowOff>50095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7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41222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671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164198</xdr:rowOff>
    </xdr:from>
    <xdr:to>
      <xdr:col>55</xdr:col>
      <xdr:colOff>0</xdr:colOff>
      <xdr:row>38</xdr:row>
      <xdr:rowOff>1209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507848"/>
          <a:ext cx="838200" cy="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1004</xdr:rowOff>
    </xdr:from>
    <xdr:to>
      <xdr:col>50</xdr:col>
      <xdr:colOff>114300</xdr:colOff>
      <xdr:row>38</xdr:row>
      <xdr:rowOff>1209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516104"/>
          <a:ext cx="889000" cy="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1004</xdr:rowOff>
    </xdr:from>
    <xdr:to>
      <xdr:col>45</xdr:col>
      <xdr:colOff>177800</xdr:colOff>
      <xdr:row>38</xdr:row>
      <xdr:rowOff>41663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16104"/>
          <a:ext cx="889000" cy="4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21306</xdr:rowOff>
    </xdr:from>
    <xdr:to>
      <xdr:col>41</xdr:col>
      <xdr:colOff>50800</xdr:colOff>
      <xdr:row>38</xdr:row>
      <xdr:rowOff>41663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64956"/>
          <a:ext cx="889000" cy="191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113398</xdr:rowOff>
    </xdr:from>
    <xdr:to>
      <xdr:col>55</xdr:col>
      <xdr:colOff>50800</xdr:colOff>
      <xdr:row>38</xdr:row>
      <xdr:rowOff>43548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5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91825</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435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121859</xdr:rowOff>
    </xdr:from>
    <xdr:to>
      <xdr:col>50</xdr:col>
      <xdr:colOff>165100</xdr:colOff>
      <xdr:row>38</xdr:row>
      <xdr:rowOff>52009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6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43136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58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121653</xdr:rowOff>
    </xdr:from>
    <xdr:to>
      <xdr:col>46</xdr:col>
      <xdr:colOff>38100</xdr:colOff>
      <xdr:row>38</xdr:row>
      <xdr:rowOff>51803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6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42931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58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162313</xdr:rowOff>
    </xdr:from>
    <xdr:to>
      <xdr:col>41</xdr:col>
      <xdr:colOff>101600</xdr:colOff>
      <xdr:row>38</xdr:row>
      <xdr:rowOff>92463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0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83590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98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141956</xdr:rowOff>
    </xdr:from>
    <xdr:to>
      <xdr:col>36</xdr:col>
      <xdr:colOff>165100</xdr:colOff>
      <xdr:row>37</xdr:row>
      <xdr:rowOff>72106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1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63233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40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146210</xdr:rowOff>
    </xdr:from>
    <xdr:to>
      <xdr:col>55</xdr:col>
      <xdr:colOff>0</xdr:colOff>
      <xdr:row>58</xdr:row>
      <xdr:rowOff>171059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090310"/>
          <a:ext cx="838200" cy="2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146210</xdr:rowOff>
    </xdr:from>
    <xdr:to>
      <xdr:col>50</xdr:col>
      <xdr:colOff>114300</xdr:colOff>
      <xdr:row>58</xdr:row>
      <xdr:rowOff>153900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90310"/>
          <a:ext cx="889000" cy="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153900</xdr:rowOff>
    </xdr:from>
    <xdr:to>
      <xdr:col>45</xdr:col>
      <xdr:colOff>177800</xdr:colOff>
      <xdr:row>58</xdr:row>
      <xdr:rowOff>155242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98000"/>
          <a:ext cx="889000" cy="1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125398</xdr:rowOff>
    </xdr:from>
    <xdr:to>
      <xdr:col>41</xdr:col>
      <xdr:colOff>50800</xdr:colOff>
      <xdr:row>58</xdr:row>
      <xdr:rowOff>155242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69498"/>
          <a:ext cx="889000"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120259</xdr:rowOff>
    </xdr:from>
    <xdr:to>
      <xdr:col>55</xdr:col>
      <xdr:colOff>50800</xdr:colOff>
      <xdr:row>59</xdr:row>
      <xdr:rowOff>50409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6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35186</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7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95410</xdr:rowOff>
    </xdr:from>
    <xdr:to>
      <xdr:col>50</xdr:col>
      <xdr:colOff>165100</xdr:colOff>
      <xdr:row>59</xdr:row>
      <xdr:rowOff>25560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16687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13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103100</xdr:rowOff>
    </xdr:from>
    <xdr:to>
      <xdr:col>46</xdr:col>
      <xdr:colOff>38100</xdr:colOff>
      <xdr:row>59</xdr:row>
      <xdr:rowOff>33250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24377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13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104442</xdr:rowOff>
    </xdr:from>
    <xdr:to>
      <xdr:col>41</xdr:col>
      <xdr:colOff>101600</xdr:colOff>
      <xdr:row>59</xdr:row>
      <xdr:rowOff>34592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4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25719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141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74598</xdr:rowOff>
    </xdr:from>
    <xdr:to>
      <xdr:col>36</xdr:col>
      <xdr:colOff>165100</xdr:colOff>
      <xdr:row>59</xdr:row>
      <xdr:rowOff>4748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1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167325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1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43714</xdr:rowOff>
    </xdr:from>
    <xdr:to>
      <xdr:col>55</xdr:col>
      <xdr:colOff>0</xdr:colOff>
      <xdr:row>79</xdr:row>
      <xdr:rowOff>44109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88264"/>
          <a:ext cx="838200" cy="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36906</xdr:rowOff>
    </xdr:from>
    <xdr:to>
      <xdr:col>50</xdr:col>
      <xdr:colOff>114300</xdr:colOff>
      <xdr:row>79</xdr:row>
      <xdr:rowOff>44109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81456"/>
          <a:ext cx="889000" cy="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25254</xdr:rowOff>
    </xdr:from>
    <xdr:to>
      <xdr:col>45</xdr:col>
      <xdr:colOff>177800</xdr:colOff>
      <xdr:row>79</xdr:row>
      <xdr:rowOff>36906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69804"/>
          <a:ext cx="889000" cy="1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9469</xdr:rowOff>
    </xdr:from>
    <xdr:to>
      <xdr:col>41</xdr:col>
      <xdr:colOff>50800</xdr:colOff>
      <xdr:row>79</xdr:row>
      <xdr:rowOff>25254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54019"/>
          <a:ext cx="889000" cy="1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164364</xdr:rowOff>
    </xdr:from>
    <xdr:to>
      <xdr:col>55</xdr:col>
      <xdr:colOff>50800</xdr:colOff>
      <xdr:row>79</xdr:row>
      <xdr:rowOff>94514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79291</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23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164759</xdr:rowOff>
    </xdr:from>
    <xdr:to>
      <xdr:col>50</xdr:col>
      <xdr:colOff>165100</xdr:colOff>
      <xdr:row>79</xdr:row>
      <xdr:rowOff>94909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86036</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50017" y="136305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157556</xdr:rowOff>
    </xdr:from>
    <xdr:to>
      <xdr:col>46</xdr:col>
      <xdr:colOff>38100</xdr:colOff>
      <xdr:row>79</xdr:row>
      <xdr:rowOff>87706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78833</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23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145904</xdr:rowOff>
    </xdr:from>
    <xdr:to>
      <xdr:col>41</xdr:col>
      <xdr:colOff>101600</xdr:colOff>
      <xdr:row>79</xdr:row>
      <xdr:rowOff>76054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1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67181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1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130119</xdr:rowOff>
    </xdr:from>
    <xdr:to>
      <xdr:col>36</xdr:col>
      <xdr:colOff>165100</xdr:colOff>
      <xdr:row>79</xdr:row>
      <xdr:rowOff>60269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0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51396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9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117156</xdr:rowOff>
    </xdr:from>
    <xdr:to>
      <xdr:col>55</xdr:col>
      <xdr:colOff>0</xdr:colOff>
      <xdr:row>98</xdr:row>
      <xdr:rowOff>166940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919256"/>
          <a:ext cx="838200" cy="4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117156</xdr:rowOff>
    </xdr:from>
    <xdr:to>
      <xdr:col>50</xdr:col>
      <xdr:colOff>114300</xdr:colOff>
      <xdr:row>98</xdr:row>
      <xdr:rowOff>134272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919256"/>
          <a:ext cx="889000" cy="1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134272</xdr:rowOff>
    </xdr:from>
    <xdr:to>
      <xdr:col>45</xdr:col>
      <xdr:colOff>177800</xdr:colOff>
      <xdr:row>98</xdr:row>
      <xdr:rowOff>160775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936372"/>
          <a:ext cx="889000" cy="2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153095</xdr:rowOff>
    </xdr:from>
    <xdr:to>
      <xdr:col>41</xdr:col>
      <xdr:colOff>50800</xdr:colOff>
      <xdr:row>98</xdr:row>
      <xdr:rowOff>160775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955195"/>
          <a:ext cx="889000" cy="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116140</xdr:rowOff>
    </xdr:from>
    <xdr:to>
      <xdr:col>55</xdr:col>
      <xdr:colOff>50800</xdr:colOff>
      <xdr:row>99</xdr:row>
      <xdr:rowOff>46290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91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31067</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833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66356</xdr:rowOff>
    </xdr:from>
    <xdr:to>
      <xdr:col>50</xdr:col>
      <xdr:colOff>165100</xdr:colOff>
      <xdr:row>98</xdr:row>
      <xdr:rowOff>167956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6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159083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6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83472</xdr:rowOff>
    </xdr:from>
    <xdr:to>
      <xdr:col>46</xdr:col>
      <xdr:colOff>38100</xdr:colOff>
      <xdr:row>99</xdr:row>
      <xdr:rowOff>13622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8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4749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78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109975</xdr:rowOff>
    </xdr:from>
    <xdr:to>
      <xdr:col>41</xdr:col>
      <xdr:colOff>101600</xdr:colOff>
      <xdr:row>99</xdr:row>
      <xdr:rowOff>40125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1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31252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700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102295</xdr:rowOff>
    </xdr:from>
    <xdr:to>
      <xdr:col>36</xdr:col>
      <xdr:colOff>165100</xdr:colOff>
      <xdr:row>99</xdr:row>
      <xdr:rowOff>32445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90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23572</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9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165329</xdr:rowOff>
    </xdr:from>
    <xdr:to>
      <xdr:col>85</xdr:col>
      <xdr:colOff>127000</xdr:colOff>
      <xdr:row>39</xdr:row>
      <xdr:rowOff>6137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80429"/>
          <a:ext cx="838200" cy="1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6137</xdr:rowOff>
    </xdr:from>
    <xdr:to>
      <xdr:col>81</xdr:col>
      <xdr:colOff>50800</xdr:colOff>
      <xdr:row>39</xdr:row>
      <xdr:rowOff>39153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692687"/>
          <a:ext cx="889000" cy="3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34603</xdr:rowOff>
    </xdr:from>
    <xdr:to>
      <xdr:col>76</xdr:col>
      <xdr:colOff>114300</xdr:colOff>
      <xdr:row>39</xdr:row>
      <xdr:rowOff>39153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21153"/>
          <a:ext cx="889000" cy="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28084</xdr:rowOff>
    </xdr:from>
    <xdr:to>
      <xdr:col>71</xdr:col>
      <xdr:colOff>177800</xdr:colOff>
      <xdr:row>39</xdr:row>
      <xdr:rowOff>34603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14634"/>
          <a:ext cx="889000" cy="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114529</xdr:rowOff>
    </xdr:from>
    <xdr:to>
      <xdr:col>85</xdr:col>
      <xdr:colOff>177800</xdr:colOff>
      <xdr:row>39</xdr:row>
      <xdr:rowOff>44679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2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73906</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1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126787</xdr:rowOff>
    </xdr:from>
    <xdr:to>
      <xdr:col>81</xdr:col>
      <xdr:colOff>101600</xdr:colOff>
      <xdr:row>39</xdr:row>
      <xdr:rowOff>56937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4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73463</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41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159803</xdr:rowOff>
    </xdr:from>
    <xdr:to>
      <xdr:col>76</xdr:col>
      <xdr:colOff>165100</xdr:colOff>
      <xdr:row>39</xdr:row>
      <xdr:rowOff>89953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7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81080</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76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155253</xdr:rowOff>
    </xdr:from>
    <xdr:to>
      <xdr:col>72</xdr:col>
      <xdr:colOff>38100</xdr:colOff>
      <xdr:row>39</xdr:row>
      <xdr:rowOff>85403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7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76530</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6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148734</xdr:rowOff>
    </xdr:from>
    <xdr:to>
      <xdr:col>67</xdr:col>
      <xdr:colOff>101600</xdr:colOff>
      <xdr:row>39</xdr:row>
      <xdr:rowOff>78884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6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70011</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756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53265</xdr:rowOff>
    </xdr:from>
    <xdr:to>
      <xdr:col>85</xdr:col>
      <xdr:colOff>127000</xdr:colOff>
      <xdr:row>78</xdr:row>
      <xdr:rowOff>59489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426365"/>
          <a:ext cx="838200" cy="6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48574</xdr:rowOff>
    </xdr:from>
    <xdr:to>
      <xdr:col>81</xdr:col>
      <xdr:colOff>50800</xdr:colOff>
      <xdr:row>78</xdr:row>
      <xdr:rowOff>59489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421674"/>
          <a:ext cx="889000" cy="1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48574</xdr:rowOff>
    </xdr:from>
    <xdr:to>
      <xdr:col>76</xdr:col>
      <xdr:colOff>114300</xdr:colOff>
      <xdr:row>78</xdr:row>
      <xdr:rowOff>56434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421674"/>
          <a:ext cx="889000" cy="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56434</xdr:rowOff>
    </xdr:from>
    <xdr:to>
      <xdr:col>71</xdr:col>
      <xdr:colOff>177800</xdr:colOff>
      <xdr:row>78</xdr:row>
      <xdr:rowOff>68653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429534"/>
          <a:ext cx="889000" cy="12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2465</xdr:rowOff>
    </xdr:from>
    <xdr:to>
      <xdr:col>85</xdr:col>
      <xdr:colOff>177800</xdr:colOff>
      <xdr:row>78</xdr:row>
      <xdr:rowOff>104065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37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88842</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9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8689</xdr:rowOff>
    </xdr:from>
    <xdr:to>
      <xdr:col>81</xdr:col>
      <xdr:colOff>101600</xdr:colOff>
      <xdr:row>78</xdr:row>
      <xdr:rowOff>110289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8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101416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474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169224</xdr:rowOff>
    </xdr:from>
    <xdr:to>
      <xdr:col>76</xdr:col>
      <xdr:colOff>165100</xdr:colOff>
      <xdr:row>78</xdr:row>
      <xdr:rowOff>99374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7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90501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46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5634</xdr:rowOff>
    </xdr:from>
    <xdr:to>
      <xdr:col>72</xdr:col>
      <xdr:colOff>38100</xdr:colOff>
      <xdr:row>78</xdr:row>
      <xdr:rowOff>107234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7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98361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471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17853</xdr:rowOff>
    </xdr:from>
    <xdr:to>
      <xdr:col>67</xdr:col>
      <xdr:colOff>101600</xdr:colOff>
      <xdr:row>78</xdr:row>
      <xdr:rowOff>119453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9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110580</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48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93242</xdr:rowOff>
    </xdr:from>
    <xdr:to>
      <xdr:col>85</xdr:col>
      <xdr:colOff>127000</xdr:colOff>
      <xdr:row>98</xdr:row>
      <xdr:rowOff>127853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95342"/>
          <a:ext cx="838200" cy="3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95036</xdr:rowOff>
    </xdr:from>
    <xdr:to>
      <xdr:col>81</xdr:col>
      <xdr:colOff>50800</xdr:colOff>
      <xdr:row>98</xdr:row>
      <xdr:rowOff>127853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97136"/>
          <a:ext cx="889000" cy="3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95036</xdr:rowOff>
    </xdr:from>
    <xdr:to>
      <xdr:col>76</xdr:col>
      <xdr:colOff>114300</xdr:colOff>
      <xdr:row>98</xdr:row>
      <xdr:rowOff>127969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97136"/>
          <a:ext cx="889000" cy="3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127470</xdr:rowOff>
    </xdr:from>
    <xdr:to>
      <xdr:col>71</xdr:col>
      <xdr:colOff>177800</xdr:colOff>
      <xdr:row>98</xdr:row>
      <xdr:rowOff>127969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929570"/>
          <a:ext cx="889000" cy="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42442</xdr:rowOff>
    </xdr:from>
    <xdr:to>
      <xdr:col>85</xdr:col>
      <xdr:colOff>177800</xdr:colOff>
      <xdr:row>98</xdr:row>
      <xdr:rowOff>144042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4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129397</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77053</xdr:rowOff>
    </xdr:from>
    <xdr:to>
      <xdr:col>81</xdr:col>
      <xdr:colOff>101600</xdr:colOff>
      <xdr:row>99</xdr:row>
      <xdr:rowOff>7203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7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169780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71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44236</xdr:rowOff>
    </xdr:from>
    <xdr:to>
      <xdr:col>76</xdr:col>
      <xdr:colOff>165100</xdr:colOff>
      <xdr:row>98</xdr:row>
      <xdr:rowOff>145836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4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136963</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3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77169</xdr:rowOff>
    </xdr:from>
    <xdr:to>
      <xdr:col>72</xdr:col>
      <xdr:colOff>38100</xdr:colOff>
      <xdr:row>99</xdr:row>
      <xdr:rowOff>7319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7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169896</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7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76670</xdr:rowOff>
    </xdr:from>
    <xdr:to>
      <xdr:col>67</xdr:col>
      <xdr:colOff>101600</xdr:colOff>
      <xdr:row>99</xdr:row>
      <xdr:rowOff>6820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169397</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7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73765</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60315"/>
          <a:ext cx="889000" cy="2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144876</xdr:rowOff>
    </xdr:from>
    <xdr:to>
      <xdr:col>107</xdr:col>
      <xdr:colOff>50800</xdr:colOff>
      <xdr:row>39</xdr:row>
      <xdr:rowOff>73765</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5974176"/>
          <a:ext cx="889000" cy="78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144876</xdr:rowOff>
    </xdr:from>
    <xdr:to>
      <xdr:col>102</xdr:col>
      <xdr:colOff>114300</xdr:colOff>
      <xdr:row>36</xdr:row>
      <xdr:rowOff>92755</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5974176"/>
          <a:ext cx="889000" cy="290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99984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7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100164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786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22965</xdr:rowOff>
    </xdr:from>
    <xdr:to>
      <xdr:col>107</xdr:col>
      <xdr:colOff>101600</xdr:colOff>
      <xdr:row>39</xdr:row>
      <xdr:rowOff>124565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0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115692</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99428" y="68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94076</xdr:rowOff>
    </xdr:from>
    <xdr:to>
      <xdr:col>102</xdr:col>
      <xdr:colOff>165100</xdr:colOff>
      <xdr:row>35</xdr:row>
      <xdr:rowOff>24226</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592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40753</xdr:rowOff>
    </xdr:from>
    <xdr:ext cx="534377"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278111" y="569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41955</xdr:rowOff>
    </xdr:from>
    <xdr:to>
      <xdr:col>98</xdr:col>
      <xdr:colOff>38100</xdr:colOff>
      <xdr:row>36</xdr:row>
      <xdr:rowOff>143555</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21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160082</xdr:rowOff>
    </xdr:from>
    <xdr:ext cx="534377"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389111" y="598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41478</xdr:rowOff>
    </xdr:from>
    <xdr:to>
      <xdr:col>116</xdr:col>
      <xdr:colOff>63500</xdr:colOff>
      <xdr:row>59</xdr:row>
      <xdr:rowOff>43447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57028"/>
          <a:ext cx="838200" cy="1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39560</xdr:rowOff>
    </xdr:from>
    <xdr:to>
      <xdr:col>111</xdr:col>
      <xdr:colOff>177800</xdr:colOff>
      <xdr:row>59</xdr:row>
      <xdr:rowOff>41478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55110"/>
          <a:ext cx="889000" cy="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39560</xdr:rowOff>
    </xdr:from>
    <xdr:to>
      <xdr:col>107</xdr:col>
      <xdr:colOff>50800</xdr:colOff>
      <xdr:row>59</xdr:row>
      <xdr:rowOff>39789</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155110"/>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39574</xdr:rowOff>
    </xdr:from>
    <xdr:to>
      <xdr:col>102</xdr:col>
      <xdr:colOff>114300</xdr:colOff>
      <xdr:row>59</xdr:row>
      <xdr:rowOff>39789</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55124"/>
          <a:ext cx="889000" cy="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164097</xdr:rowOff>
    </xdr:from>
    <xdr:to>
      <xdr:col>116</xdr:col>
      <xdr:colOff>114300</xdr:colOff>
      <xdr:row>59</xdr:row>
      <xdr:rowOff>94247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79024</xdr:rowOff>
    </xdr:from>
    <xdr:ext cx="313932"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31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162128</xdr:rowOff>
    </xdr:from>
    <xdr:to>
      <xdr:col>112</xdr:col>
      <xdr:colOff>38100</xdr:colOff>
      <xdr:row>59</xdr:row>
      <xdr:rowOff>92278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83405</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34017" y="10198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160210</xdr:rowOff>
    </xdr:from>
    <xdr:to>
      <xdr:col>107</xdr:col>
      <xdr:colOff>101600</xdr:colOff>
      <xdr:row>59</xdr:row>
      <xdr:rowOff>90360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81487</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245017" y="10197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160439</xdr:rowOff>
    </xdr:from>
    <xdr:to>
      <xdr:col>102</xdr:col>
      <xdr:colOff>165100</xdr:colOff>
      <xdr:row>59</xdr:row>
      <xdr:rowOff>90589</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81716</xdr:rowOff>
    </xdr:from>
    <xdr:ext cx="378565"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56017" y="101972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160224</xdr:rowOff>
    </xdr:from>
    <xdr:to>
      <xdr:col>98</xdr:col>
      <xdr:colOff>38100</xdr:colOff>
      <xdr:row>59</xdr:row>
      <xdr:rowOff>90374</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81501</xdr:rowOff>
    </xdr:from>
    <xdr:ext cx="378565"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67017" y="10197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152749</xdr:rowOff>
    </xdr:from>
    <xdr:to>
      <xdr:col>116</xdr:col>
      <xdr:colOff>63500</xdr:colOff>
      <xdr:row>76</xdr:row>
      <xdr:rowOff>165875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182949"/>
          <a:ext cx="838200" cy="1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152749</xdr:rowOff>
    </xdr:from>
    <xdr:to>
      <xdr:col>111</xdr:col>
      <xdr:colOff>177800</xdr:colOff>
      <xdr:row>76</xdr:row>
      <xdr:rowOff>167398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182949"/>
          <a:ext cx="889000" cy="1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102786</xdr:rowOff>
    </xdr:from>
    <xdr:to>
      <xdr:col>107</xdr:col>
      <xdr:colOff>50800</xdr:colOff>
      <xdr:row>76</xdr:row>
      <xdr:rowOff>167398</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3132986"/>
          <a:ext cx="889000" cy="6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85055</xdr:rowOff>
    </xdr:from>
    <xdr:to>
      <xdr:col>102</xdr:col>
      <xdr:colOff>114300</xdr:colOff>
      <xdr:row>76</xdr:row>
      <xdr:rowOff>102786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115255"/>
          <a:ext cx="889000" cy="17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115075</xdr:rowOff>
    </xdr:from>
    <xdr:to>
      <xdr:col>116</xdr:col>
      <xdr:colOff>114300</xdr:colOff>
      <xdr:row>77</xdr:row>
      <xdr:rowOff>45225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93502</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2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101949</xdr:rowOff>
    </xdr:from>
    <xdr:to>
      <xdr:col>112</xdr:col>
      <xdr:colOff>38100</xdr:colOff>
      <xdr:row>77</xdr:row>
      <xdr:rowOff>32099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13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23226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224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116598</xdr:rowOff>
    </xdr:from>
    <xdr:to>
      <xdr:col>107</xdr:col>
      <xdr:colOff>101600</xdr:colOff>
      <xdr:row>77</xdr:row>
      <xdr:rowOff>46748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14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37875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2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51986</xdr:rowOff>
    </xdr:from>
    <xdr:to>
      <xdr:col>102</xdr:col>
      <xdr:colOff>165100</xdr:colOff>
      <xdr:row>76</xdr:row>
      <xdr:rowOff>153586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8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144713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7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34255</xdr:rowOff>
    </xdr:from>
    <xdr:to>
      <xdr:col>98</xdr:col>
      <xdr:colOff>38100</xdr:colOff>
      <xdr:row>76</xdr:row>
      <xdr:rowOff>135855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6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126982</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5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類似団体との比較では、「災害復旧事業費」を除き、類似団体平均値を下回っている。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人件費は、人口減少及び人事院勧告に伴う賃金上昇により増加している。</a:t>
          </a:r>
          <a:endParaRPr lang="ja-JP" altLang="ja-JP" sz="1400">
            <a:effectLst/>
          </a:endParaRPr>
        </a:p>
        <a:p>
          <a:r>
            <a:rPr kumimoji="1" lang="ja-JP" altLang="ja-JP" sz="1100">
              <a:solidFill>
                <a:schemeClr val="dk1"/>
              </a:solidFill>
              <a:effectLst/>
              <a:latin typeface="+mn-lt"/>
              <a:ea typeface="+mn-ea"/>
              <a:cs typeface="+mn-cs"/>
            </a:rPr>
            <a:t>　　災害復旧事業費は、災害復旧事業実績に伴う増により増加している。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普通建設事業費は一部を次年度に繰り越していることから減少している。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積立金は、</a:t>
          </a:r>
          <a:r>
            <a:rPr kumimoji="1" lang="ja-JP" altLang="en-US" sz="1100">
              <a:solidFill>
                <a:schemeClr val="dk1"/>
              </a:solidFill>
              <a:effectLst/>
              <a:latin typeface="+mn-lt"/>
              <a:ea typeface="+mn-ea"/>
              <a:cs typeface="+mn-cs"/>
            </a:rPr>
            <a:t>災害対応基金等にあらたに積立をしたことから、増加している。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今後も事業見直しを行いながら住民にとって真に必要な事業を厳選し実施していく。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徳島県勝浦町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4,570
4,531
69.83
4,782,767
4,106,436
566,822
2,590,629
2,931,494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150787</xdr:rowOff>
    </xdr:from>
    <xdr:to>
      <xdr:col>24</xdr:col>
      <xdr:colOff>63500</xdr:colOff>
      <xdr:row>37</xdr:row>
      <xdr:rowOff>152997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94437"/>
          <a:ext cx="8382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152997</xdr:rowOff>
    </xdr:from>
    <xdr:to>
      <xdr:col>19</xdr:col>
      <xdr:colOff>177800</xdr:colOff>
      <xdr:row>37</xdr:row>
      <xdr:rowOff>164712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96647"/>
          <a:ext cx="889000" cy="1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164712</xdr:rowOff>
    </xdr:from>
    <xdr:to>
      <xdr:col>15</xdr:col>
      <xdr:colOff>50800</xdr:colOff>
      <xdr:row>37</xdr:row>
      <xdr:rowOff>167913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508362"/>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166865</xdr:rowOff>
    </xdr:from>
    <xdr:to>
      <xdr:col>10</xdr:col>
      <xdr:colOff>114300</xdr:colOff>
      <xdr:row>37</xdr:row>
      <xdr:rowOff>167913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510515"/>
          <a:ext cx="8890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99987</xdr:rowOff>
    </xdr:from>
    <xdr:to>
      <xdr:col>24</xdr:col>
      <xdr:colOff>114300</xdr:colOff>
      <xdr:row>38</xdr:row>
      <xdr:rowOff>30137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44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14914</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102197</xdr:rowOff>
    </xdr:from>
    <xdr:to>
      <xdr:col>20</xdr:col>
      <xdr:colOff>38100</xdr:colOff>
      <xdr:row>38</xdr:row>
      <xdr:rowOff>32347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4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23474</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53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113913</xdr:rowOff>
    </xdr:from>
    <xdr:to>
      <xdr:col>15</xdr:col>
      <xdr:colOff>101600</xdr:colOff>
      <xdr:row>38</xdr:row>
      <xdr:rowOff>44062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575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35189</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55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117113</xdr:rowOff>
    </xdr:from>
    <xdr:to>
      <xdr:col>10</xdr:col>
      <xdr:colOff>165100</xdr:colOff>
      <xdr:row>38</xdr:row>
      <xdr:rowOff>47263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6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38390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53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116065</xdr:rowOff>
    </xdr:from>
    <xdr:to>
      <xdr:col>6</xdr:col>
      <xdr:colOff>38100</xdr:colOff>
      <xdr:row>38</xdr:row>
      <xdr:rowOff>46216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5971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37342</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5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50892</xdr:rowOff>
    </xdr:from>
    <xdr:to>
      <xdr:col>24</xdr:col>
      <xdr:colOff>63500</xdr:colOff>
      <xdr:row>58</xdr:row>
      <xdr:rowOff>80836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94992"/>
          <a:ext cx="838200" cy="2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73756</xdr:rowOff>
    </xdr:from>
    <xdr:to>
      <xdr:col>19</xdr:col>
      <xdr:colOff>177800</xdr:colOff>
      <xdr:row>58</xdr:row>
      <xdr:rowOff>80836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10017856"/>
          <a:ext cx="889000" cy="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73756</xdr:rowOff>
    </xdr:from>
    <xdr:to>
      <xdr:col>15</xdr:col>
      <xdr:colOff>50800</xdr:colOff>
      <xdr:row>58</xdr:row>
      <xdr:rowOff>89849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10017856"/>
          <a:ext cx="889000" cy="1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47825</xdr:rowOff>
    </xdr:from>
    <xdr:to>
      <xdr:col>10</xdr:col>
      <xdr:colOff>114300</xdr:colOff>
      <xdr:row>58</xdr:row>
      <xdr:rowOff>89849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91925"/>
          <a:ext cx="889000" cy="4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xdr:rowOff>
    </xdr:from>
    <xdr:to>
      <xdr:col>24</xdr:col>
      <xdr:colOff>114300</xdr:colOff>
      <xdr:row>58</xdr:row>
      <xdr:rowOff>101692</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4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86469</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59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30036</xdr:rowOff>
    </xdr:from>
    <xdr:to>
      <xdr:col>20</xdr:col>
      <xdr:colOff>38100</xdr:colOff>
      <xdr:row>58</xdr:row>
      <xdr:rowOff>131636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7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122763</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10066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22956</xdr:rowOff>
    </xdr:from>
    <xdr:to>
      <xdr:col>15</xdr:col>
      <xdr:colOff>101600</xdr:colOff>
      <xdr:row>58</xdr:row>
      <xdr:rowOff>124556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6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115683</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59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39049</xdr:rowOff>
    </xdr:from>
    <xdr:to>
      <xdr:col>10</xdr:col>
      <xdr:colOff>165100</xdr:colOff>
      <xdr:row>58</xdr:row>
      <xdr:rowOff>140649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8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131776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10075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168475</xdr:rowOff>
    </xdr:from>
    <xdr:to>
      <xdr:col>6</xdr:col>
      <xdr:colOff>38100</xdr:colOff>
      <xdr:row>58</xdr:row>
      <xdr:rowOff>98625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94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89752</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1003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78997</xdr:rowOff>
    </xdr:from>
    <xdr:to>
      <xdr:col>24</xdr:col>
      <xdr:colOff>63500</xdr:colOff>
      <xdr:row>77</xdr:row>
      <xdr:rowOff>109277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280647"/>
          <a:ext cx="838200" cy="30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109277</xdr:rowOff>
    </xdr:from>
    <xdr:to>
      <xdr:col>19</xdr:col>
      <xdr:colOff>177800</xdr:colOff>
      <xdr:row>77</xdr:row>
      <xdr:rowOff>138387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10927"/>
          <a:ext cx="889000" cy="2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72262</xdr:rowOff>
    </xdr:from>
    <xdr:to>
      <xdr:col>15</xdr:col>
      <xdr:colOff>50800</xdr:colOff>
      <xdr:row>77</xdr:row>
      <xdr:rowOff>138387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73912"/>
          <a:ext cx="889000" cy="6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72262</xdr:rowOff>
    </xdr:from>
    <xdr:to>
      <xdr:col>10</xdr:col>
      <xdr:colOff>114300</xdr:colOff>
      <xdr:row>78</xdr:row>
      <xdr:rowOff>16681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73912"/>
          <a:ext cx="889000" cy="11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28197</xdr:rowOff>
    </xdr:from>
    <xdr:to>
      <xdr:col>24</xdr:col>
      <xdr:colOff>114300</xdr:colOff>
      <xdr:row>77</xdr:row>
      <xdr:rowOff>129797</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22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6624</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208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58477</xdr:rowOff>
    </xdr:from>
    <xdr:to>
      <xdr:col>20</xdr:col>
      <xdr:colOff>38100</xdr:colOff>
      <xdr:row>77</xdr:row>
      <xdr:rowOff>160077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6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151204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352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87587</xdr:rowOff>
    </xdr:from>
    <xdr:to>
      <xdr:col>15</xdr:col>
      <xdr:colOff>101600</xdr:colOff>
      <xdr:row>78</xdr:row>
      <xdr:rowOff>17737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8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8864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381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21462</xdr:rowOff>
    </xdr:from>
    <xdr:to>
      <xdr:col>10</xdr:col>
      <xdr:colOff>165100</xdr:colOff>
      <xdr:row>77</xdr:row>
      <xdr:rowOff>123062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2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114189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315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137331</xdr:rowOff>
    </xdr:from>
    <xdr:to>
      <xdr:col>6</xdr:col>
      <xdr:colOff>38100</xdr:colOff>
      <xdr:row>78</xdr:row>
      <xdr:rowOff>67481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3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58608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4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20839</xdr:rowOff>
    </xdr:from>
    <xdr:to>
      <xdr:col>24</xdr:col>
      <xdr:colOff>63500</xdr:colOff>
      <xdr:row>98</xdr:row>
      <xdr:rowOff>25583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22939"/>
          <a:ext cx="838200" cy="4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20839</xdr:rowOff>
    </xdr:from>
    <xdr:to>
      <xdr:col>19</xdr:col>
      <xdr:colOff>177800</xdr:colOff>
      <xdr:row>98</xdr:row>
      <xdr:rowOff>22045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22939"/>
          <a:ext cx="889000" cy="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91960</xdr:rowOff>
    </xdr:from>
    <xdr:to>
      <xdr:col>15</xdr:col>
      <xdr:colOff>50800</xdr:colOff>
      <xdr:row>98</xdr:row>
      <xdr:rowOff>22045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22610"/>
          <a:ext cx="889000" cy="10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85508</xdr:rowOff>
    </xdr:from>
    <xdr:to>
      <xdr:col>10</xdr:col>
      <xdr:colOff>114300</xdr:colOff>
      <xdr:row>97</xdr:row>
      <xdr:rowOff>91960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716158"/>
          <a:ext cx="889000" cy="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146233</xdr:rowOff>
    </xdr:from>
    <xdr:to>
      <xdr:col>24</xdr:col>
      <xdr:colOff>114300</xdr:colOff>
      <xdr:row>98</xdr:row>
      <xdr:rowOff>76383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7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61160</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9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141489</xdr:rowOff>
    </xdr:from>
    <xdr:to>
      <xdr:col>20</xdr:col>
      <xdr:colOff>38100</xdr:colOff>
      <xdr:row>98</xdr:row>
      <xdr:rowOff>71639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7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62766</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864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142695</xdr:rowOff>
    </xdr:from>
    <xdr:to>
      <xdr:col>15</xdr:col>
      <xdr:colOff>101600</xdr:colOff>
      <xdr:row>98</xdr:row>
      <xdr:rowOff>72845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63972</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66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41160</xdr:rowOff>
    </xdr:from>
    <xdr:to>
      <xdr:col>10</xdr:col>
      <xdr:colOff>165100</xdr:colOff>
      <xdr:row>97</xdr:row>
      <xdr:rowOff>142760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159287</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447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34708</xdr:rowOff>
    </xdr:from>
    <xdr:to>
      <xdr:col>6</xdr:col>
      <xdr:colOff>38100</xdr:colOff>
      <xdr:row>97</xdr:row>
      <xdr:rowOff>136308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6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152835</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40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110236</xdr:rowOff>
    </xdr:from>
    <xdr:to>
      <xdr:col>55</xdr:col>
      <xdr:colOff>0</xdr:colOff>
      <xdr:row>38</xdr:row>
      <xdr:rowOff>113030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625336"/>
          <a:ext cx="8382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46880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61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113030</xdr:rowOff>
    </xdr:from>
    <xdr:to>
      <xdr:col>50</xdr:col>
      <xdr:colOff>114300</xdr:colOff>
      <xdr:row>38</xdr:row>
      <xdr:rowOff>115824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628130"/>
          <a:ext cx="8890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88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115824</xdr:rowOff>
    </xdr:from>
    <xdr:to>
      <xdr:col>45</xdr:col>
      <xdr:colOff>177800</xdr:colOff>
      <xdr:row>38</xdr:row>
      <xdr:rowOff>118618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630924"/>
          <a:ext cx="8890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690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118618</xdr:rowOff>
    </xdr:from>
    <xdr:to>
      <xdr:col>41</xdr:col>
      <xdr:colOff>50800</xdr:colOff>
      <xdr:row>38</xdr:row>
      <xdr:rowOff>120396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633718"/>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168165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164990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680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59436</xdr:rowOff>
    </xdr:from>
    <xdr:to>
      <xdr:col>55</xdr:col>
      <xdr:colOff>50800</xdr:colOff>
      <xdr:row>38</xdr:row>
      <xdr:rowOff>161036</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57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18813</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362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62230</xdr:rowOff>
    </xdr:from>
    <xdr:to>
      <xdr:col>50</xdr:col>
      <xdr:colOff>165100</xdr:colOff>
      <xdr:row>38</xdr:row>
      <xdr:rowOff>163830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8907</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3525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65024</xdr:rowOff>
    </xdr:from>
    <xdr:to>
      <xdr:col>46</xdr:col>
      <xdr:colOff>38100</xdr:colOff>
      <xdr:row>38</xdr:row>
      <xdr:rowOff>166624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5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11701</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3553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67818</xdr:rowOff>
    </xdr:from>
    <xdr:to>
      <xdr:col>41</xdr:col>
      <xdr:colOff>101600</xdr:colOff>
      <xdr:row>38</xdr:row>
      <xdr:rowOff>169418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58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14495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358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69596</xdr:rowOff>
    </xdr:from>
    <xdr:to>
      <xdr:col>36</xdr:col>
      <xdr:colOff>165100</xdr:colOff>
      <xdr:row>38</xdr:row>
      <xdr:rowOff>171196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58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16273</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359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136447</xdr:rowOff>
    </xdr:from>
    <xdr:to>
      <xdr:col>55</xdr:col>
      <xdr:colOff>0</xdr:colOff>
      <xdr:row>58</xdr:row>
      <xdr:rowOff>139662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80547"/>
          <a:ext cx="838200" cy="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137979</xdr:rowOff>
    </xdr:from>
    <xdr:to>
      <xdr:col>50</xdr:col>
      <xdr:colOff>114300</xdr:colOff>
      <xdr:row>58</xdr:row>
      <xdr:rowOff>139662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082079"/>
          <a:ext cx="889000" cy="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133517</xdr:rowOff>
    </xdr:from>
    <xdr:to>
      <xdr:col>45</xdr:col>
      <xdr:colOff>177800</xdr:colOff>
      <xdr:row>58</xdr:row>
      <xdr:rowOff>137979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077617"/>
          <a:ext cx="889000" cy="4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112050</xdr:rowOff>
    </xdr:from>
    <xdr:to>
      <xdr:col>41</xdr:col>
      <xdr:colOff>50800</xdr:colOff>
      <xdr:row>58</xdr:row>
      <xdr:rowOff>133517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56150"/>
          <a:ext cx="889000" cy="2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85647</xdr:rowOff>
    </xdr:from>
    <xdr:to>
      <xdr:col>55</xdr:col>
      <xdr:colOff>50800</xdr:colOff>
      <xdr:row>59</xdr:row>
      <xdr:rowOff>15797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2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574</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4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88862</xdr:rowOff>
    </xdr:from>
    <xdr:to>
      <xdr:col>50</xdr:col>
      <xdr:colOff>165100</xdr:colOff>
      <xdr:row>59</xdr:row>
      <xdr:rowOff>19012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3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10139</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2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87179</xdr:rowOff>
    </xdr:from>
    <xdr:to>
      <xdr:col>46</xdr:col>
      <xdr:colOff>38100</xdr:colOff>
      <xdr:row>59</xdr:row>
      <xdr:rowOff>17329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3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8456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2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82717</xdr:rowOff>
    </xdr:from>
    <xdr:to>
      <xdr:col>41</xdr:col>
      <xdr:colOff>101600</xdr:colOff>
      <xdr:row>59</xdr:row>
      <xdr:rowOff>12867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2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3994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1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61250</xdr:rowOff>
    </xdr:from>
    <xdr:to>
      <xdr:col>36</xdr:col>
      <xdr:colOff>165100</xdr:colOff>
      <xdr:row>58</xdr:row>
      <xdr:rowOff>162850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0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153977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09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121286</xdr:rowOff>
    </xdr:from>
    <xdr:to>
      <xdr:col>55</xdr:col>
      <xdr:colOff>0</xdr:colOff>
      <xdr:row>78</xdr:row>
      <xdr:rowOff>137471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494386"/>
          <a:ext cx="838200" cy="1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102941</xdr:rowOff>
    </xdr:from>
    <xdr:to>
      <xdr:col>50</xdr:col>
      <xdr:colOff>114300</xdr:colOff>
      <xdr:row>78</xdr:row>
      <xdr:rowOff>121286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476041"/>
          <a:ext cx="889000" cy="18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102941</xdr:rowOff>
    </xdr:from>
    <xdr:to>
      <xdr:col>45</xdr:col>
      <xdr:colOff>177800</xdr:colOff>
      <xdr:row>78</xdr:row>
      <xdr:rowOff>137167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476041"/>
          <a:ext cx="889000" cy="34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122177</xdr:rowOff>
    </xdr:from>
    <xdr:to>
      <xdr:col>41</xdr:col>
      <xdr:colOff>50800</xdr:colOff>
      <xdr:row>78</xdr:row>
      <xdr:rowOff>137167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495277"/>
          <a:ext cx="889000" cy="1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86671</xdr:rowOff>
    </xdr:from>
    <xdr:to>
      <xdr:col>55</xdr:col>
      <xdr:colOff>50800</xdr:colOff>
      <xdr:row>79</xdr:row>
      <xdr:rowOff>16821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5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1598</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7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70486</xdr:rowOff>
    </xdr:from>
    <xdr:to>
      <xdr:col>50</xdr:col>
      <xdr:colOff>165100</xdr:colOff>
      <xdr:row>79</xdr:row>
      <xdr:rowOff>636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4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163213</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536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52141</xdr:rowOff>
    </xdr:from>
    <xdr:to>
      <xdr:col>46</xdr:col>
      <xdr:colOff>38100</xdr:colOff>
      <xdr:row>78</xdr:row>
      <xdr:rowOff>153741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2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144868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51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86367</xdr:rowOff>
    </xdr:from>
    <xdr:to>
      <xdr:col>41</xdr:col>
      <xdr:colOff>101600</xdr:colOff>
      <xdr:row>79</xdr:row>
      <xdr:rowOff>16517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5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7644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552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71377</xdr:rowOff>
    </xdr:from>
    <xdr:to>
      <xdr:col>36</xdr:col>
      <xdr:colOff>165100</xdr:colOff>
      <xdr:row>79</xdr:row>
      <xdr:rowOff>1527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4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164104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53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94301</xdr:rowOff>
    </xdr:from>
    <xdr:to>
      <xdr:col>55</xdr:col>
      <xdr:colOff>0</xdr:colOff>
      <xdr:row>98</xdr:row>
      <xdr:rowOff>155899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896401"/>
          <a:ext cx="838200" cy="6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94301</xdr:rowOff>
    </xdr:from>
    <xdr:to>
      <xdr:col>50</xdr:col>
      <xdr:colOff>114300</xdr:colOff>
      <xdr:row>98</xdr:row>
      <xdr:rowOff>120214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896401"/>
          <a:ext cx="889000" cy="2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120214</xdr:rowOff>
    </xdr:from>
    <xdr:to>
      <xdr:col>45</xdr:col>
      <xdr:colOff>177800</xdr:colOff>
      <xdr:row>98</xdr:row>
      <xdr:rowOff>155763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22314"/>
          <a:ext cx="889000" cy="3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141167</xdr:rowOff>
    </xdr:from>
    <xdr:to>
      <xdr:col>41</xdr:col>
      <xdr:colOff>50800</xdr:colOff>
      <xdr:row>98</xdr:row>
      <xdr:rowOff>155763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943267"/>
          <a:ext cx="889000" cy="1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105099</xdr:rowOff>
    </xdr:from>
    <xdr:to>
      <xdr:col>55</xdr:col>
      <xdr:colOff>50800</xdr:colOff>
      <xdr:row>99</xdr:row>
      <xdr:rowOff>35249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90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20026</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82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43501</xdr:rowOff>
    </xdr:from>
    <xdr:to>
      <xdr:col>50</xdr:col>
      <xdr:colOff>165100</xdr:colOff>
      <xdr:row>98</xdr:row>
      <xdr:rowOff>145101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136228</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93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69414</xdr:rowOff>
    </xdr:from>
    <xdr:to>
      <xdr:col>46</xdr:col>
      <xdr:colOff>38100</xdr:colOff>
      <xdr:row>98</xdr:row>
      <xdr:rowOff>171014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162141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96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104963</xdr:rowOff>
    </xdr:from>
    <xdr:to>
      <xdr:col>41</xdr:col>
      <xdr:colOff>101600</xdr:colOff>
      <xdr:row>99</xdr:row>
      <xdr:rowOff>35113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0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26240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99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90367</xdr:rowOff>
    </xdr:from>
    <xdr:to>
      <xdr:col>36</xdr:col>
      <xdr:colOff>165100</xdr:colOff>
      <xdr:row>99</xdr:row>
      <xdr:rowOff>20517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9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11644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98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75643</xdr:rowOff>
    </xdr:from>
    <xdr:to>
      <xdr:col>85</xdr:col>
      <xdr:colOff>127000</xdr:colOff>
      <xdr:row>38</xdr:row>
      <xdr:rowOff>91546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90743"/>
          <a:ext cx="838200" cy="1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91546</xdr:rowOff>
    </xdr:from>
    <xdr:to>
      <xdr:col>81</xdr:col>
      <xdr:colOff>50800</xdr:colOff>
      <xdr:row>38</xdr:row>
      <xdr:rowOff>103715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606646"/>
          <a:ext cx="889000" cy="1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98304</xdr:rowOff>
    </xdr:from>
    <xdr:to>
      <xdr:col>76</xdr:col>
      <xdr:colOff>114300</xdr:colOff>
      <xdr:row>38</xdr:row>
      <xdr:rowOff>103715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613404"/>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98304</xdr:rowOff>
    </xdr:from>
    <xdr:to>
      <xdr:col>71</xdr:col>
      <xdr:colOff>177800</xdr:colOff>
      <xdr:row>38</xdr:row>
      <xdr:rowOff>103025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613404"/>
          <a:ext cx="889000" cy="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24843</xdr:rowOff>
    </xdr:from>
    <xdr:to>
      <xdr:col>85</xdr:col>
      <xdr:colOff>177800</xdr:colOff>
      <xdr:row>38</xdr:row>
      <xdr:rowOff>126443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3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111219</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5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40746</xdr:rowOff>
    </xdr:from>
    <xdr:to>
      <xdr:col>81</xdr:col>
      <xdr:colOff>101600</xdr:colOff>
      <xdr:row>38</xdr:row>
      <xdr:rowOff>142346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5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133473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4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52915</xdr:rowOff>
    </xdr:from>
    <xdr:to>
      <xdr:col>76</xdr:col>
      <xdr:colOff>165100</xdr:colOff>
      <xdr:row>38</xdr:row>
      <xdr:rowOff>154515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6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145642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6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47504</xdr:rowOff>
    </xdr:from>
    <xdr:to>
      <xdr:col>72</xdr:col>
      <xdr:colOff>38100</xdr:colOff>
      <xdr:row>38</xdr:row>
      <xdr:rowOff>149104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6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140231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55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52225</xdr:rowOff>
    </xdr:from>
    <xdr:to>
      <xdr:col>67</xdr:col>
      <xdr:colOff>101600</xdr:colOff>
      <xdr:row>38</xdr:row>
      <xdr:rowOff>153825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6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144952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161506</xdr:rowOff>
    </xdr:from>
    <xdr:to>
      <xdr:col>85</xdr:col>
      <xdr:colOff>127000</xdr:colOff>
      <xdr:row>58</xdr:row>
      <xdr:rowOff>164440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10105606"/>
          <a:ext cx="8382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148573</xdr:rowOff>
    </xdr:from>
    <xdr:to>
      <xdr:col>81</xdr:col>
      <xdr:colOff>50800</xdr:colOff>
      <xdr:row>58</xdr:row>
      <xdr:rowOff>161506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10092673"/>
          <a:ext cx="889000" cy="1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148573</xdr:rowOff>
    </xdr:from>
    <xdr:to>
      <xdr:col>76</xdr:col>
      <xdr:colOff>114300</xdr:colOff>
      <xdr:row>58</xdr:row>
      <xdr:rowOff>165262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092673"/>
          <a:ext cx="889000" cy="1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163318</xdr:rowOff>
    </xdr:from>
    <xdr:to>
      <xdr:col>71</xdr:col>
      <xdr:colOff>177800</xdr:colOff>
      <xdr:row>58</xdr:row>
      <xdr:rowOff>165262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107418"/>
          <a:ext cx="889000" cy="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113640</xdr:rowOff>
    </xdr:from>
    <xdr:to>
      <xdr:col>85</xdr:col>
      <xdr:colOff>177800</xdr:colOff>
      <xdr:row>59</xdr:row>
      <xdr:rowOff>43790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1005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28567</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7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110706</xdr:rowOff>
    </xdr:from>
    <xdr:to>
      <xdr:col>81</xdr:col>
      <xdr:colOff>101600</xdr:colOff>
      <xdr:row>59</xdr:row>
      <xdr:rowOff>40856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1005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31983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1014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97773</xdr:rowOff>
    </xdr:from>
    <xdr:to>
      <xdr:col>76</xdr:col>
      <xdr:colOff>165100</xdr:colOff>
      <xdr:row>59</xdr:row>
      <xdr:rowOff>27923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4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19050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114462</xdr:rowOff>
    </xdr:from>
    <xdr:to>
      <xdr:col>72</xdr:col>
      <xdr:colOff>38100</xdr:colOff>
      <xdr:row>59</xdr:row>
      <xdr:rowOff>44612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5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35739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5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112518</xdr:rowOff>
    </xdr:from>
    <xdr:to>
      <xdr:col>67</xdr:col>
      <xdr:colOff>101600</xdr:colOff>
      <xdr:row>59</xdr:row>
      <xdr:rowOff>42668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56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33795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14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165328</xdr:rowOff>
    </xdr:from>
    <xdr:to>
      <xdr:col>85</xdr:col>
      <xdr:colOff>127000</xdr:colOff>
      <xdr:row>79</xdr:row>
      <xdr:rowOff>6136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538428"/>
          <a:ext cx="838200" cy="1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6136</xdr:rowOff>
    </xdr:from>
    <xdr:to>
      <xdr:col>81</xdr:col>
      <xdr:colOff>50800</xdr:colOff>
      <xdr:row>79</xdr:row>
      <xdr:rowOff>39153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50686"/>
          <a:ext cx="889000" cy="3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34604</xdr:rowOff>
    </xdr:from>
    <xdr:to>
      <xdr:col>76</xdr:col>
      <xdr:colOff>114300</xdr:colOff>
      <xdr:row>79</xdr:row>
      <xdr:rowOff>39153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79154"/>
          <a:ext cx="889000" cy="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28084</xdr:rowOff>
    </xdr:from>
    <xdr:to>
      <xdr:col>71</xdr:col>
      <xdr:colOff>177800</xdr:colOff>
      <xdr:row>79</xdr:row>
      <xdr:rowOff>34604</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72634"/>
          <a:ext cx="889000" cy="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114528</xdr:rowOff>
    </xdr:from>
    <xdr:to>
      <xdr:col>85</xdr:col>
      <xdr:colOff>177800</xdr:colOff>
      <xdr:row>79</xdr:row>
      <xdr:rowOff>44678</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8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73905</xdr:rowOff>
    </xdr:from>
    <xdr:ext cx="534377"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27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126786</xdr:rowOff>
    </xdr:from>
    <xdr:to>
      <xdr:col>81</xdr:col>
      <xdr:colOff>101600</xdr:colOff>
      <xdr:row>79</xdr:row>
      <xdr:rowOff>56936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9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73463</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14111" y="1327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159803</xdr:rowOff>
    </xdr:from>
    <xdr:to>
      <xdr:col>76</xdr:col>
      <xdr:colOff>165100</xdr:colOff>
      <xdr:row>79</xdr:row>
      <xdr:rowOff>89953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2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81080</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62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155254</xdr:rowOff>
    </xdr:from>
    <xdr:to>
      <xdr:col>72</xdr:col>
      <xdr:colOff>38100</xdr:colOff>
      <xdr:row>79</xdr:row>
      <xdr:rowOff>85404</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2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76531</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621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148734</xdr:rowOff>
    </xdr:from>
    <xdr:to>
      <xdr:col>67</xdr:col>
      <xdr:colOff>101600</xdr:colOff>
      <xdr:row>79</xdr:row>
      <xdr:rowOff>78884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2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70011</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47111" y="1361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53265</xdr:rowOff>
    </xdr:from>
    <xdr:to>
      <xdr:col>85</xdr:col>
      <xdr:colOff>127000</xdr:colOff>
      <xdr:row>98</xdr:row>
      <xdr:rowOff>59489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855365"/>
          <a:ext cx="838200" cy="6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48574</xdr:rowOff>
    </xdr:from>
    <xdr:to>
      <xdr:col>81</xdr:col>
      <xdr:colOff>50800</xdr:colOff>
      <xdr:row>98</xdr:row>
      <xdr:rowOff>59489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850674"/>
          <a:ext cx="889000" cy="1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48574</xdr:rowOff>
    </xdr:from>
    <xdr:to>
      <xdr:col>76</xdr:col>
      <xdr:colOff>114300</xdr:colOff>
      <xdr:row>98</xdr:row>
      <xdr:rowOff>56434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850674"/>
          <a:ext cx="889000" cy="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56434</xdr:rowOff>
    </xdr:from>
    <xdr:to>
      <xdr:col>71</xdr:col>
      <xdr:colOff>177800</xdr:colOff>
      <xdr:row>98</xdr:row>
      <xdr:rowOff>68653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858534"/>
          <a:ext cx="889000" cy="12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2465</xdr:rowOff>
    </xdr:from>
    <xdr:to>
      <xdr:col>85</xdr:col>
      <xdr:colOff>177800</xdr:colOff>
      <xdr:row>98</xdr:row>
      <xdr:rowOff>104065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80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88842</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719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8689</xdr:rowOff>
    </xdr:from>
    <xdr:to>
      <xdr:col>81</xdr:col>
      <xdr:colOff>101600</xdr:colOff>
      <xdr:row>98</xdr:row>
      <xdr:rowOff>110289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81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101416</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90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169224</xdr:rowOff>
    </xdr:from>
    <xdr:to>
      <xdr:col>76</xdr:col>
      <xdr:colOff>165100</xdr:colOff>
      <xdr:row>98</xdr:row>
      <xdr:rowOff>99374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9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90501</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89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5634</xdr:rowOff>
    </xdr:from>
    <xdr:to>
      <xdr:col>72</xdr:col>
      <xdr:colOff>38100</xdr:colOff>
      <xdr:row>98</xdr:row>
      <xdr:rowOff>107234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80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98361</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90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17853</xdr:rowOff>
    </xdr:from>
    <xdr:to>
      <xdr:col>67</xdr:col>
      <xdr:colOff>101600</xdr:colOff>
      <xdr:row>98</xdr:row>
      <xdr:rowOff>119453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81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110580</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912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類似団体との比較では、「労働費」「災害復旧費」を除き、類似団体平均値を下回っている。</a:t>
          </a:r>
          <a:endParaRPr lang="ja-JP" altLang="ja-JP" sz="1400">
            <a:effectLst/>
          </a:endParaRPr>
        </a:p>
        <a:p>
          <a:r>
            <a:rPr kumimoji="1" lang="ja-JP" altLang="ja-JP" sz="1100">
              <a:solidFill>
                <a:schemeClr val="dk1"/>
              </a:solidFill>
              <a:effectLst/>
              <a:latin typeface="+mn-lt"/>
              <a:ea typeface="+mn-ea"/>
              <a:cs typeface="+mn-cs"/>
            </a:rPr>
            <a:t>　総務費について、前年度に比べて</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災害対応</a:t>
          </a:r>
          <a:r>
            <a:rPr kumimoji="1" lang="ja-JP" altLang="ja-JP" sz="1100">
              <a:solidFill>
                <a:schemeClr val="dk1"/>
              </a:solidFill>
              <a:effectLst/>
              <a:latin typeface="+mn-lt"/>
              <a:ea typeface="+mn-ea"/>
              <a:cs typeface="+mn-cs"/>
            </a:rPr>
            <a:t>基金積立及び</a:t>
          </a:r>
          <a:r>
            <a:rPr kumimoji="1" lang="ja-JP" altLang="en-US" sz="1100">
              <a:solidFill>
                <a:schemeClr val="dk1"/>
              </a:solidFill>
              <a:effectLst/>
              <a:latin typeface="+mn-lt"/>
              <a:ea typeface="+mn-ea"/>
              <a:cs typeface="+mn-cs"/>
            </a:rPr>
            <a:t>業務システム標準化対応業務</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等が主な要因である。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消防費</a:t>
          </a:r>
          <a:r>
            <a:rPr kumimoji="1" lang="ja-JP" altLang="ja-JP" sz="1100">
              <a:solidFill>
                <a:schemeClr val="dk1"/>
              </a:solidFill>
              <a:effectLst/>
              <a:latin typeface="+mn-lt"/>
              <a:ea typeface="+mn-ea"/>
              <a:cs typeface="+mn-cs"/>
            </a:rPr>
            <a:t>について、前年度に比べて増加してるが、これは</a:t>
          </a:r>
          <a:r>
            <a:rPr kumimoji="1" lang="ja-JP" altLang="en-US" sz="1100">
              <a:solidFill>
                <a:schemeClr val="dk1"/>
              </a:solidFill>
              <a:effectLst/>
              <a:latin typeface="+mn-lt"/>
              <a:ea typeface="+mn-ea"/>
              <a:cs typeface="+mn-cs"/>
            </a:rPr>
            <a:t>防災資材購入にかかる備品購入費</a:t>
          </a:r>
          <a:r>
            <a:rPr kumimoji="1" lang="ja-JP" altLang="ja-JP" sz="1100">
              <a:solidFill>
                <a:schemeClr val="dk1"/>
              </a:solidFill>
              <a:effectLst/>
              <a:latin typeface="+mn-lt"/>
              <a:ea typeface="+mn-ea"/>
              <a:cs typeface="+mn-cs"/>
            </a:rPr>
            <a:t>の増等が主な要因である。</a:t>
          </a:r>
          <a:endParaRPr lang="ja-JP" altLang="ja-JP" sz="1400">
            <a:effectLst/>
          </a:endParaRPr>
        </a:p>
        <a:p>
          <a:r>
            <a:rPr kumimoji="1" lang="ja-JP" altLang="ja-JP" sz="1100">
              <a:solidFill>
                <a:schemeClr val="dk1"/>
              </a:solidFill>
              <a:effectLst/>
              <a:latin typeface="+mn-lt"/>
              <a:ea typeface="+mn-ea"/>
              <a:cs typeface="+mn-cs"/>
            </a:rPr>
            <a:t>　民生費について、前年度に比べて増加しているが、これは</a:t>
          </a:r>
          <a:r>
            <a:rPr kumimoji="1" lang="ja-JP" altLang="en-US" sz="1100">
              <a:solidFill>
                <a:schemeClr val="dk1"/>
              </a:solidFill>
              <a:effectLst/>
              <a:latin typeface="+mn-lt"/>
              <a:ea typeface="+mn-ea"/>
              <a:cs typeface="+mn-cs"/>
            </a:rPr>
            <a:t>保育所運営費負担金、介護施設等整備事業補助金の増</a:t>
          </a:r>
          <a:r>
            <a:rPr kumimoji="1" lang="ja-JP" altLang="ja-JP" sz="1100">
              <a:solidFill>
                <a:schemeClr val="dk1"/>
              </a:solidFill>
              <a:effectLst/>
              <a:latin typeface="+mn-lt"/>
              <a:ea typeface="+mn-ea"/>
              <a:cs typeface="+mn-cs"/>
            </a:rPr>
            <a:t>が主な要因である。</a:t>
          </a:r>
          <a:endParaRPr lang="ja-JP" altLang="ja-JP" sz="1400">
            <a:effectLst/>
          </a:endParaRPr>
        </a:p>
        <a:p>
          <a:r>
            <a:rPr kumimoji="1" lang="ja-JP" altLang="ja-JP" sz="1100">
              <a:solidFill>
                <a:schemeClr val="dk1"/>
              </a:solidFill>
              <a:effectLst/>
              <a:latin typeface="+mn-lt"/>
              <a:ea typeface="+mn-ea"/>
              <a:cs typeface="+mn-cs"/>
            </a:rPr>
            <a:t>　土木費について、前年度に比べて</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しているが、星谷橋架け替え事業</a:t>
          </a:r>
          <a:r>
            <a:rPr kumimoji="1" lang="ja-JP" altLang="en-US" sz="1100">
              <a:solidFill>
                <a:schemeClr val="dk1"/>
              </a:solidFill>
              <a:effectLst/>
              <a:latin typeface="+mn-lt"/>
              <a:ea typeface="+mn-ea"/>
              <a:cs typeface="+mn-cs"/>
            </a:rPr>
            <a:t>積立金</a:t>
          </a:r>
          <a:r>
            <a:rPr kumimoji="1" lang="ja-JP" altLang="ja-JP" sz="1100">
              <a:solidFill>
                <a:schemeClr val="dk1"/>
              </a:solidFill>
              <a:effectLst/>
              <a:latin typeface="+mn-lt"/>
              <a:ea typeface="+mn-ea"/>
              <a:cs typeface="+mn-cs"/>
            </a:rPr>
            <a:t>及び橋りょう長寿命化事業</a:t>
          </a:r>
          <a:r>
            <a:rPr kumimoji="1" lang="ja-JP" altLang="en-US" sz="1100">
              <a:solidFill>
                <a:schemeClr val="dk1"/>
              </a:solidFill>
              <a:effectLst/>
              <a:latin typeface="+mn-lt"/>
              <a:ea typeface="+mn-ea"/>
              <a:cs typeface="+mn-cs"/>
            </a:rPr>
            <a:t>工事費等の減</a:t>
          </a:r>
          <a:r>
            <a:rPr kumimoji="1" lang="ja-JP" altLang="ja-JP" sz="1100">
              <a:solidFill>
                <a:schemeClr val="dk1"/>
              </a:solidFill>
              <a:effectLst/>
              <a:latin typeface="+mn-lt"/>
              <a:ea typeface="+mn-ea"/>
              <a:cs typeface="+mn-cs"/>
            </a:rPr>
            <a:t>が主な要因である。</a:t>
          </a:r>
          <a:endParaRPr lang="ja-JP" altLang="ja-JP" sz="1400">
            <a:effectLst/>
          </a:endParaRPr>
        </a:p>
        <a:p>
          <a:r>
            <a:rPr kumimoji="1" lang="ja-JP" altLang="ja-JP" sz="1100">
              <a:solidFill>
                <a:schemeClr val="dk1"/>
              </a:solidFill>
              <a:effectLst/>
              <a:latin typeface="+mn-lt"/>
              <a:ea typeface="+mn-ea"/>
              <a:cs typeface="+mn-cs"/>
            </a:rPr>
            <a:t>　今後、事業を進めていく上で、事業内容を精査し、必要な事業を実施することで健全な財政運営に努める。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徳島県勝浦町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財政調整基金残高は、剰余金の積立てにより増加し、昨年度より</a:t>
          </a:r>
          <a:r>
            <a:rPr kumimoji="1" lang="en-US" altLang="ja-JP" sz="1100">
              <a:solidFill>
                <a:schemeClr val="dk1"/>
              </a:solidFill>
              <a:effectLst/>
              <a:latin typeface="+mn-lt"/>
              <a:ea typeface="+mn-ea"/>
              <a:cs typeface="+mn-cs"/>
            </a:rPr>
            <a:t>6.13</a:t>
          </a:r>
          <a:r>
            <a:rPr kumimoji="1" lang="ja-JP" altLang="ja-JP" sz="1100">
              <a:solidFill>
                <a:schemeClr val="dk1"/>
              </a:solidFill>
              <a:effectLst/>
              <a:latin typeface="+mn-lt"/>
              <a:ea typeface="+mn-ea"/>
              <a:cs typeface="+mn-cs"/>
            </a:rPr>
            <a:t>ポイント増加した。</a:t>
          </a:r>
          <a:endParaRPr lang="ja-JP" altLang="ja-JP" sz="1400">
            <a:effectLst/>
          </a:endParaRPr>
        </a:p>
        <a:p>
          <a:r>
            <a:rPr kumimoji="1" lang="ja-JP" altLang="ja-JP" sz="1100">
              <a:solidFill>
                <a:schemeClr val="dk1"/>
              </a:solidFill>
              <a:effectLst/>
              <a:latin typeface="+mn-lt"/>
              <a:ea typeface="+mn-ea"/>
              <a:cs typeface="+mn-cs"/>
            </a:rPr>
            <a:t>　実質単年度収支は、昨年度に引続き黒字となった。昨年度に比べ、</a:t>
          </a:r>
          <a:r>
            <a:rPr kumimoji="1" lang="en-US" altLang="ja-JP" sz="1100">
              <a:solidFill>
                <a:schemeClr val="dk1"/>
              </a:solidFill>
              <a:effectLst/>
              <a:latin typeface="+mn-lt"/>
              <a:ea typeface="+mn-ea"/>
              <a:cs typeface="+mn-cs"/>
            </a:rPr>
            <a:t>3.13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しているが、これは、</a:t>
          </a:r>
          <a:r>
            <a:rPr kumimoji="1" lang="ja-JP" altLang="en-US" sz="1100">
              <a:solidFill>
                <a:schemeClr val="dk1"/>
              </a:solidFill>
              <a:effectLst/>
              <a:latin typeface="+mn-lt"/>
              <a:ea typeface="+mn-ea"/>
              <a:cs typeface="+mn-cs"/>
            </a:rPr>
            <a:t>土地売却収入及び勝浦病院改築事業基金繰入金増加による歳入増加が</a:t>
          </a:r>
          <a:r>
            <a:rPr kumimoji="1" lang="ja-JP" altLang="ja-JP" sz="1100">
              <a:solidFill>
                <a:schemeClr val="dk1"/>
              </a:solidFill>
              <a:effectLst/>
              <a:latin typeface="+mn-lt"/>
              <a:ea typeface="+mn-ea"/>
              <a:cs typeface="+mn-cs"/>
            </a:rPr>
            <a:t>主な原因である。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徳島県勝浦町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一般会計及び特別会計を含めた連結実質赤字比率の合計について、令和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年度も昨年度に引き続き全て黒字となっている。</a:t>
          </a:r>
          <a:endParaRPr lang="ja-JP" altLang="ja-JP" sz="1400">
            <a:effectLst/>
          </a:endParaRPr>
        </a:p>
        <a:p>
          <a:r>
            <a:rPr kumimoji="1" lang="ja-JP" altLang="ja-JP" sz="1100">
              <a:solidFill>
                <a:schemeClr val="dk1"/>
              </a:solidFill>
              <a:effectLst/>
              <a:latin typeface="+mn-lt"/>
              <a:ea typeface="+mn-ea"/>
              <a:cs typeface="+mn-cs"/>
            </a:rPr>
            <a:t>　今後も引き続き各会計において適正な財政運営に努める。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徳島県勝浦町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元利償還金は</a:t>
          </a:r>
          <a:r>
            <a:rPr kumimoji="1" lang="en-US" altLang="ja-JP" sz="1100">
              <a:solidFill>
                <a:schemeClr val="dk1"/>
              </a:solidFill>
              <a:effectLst/>
              <a:latin typeface="+mn-lt"/>
              <a:ea typeface="+mn-ea"/>
              <a:cs typeface="+mn-cs"/>
            </a:rPr>
            <a:t>390</a:t>
          </a:r>
          <a:r>
            <a:rPr kumimoji="1" lang="ja-JP" altLang="ja-JP" sz="1100">
              <a:solidFill>
                <a:schemeClr val="dk1"/>
              </a:solidFill>
              <a:effectLst/>
              <a:latin typeface="+mn-lt"/>
              <a:ea typeface="+mn-ea"/>
              <a:cs typeface="+mn-cs"/>
            </a:rPr>
            <a:t>百万円となり、前年度比で</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今後星谷橋架け替え事業や道の駅周辺公園整備事業等の大型事業による借入を予定していることから、今後の実質公債費比率の上昇に注意が必要である。</a:t>
          </a:r>
          <a:r>
            <a:rPr kumimoji="1" lang="ja-JP" altLang="ja-JP" sz="1100">
              <a:solidFill>
                <a:schemeClr val="dk1"/>
              </a:solidFill>
              <a:effectLst/>
              <a:latin typeface="+mn-lt"/>
              <a:ea typeface="+mn-ea"/>
              <a:cs typeface="+mn-cs"/>
            </a:rPr>
            <a:t>　また、公共施設等の老朽化対策に取組む必要があることから、これまで以上に事業の精査や平準化を行い公債費の抑制に努める。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徳島県勝浦町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年度において、将来負担比率は算出されておらず、将来負担比率の分子は、昨年度から</a:t>
          </a:r>
          <a:r>
            <a:rPr kumimoji="1" lang="en-US" altLang="ja-JP" sz="1100">
              <a:solidFill>
                <a:schemeClr val="dk1"/>
              </a:solidFill>
              <a:effectLst/>
              <a:latin typeface="+mn-lt"/>
              <a:ea typeface="+mn-ea"/>
              <a:cs typeface="+mn-cs"/>
            </a:rPr>
            <a:t>290</a:t>
          </a:r>
          <a:r>
            <a:rPr kumimoji="1" lang="ja-JP" altLang="ja-JP" sz="1100">
              <a:solidFill>
                <a:schemeClr val="dk1"/>
              </a:solidFill>
              <a:effectLst/>
              <a:latin typeface="+mn-lt"/>
              <a:ea typeface="+mn-ea"/>
              <a:cs typeface="+mn-cs"/>
            </a:rPr>
            <a:t>百万円減少した。これは、将来負担額となる財政調整基金の増加が主な要因である。</a:t>
          </a:r>
          <a:endParaRPr lang="ja-JP" altLang="ja-JP" sz="1400">
            <a:effectLst/>
          </a:endParaRPr>
        </a:p>
        <a:p>
          <a:r>
            <a:rPr kumimoji="1" lang="ja-JP" altLang="ja-JP" sz="1100">
              <a:solidFill>
                <a:schemeClr val="dk1"/>
              </a:solidFill>
              <a:effectLst/>
              <a:latin typeface="+mn-lt"/>
              <a:ea typeface="+mn-ea"/>
              <a:cs typeface="+mn-cs"/>
            </a:rPr>
            <a:t>　星谷橋架け替え事業や道の駅周辺公園整備事業等の大型事業</a:t>
          </a:r>
          <a:r>
            <a:rPr kumimoji="1" lang="ja-JP" altLang="en-US" sz="1100">
              <a:solidFill>
                <a:schemeClr val="dk1"/>
              </a:solidFill>
              <a:effectLst/>
              <a:latin typeface="+mn-lt"/>
              <a:ea typeface="+mn-ea"/>
              <a:cs typeface="+mn-cs"/>
            </a:rPr>
            <a:t>を予定していることから</a:t>
          </a:r>
          <a:r>
            <a:rPr kumimoji="1" lang="ja-JP" altLang="ja-JP" sz="1100">
              <a:solidFill>
                <a:schemeClr val="dk1"/>
              </a:solidFill>
              <a:effectLst/>
              <a:latin typeface="+mn-lt"/>
              <a:ea typeface="+mn-ea"/>
              <a:cs typeface="+mn-cs"/>
            </a:rPr>
            <a:t>、地方債の現在高の増加が予測される。</a:t>
          </a:r>
          <a:endParaRPr lang="ja-JP" altLang="ja-JP" sz="1400">
            <a:effectLst/>
          </a:endParaRPr>
        </a:p>
        <a:p>
          <a:r>
            <a:rPr kumimoji="1" lang="ja-JP" altLang="ja-JP" sz="1100">
              <a:solidFill>
                <a:schemeClr val="dk1"/>
              </a:solidFill>
              <a:effectLst/>
              <a:latin typeface="+mn-lt"/>
              <a:ea typeface="+mn-ea"/>
              <a:cs typeface="+mn-cs"/>
            </a:rPr>
            <a:t>　充当可能財源等である基金については、星谷橋架け替え事業等へ充当のため取崩しを予定していることから、将来負担比率の分子は、今後上昇していく見込みである。</a:t>
          </a:r>
          <a:endParaRPr lang="ja-JP" altLang="ja-JP" sz="1400">
            <a:effectLst/>
          </a:endParaRPr>
        </a:p>
        <a:p>
          <a:r>
            <a:rPr kumimoji="1" lang="ja-JP" altLang="ja-JP" sz="1100">
              <a:solidFill>
                <a:schemeClr val="dk1"/>
              </a:solidFill>
              <a:effectLst/>
              <a:latin typeface="+mn-lt"/>
              <a:ea typeface="+mn-ea"/>
              <a:cs typeface="+mn-cs"/>
            </a:rPr>
            <a:t>　将来負担比率抑制のため、事業の精査や計画的な実施、また、有利な財源確保に努める。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徳島県勝浦町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a:t>
          </a:r>
          <a:r>
            <a:rPr kumimoji="1" lang="en-US" altLang="ja-JP" sz="1100">
              <a:solidFill>
                <a:schemeClr val="dk1"/>
              </a:solidFill>
              <a:effectLst/>
              <a:latin typeface="+mn-lt"/>
              <a:ea typeface="+mn-ea"/>
              <a:cs typeface="+mn-cs"/>
            </a:rPr>
            <a:t>210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災害対応基金</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200</a:t>
          </a:r>
          <a:r>
            <a:rPr kumimoji="1" lang="ja-JP" altLang="ja-JP" sz="1100">
              <a:solidFill>
                <a:schemeClr val="dk1"/>
              </a:solidFill>
              <a:effectLst/>
              <a:latin typeface="+mn-lt"/>
              <a:ea typeface="+mn-ea"/>
              <a:cs typeface="+mn-cs"/>
            </a:rPr>
            <a:t>百万円積み立てたことが、基金全体増額の主な要因である。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「星谷橋架け替え事業基金」は、令和５年度で積立てを終え、令和６年度からの事業の本格実施に伴い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引き続き取崩</a:t>
          </a:r>
          <a:r>
            <a:rPr kumimoji="1" lang="ja-JP" altLang="en-US" sz="1100">
              <a:solidFill>
                <a:schemeClr val="dk1"/>
              </a:solidFill>
              <a:effectLst/>
              <a:latin typeface="+mn-lt"/>
              <a:ea typeface="+mn-ea"/>
              <a:cs typeface="+mn-cs"/>
            </a:rPr>
            <a:t>しを予定し</a:t>
          </a:r>
          <a:r>
            <a:rPr kumimoji="1" lang="ja-JP" altLang="ja-JP" sz="1100">
              <a:solidFill>
                <a:schemeClr val="dk1"/>
              </a:solidFill>
              <a:effectLst/>
              <a:latin typeface="+mn-lt"/>
              <a:ea typeface="+mn-ea"/>
              <a:cs typeface="+mn-cs"/>
            </a:rPr>
            <a:t>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「勝浦町地域福祉基金」は、介護施設等整備事業のため令和６年度から取崩しを予定してい</a:t>
          </a:r>
          <a:r>
            <a:rPr kumimoji="1" lang="ja-JP" altLang="en-US" sz="1100">
              <a:solidFill>
                <a:schemeClr val="dk1"/>
              </a:solidFill>
              <a:effectLst/>
              <a:latin typeface="+mn-lt"/>
              <a:ea typeface="+mn-ea"/>
              <a:cs typeface="+mn-cs"/>
            </a:rPr>
            <a:t>たが、事業繰越のため全額を７年度に取崩す予定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国民健康保険勝浦病院改築事業基金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国民健康保険勝浦病院改築事業の円滑な執行を図る。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勝浦町公共用施設維持基金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発電用施設周辺地域整備法第７条に基づく交付金により整備された公共用施設の修繕その他の維持補修を実施する。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勝浦町杉の子基金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勝浦町内における起業を支援し、活力ある地域産業を育成する。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星谷橋架け替え事業基金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星谷橋架け替えに係る費用</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勝浦町地域福祉基金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生きがいと健康づくり事業</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勝浦町山林基金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勝浦町の所有する山林等の管理及び施行する事業</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勝浦町災害対応基金</a:t>
          </a:r>
          <a:r>
            <a:rPr kumimoji="1" lang="en-US" altLang="ja-JP" sz="1100">
              <a:solidFill>
                <a:schemeClr val="dk1"/>
              </a:solidFill>
              <a:effectLst/>
              <a:latin typeface="+mn-lt"/>
              <a:ea typeface="+mn-ea"/>
              <a:cs typeface="+mn-cs"/>
            </a:rPr>
            <a:t>】</a:t>
          </a:r>
          <a:r>
            <a:rPr lang="ja-JP" altLang="en-US" sz="1100" b="0" i="0">
              <a:solidFill>
                <a:schemeClr val="dk1"/>
              </a:solidFill>
              <a:effectLst/>
              <a:latin typeface="+mn-lt"/>
              <a:ea typeface="+mn-ea"/>
              <a:cs typeface="+mn-cs"/>
            </a:rPr>
            <a:t>防災，減災，発災時の応急措置並びに発災後の復旧及び復興のために行う事業</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勝浦町福中政美子どもの育英基金</a:t>
          </a:r>
          <a:r>
            <a:rPr kumimoji="1" lang="en-US" altLang="ja-JP" sz="1100">
              <a:solidFill>
                <a:schemeClr val="dk1"/>
              </a:solidFill>
              <a:effectLst/>
              <a:latin typeface="+mn-lt"/>
              <a:ea typeface="+mn-ea"/>
              <a:cs typeface="+mn-cs"/>
            </a:rPr>
            <a:t>】</a:t>
          </a:r>
          <a:r>
            <a:rPr lang="ja-JP" altLang="en-US" sz="1100" b="0" i="0">
              <a:solidFill>
                <a:schemeClr val="dk1"/>
              </a:solidFill>
              <a:effectLst/>
              <a:latin typeface="+mn-lt"/>
              <a:ea typeface="+mn-ea"/>
              <a:cs typeface="+mn-cs"/>
            </a:rPr>
            <a:t>勝浦町の未来を担う学齢児童生徒の豊かな人間育成</a:t>
          </a:r>
          <a:endParaRPr lang="en-US" altLang="ja-JP" sz="1100" b="0" i="0">
            <a:solidFill>
              <a:schemeClr val="dk1"/>
            </a:solidFill>
            <a:effectLst/>
            <a:latin typeface="+mn-lt"/>
            <a:ea typeface="+mn-ea"/>
            <a:cs typeface="+mn-cs"/>
          </a:endParaRPr>
        </a:p>
        <a:p>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国民健康保険勝浦病院改築事業基金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病院改築</a:t>
          </a:r>
          <a:r>
            <a:rPr kumimoji="1" lang="ja-JP" altLang="en-US" sz="1100">
              <a:solidFill>
                <a:schemeClr val="dk1"/>
              </a:solidFill>
              <a:effectLst/>
              <a:latin typeface="+mn-lt"/>
              <a:ea typeface="+mn-ea"/>
              <a:cs typeface="+mn-cs"/>
            </a:rPr>
            <a:t>事業終了に伴い全残額</a:t>
          </a:r>
          <a:r>
            <a:rPr kumimoji="1" lang="en-US" altLang="ja-JP" sz="1100">
              <a:solidFill>
                <a:schemeClr val="dk1"/>
              </a:solidFill>
              <a:effectLst/>
              <a:latin typeface="+mn-lt"/>
              <a:ea typeface="+mn-ea"/>
              <a:cs typeface="+mn-cs"/>
            </a:rPr>
            <a:t>222</a:t>
          </a:r>
          <a:r>
            <a:rPr kumimoji="1" lang="ja-JP" altLang="ja-JP" sz="1100">
              <a:solidFill>
                <a:schemeClr val="dk1"/>
              </a:solidFill>
              <a:effectLst/>
              <a:latin typeface="+mn-lt"/>
              <a:ea typeface="+mn-ea"/>
              <a:cs typeface="+mn-cs"/>
            </a:rPr>
            <a:t>百万円減少</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災害対応基金</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新しく基金創設したため</a:t>
          </a:r>
          <a:r>
            <a:rPr kumimoji="1" lang="en-US" altLang="ja-JP" sz="1100">
              <a:solidFill>
                <a:schemeClr val="dk1"/>
              </a:solidFill>
              <a:effectLst/>
              <a:latin typeface="+mn-lt"/>
              <a:ea typeface="+mn-ea"/>
              <a:cs typeface="+mn-cs"/>
            </a:rPr>
            <a:t>200</a:t>
          </a:r>
          <a:r>
            <a:rPr kumimoji="1" lang="ja-JP" altLang="en-US" sz="1100">
              <a:solidFill>
                <a:schemeClr val="dk1"/>
              </a:solidFill>
              <a:effectLst/>
              <a:latin typeface="+mn-lt"/>
              <a:ea typeface="+mn-ea"/>
              <a:cs typeface="+mn-cs"/>
            </a:rPr>
            <a:t>百万円増加</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勝浦町福中政美子どもの育英基金</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寄付により新しく基金創設したため、</a:t>
          </a:r>
          <a:r>
            <a:rPr kumimoji="1" lang="en-US" altLang="ja-JP" sz="1100">
              <a:solidFill>
                <a:schemeClr val="dk1"/>
              </a:solidFill>
              <a:effectLst/>
              <a:latin typeface="+mn-lt"/>
              <a:ea typeface="+mn-ea"/>
              <a:cs typeface="+mn-cs"/>
            </a:rPr>
            <a:t>30</a:t>
          </a:r>
          <a:r>
            <a:rPr kumimoji="1" lang="ja-JP" altLang="en-US" sz="1100">
              <a:solidFill>
                <a:schemeClr val="dk1"/>
              </a:solidFill>
              <a:effectLst/>
              <a:latin typeface="+mn-lt"/>
              <a:ea typeface="+mn-ea"/>
              <a:cs typeface="+mn-cs"/>
            </a:rPr>
            <a:t>百万円増加</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勝浦町地域福祉基金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介護施設等整備事業のため令和７年度に全額を取崩しを予定している。</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星谷橋架け替え事業基金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令和６年度からの事業の本格実施に伴い、引き続き取崩しを予定している。</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歳計剰余金を積み立てたことにより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基金の使途の明確化を図るために、</a:t>
          </a:r>
          <a:r>
            <a:rPr kumimoji="1" lang="ja-JP" altLang="en-US" sz="1100">
              <a:solidFill>
                <a:schemeClr val="dk1"/>
              </a:solidFill>
              <a:effectLst/>
              <a:latin typeface="+mn-lt"/>
              <a:ea typeface="+mn-ea"/>
              <a:cs typeface="+mn-cs"/>
            </a:rPr>
            <a:t>歳計剰余金については、標準財政規模等の財政指数を考慮しながら、</a:t>
          </a:r>
          <a:r>
            <a:rPr kumimoji="1" lang="ja-JP" altLang="ja-JP" sz="1100">
              <a:solidFill>
                <a:schemeClr val="dk1"/>
              </a:solidFill>
              <a:effectLst/>
              <a:latin typeface="+mn-lt"/>
              <a:ea typeface="+mn-ea"/>
              <a:cs typeface="+mn-cs"/>
            </a:rPr>
            <a:t>災害対応を目的とした基金に積み立てていくことを予定している。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基金利子の積立のみであり、増減していない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大型事業実施による多額の地方債借入を予定していることから、必要に応じ歳計剰余金の一部を積み立て、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物価高騰等の影響による財政事情の悪化等、必要があれば取崩す予定である。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5B75B41-5CAE-45DA-A290-BD6E6F2361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729822E-5C4D-499A-A13A-CC9BA7BA00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9C522D4-BC7E-4F0A-88FE-325ED17BC78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5F12778-00F7-4B78-8702-FAFC30E0E4AB}"/>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C935D02-4F08-4918-9DCB-DF0916EF061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8675911-3473-4681-89EF-E8DE7D76A71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7E834BB-733E-4534-A993-6D22255ACF04}"/>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2D91759-D542-4C56-A8EB-59928E9160DE}"/>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37FC3CF-9EC9-46C7-9337-F45C34E0D0DD}"/>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F79F98D-5453-4C3C-8564-2FDD4CA1229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C940520-BFF1-4DC3-A0FD-B9F83372F9FD}"/>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25995F1-C2C8-44F1-997F-CCB5CA3F8DD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36A5D55-C3C6-4034-9AAE-FFCB19D460B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5596B9A-694F-47A8-85F4-C4E61589E7F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3550933-FC4B-46D9-9068-EE53ACCF8E4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1BE1391-AAAD-45D0-802A-47D27C11F03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徳島県勝浦町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25FFB34-7B92-4BE2-9EC7-686EECB8BB5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01B3886-4ADB-4A9F-A249-4FF7025DEA4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E5164C6-BC44-4AB4-B921-87711F207AB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1198A53-979F-4501-BC67-C767E77F978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CBD7A16-A744-45B7-A4BB-7568B81A9A8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788BE4E-35E4-46CD-9027-DC7AAC51882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4,570
4,531
69.83
4,782,767
4,106,436
566,822
2,590,629
2,931,494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64E6C51-4166-43A4-A201-7F36279CB4B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79CA425-5426-4B68-B136-B49CFE14D5E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E52B344-5E75-48A0-90F8-82B034215C8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CECBC97-700E-42E6-9632-6A7807CBDA1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2026436-232E-4379-841C-E3AEE5EA0D4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257245D-B6AA-41F5-B1B2-4E3F220779F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8269806-BFF2-4A6F-9FFC-4B641ED2F4F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E4A9D28-9FE3-4FDA-8015-69B41AE7795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FF2B23B-F2A0-4AAD-838C-1BD639F8BD9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4EB0E92-6988-4CF0-9237-154161CE7A6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3F21260-0D88-4FF6-8FCC-224BAB40916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1A12E20-B807-487A-BE4F-7290B780DDC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89A0524-3810-4880-8312-DB2B1E8A863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5189510-3123-449A-844A-C31AECA389C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A3E5945-C140-42CC-B731-7774D05090B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77AFC8F-0250-4D1D-A1E1-B7CB475A0E8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2FCDD97-8BEC-4D75-8AA1-4D98F520443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35387EC-3569-4DE4-B4D5-EAF77D9C93D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2B71B04-B63F-4A66-A7DC-865315025D4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40744E3-9A17-4D7E-B2FE-888D5AE624D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03B7A68-3E3A-4D15-9C3E-1CA41DAD950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D41145D-22E0-4BA3-8E41-CB6FF062613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CC7EF29-4881-4917-B1E7-3C5FA4ED531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B9658F7-3325-427C-9352-98516AEC60F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04069CB-1CA7-4214-9E18-896752AC08C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9AA9231-1FF4-4D2E-A87C-9FF7A9D8446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7F9513E-CAF7-41E9-BF6D-B5CA09BD422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7F1FF17-13EC-44C6-9589-1751C8F2E81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BE7B393-3FC8-4CE9-8E56-51FA3185C4F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EDE43F8-9064-46B5-B606-6D5B4BFF541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453181B-EC90-4D91-86B3-1DA496EAA17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ADB7831-4C62-441F-BA1F-03172294A46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E37C23C-0FB5-4AF3-91A4-45C568F5D49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62CB29B-17D6-4601-8747-CEFD430CD9D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36CEF19-47B6-4E3B-AB94-72A73E7C09A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有形固定資産減価償却率については、</a:t>
          </a:r>
          <a:r>
            <a:rPr kumimoji="1" lang="ja-JP" altLang="en-US" sz="1100">
              <a:solidFill>
                <a:schemeClr val="dk1"/>
              </a:solidFill>
              <a:effectLst/>
              <a:latin typeface="+mn-lt"/>
              <a:ea typeface="+mn-ea"/>
              <a:cs typeface="+mn-cs"/>
            </a:rPr>
            <a:t>昨年度から</a:t>
          </a:r>
          <a:r>
            <a:rPr kumimoji="1" lang="en-US" altLang="ja-JP" sz="1100">
              <a:solidFill>
                <a:schemeClr val="dk1"/>
              </a:solidFill>
              <a:effectLst/>
              <a:latin typeface="+mn-lt"/>
              <a:ea typeface="+mn-ea"/>
              <a:cs typeface="+mn-cs"/>
            </a:rPr>
            <a:t>0.9</a:t>
          </a:r>
          <a:r>
            <a:rPr kumimoji="1" lang="ja-JP" altLang="en-US" sz="1100">
              <a:solidFill>
                <a:schemeClr val="dk1"/>
              </a:solidFill>
              <a:effectLst/>
              <a:latin typeface="+mn-lt"/>
              <a:ea typeface="+mn-ea"/>
              <a:cs typeface="+mn-cs"/>
            </a:rPr>
            <a:t>ポイント上昇し、類似団体平均では</a:t>
          </a:r>
          <a:r>
            <a:rPr kumimoji="1" lang="en-US" altLang="ja-JP" sz="1100">
              <a:solidFill>
                <a:schemeClr val="dk1"/>
              </a:solidFill>
              <a:effectLst/>
              <a:latin typeface="+mn-lt"/>
              <a:ea typeface="+mn-ea"/>
              <a:cs typeface="+mn-cs"/>
            </a:rPr>
            <a:t>5.5</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上回る結果となった。勝浦町の保有する資産の老朽化が他団体に比べ</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進んでいると言える。人口減少下における更新需要に対し、公共施設等総合管理計画に基づき、長寿命化や統合、廃止等を含めて検討し、個別施設計画に基づき事業を行い、将来を見据えた資産管理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56A5A3B-D1CD-469F-901D-B97E49795AF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E7354C4-84BD-4BAC-921B-B5C6CE875E7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AD8F6A1-A701-4466-B615-7ACDF2023B7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6FB97D9-5816-48AF-8632-DDADA52D895D}"/>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87AF9700-3A48-4EDC-9BD6-D83401378582}"/>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442F34AC-D819-48CF-93D8-092C485645F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3084FDC-3CCA-4244-A8AC-712352CF054D}"/>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4289547-18D1-4258-BC4B-079D8CCE72E9}"/>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ED665EAD-20E1-4F46-A691-D52782C99FEF}"/>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FC04C914-88D6-49D5-AD48-69952C5B017F}"/>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973FB9CA-D543-4215-A4C2-91C1D3112B9F}"/>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98A851BE-391B-4146-8731-5DED67D308F8}"/>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4A7F4254-9C83-42A1-B077-0DCDF153FFD2}"/>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643D6E45-1406-48F1-AD48-8BEA8D88E7CB}"/>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AFA03842-9F5F-455F-AD24-15DB4176564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34BEAEFB-F50D-4607-9AA3-350011B9CBB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336A3C88-19BC-405C-8E67-7E67592A1D9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6979C28D-61E8-4921-80D9-F5DB77A006E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4BF3F3C3-6EA2-4D6E-AD02-DA905EC325FE}"/>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8695C4A0-1744-4C08-84B9-B716F04BB529}"/>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461DD20D-B3B3-45A2-9814-8EE0A789447F}"/>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FB7E00DB-928C-42CB-A862-5D1FEC97FCB8}"/>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D8CF15DB-DEBB-4B4F-9ADB-1FB2CE2798C2}"/>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3A70D824-C27C-4DBB-A090-F8692CE5EBEC}"/>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0949829B-5C2E-4F55-A05E-D2E91D73D37E}"/>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599518C3-594A-4CBA-A399-24B85581B9B7}"/>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F9A36E3C-360F-4D0E-B8A8-BFF1B17376AF}"/>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0A99D7C4-003A-4FE0-AE47-1E2FB3B6E0E3}"/>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82C0CD2F-ED47-4AC7-B726-3F3AC2E8EEF6}"/>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688D850-21BB-448A-A995-15D106EC17B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96F743A-77BD-42D1-ADC5-004D98725EF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28DD40A-8AEC-4A74-BEF0-AAD062015D7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DDF82E4-6355-42F9-8D5F-858E69442FA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D2DE753D-E66F-40B7-A493-F7235639D47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114209</xdr:rowOff>
    </xdr:from>
    <xdr:to>
      <xdr:col>23</xdr:col>
      <xdr:colOff>136525</xdr:colOff>
      <xdr:row>32</xdr:row>
      <xdr:rowOff>44359</xdr:rowOff>
    </xdr:to>
    <xdr:sp macro="" textlink="">
      <xdr:nvSpPr>
        <xdr:cNvPr id="93" name="楕円 92">
          <a:extLst>
            <a:ext uri="{FF2B5EF4-FFF2-40B4-BE49-F238E27FC236}">
              <a16:creationId xmlns:a16="http://schemas.microsoft.com/office/drawing/2014/main" id="{BBB86C46-D07F-47B6-99A1-5EE10E1FDE0D}"/>
            </a:ext>
          </a:extLst>
        </xdr:cNvPr>
        <xdr:cNvSpPr/>
      </xdr:nvSpPr>
      <xdr:spPr>
        <a:xfrm>
          <a:off x="4711700" y="620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92636</xdr:rowOff>
    </xdr:from>
    <xdr:ext cx="405111" cy="259045"/>
    <xdr:sp macro="" textlink="">
      <xdr:nvSpPr>
        <xdr:cNvPr id="94" name="有形固定資産減価償却率該当値テキスト">
          <a:extLst>
            <a:ext uri="{FF2B5EF4-FFF2-40B4-BE49-F238E27FC236}">
              <a16:creationId xmlns:a16="http://schemas.microsoft.com/office/drawing/2014/main" id="{53F8E9F8-2595-405F-8E12-B91163DDB0EF}"/>
            </a:ext>
          </a:extLst>
        </xdr:cNvPr>
        <xdr:cNvSpPr txBox="1"/>
      </xdr:nvSpPr>
      <xdr:spPr>
        <a:xfrm>
          <a:off x="4813300" y="617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86451</xdr:rowOff>
    </xdr:from>
    <xdr:to>
      <xdr:col>19</xdr:col>
      <xdr:colOff>187325</xdr:colOff>
      <xdr:row>32</xdr:row>
      <xdr:rowOff>16601</xdr:rowOff>
    </xdr:to>
    <xdr:sp macro="" textlink="">
      <xdr:nvSpPr>
        <xdr:cNvPr id="95" name="楕円 94">
          <a:extLst>
            <a:ext uri="{FF2B5EF4-FFF2-40B4-BE49-F238E27FC236}">
              <a16:creationId xmlns:a16="http://schemas.microsoft.com/office/drawing/2014/main" id="{68ADD5C7-7F46-4387-9898-788B04FA2178}"/>
            </a:ext>
          </a:extLst>
        </xdr:cNvPr>
        <xdr:cNvSpPr/>
      </xdr:nvSpPr>
      <xdr:spPr>
        <a:xfrm>
          <a:off x="4000500" y="617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137251</xdr:rowOff>
    </xdr:from>
    <xdr:to>
      <xdr:col>23</xdr:col>
      <xdr:colOff>85725</xdr:colOff>
      <xdr:row>31</xdr:row>
      <xdr:rowOff>165009</xdr:rowOff>
    </xdr:to>
    <xdr:cxnSp macro="">
      <xdr:nvCxnSpPr>
        <xdr:cNvPr id="96" name="直線コネクタ 95">
          <a:extLst>
            <a:ext uri="{FF2B5EF4-FFF2-40B4-BE49-F238E27FC236}">
              <a16:creationId xmlns:a16="http://schemas.microsoft.com/office/drawing/2014/main" id="{11DBF18D-9DF5-464C-8AF4-FE66386D571E}"/>
            </a:ext>
          </a:extLst>
        </xdr:cNvPr>
        <xdr:cNvCxnSpPr/>
      </xdr:nvCxnSpPr>
      <xdr:spPr>
        <a:xfrm>
          <a:off x="4051300" y="6223726"/>
          <a:ext cx="711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77198</xdr:rowOff>
    </xdr:from>
    <xdr:to>
      <xdr:col>15</xdr:col>
      <xdr:colOff>187325</xdr:colOff>
      <xdr:row>32</xdr:row>
      <xdr:rowOff>7348</xdr:rowOff>
    </xdr:to>
    <xdr:sp macro="" textlink="">
      <xdr:nvSpPr>
        <xdr:cNvPr id="97" name="楕円 96">
          <a:extLst>
            <a:ext uri="{FF2B5EF4-FFF2-40B4-BE49-F238E27FC236}">
              <a16:creationId xmlns:a16="http://schemas.microsoft.com/office/drawing/2014/main" id="{E2E92128-25B1-4EBC-AEC8-869FFF9A3001}"/>
            </a:ext>
          </a:extLst>
        </xdr:cNvPr>
        <xdr:cNvSpPr/>
      </xdr:nvSpPr>
      <xdr:spPr>
        <a:xfrm>
          <a:off x="3238500" y="616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127998</xdr:rowOff>
    </xdr:from>
    <xdr:to>
      <xdr:col>19</xdr:col>
      <xdr:colOff>136525</xdr:colOff>
      <xdr:row>31</xdr:row>
      <xdr:rowOff>137251</xdr:rowOff>
    </xdr:to>
    <xdr:cxnSp macro="">
      <xdr:nvCxnSpPr>
        <xdr:cNvPr id="98" name="直線コネクタ 97">
          <a:extLst>
            <a:ext uri="{FF2B5EF4-FFF2-40B4-BE49-F238E27FC236}">
              <a16:creationId xmlns:a16="http://schemas.microsoft.com/office/drawing/2014/main" id="{E5A6CEE9-77CA-4307-8EDC-37A902D85BFE}"/>
            </a:ext>
          </a:extLst>
        </xdr:cNvPr>
        <xdr:cNvCxnSpPr/>
      </xdr:nvCxnSpPr>
      <xdr:spPr>
        <a:xfrm>
          <a:off x="3289300" y="6214473"/>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64861</xdr:rowOff>
    </xdr:from>
    <xdr:to>
      <xdr:col>11</xdr:col>
      <xdr:colOff>187325</xdr:colOff>
      <xdr:row>31</xdr:row>
      <xdr:rowOff>166461</xdr:rowOff>
    </xdr:to>
    <xdr:sp macro="" textlink="">
      <xdr:nvSpPr>
        <xdr:cNvPr id="99" name="楕円 98">
          <a:extLst>
            <a:ext uri="{FF2B5EF4-FFF2-40B4-BE49-F238E27FC236}">
              <a16:creationId xmlns:a16="http://schemas.microsoft.com/office/drawing/2014/main" id="{82361FEA-568B-4B83-BF1F-1E11D06FE313}"/>
            </a:ext>
          </a:extLst>
        </xdr:cNvPr>
        <xdr:cNvSpPr/>
      </xdr:nvSpPr>
      <xdr:spPr>
        <a:xfrm>
          <a:off x="2476500" y="615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115661</xdr:rowOff>
    </xdr:from>
    <xdr:to>
      <xdr:col>15</xdr:col>
      <xdr:colOff>136525</xdr:colOff>
      <xdr:row>31</xdr:row>
      <xdr:rowOff>127998</xdr:rowOff>
    </xdr:to>
    <xdr:cxnSp macro="">
      <xdr:nvCxnSpPr>
        <xdr:cNvPr id="100" name="直線コネクタ 99">
          <a:extLst>
            <a:ext uri="{FF2B5EF4-FFF2-40B4-BE49-F238E27FC236}">
              <a16:creationId xmlns:a16="http://schemas.microsoft.com/office/drawing/2014/main" id="{887A98D0-52AE-473E-8CF5-2727E3FA0299}"/>
            </a:ext>
          </a:extLst>
        </xdr:cNvPr>
        <xdr:cNvCxnSpPr/>
      </xdr:nvCxnSpPr>
      <xdr:spPr>
        <a:xfrm>
          <a:off x="2527300" y="6202136"/>
          <a:ext cx="7620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46355</xdr:rowOff>
    </xdr:from>
    <xdr:to>
      <xdr:col>7</xdr:col>
      <xdr:colOff>187325</xdr:colOff>
      <xdr:row>31</xdr:row>
      <xdr:rowOff>147955</xdr:rowOff>
    </xdr:to>
    <xdr:sp macro="" textlink="">
      <xdr:nvSpPr>
        <xdr:cNvPr id="101" name="楕円 100">
          <a:extLst>
            <a:ext uri="{FF2B5EF4-FFF2-40B4-BE49-F238E27FC236}">
              <a16:creationId xmlns:a16="http://schemas.microsoft.com/office/drawing/2014/main" id="{780E85A7-049A-43E7-8A79-72470C981B7E}"/>
            </a:ext>
          </a:extLst>
        </xdr:cNvPr>
        <xdr:cNvSpPr/>
      </xdr:nvSpPr>
      <xdr:spPr>
        <a:xfrm>
          <a:off x="1714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97155</xdr:rowOff>
    </xdr:from>
    <xdr:to>
      <xdr:col>11</xdr:col>
      <xdr:colOff>136525</xdr:colOff>
      <xdr:row>31</xdr:row>
      <xdr:rowOff>115661</xdr:rowOff>
    </xdr:to>
    <xdr:cxnSp macro="">
      <xdr:nvCxnSpPr>
        <xdr:cNvPr id="102" name="直線コネクタ 101">
          <a:extLst>
            <a:ext uri="{FF2B5EF4-FFF2-40B4-BE49-F238E27FC236}">
              <a16:creationId xmlns:a16="http://schemas.microsoft.com/office/drawing/2014/main" id="{F062D625-22E7-4986-96D7-4BDAEEF91D3D}"/>
            </a:ext>
          </a:extLst>
        </xdr:cNvPr>
        <xdr:cNvCxnSpPr/>
      </xdr:nvCxnSpPr>
      <xdr:spPr>
        <a:xfrm>
          <a:off x="1765300" y="6183630"/>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7B120AD3-4C83-47F4-8FBF-42A729F9D203}"/>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9B5D6646-446E-4D8E-B350-A0E5EC0B7BE3}"/>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D4C6F8A5-1561-4F0C-99D5-ED8BF08C0357}"/>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BEAF7786-86F6-480F-819C-18A5E45CB687}"/>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7728</xdr:rowOff>
    </xdr:from>
    <xdr:ext cx="405111" cy="259045"/>
    <xdr:sp macro="" textlink="">
      <xdr:nvSpPr>
        <xdr:cNvPr id="107" name="n_1mainValue有形固定資産減価償却率">
          <a:extLst>
            <a:ext uri="{FF2B5EF4-FFF2-40B4-BE49-F238E27FC236}">
              <a16:creationId xmlns:a16="http://schemas.microsoft.com/office/drawing/2014/main" id="{8DF24203-E6BB-4034-AB58-35DB2EB61D7E}"/>
            </a:ext>
          </a:extLst>
        </xdr:cNvPr>
        <xdr:cNvSpPr txBox="1"/>
      </xdr:nvSpPr>
      <xdr:spPr>
        <a:xfrm>
          <a:off x="38360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169925</xdr:rowOff>
    </xdr:from>
    <xdr:ext cx="405111" cy="259045"/>
    <xdr:sp macro="" textlink="">
      <xdr:nvSpPr>
        <xdr:cNvPr id="108" name="n_2mainValue有形固定資産減価償却率">
          <a:extLst>
            <a:ext uri="{FF2B5EF4-FFF2-40B4-BE49-F238E27FC236}">
              <a16:creationId xmlns:a16="http://schemas.microsoft.com/office/drawing/2014/main" id="{3904BD56-8249-4608-9E57-7497020CB154}"/>
            </a:ext>
          </a:extLst>
        </xdr:cNvPr>
        <xdr:cNvSpPr txBox="1"/>
      </xdr:nvSpPr>
      <xdr:spPr>
        <a:xfrm>
          <a:off x="3086744" y="6256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157588</xdr:rowOff>
    </xdr:from>
    <xdr:ext cx="405111" cy="259045"/>
    <xdr:sp macro="" textlink="">
      <xdr:nvSpPr>
        <xdr:cNvPr id="109" name="n_3mainValue有形固定資産減価償却率">
          <a:extLst>
            <a:ext uri="{FF2B5EF4-FFF2-40B4-BE49-F238E27FC236}">
              <a16:creationId xmlns:a16="http://schemas.microsoft.com/office/drawing/2014/main" id="{355676C5-BAC8-46D8-9C82-49F94682D284}"/>
            </a:ext>
          </a:extLst>
        </xdr:cNvPr>
        <xdr:cNvSpPr txBox="1"/>
      </xdr:nvSpPr>
      <xdr:spPr>
        <a:xfrm>
          <a:off x="2324744" y="624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139082</xdr:rowOff>
    </xdr:from>
    <xdr:ext cx="405111" cy="259045"/>
    <xdr:sp macro="" textlink="">
      <xdr:nvSpPr>
        <xdr:cNvPr id="110" name="n_4mainValue有形固定資産減価償却率">
          <a:extLst>
            <a:ext uri="{FF2B5EF4-FFF2-40B4-BE49-F238E27FC236}">
              <a16:creationId xmlns:a16="http://schemas.microsoft.com/office/drawing/2014/main" id="{8CEA88BE-0C35-4161-BEC7-B6110D658D4A}"/>
            </a:ext>
          </a:extLst>
        </xdr:cNvPr>
        <xdr:cNvSpPr txBox="1"/>
      </xdr:nvSpPr>
      <xdr:spPr>
        <a:xfrm>
          <a:off x="1562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1223FEB-09EB-4D64-8CF9-07FF6B821AA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D5106C1-24B4-413E-9EE7-A0B61FBB5BB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F27EA1D5-06B4-446A-B381-6BE45999D68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[ 144.1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1E45A998-E135-45AE-A419-F7F804AE7AA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9F5CB626-781B-4FF3-8B47-A720EFBFF9C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62AF5FCD-0360-4361-A130-B65A455F854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B32E924A-344A-4A83-8E0D-3BBE3CC525F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D406079-CBB6-4107-9AB4-988E5508217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116CAE55-BB69-4BA8-AE9C-C0D7AD338E3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1A59283A-8DD4-4B2B-92DF-13A9980E628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FED2DA1-DD51-4692-B203-7E52199D3A0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43494EF-1F2B-4395-B1A9-D3B45DC7ACD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7047BF55-F319-4D31-BF7F-B4F774511CB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債務償還比率については、昨年度との比較で、</a:t>
          </a:r>
          <a:r>
            <a:rPr kumimoji="1" lang="en-US" altLang="ja-JP" sz="1100">
              <a:solidFill>
                <a:schemeClr val="dk1"/>
              </a:solidFill>
              <a:effectLst/>
              <a:latin typeface="+mn-lt"/>
              <a:ea typeface="+mn-ea"/>
              <a:cs typeface="+mn-cs"/>
            </a:rPr>
            <a:t>49.2</a:t>
          </a:r>
          <a:r>
            <a:rPr kumimoji="1" lang="ja-JP" altLang="ja-JP" sz="1100">
              <a:solidFill>
                <a:schemeClr val="dk1"/>
              </a:solidFill>
              <a:effectLst/>
              <a:latin typeface="+mn-lt"/>
              <a:ea typeface="+mn-ea"/>
              <a:cs typeface="+mn-cs"/>
            </a:rPr>
            <a:t>ポイント減少している。類似団体と比較し</a:t>
          </a:r>
          <a:r>
            <a:rPr kumimoji="1" lang="en-US" altLang="ja-JP" sz="1100">
              <a:solidFill>
                <a:schemeClr val="dk1"/>
              </a:solidFill>
              <a:effectLst/>
              <a:latin typeface="+mn-lt"/>
              <a:ea typeface="+mn-ea"/>
              <a:cs typeface="+mn-cs"/>
            </a:rPr>
            <a:t>64.5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低い</a:t>
          </a:r>
          <a:r>
            <a:rPr kumimoji="1" lang="ja-JP" altLang="ja-JP" sz="1100">
              <a:solidFill>
                <a:schemeClr val="dk1"/>
              </a:solidFill>
              <a:effectLst/>
              <a:latin typeface="+mn-lt"/>
              <a:ea typeface="+mn-ea"/>
              <a:cs typeface="+mn-cs"/>
            </a:rPr>
            <a:t>結果となった。引続き、事業の精査や管理を行い、債務償還比率上昇抑制に努める。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47C4C101-2C68-42C2-8C7B-6B862834699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BDF59B7C-83BB-4B00-9707-D237C50158E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2A4EF0C1-F46C-4BB2-AEAA-0D75C9B67BC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07D14070-2540-4B95-B247-4323497A573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85081371-C7FE-495A-B2C7-E3573B1652F9}"/>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1D44FCC9-66D9-4746-B2D4-43A75726744C}"/>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37292D7A-4676-4F59-9AEE-21A83E460F0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0200CE29-A1D4-4D2C-ADF7-A5C475FEA77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9175CDD9-A817-455C-8B25-D04C91A2146C}"/>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1271188D-DC82-4EE4-97CD-B5BC451268D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441CE83C-9398-4981-A306-55DDA842746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4A8C5F94-A5DE-4E86-8A73-C284916E9EB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6DA4F4D8-87DE-44A0-A013-1D3F2F7F0635}"/>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97DFC6E3-011D-4517-B36B-AA31B99B8EA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2BE631C9-E5D0-4B66-B736-93BD564E4DD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7429C3DD-3D18-4EEE-ABE7-05108063FDEE}"/>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C6B52667-110B-403C-A089-405D12947775}"/>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2ADBE645-934D-4EE1-91BB-CD5E10C5553E}"/>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ECDF9935-9000-4992-AC63-42A58812757F}"/>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5E4F2848-4491-4427-8572-CAAD4AB9114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FF76E579-6572-4E10-8D95-974DEA414A36}"/>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CB8A9165-315E-4AC3-83BE-7DCBAAD4665B}"/>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AD5F1CA1-AE6A-40DD-AA50-7AA13CE501AC}"/>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7AA7481F-BBFA-4B7F-B27A-0359FCB4B321}"/>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0F2E7D48-F4AB-4FC1-A43C-F22A27558206}"/>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4DF8F177-F904-47CA-AD0A-509F9AA00A54}"/>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ED3B7DB-85E6-4DBA-8EE2-79BE499AA6F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D83A46A-CDAF-48C5-99F8-A7F8BEBE7B9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E17D853-ABF1-45C4-B21B-906BE520415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75FAB03-F644-46F8-BD4C-816FD262370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505593B-8583-47AE-A32D-ED0F7BC439B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120618</xdr:rowOff>
    </xdr:from>
    <xdr:to>
      <xdr:col>76</xdr:col>
      <xdr:colOff>73025</xdr:colOff>
      <xdr:row>28</xdr:row>
      <xdr:rowOff>50768</xdr:rowOff>
    </xdr:to>
    <xdr:sp macro="" textlink="">
      <xdr:nvSpPr>
        <xdr:cNvPr id="155" name="楕円 154">
          <a:extLst>
            <a:ext uri="{FF2B5EF4-FFF2-40B4-BE49-F238E27FC236}">
              <a16:creationId xmlns:a16="http://schemas.microsoft.com/office/drawing/2014/main" id="{D0D5FA6B-F373-4E78-A479-D1B259F008CF}"/>
            </a:ext>
          </a:extLst>
        </xdr:cNvPr>
        <xdr:cNvSpPr/>
      </xdr:nvSpPr>
      <xdr:spPr>
        <a:xfrm>
          <a:off x="14744700" y="552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143495</xdr:rowOff>
    </xdr:from>
    <xdr:ext cx="469744" cy="259045"/>
    <xdr:sp macro="" textlink="">
      <xdr:nvSpPr>
        <xdr:cNvPr id="156" name="債務償還比率該当値テキスト">
          <a:extLst>
            <a:ext uri="{FF2B5EF4-FFF2-40B4-BE49-F238E27FC236}">
              <a16:creationId xmlns:a16="http://schemas.microsoft.com/office/drawing/2014/main" id="{32B332CD-2844-4BB1-9F36-FA7B4E821BF3}"/>
            </a:ext>
          </a:extLst>
        </xdr:cNvPr>
        <xdr:cNvSpPr txBox="1"/>
      </xdr:nvSpPr>
      <xdr:spPr>
        <a:xfrm>
          <a:off x="14846300" y="5372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37687</xdr:rowOff>
    </xdr:from>
    <xdr:to>
      <xdr:col>72</xdr:col>
      <xdr:colOff>123825</xdr:colOff>
      <xdr:row>28</xdr:row>
      <xdr:rowOff>139287</xdr:rowOff>
    </xdr:to>
    <xdr:sp macro="" textlink="">
      <xdr:nvSpPr>
        <xdr:cNvPr id="157" name="楕円 156">
          <a:extLst>
            <a:ext uri="{FF2B5EF4-FFF2-40B4-BE49-F238E27FC236}">
              <a16:creationId xmlns:a16="http://schemas.microsoft.com/office/drawing/2014/main" id="{2DDD4AF5-34BC-49BE-A737-D1C9125CC0DA}"/>
            </a:ext>
          </a:extLst>
        </xdr:cNvPr>
        <xdr:cNvSpPr/>
      </xdr:nvSpPr>
      <xdr:spPr>
        <a:xfrm>
          <a:off x="14033500" y="560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171418</xdr:rowOff>
    </xdr:from>
    <xdr:to>
      <xdr:col>76</xdr:col>
      <xdr:colOff>22225</xdr:colOff>
      <xdr:row>28</xdr:row>
      <xdr:rowOff>88487</xdr:rowOff>
    </xdr:to>
    <xdr:cxnSp macro="">
      <xdr:nvCxnSpPr>
        <xdr:cNvPr id="158" name="直線コネクタ 157">
          <a:extLst>
            <a:ext uri="{FF2B5EF4-FFF2-40B4-BE49-F238E27FC236}">
              <a16:creationId xmlns:a16="http://schemas.microsoft.com/office/drawing/2014/main" id="{D6B185E1-C1B4-4B66-8EFE-9A8F2B038C8C}"/>
            </a:ext>
          </a:extLst>
        </xdr:cNvPr>
        <xdr:cNvCxnSpPr/>
      </xdr:nvCxnSpPr>
      <xdr:spPr>
        <a:xfrm flipV="1">
          <a:off x="14084300" y="5572093"/>
          <a:ext cx="711200" cy="8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76909</xdr:rowOff>
    </xdr:from>
    <xdr:to>
      <xdr:col>68</xdr:col>
      <xdr:colOff>123825</xdr:colOff>
      <xdr:row>29</xdr:row>
      <xdr:rowOff>7059</xdr:rowOff>
    </xdr:to>
    <xdr:sp macro="" textlink="">
      <xdr:nvSpPr>
        <xdr:cNvPr id="159" name="楕円 158">
          <a:extLst>
            <a:ext uri="{FF2B5EF4-FFF2-40B4-BE49-F238E27FC236}">
              <a16:creationId xmlns:a16="http://schemas.microsoft.com/office/drawing/2014/main" id="{ED0ACC4D-27AB-4016-A129-818E9411C1D3}"/>
            </a:ext>
          </a:extLst>
        </xdr:cNvPr>
        <xdr:cNvSpPr/>
      </xdr:nvSpPr>
      <xdr:spPr>
        <a:xfrm>
          <a:off x="13271500" y="564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88487</xdr:rowOff>
    </xdr:from>
    <xdr:to>
      <xdr:col>72</xdr:col>
      <xdr:colOff>73025</xdr:colOff>
      <xdr:row>28</xdr:row>
      <xdr:rowOff>127709</xdr:rowOff>
    </xdr:to>
    <xdr:cxnSp macro="">
      <xdr:nvCxnSpPr>
        <xdr:cNvPr id="160" name="直線コネクタ 159">
          <a:extLst>
            <a:ext uri="{FF2B5EF4-FFF2-40B4-BE49-F238E27FC236}">
              <a16:creationId xmlns:a16="http://schemas.microsoft.com/office/drawing/2014/main" id="{0C1E4AA6-9F82-49A6-BE38-EE0673808F58}"/>
            </a:ext>
          </a:extLst>
        </xdr:cNvPr>
        <xdr:cNvCxnSpPr/>
      </xdr:nvCxnSpPr>
      <xdr:spPr>
        <a:xfrm flipV="1">
          <a:off x="13322300" y="5660612"/>
          <a:ext cx="762000" cy="39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147257</xdr:rowOff>
    </xdr:from>
    <xdr:to>
      <xdr:col>64</xdr:col>
      <xdr:colOff>123825</xdr:colOff>
      <xdr:row>29</xdr:row>
      <xdr:rowOff>77407</xdr:rowOff>
    </xdr:to>
    <xdr:sp macro="" textlink="">
      <xdr:nvSpPr>
        <xdr:cNvPr id="161" name="楕円 160">
          <a:extLst>
            <a:ext uri="{FF2B5EF4-FFF2-40B4-BE49-F238E27FC236}">
              <a16:creationId xmlns:a16="http://schemas.microsoft.com/office/drawing/2014/main" id="{70226172-90BC-4D20-A437-04F39C488BDE}"/>
            </a:ext>
          </a:extLst>
        </xdr:cNvPr>
        <xdr:cNvSpPr/>
      </xdr:nvSpPr>
      <xdr:spPr>
        <a:xfrm>
          <a:off x="12509500" y="571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127709</xdr:rowOff>
    </xdr:from>
    <xdr:to>
      <xdr:col>68</xdr:col>
      <xdr:colOff>73025</xdr:colOff>
      <xdr:row>29</xdr:row>
      <xdr:rowOff>26607</xdr:rowOff>
    </xdr:to>
    <xdr:cxnSp macro="">
      <xdr:nvCxnSpPr>
        <xdr:cNvPr id="162" name="直線コネクタ 161">
          <a:extLst>
            <a:ext uri="{FF2B5EF4-FFF2-40B4-BE49-F238E27FC236}">
              <a16:creationId xmlns:a16="http://schemas.microsoft.com/office/drawing/2014/main" id="{E29731D9-2A8A-4636-BD59-E43B43A1A2EB}"/>
            </a:ext>
          </a:extLst>
        </xdr:cNvPr>
        <xdr:cNvCxnSpPr/>
      </xdr:nvCxnSpPr>
      <xdr:spPr>
        <a:xfrm flipV="1">
          <a:off x="12560300" y="5699834"/>
          <a:ext cx="762000" cy="7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29231</xdr:rowOff>
    </xdr:from>
    <xdr:to>
      <xdr:col>60</xdr:col>
      <xdr:colOff>123825</xdr:colOff>
      <xdr:row>28</xdr:row>
      <xdr:rowOff>130831</xdr:rowOff>
    </xdr:to>
    <xdr:sp macro="" textlink="">
      <xdr:nvSpPr>
        <xdr:cNvPr id="163" name="楕円 162">
          <a:extLst>
            <a:ext uri="{FF2B5EF4-FFF2-40B4-BE49-F238E27FC236}">
              <a16:creationId xmlns:a16="http://schemas.microsoft.com/office/drawing/2014/main" id="{16FB3051-5EE8-480E-B4AE-3DC6D7F2A643}"/>
            </a:ext>
          </a:extLst>
        </xdr:cNvPr>
        <xdr:cNvSpPr/>
      </xdr:nvSpPr>
      <xdr:spPr>
        <a:xfrm>
          <a:off x="11747500" y="560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80031</xdr:rowOff>
    </xdr:from>
    <xdr:to>
      <xdr:col>64</xdr:col>
      <xdr:colOff>73025</xdr:colOff>
      <xdr:row>29</xdr:row>
      <xdr:rowOff>26607</xdr:rowOff>
    </xdr:to>
    <xdr:cxnSp macro="">
      <xdr:nvCxnSpPr>
        <xdr:cNvPr id="164" name="直線コネクタ 163">
          <a:extLst>
            <a:ext uri="{FF2B5EF4-FFF2-40B4-BE49-F238E27FC236}">
              <a16:creationId xmlns:a16="http://schemas.microsoft.com/office/drawing/2014/main" id="{C2849449-8787-4B01-A1D3-40A7B5F29D9E}"/>
            </a:ext>
          </a:extLst>
        </xdr:cNvPr>
        <xdr:cNvCxnSpPr/>
      </xdr:nvCxnSpPr>
      <xdr:spPr>
        <a:xfrm>
          <a:off x="11798300" y="5652156"/>
          <a:ext cx="762000" cy="11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65" name="n_1aveValue債務償還比率">
          <a:extLst>
            <a:ext uri="{FF2B5EF4-FFF2-40B4-BE49-F238E27FC236}">
              <a16:creationId xmlns:a16="http://schemas.microsoft.com/office/drawing/2014/main" id="{5D2EC333-807B-4840-95FF-A2219207703B}"/>
            </a:ext>
          </a:extLst>
        </xdr:cNvPr>
        <xdr:cNvSpPr txBox="1"/>
      </xdr:nvSpPr>
      <xdr:spPr>
        <a:xfrm>
          <a:off x="13836727" y="57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a:extLst>
            <a:ext uri="{FF2B5EF4-FFF2-40B4-BE49-F238E27FC236}">
              <a16:creationId xmlns:a16="http://schemas.microsoft.com/office/drawing/2014/main" id="{1F6198F5-70E4-4F0E-8D93-3B9580D8B3E4}"/>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7" name="n_3aveValue債務償還比率">
          <a:extLst>
            <a:ext uri="{FF2B5EF4-FFF2-40B4-BE49-F238E27FC236}">
              <a16:creationId xmlns:a16="http://schemas.microsoft.com/office/drawing/2014/main" id="{714E6950-E578-4B5F-AAF5-95CC3F302B94}"/>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132944</xdr:rowOff>
    </xdr:from>
    <xdr:ext cx="469744" cy="259045"/>
    <xdr:sp macro="" textlink="">
      <xdr:nvSpPr>
        <xdr:cNvPr id="168" name="n_4aveValue債務償還比率">
          <a:extLst>
            <a:ext uri="{FF2B5EF4-FFF2-40B4-BE49-F238E27FC236}">
              <a16:creationId xmlns:a16="http://schemas.microsoft.com/office/drawing/2014/main" id="{0F8A9F43-544A-4C3F-AB33-EEB094DA3F93}"/>
            </a:ext>
          </a:extLst>
        </xdr:cNvPr>
        <xdr:cNvSpPr txBox="1"/>
      </xdr:nvSpPr>
      <xdr:spPr>
        <a:xfrm>
          <a:off x="11563427" y="58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155814</xdr:rowOff>
    </xdr:from>
    <xdr:ext cx="469744" cy="259045"/>
    <xdr:sp macro="" textlink="">
      <xdr:nvSpPr>
        <xdr:cNvPr id="169" name="n_1mainValue債務償還比率">
          <a:extLst>
            <a:ext uri="{FF2B5EF4-FFF2-40B4-BE49-F238E27FC236}">
              <a16:creationId xmlns:a16="http://schemas.microsoft.com/office/drawing/2014/main" id="{27B8B770-6E43-4BF5-8C40-CD23CECA4421}"/>
            </a:ext>
          </a:extLst>
        </xdr:cNvPr>
        <xdr:cNvSpPr txBox="1"/>
      </xdr:nvSpPr>
      <xdr:spPr>
        <a:xfrm>
          <a:off x="13836727" y="538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169636</xdr:rowOff>
    </xdr:from>
    <xdr:ext cx="469744" cy="259045"/>
    <xdr:sp macro="" textlink="">
      <xdr:nvSpPr>
        <xdr:cNvPr id="170" name="n_2mainValue債務償還比率">
          <a:extLst>
            <a:ext uri="{FF2B5EF4-FFF2-40B4-BE49-F238E27FC236}">
              <a16:creationId xmlns:a16="http://schemas.microsoft.com/office/drawing/2014/main" id="{E51F553B-CB84-4DE4-914E-35F5DADB55D3}"/>
            </a:ext>
          </a:extLst>
        </xdr:cNvPr>
        <xdr:cNvSpPr txBox="1"/>
      </xdr:nvSpPr>
      <xdr:spPr>
        <a:xfrm>
          <a:off x="13087427" y="5741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68534</xdr:rowOff>
    </xdr:from>
    <xdr:ext cx="469744" cy="259045"/>
    <xdr:sp macro="" textlink="">
      <xdr:nvSpPr>
        <xdr:cNvPr id="171" name="n_3mainValue債務償還比率">
          <a:extLst>
            <a:ext uri="{FF2B5EF4-FFF2-40B4-BE49-F238E27FC236}">
              <a16:creationId xmlns:a16="http://schemas.microsoft.com/office/drawing/2014/main" id="{33AFA6E7-439F-4967-BF7C-0F2CCB3A2019}"/>
            </a:ext>
          </a:extLst>
        </xdr:cNvPr>
        <xdr:cNvSpPr txBox="1"/>
      </xdr:nvSpPr>
      <xdr:spPr>
        <a:xfrm>
          <a:off x="12325427" y="581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147358</xdr:rowOff>
    </xdr:from>
    <xdr:ext cx="469744" cy="259045"/>
    <xdr:sp macro="" textlink="">
      <xdr:nvSpPr>
        <xdr:cNvPr id="172" name="n_4mainValue債務償還比率">
          <a:extLst>
            <a:ext uri="{FF2B5EF4-FFF2-40B4-BE49-F238E27FC236}">
              <a16:creationId xmlns:a16="http://schemas.microsoft.com/office/drawing/2014/main" id="{B151A364-65EE-4447-B294-CF7C6BBD190C}"/>
            </a:ext>
          </a:extLst>
        </xdr:cNvPr>
        <xdr:cNvSpPr txBox="1"/>
      </xdr:nvSpPr>
      <xdr:spPr>
        <a:xfrm>
          <a:off x="11563427" y="537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A053AFC9-9EBD-47C0-AB50-2CC2F3982C5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32F6475A-060D-4225-B773-692565E3A3A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B92D81C7-A5B2-4038-B506-803FD653CF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80792A70-2272-4C0C-815B-7C3E6CFD2BD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3CC957EB-0361-4AFB-B9DC-9605C4DD42A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BB9544DD-25D3-4C74-A5D3-A61355F792A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55C2304-B2A6-4294-B545-2E1F35113F7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01F1AA4-551F-4F89-9989-6E2FE0901BC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B21FBF2-400C-41EE-8F9B-317E40C344A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6B2D3F6-E241-44D9-8366-EB803A59F98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徳島県勝浦町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E09060-138D-4161-8043-BE38A64CAAC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FAB3866-4C30-4FB3-80DE-23933D56C34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22475E6-D639-4447-867D-F5692750442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E02DFBC-7272-4D59-A788-915D5F4978E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367968F-118C-41B0-8B77-FE6530A565C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511CB3B-F277-416B-A93D-FB6AF5B5085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4,570
4,531
69.83
4,782,767
4,106,436
566,822
2,590,629
2,931,494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39156A2-3FC5-4AF5-88B6-F5EF92EC266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A034B8D-9396-40F3-81F0-688DCDEC49F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99A7F3E-6DC0-40A9-AD03-2F8ACF451CB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1866F90-F73B-44D6-9AB9-527CF7039E3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1D657F4-ED6F-41A9-9C24-7E6EF68DA47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ECFFA40-D2D8-4B74-BD21-E85AB7CA016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7F2CA55-5E7E-4B49-BA93-9004C4CDE7E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FECD566-7F0A-4232-B46B-74A05C7CB74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7B97A4A-2D73-4BCE-AFC9-38A8E9E48C0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A61A9B5-9AB7-403E-A33E-A1954FBEDB4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535DB4E-F545-409A-80FF-FDAE9DEC28B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759CD5F-4448-4C27-8C53-7904B89943D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26AFD3F-F516-47DD-9143-590EF4585F5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8CFA195-1B0F-499F-985E-19CE53A7389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5DC0E11-236C-4AFE-876D-8587B43DFBD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7CC2C8-1A12-412C-8891-3C166193281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9242275-0041-4D2B-911E-920749ED0D6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567B296-FB3D-483B-85FC-304EE072502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AB4C7B7-1566-4C83-B029-56B4F80579B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300D004-77E1-4B43-9237-0C189B59EEE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3341488-04AC-40A0-A3E1-0CDC42A9294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A6A782A-6BF3-4B51-B9F9-89FF4151767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F6BB668-3407-4931-95EB-C4EF7B55B83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DA984E-9191-49A4-94C1-EA1320A236D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EDA9E26-0667-42A2-86A9-DADA0923BF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D3D77EA-EECC-4BD3-AC07-E7AB827DE4B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FC6DB6F-6D79-4322-B73B-B18EEC6CF0D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94D2D6F-30CC-4A15-93DA-1D09CE96FB3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4460741-96F7-4025-8243-88D456509CE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404E8B2-43E9-42BB-A492-1576F6E7DB8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39C4D12-FB25-4A86-91E5-60B933EBB0D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37AB1FE-29B5-4C11-8A14-C3775FAB302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E603A19-87FF-4B03-84DC-F13E2304060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DD030F7-0C7C-435D-917A-0282D10669B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FA0D9DD-36FF-4F42-96CF-B104F78E24C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43AB118-86AB-494C-B843-E97EAEAA138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24AB13A-5936-4FDE-8888-80D9E2E862C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B3DB16C-4EF2-42C3-AB2C-7B032613CBC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F00127B-72A1-449A-A4B8-394D65D5BC6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B7F2235-00A6-4E54-93AD-DF609BE1763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90BC155-3821-4C6A-A1A1-77E552D9CD1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434975A-5C46-45AC-9F62-1D7A07CA52A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501C0CC-7054-4D0E-9899-39369F62DFF3}"/>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CCF2F4B-2620-465F-856C-B7BC4ED43D8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B6ADE0A-0C51-4F6F-A31A-1290AF1E044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7F81E94B-A9E6-4609-BE9D-3C96647E863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8017D07D-1DD7-4A47-B64B-7E96AF3A5470}"/>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B3E73696-D3C5-4604-B2D6-78A50DDB929A}"/>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6C400294-B5AC-4D25-BE15-73C6D08241D9}"/>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E5A8253D-5945-4105-ABF9-4DF9440692FB}"/>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8733DCB6-391A-49B4-8B21-EA1B7641816B}"/>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5011C8D1-1940-4F1C-8054-F52CEB0A5DA2}"/>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D5BC45E3-9B4C-4288-9E72-02B51B478642}"/>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4170E221-212C-4226-BA57-0EBE60B5A759}"/>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DC7458F2-72B6-43BA-B788-59659855EAD0}"/>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65419923-DC56-410E-B61E-F29D394E1115}"/>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1D74C9F7-0061-4A99-8B13-09068D8E4701}"/>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BB478AA-6224-4F58-A340-65382A5801A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B27C23C-9171-4A56-94A0-C233B00E971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8646594-7A98-4C9C-AA62-1577BE9A4E3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68E2E5C-1241-481D-8693-32648C2A427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5183F51-595D-4090-98E7-90039DADBA4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17235</xdr:rowOff>
    </xdr:from>
    <xdr:to>
      <xdr:col>24</xdr:col>
      <xdr:colOff>114300</xdr:colOff>
      <xdr:row>40</xdr:row>
      <xdr:rowOff>118835</xdr:rowOff>
    </xdr:to>
    <xdr:sp macro="" textlink="">
      <xdr:nvSpPr>
        <xdr:cNvPr id="74" name="楕円 73">
          <a:extLst>
            <a:ext uri="{FF2B5EF4-FFF2-40B4-BE49-F238E27FC236}">
              <a16:creationId xmlns:a16="http://schemas.microsoft.com/office/drawing/2014/main" id="{3ED8BFA3-167E-46FB-A670-FDB9B52CC4C2}"/>
            </a:ext>
          </a:extLst>
        </xdr:cNvPr>
        <xdr:cNvSpPr/>
      </xdr:nvSpPr>
      <xdr:spPr>
        <a:xfrm>
          <a:off x="4584700" y="687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167112</xdr:rowOff>
    </xdr:from>
    <xdr:ext cx="405111" cy="259045"/>
    <xdr:sp macro="" textlink="">
      <xdr:nvSpPr>
        <xdr:cNvPr id="75" name="【道路】&#10;有形固定資産減価償却率該当値テキスト">
          <a:extLst>
            <a:ext uri="{FF2B5EF4-FFF2-40B4-BE49-F238E27FC236}">
              <a16:creationId xmlns:a16="http://schemas.microsoft.com/office/drawing/2014/main" id="{BAC3A9B5-0FF7-4D5B-82B6-333D1C495CF9}"/>
            </a:ext>
          </a:extLst>
        </xdr:cNvPr>
        <xdr:cNvSpPr txBox="1"/>
      </xdr:nvSpPr>
      <xdr:spPr>
        <a:xfrm>
          <a:off x="4673600"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7438</xdr:rowOff>
    </xdr:from>
    <xdr:to>
      <xdr:col>20</xdr:col>
      <xdr:colOff>38100</xdr:colOff>
      <xdr:row>40</xdr:row>
      <xdr:rowOff>109038</xdr:rowOff>
    </xdr:to>
    <xdr:sp macro="" textlink="">
      <xdr:nvSpPr>
        <xdr:cNvPr id="76" name="楕円 75">
          <a:extLst>
            <a:ext uri="{FF2B5EF4-FFF2-40B4-BE49-F238E27FC236}">
              <a16:creationId xmlns:a16="http://schemas.microsoft.com/office/drawing/2014/main" id="{E6BD49B5-C274-4D47-B136-2D98B7D8A607}"/>
            </a:ext>
          </a:extLst>
        </xdr:cNvPr>
        <xdr:cNvSpPr/>
      </xdr:nvSpPr>
      <xdr:spPr>
        <a:xfrm>
          <a:off x="3746500" y="686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58238</xdr:rowOff>
    </xdr:from>
    <xdr:to>
      <xdr:col>24</xdr:col>
      <xdr:colOff>63500</xdr:colOff>
      <xdr:row>40</xdr:row>
      <xdr:rowOff>68035</xdr:rowOff>
    </xdr:to>
    <xdr:cxnSp macro="">
      <xdr:nvCxnSpPr>
        <xdr:cNvPr id="77" name="直線コネクタ 76">
          <a:extLst>
            <a:ext uri="{FF2B5EF4-FFF2-40B4-BE49-F238E27FC236}">
              <a16:creationId xmlns:a16="http://schemas.microsoft.com/office/drawing/2014/main" id="{40D23A8E-C754-4D48-BE00-076F90C01F5B}"/>
            </a:ext>
          </a:extLst>
        </xdr:cNvPr>
        <xdr:cNvCxnSpPr/>
      </xdr:nvCxnSpPr>
      <xdr:spPr>
        <a:xfrm>
          <a:off x="3797300" y="6916238"/>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4173</xdr:rowOff>
    </xdr:from>
    <xdr:to>
      <xdr:col>15</xdr:col>
      <xdr:colOff>101600</xdr:colOff>
      <xdr:row>40</xdr:row>
      <xdr:rowOff>105773</xdr:rowOff>
    </xdr:to>
    <xdr:sp macro="" textlink="">
      <xdr:nvSpPr>
        <xdr:cNvPr id="78" name="楕円 77">
          <a:extLst>
            <a:ext uri="{FF2B5EF4-FFF2-40B4-BE49-F238E27FC236}">
              <a16:creationId xmlns:a16="http://schemas.microsoft.com/office/drawing/2014/main" id="{2264A996-5929-4219-AB6D-D68B3D176AAB}"/>
            </a:ext>
          </a:extLst>
        </xdr:cNvPr>
        <xdr:cNvSpPr/>
      </xdr:nvSpPr>
      <xdr:spPr>
        <a:xfrm>
          <a:off x="2857500" y="686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54973</xdr:rowOff>
    </xdr:from>
    <xdr:to>
      <xdr:col>19</xdr:col>
      <xdr:colOff>177800</xdr:colOff>
      <xdr:row>40</xdr:row>
      <xdr:rowOff>58238</xdr:rowOff>
    </xdr:to>
    <xdr:cxnSp macro="">
      <xdr:nvCxnSpPr>
        <xdr:cNvPr id="79" name="直線コネクタ 78">
          <a:extLst>
            <a:ext uri="{FF2B5EF4-FFF2-40B4-BE49-F238E27FC236}">
              <a16:creationId xmlns:a16="http://schemas.microsoft.com/office/drawing/2014/main" id="{6DDF43DE-D3D7-40D5-9A1D-83BD990E51B2}"/>
            </a:ext>
          </a:extLst>
        </xdr:cNvPr>
        <xdr:cNvCxnSpPr/>
      </xdr:nvCxnSpPr>
      <xdr:spPr>
        <a:xfrm>
          <a:off x="2908300" y="691297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165826</xdr:rowOff>
    </xdr:from>
    <xdr:to>
      <xdr:col>10</xdr:col>
      <xdr:colOff>165100</xdr:colOff>
      <xdr:row>40</xdr:row>
      <xdr:rowOff>95976</xdr:rowOff>
    </xdr:to>
    <xdr:sp macro="" textlink="">
      <xdr:nvSpPr>
        <xdr:cNvPr id="80" name="楕円 79">
          <a:extLst>
            <a:ext uri="{FF2B5EF4-FFF2-40B4-BE49-F238E27FC236}">
              <a16:creationId xmlns:a16="http://schemas.microsoft.com/office/drawing/2014/main" id="{ECD82EF7-DF92-4E23-8DDF-0BF67D39AF71}"/>
            </a:ext>
          </a:extLst>
        </xdr:cNvPr>
        <xdr:cNvSpPr/>
      </xdr:nvSpPr>
      <xdr:spPr>
        <a:xfrm>
          <a:off x="1968500" y="685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45176</xdr:rowOff>
    </xdr:from>
    <xdr:to>
      <xdr:col>15</xdr:col>
      <xdr:colOff>50800</xdr:colOff>
      <xdr:row>40</xdr:row>
      <xdr:rowOff>54973</xdr:rowOff>
    </xdr:to>
    <xdr:cxnSp macro="">
      <xdr:nvCxnSpPr>
        <xdr:cNvPr id="81" name="直線コネクタ 80">
          <a:extLst>
            <a:ext uri="{FF2B5EF4-FFF2-40B4-BE49-F238E27FC236}">
              <a16:creationId xmlns:a16="http://schemas.microsoft.com/office/drawing/2014/main" id="{2EEBCC54-FF9C-4C6A-AAE5-DBF7A6DF9454}"/>
            </a:ext>
          </a:extLst>
        </xdr:cNvPr>
        <xdr:cNvCxnSpPr/>
      </xdr:nvCxnSpPr>
      <xdr:spPr>
        <a:xfrm>
          <a:off x="2019300" y="690317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136434</xdr:rowOff>
    </xdr:from>
    <xdr:to>
      <xdr:col>6</xdr:col>
      <xdr:colOff>38100</xdr:colOff>
      <xdr:row>40</xdr:row>
      <xdr:rowOff>66584</xdr:rowOff>
    </xdr:to>
    <xdr:sp macro="" textlink="">
      <xdr:nvSpPr>
        <xdr:cNvPr id="82" name="楕円 81">
          <a:extLst>
            <a:ext uri="{FF2B5EF4-FFF2-40B4-BE49-F238E27FC236}">
              <a16:creationId xmlns:a16="http://schemas.microsoft.com/office/drawing/2014/main" id="{1E95C47B-6ACD-40CB-8EC3-2FCC52253A61}"/>
            </a:ext>
          </a:extLst>
        </xdr:cNvPr>
        <xdr:cNvSpPr/>
      </xdr:nvSpPr>
      <xdr:spPr>
        <a:xfrm>
          <a:off x="1079500" y="682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15784</xdr:rowOff>
    </xdr:from>
    <xdr:to>
      <xdr:col>10</xdr:col>
      <xdr:colOff>114300</xdr:colOff>
      <xdr:row>40</xdr:row>
      <xdr:rowOff>45176</xdr:rowOff>
    </xdr:to>
    <xdr:cxnSp macro="">
      <xdr:nvCxnSpPr>
        <xdr:cNvPr id="83" name="直線コネクタ 82">
          <a:extLst>
            <a:ext uri="{FF2B5EF4-FFF2-40B4-BE49-F238E27FC236}">
              <a16:creationId xmlns:a16="http://schemas.microsoft.com/office/drawing/2014/main" id="{FDEF802C-FF6E-4891-B7F5-6D4B0C47F675}"/>
            </a:ext>
          </a:extLst>
        </xdr:cNvPr>
        <xdr:cNvCxnSpPr/>
      </xdr:nvCxnSpPr>
      <xdr:spPr>
        <a:xfrm>
          <a:off x="1130300" y="687378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398B96A9-0F54-480B-968A-B3BB7AF4BEA2}"/>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5F50AB19-4790-4079-956D-0F9EBE9C91D6}"/>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F25EAD9A-B51C-4DBA-B5C8-158443EE781B}"/>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5599E8A6-20F2-4AAB-B2F6-630C5E760B97}"/>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100165</xdr:rowOff>
    </xdr:from>
    <xdr:ext cx="405111" cy="259045"/>
    <xdr:sp macro="" textlink="">
      <xdr:nvSpPr>
        <xdr:cNvPr id="88" name="n_1mainValue【道路】&#10;有形固定資産減価償却率">
          <a:extLst>
            <a:ext uri="{FF2B5EF4-FFF2-40B4-BE49-F238E27FC236}">
              <a16:creationId xmlns:a16="http://schemas.microsoft.com/office/drawing/2014/main" id="{4E4F3047-F3C3-458B-814C-464C083E2859}"/>
            </a:ext>
          </a:extLst>
        </xdr:cNvPr>
        <xdr:cNvSpPr txBox="1"/>
      </xdr:nvSpPr>
      <xdr:spPr>
        <a:xfrm>
          <a:off x="3582044" y="695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96900</xdr:rowOff>
    </xdr:from>
    <xdr:ext cx="405111" cy="259045"/>
    <xdr:sp macro="" textlink="">
      <xdr:nvSpPr>
        <xdr:cNvPr id="89" name="n_2mainValue【道路】&#10;有形固定資産減価償却率">
          <a:extLst>
            <a:ext uri="{FF2B5EF4-FFF2-40B4-BE49-F238E27FC236}">
              <a16:creationId xmlns:a16="http://schemas.microsoft.com/office/drawing/2014/main" id="{9D9A8122-E171-429A-83CE-47D6D0A42B0C}"/>
            </a:ext>
          </a:extLst>
        </xdr:cNvPr>
        <xdr:cNvSpPr txBox="1"/>
      </xdr:nvSpPr>
      <xdr:spPr>
        <a:xfrm>
          <a:off x="2705744" y="695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87103</xdr:rowOff>
    </xdr:from>
    <xdr:ext cx="405111" cy="259045"/>
    <xdr:sp macro="" textlink="">
      <xdr:nvSpPr>
        <xdr:cNvPr id="90" name="n_3mainValue【道路】&#10;有形固定資産減価償却率">
          <a:extLst>
            <a:ext uri="{FF2B5EF4-FFF2-40B4-BE49-F238E27FC236}">
              <a16:creationId xmlns:a16="http://schemas.microsoft.com/office/drawing/2014/main" id="{1CAC20A3-92B6-44FE-A6B9-E419DDFA13F1}"/>
            </a:ext>
          </a:extLst>
        </xdr:cNvPr>
        <xdr:cNvSpPr txBox="1"/>
      </xdr:nvSpPr>
      <xdr:spPr>
        <a:xfrm>
          <a:off x="1816744" y="694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57711</xdr:rowOff>
    </xdr:from>
    <xdr:ext cx="405111" cy="259045"/>
    <xdr:sp macro="" textlink="">
      <xdr:nvSpPr>
        <xdr:cNvPr id="91" name="n_4mainValue【道路】&#10;有形固定資産減価償却率">
          <a:extLst>
            <a:ext uri="{FF2B5EF4-FFF2-40B4-BE49-F238E27FC236}">
              <a16:creationId xmlns:a16="http://schemas.microsoft.com/office/drawing/2014/main" id="{FFB9D99A-5EEB-4079-84C8-3C15853BEDA5}"/>
            </a:ext>
          </a:extLst>
        </xdr:cNvPr>
        <xdr:cNvSpPr txBox="1"/>
      </xdr:nvSpPr>
      <xdr:spPr>
        <a:xfrm>
          <a:off x="927744" y="691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60622CC-431D-4FFE-9A02-9802A6FCB5F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F20D56C-9740-4697-AF1E-8C7F76218E4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3974085-40A0-4ECA-AD31-259133833EA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7A913D0-2C5C-4D07-879E-EA1CCD1551F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D0AC00A-A9A4-4768-AF00-7CDF7297904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C797293-406D-41AA-BAA0-A3E80DEF24A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1EB2136-26E0-4E28-97C2-B6A0E9DEA09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095D1EA-DE3B-433F-8B35-C126B05DE7E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3018F266-DD6B-449B-927E-CC73F5CEF0A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9EA76CE-6C8B-4AB1-AAA5-517A70C2266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F5F2B33-1985-48A2-82A5-25592629790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D628432-C337-4902-A267-0D7F9622499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A4E56C80-240B-435F-9FBF-5E9580E117A5}"/>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C50CE690-B9D2-4A50-A531-83A02DF95DBB}"/>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45C11D06-3746-435A-A935-372C15C9536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BD854329-501A-440F-8953-C539637CD148}"/>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B528A0F6-DCEB-49E9-86B8-2D6D2B672B76}"/>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9AE0E39D-DFA6-4606-880F-827D3F491BA2}"/>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3F563A1-C82E-461E-B4AA-366CB6BF08A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5C55A9C7-5035-44AB-BD1A-34CC084E10F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4FA2A299-F322-4438-9EBB-6BED46F7362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7FD610E5-2F4F-4056-886B-A3169C8C20BF}"/>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9C9E0FC4-A6DF-41E9-ADE7-B51132941046}"/>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98FCA018-E90C-48B5-89AF-8A14231825B6}"/>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C615579C-BB65-47FF-8151-C65DF1AFF926}"/>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93C99011-ED56-40BA-9B4D-6FF0C4462DB0}"/>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A2360393-D15C-4C7C-A660-BFE8999968D4}"/>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8BAE3A3E-8481-4A0E-8482-6BA910D2A270}"/>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344D75CA-7B48-4478-87DD-C496C9E48028}"/>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9E12A2CB-776A-436F-BA12-9B043D61D5A3}"/>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1C6A0B30-AE84-4DDC-AEB4-E689AABCC97C}"/>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72620556-7EEF-4030-AF0B-3115A92AEEDC}"/>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88812FB-E608-40B7-9654-2DBD3EBBD95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230A1C1-9CAA-4BE3-B0D7-4EB91D704D1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AF393D2-D5CB-43FB-8D6F-1DECD346971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79B0916-FE1D-4614-A3BD-4DD3434410C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BF3A759-41CD-4DF0-8716-4B0186D87F1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137149</xdr:rowOff>
    </xdr:from>
    <xdr:to>
      <xdr:col>55</xdr:col>
      <xdr:colOff>50800</xdr:colOff>
      <xdr:row>41</xdr:row>
      <xdr:rowOff>67299</xdr:rowOff>
    </xdr:to>
    <xdr:sp macro="" textlink="">
      <xdr:nvSpPr>
        <xdr:cNvPr id="129" name="楕円 128">
          <a:extLst>
            <a:ext uri="{FF2B5EF4-FFF2-40B4-BE49-F238E27FC236}">
              <a16:creationId xmlns:a16="http://schemas.microsoft.com/office/drawing/2014/main" id="{CFE66B5E-84A8-44BC-90E2-810B0769A349}"/>
            </a:ext>
          </a:extLst>
        </xdr:cNvPr>
        <xdr:cNvSpPr/>
      </xdr:nvSpPr>
      <xdr:spPr>
        <a:xfrm>
          <a:off x="10426700" y="699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52076</xdr:rowOff>
    </xdr:from>
    <xdr:ext cx="534377" cy="259045"/>
    <xdr:sp macro="" textlink="">
      <xdr:nvSpPr>
        <xdr:cNvPr id="130" name="【道路】&#10;一人当たり延長該当値テキスト">
          <a:extLst>
            <a:ext uri="{FF2B5EF4-FFF2-40B4-BE49-F238E27FC236}">
              <a16:creationId xmlns:a16="http://schemas.microsoft.com/office/drawing/2014/main" id="{C05428FF-219C-44B6-BBD9-047834391917}"/>
            </a:ext>
          </a:extLst>
        </xdr:cNvPr>
        <xdr:cNvSpPr txBox="1"/>
      </xdr:nvSpPr>
      <xdr:spPr>
        <a:xfrm>
          <a:off x="10515600" y="691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140208</xdr:rowOff>
    </xdr:from>
    <xdr:to>
      <xdr:col>50</xdr:col>
      <xdr:colOff>165100</xdr:colOff>
      <xdr:row>41</xdr:row>
      <xdr:rowOff>70358</xdr:rowOff>
    </xdr:to>
    <xdr:sp macro="" textlink="">
      <xdr:nvSpPr>
        <xdr:cNvPr id="131" name="楕円 130">
          <a:extLst>
            <a:ext uri="{FF2B5EF4-FFF2-40B4-BE49-F238E27FC236}">
              <a16:creationId xmlns:a16="http://schemas.microsoft.com/office/drawing/2014/main" id="{89509753-A966-4E23-94C7-3AAC728E10D5}"/>
            </a:ext>
          </a:extLst>
        </xdr:cNvPr>
        <xdr:cNvSpPr/>
      </xdr:nvSpPr>
      <xdr:spPr>
        <a:xfrm>
          <a:off x="9588500" y="699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16499</xdr:rowOff>
    </xdr:from>
    <xdr:to>
      <xdr:col>55</xdr:col>
      <xdr:colOff>0</xdr:colOff>
      <xdr:row>41</xdr:row>
      <xdr:rowOff>19558</xdr:rowOff>
    </xdr:to>
    <xdr:cxnSp macro="">
      <xdr:nvCxnSpPr>
        <xdr:cNvPr id="132" name="直線コネクタ 131">
          <a:extLst>
            <a:ext uri="{FF2B5EF4-FFF2-40B4-BE49-F238E27FC236}">
              <a16:creationId xmlns:a16="http://schemas.microsoft.com/office/drawing/2014/main" id="{D09C3C0E-4A40-42B4-98B4-0CC37DE9D95F}"/>
            </a:ext>
          </a:extLst>
        </xdr:cNvPr>
        <xdr:cNvCxnSpPr/>
      </xdr:nvCxnSpPr>
      <xdr:spPr>
        <a:xfrm flipV="1">
          <a:off x="9639300" y="7045949"/>
          <a:ext cx="838200" cy="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125911</xdr:rowOff>
    </xdr:from>
    <xdr:to>
      <xdr:col>46</xdr:col>
      <xdr:colOff>38100</xdr:colOff>
      <xdr:row>41</xdr:row>
      <xdr:rowOff>56061</xdr:rowOff>
    </xdr:to>
    <xdr:sp macro="" textlink="">
      <xdr:nvSpPr>
        <xdr:cNvPr id="133" name="楕円 132">
          <a:extLst>
            <a:ext uri="{FF2B5EF4-FFF2-40B4-BE49-F238E27FC236}">
              <a16:creationId xmlns:a16="http://schemas.microsoft.com/office/drawing/2014/main" id="{DB8D9D10-4CBE-497B-BAA2-DA5971D6E5CA}"/>
            </a:ext>
          </a:extLst>
        </xdr:cNvPr>
        <xdr:cNvSpPr/>
      </xdr:nvSpPr>
      <xdr:spPr>
        <a:xfrm>
          <a:off x="8699500" y="698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5261</xdr:rowOff>
    </xdr:from>
    <xdr:to>
      <xdr:col>50</xdr:col>
      <xdr:colOff>114300</xdr:colOff>
      <xdr:row>41</xdr:row>
      <xdr:rowOff>19558</xdr:rowOff>
    </xdr:to>
    <xdr:cxnSp macro="">
      <xdr:nvCxnSpPr>
        <xdr:cNvPr id="134" name="直線コネクタ 133">
          <a:extLst>
            <a:ext uri="{FF2B5EF4-FFF2-40B4-BE49-F238E27FC236}">
              <a16:creationId xmlns:a16="http://schemas.microsoft.com/office/drawing/2014/main" id="{A9260443-065C-4940-A396-B2EBF05664B6}"/>
            </a:ext>
          </a:extLst>
        </xdr:cNvPr>
        <xdr:cNvCxnSpPr/>
      </xdr:nvCxnSpPr>
      <xdr:spPr>
        <a:xfrm>
          <a:off x="8750300" y="7034711"/>
          <a:ext cx="889000" cy="1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129500</xdr:rowOff>
    </xdr:from>
    <xdr:to>
      <xdr:col>41</xdr:col>
      <xdr:colOff>101600</xdr:colOff>
      <xdr:row>41</xdr:row>
      <xdr:rowOff>59650</xdr:rowOff>
    </xdr:to>
    <xdr:sp macro="" textlink="">
      <xdr:nvSpPr>
        <xdr:cNvPr id="135" name="楕円 134">
          <a:extLst>
            <a:ext uri="{FF2B5EF4-FFF2-40B4-BE49-F238E27FC236}">
              <a16:creationId xmlns:a16="http://schemas.microsoft.com/office/drawing/2014/main" id="{14E79598-B11B-4D9D-B98D-7A72C5CBA5F7}"/>
            </a:ext>
          </a:extLst>
        </xdr:cNvPr>
        <xdr:cNvSpPr/>
      </xdr:nvSpPr>
      <xdr:spPr>
        <a:xfrm>
          <a:off x="7810500" y="69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5261</xdr:rowOff>
    </xdr:from>
    <xdr:to>
      <xdr:col>45</xdr:col>
      <xdr:colOff>177800</xdr:colOff>
      <xdr:row>41</xdr:row>
      <xdr:rowOff>8850</xdr:rowOff>
    </xdr:to>
    <xdr:cxnSp macro="">
      <xdr:nvCxnSpPr>
        <xdr:cNvPr id="136" name="直線コネクタ 135">
          <a:extLst>
            <a:ext uri="{FF2B5EF4-FFF2-40B4-BE49-F238E27FC236}">
              <a16:creationId xmlns:a16="http://schemas.microsoft.com/office/drawing/2014/main" id="{09FC7369-6854-481A-B80D-3CDBEF36C8B7}"/>
            </a:ext>
          </a:extLst>
        </xdr:cNvPr>
        <xdr:cNvCxnSpPr/>
      </xdr:nvCxnSpPr>
      <xdr:spPr>
        <a:xfrm flipV="1">
          <a:off x="7861300" y="7034711"/>
          <a:ext cx="8890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131944</xdr:rowOff>
    </xdr:from>
    <xdr:to>
      <xdr:col>36</xdr:col>
      <xdr:colOff>165100</xdr:colOff>
      <xdr:row>41</xdr:row>
      <xdr:rowOff>62094</xdr:rowOff>
    </xdr:to>
    <xdr:sp macro="" textlink="">
      <xdr:nvSpPr>
        <xdr:cNvPr id="137" name="楕円 136">
          <a:extLst>
            <a:ext uri="{FF2B5EF4-FFF2-40B4-BE49-F238E27FC236}">
              <a16:creationId xmlns:a16="http://schemas.microsoft.com/office/drawing/2014/main" id="{66FD3DF3-3F39-4A09-9315-7A53E6896825}"/>
            </a:ext>
          </a:extLst>
        </xdr:cNvPr>
        <xdr:cNvSpPr/>
      </xdr:nvSpPr>
      <xdr:spPr>
        <a:xfrm>
          <a:off x="6921500" y="698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8850</xdr:rowOff>
    </xdr:from>
    <xdr:to>
      <xdr:col>41</xdr:col>
      <xdr:colOff>50800</xdr:colOff>
      <xdr:row>41</xdr:row>
      <xdr:rowOff>11294</xdr:rowOff>
    </xdr:to>
    <xdr:cxnSp macro="">
      <xdr:nvCxnSpPr>
        <xdr:cNvPr id="138" name="直線コネクタ 137">
          <a:extLst>
            <a:ext uri="{FF2B5EF4-FFF2-40B4-BE49-F238E27FC236}">
              <a16:creationId xmlns:a16="http://schemas.microsoft.com/office/drawing/2014/main" id="{41B8008D-C01D-4CD9-8EB1-86B5A8787F8B}"/>
            </a:ext>
          </a:extLst>
        </xdr:cNvPr>
        <xdr:cNvCxnSpPr/>
      </xdr:nvCxnSpPr>
      <xdr:spPr>
        <a:xfrm flipV="1">
          <a:off x="6972300" y="7038300"/>
          <a:ext cx="889000" cy="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47CEB768-A8B7-418D-A70B-91216A16C231}"/>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FC5834E3-2C5B-4C83-8CD1-C94A1D74C355}"/>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77DC30A9-38A8-4015-9BC3-23257F7D0D99}"/>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B79ED2DC-F098-422B-BC49-373074260AFE}"/>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61485</xdr:rowOff>
    </xdr:from>
    <xdr:ext cx="534377" cy="259045"/>
    <xdr:sp macro="" textlink="">
      <xdr:nvSpPr>
        <xdr:cNvPr id="143" name="n_1mainValue【道路】&#10;一人当たり延長">
          <a:extLst>
            <a:ext uri="{FF2B5EF4-FFF2-40B4-BE49-F238E27FC236}">
              <a16:creationId xmlns:a16="http://schemas.microsoft.com/office/drawing/2014/main" id="{D157688A-15F0-497F-B316-EAC340523E31}"/>
            </a:ext>
          </a:extLst>
        </xdr:cNvPr>
        <xdr:cNvSpPr txBox="1"/>
      </xdr:nvSpPr>
      <xdr:spPr>
        <a:xfrm>
          <a:off x="9359411" y="7090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47188</xdr:rowOff>
    </xdr:from>
    <xdr:ext cx="534377" cy="259045"/>
    <xdr:sp macro="" textlink="">
      <xdr:nvSpPr>
        <xdr:cNvPr id="144" name="n_2mainValue【道路】&#10;一人当たり延長">
          <a:extLst>
            <a:ext uri="{FF2B5EF4-FFF2-40B4-BE49-F238E27FC236}">
              <a16:creationId xmlns:a16="http://schemas.microsoft.com/office/drawing/2014/main" id="{75D3F62C-AEB2-450C-B6EE-3530C5EA6E99}"/>
            </a:ext>
          </a:extLst>
        </xdr:cNvPr>
        <xdr:cNvSpPr txBox="1"/>
      </xdr:nvSpPr>
      <xdr:spPr>
        <a:xfrm>
          <a:off x="8483111" y="707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50777</xdr:rowOff>
    </xdr:from>
    <xdr:ext cx="534377" cy="259045"/>
    <xdr:sp macro="" textlink="">
      <xdr:nvSpPr>
        <xdr:cNvPr id="145" name="n_3mainValue【道路】&#10;一人当たり延長">
          <a:extLst>
            <a:ext uri="{FF2B5EF4-FFF2-40B4-BE49-F238E27FC236}">
              <a16:creationId xmlns:a16="http://schemas.microsoft.com/office/drawing/2014/main" id="{4EB12FEF-6483-4879-ACFB-41DD6A014ED9}"/>
            </a:ext>
          </a:extLst>
        </xdr:cNvPr>
        <xdr:cNvSpPr txBox="1"/>
      </xdr:nvSpPr>
      <xdr:spPr>
        <a:xfrm>
          <a:off x="7594111" y="708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53221</xdr:rowOff>
    </xdr:from>
    <xdr:ext cx="534377" cy="259045"/>
    <xdr:sp macro="" textlink="">
      <xdr:nvSpPr>
        <xdr:cNvPr id="146" name="n_4mainValue【道路】&#10;一人当たり延長">
          <a:extLst>
            <a:ext uri="{FF2B5EF4-FFF2-40B4-BE49-F238E27FC236}">
              <a16:creationId xmlns:a16="http://schemas.microsoft.com/office/drawing/2014/main" id="{5C1B3F98-089F-4413-ACA8-8B7199BF3B18}"/>
            </a:ext>
          </a:extLst>
        </xdr:cNvPr>
        <xdr:cNvSpPr txBox="1"/>
      </xdr:nvSpPr>
      <xdr:spPr>
        <a:xfrm>
          <a:off x="6705111" y="7082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BD7804A-CD4C-4572-A6E4-D0B29561E63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607C053-8FD2-42BB-8ACA-04626FEF2AE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85E7604-56B7-470C-975F-E973C10E205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F444311-C474-49C6-B511-FE46B72CD74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1DFB173-56BC-477B-890D-396B713CB35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73FF426-0AB0-4CE2-856F-6F23A15262C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1B3FD68-3309-4BC6-8F86-80F220F1255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24673B5-B024-4CE8-A9A2-D13B20A4E1F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82DB0D01-C6E0-4C2F-ADED-29126B88CF8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1FDF900-E536-4029-8D1F-8207F1A4FC4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7B0991A9-076B-4BF5-B417-E0A4BEAF969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E5678E1F-0751-4AFC-A2E2-BBD85677127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ADB4AFDB-2C79-4CF2-A206-DF3A2844F23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104DC1F2-1B6C-4337-82D4-4244EF1F6C6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DB495F36-9484-4A55-8850-341C5D9AAFA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44746880-CF61-492A-8B43-64B8C67BD0C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DE2F8E9D-1519-4D2D-BE5C-F964560E85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55F3181F-5E19-412A-B323-B30572A87A1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CE950EFB-5361-4A97-B8A3-5E0D54B4618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CA00E0BA-3551-4B91-99CD-D1B275BF6C6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5C9D87B7-9D14-48EF-A0D6-0795A527DB4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615C0D8B-4EB2-421C-9506-C749BF059D9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B43D8FA1-CFAF-4F0F-928D-66687C0EC5C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2840FE55-5ADA-4281-A03F-01D12FC4A3B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61338F5-7896-499D-9DC8-39E071F7E8F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AF8F2704-1669-478E-BD84-041E4B07BB72}"/>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C05D5C86-6CD8-4713-A5D3-1768A27AEF7E}"/>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C05CD2C1-4877-473F-AFE6-C051571230D6}"/>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D07D022B-DCFC-4C45-8917-C80F7ED6FCFB}"/>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7D507040-D240-49F3-8BBE-421F6616ADE4}"/>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27186606-B5AF-4FA2-8F36-BB0A41DEA0D4}"/>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DEB93B66-689F-4109-8E12-33C622E7CC68}"/>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FE42D382-30D8-4CE2-BA21-C9CF8F518F4F}"/>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E4B56EF6-0727-4E20-98B3-97F036FF5548}"/>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431883A7-CBF7-40C5-94B0-B44224E4B27B}"/>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9FB90C9C-6EAE-40E7-951A-F2848BF7E802}"/>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F9D44A1-7F9C-495E-93AD-E3DFFBE2CC6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BA6EC9C-1EF1-4D13-9AF9-76B35E5B2C9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A856E76-2367-4497-ADC9-04432E8C43A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8DDA026-8D37-40D6-BE69-D8C17FD72EB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AE3994C-B1D2-49B6-BBD3-E28AE7693D9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55335</xdr:rowOff>
    </xdr:from>
    <xdr:to>
      <xdr:col>24</xdr:col>
      <xdr:colOff>114300</xdr:colOff>
      <xdr:row>61</xdr:row>
      <xdr:rowOff>156935</xdr:rowOff>
    </xdr:to>
    <xdr:sp macro="" textlink="">
      <xdr:nvSpPr>
        <xdr:cNvPr id="188" name="楕円 187">
          <a:extLst>
            <a:ext uri="{FF2B5EF4-FFF2-40B4-BE49-F238E27FC236}">
              <a16:creationId xmlns:a16="http://schemas.microsoft.com/office/drawing/2014/main" id="{72594509-4A62-4CF2-83CE-7687E59AE2D1}"/>
            </a:ext>
          </a:extLst>
        </xdr:cNvPr>
        <xdr:cNvSpPr/>
      </xdr:nvSpPr>
      <xdr:spPr>
        <a:xfrm>
          <a:off x="45847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33762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9E27D4A9-9DEB-4AF0-B79C-27BC54A7CDDB}"/>
            </a:ext>
          </a:extLst>
        </xdr:cNvPr>
        <xdr:cNvSpPr txBox="1"/>
      </xdr:nvSpPr>
      <xdr:spPr>
        <a:xfrm>
          <a:off x="4673600"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47172</xdr:rowOff>
    </xdr:from>
    <xdr:to>
      <xdr:col>20</xdr:col>
      <xdr:colOff>38100</xdr:colOff>
      <xdr:row>61</xdr:row>
      <xdr:rowOff>148772</xdr:rowOff>
    </xdr:to>
    <xdr:sp macro="" textlink="">
      <xdr:nvSpPr>
        <xdr:cNvPr id="190" name="楕円 189">
          <a:extLst>
            <a:ext uri="{FF2B5EF4-FFF2-40B4-BE49-F238E27FC236}">
              <a16:creationId xmlns:a16="http://schemas.microsoft.com/office/drawing/2014/main" id="{BDA94D63-0D88-48F7-999A-667054881CAA}"/>
            </a:ext>
          </a:extLst>
        </xdr:cNvPr>
        <xdr:cNvSpPr/>
      </xdr:nvSpPr>
      <xdr:spPr>
        <a:xfrm>
          <a:off x="37465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97972</xdr:rowOff>
    </xdr:from>
    <xdr:to>
      <xdr:col>24</xdr:col>
      <xdr:colOff>63500</xdr:colOff>
      <xdr:row>61</xdr:row>
      <xdr:rowOff>106135</xdr:rowOff>
    </xdr:to>
    <xdr:cxnSp macro="">
      <xdr:nvCxnSpPr>
        <xdr:cNvPr id="191" name="直線コネクタ 190">
          <a:extLst>
            <a:ext uri="{FF2B5EF4-FFF2-40B4-BE49-F238E27FC236}">
              <a16:creationId xmlns:a16="http://schemas.microsoft.com/office/drawing/2014/main" id="{3AF832E1-B39B-4240-A23D-C921B78987BC}"/>
            </a:ext>
          </a:extLst>
        </xdr:cNvPr>
        <xdr:cNvCxnSpPr/>
      </xdr:nvCxnSpPr>
      <xdr:spPr>
        <a:xfrm>
          <a:off x="3797300" y="10556422"/>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52070</xdr:rowOff>
    </xdr:from>
    <xdr:to>
      <xdr:col>15</xdr:col>
      <xdr:colOff>101600</xdr:colOff>
      <xdr:row>61</xdr:row>
      <xdr:rowOff>153670</xdr:rowOff>
    </xdr:to>
    <xdr:sp macro="" textlink="">
      <xdr:nvSpPr>
        <xdr:cNvPr id="192" name="楕円 191">
          <a:extLst>
            <a:ext uri="{FF2B5EF4-FFF2-40B4-BE49-F238E27FC236}">
              <a16:creationId xmlns:a16="http://schemas.microsoft.com/office/drawing/2014/main" id="{EF713847-E684-45A8-824F-2E61680E505C}"/>
            </a:ext>
          </a:extLst>
        </xdr:cNvPr>
        <xdr:cNvSpPr/>
      </xdr:nvSpPr>
      <xdr:spPr>
        <a:xfrm>
          <a:off x="2857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97972</xdr:rowOff>
    </xdr:from>
    <xdr:to>
      <xdr:col>19</xdr:col>
      <xdr:colOff>177800</xdr:colOff>
      <xdr:row>61</xdr:row>
      <xdr:rowOff>102870</xdr:rowOff>
    </xdr:to>
    <xdr:cxnSp macro="">
      <xdr:nvCxnSpPr>
        <xdr:cNvPr id="193" name="直線コネクタ 192">
          <a:extLst>
            <a:ext uri="{FF2B5EF4-FFF2-40B4-BE49-F238E27FC236}">
              <a16:creationId xmlns:a16="http://schemas.microsoft.com/office/drawing/2014/main" id="{EDD7D943-ECA5-45AD-B62C-77D0B8FA2ABA}"/>
            </a:ext>
          </a:extLst>
        </xdr:cNvPr>
        <xdr:cNvCxnSpPr/>
      </xdr:nvCxnSpPr>
      <xdr:spPr>
        <a:xfrm flipV="1">
          <a:off x="2908300" y="10556422"/>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56969</xdr:rowOff>
    </xdr:from>
    <xdr:to>
      <xdr:col>10</xdr:col>
      <xdr:colOff>165100</xdr:colOff>
      <xdr:row>61</xdr:row>
      <xdr:rowOff>158569</xdr:rowOff>
    </xdr:to>
    <xdr:sp macro="" textlink="">
      <xdr:nvSpPr>
        <xdr:cNvPr id="194" name="楕円 193">
          <a:extLst>
            <a:ext uri="{FF2B5EF4-FFF2-40B4-BE49-F238E27FC236}">
              <a16:creationId xmlns:a16="http://schemas.microsoft.com/office/drawing/2014/main" id="{8C397A3E-EC41-47AE-B104-6683EF6E4AB3}"/>
            </a:ext>
          </a:extLst>
        </xdr:cNvPr>
        <xdr:cNvSpPr/>
      </xdr:nvSpPr>
      <xdr:spPr>
        <a:xfrm>
          <a:off x="1968500" y="1051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102870</xdr:rowOff>
    </xdr:from>
    <xdr:to>
      <xdr:col>15</xdr:col>
      <xdr:colOff>50800</xdr:colOff>
      <xdr:row>61</xdr:row>
      <xdr:rowOff>107769</xdr:rowOff>
    </xdr:to>
    <xdr:cxnSp macro="">
      <xdr:nvCxnSpPr>
        <xdr:cNvPr id="195" name="直線コネクタ 194">
          <a:extLst>
            <a:ext uri="{FF2B5EF4-FFF2-40B4-BE49-F238E27FC236}">
              <a16:creationId xmlns:a16="http://schemas.microsoft.com/office/drawing/2014/main" id="{A393A740-DEDA-4031-9211-AF5887AA75F9}"/>
            </a:ext>
          </a:extLst>
        </xdr:cNvPr>
        <xdr:cNvCxnSpPr/>
      </xdr:nvCxnSpPr>
      <xdr:spPr>
        <a:xfrm flipV="1">
          <a:off x="2019300" y="1056132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47172</xdr:rowOff>
    </xdr:from>
    <xdr:to>
      <xdr:col>6</xdr:col>
      <xdr:colOff>38100</xdr:colOff>
      <xdr:row>61</xdr:row>
      <xdr:rowOff>148772</xdr:rowOff>
    </xdr:to>
    <xdr:sp macro="" textlink="">
      <xdr:nvSpPr>
        <xdr:cNvPr id="196" name="楕円 195">
          <a:extLst>
            <a:ext uri="{FF2B5EF4-FFF2-40B4-BE49-F238E27FC236}">
              <a16:creationId xmlns:a16="http://schemas.microsoft.com/office/drawing/2014/main" id="{63B4B368-09E9-4327-B29B-0E698E7ECB0B}"/>
            </a:ext>
          </a:extLst>
        </xdr:cNvPr>
        <xdr:cNvSpPr/>
      </xdr:nvSpPr>
      <xdr:spPr>
        <a:xfrm>
          <a:off x="10795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97972</xdr:rowOff>
    </xdr:from>
    <xdr:to>
      <xdr:col>10</xdr:col>
      <xdr:colOff>114300</xdr:colOff>
      <xdr:row>61</xdr:row>
      <xdr:rowOff>107769</xdr:rowOff>
    </xdr:to>
    <xdr:cxnSp macro="">
      <xdr:nvCxnSpPr>
        <xdr:cNvPr id="197" name="直線コネクタ 196">
          <a:extLst>
            <a:ext uri="{FF2B5EF4-FFF2-40B4-BE49-F238E27FC236}">
              <a16:creationId xmlns:a16="http://schemas.microsoft.com/office/drawing/2014/main" id="{F944703F-4DFF-44D0-995B-8B4CA859412D}"/>
            </a:ext>
          </a:extLst>
        </xdr:cNvPr>
        <xdr:cNvCxnSpPr/>
      </xdr:nvCxnSpPr>
      <xdr:spPr>
        <a:xfrm>
          <a:off x="1130300" y="1055642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7435E890-7F33-4E67-A722-01FDB885BA53}"/>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693BC09C-FFFC-4F34-9652-651B2DC362E4}"/>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5C1FFCED-6D3E-4730-95BB-D2AA815E1BCC}"/>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F8134DA-8BFF-4123-850E-0E41353BF64C}"/>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139899</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8AC04D10-5312-45F3-BB8D-F719D3D3D911}"/>
            </a:ext>
          </a:extLst>
        </xdr:cNvPr>
        <xdr:cNvSpPr txBox="1"/>
      </xdr:nvSpPr>
      <xdr:spPr>
        <a:xfrm>
          <a:off x="3582044" y="1059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144797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35B6FC30-6D2D-4AFE-8A32-F8A2998999FB}"/>
            </a:ext>
          </a:extLst>
        </xdr:cNvPr>
        <xdr:cNvSpPr txBox="1"/>
      </xdr:nvSpPr>
      <xdr:spPr>
        <a:xfrm>
          <a:off x="27057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149696</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1184E9F4-20BB-4011-A76C-EBAF3CD39811}"/>
            </a:ext>
          </a:extLst>
        </xdr:cNvPr>
        <xdr:cNvSpPr txBox="1"/>
      </xdr:nvSpPr>
      <xdr:spPr>
        <a:xfrm>
          <a:off x="1816744" y="1060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139899</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8CB3B26F-2199-4781-B82C-4AD7D2E4A216}"/>
            </a:ext>
          </a:extLst>
        </xdr:cNvPr>
        <xdr:cNvSpPr txBox="1"/>
      </xdr:nvSpPr>
      <xdr:spPr>
        <a:xfrm>
          <a:off x="927744" y="1059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8CE73575-D294-4216-B523-1470BB1F52F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10194C88-5AA8-4106-A7AB-D7867A25C01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CA5E3F39-49ED-46FD-A849-41BA3D22425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A67F1022-0204-4D78-A52E-425349E509C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7DE365AE-4790-41A7-B252-14E06FDFD6F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A2EEA020-1D6A-4D9E-BAD5-B3C2F163065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5FD75E9E-7375-4A6F-8E5A-1F91AD6BE6E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D324977-B851-4964-BE83-57E7F7D969E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E31586F3-EA5B-45EA-B6E5-44C38202FB5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4CE0FA1B-545A-488E-A5B5-3AE019B7CF9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4517689F-666E-4393-AA3D-9690C28E5E2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D7ACCD6B-3C00-417C-A038-20ACDC5A551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2AD88CAC-6218-48C8-9647-29A16F7CBAC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14145A8F-A22E-4DAF-8ABA-983974A3CFD7}"/>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2D054E9E-9BBB-42B0-B295-22FCBC42605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58A5B3E3-5E6E-4DC6-A618-5B01875E10B6}"/>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AFF92D05-1924-4A15-BAB6-ECD9CE6620A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455B0706-E600-4E79-BAAD-17CF36182061}"/>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CD620C5F-F85C-48DA-A250-867D2C512E0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1F6AC9F4-AB23-4ECE-AF59-1390153EEA8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E5FADAE3-0E6A-4086-9549-F2D55D27D0C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2737DC43-4BE3-49BB-81EA-75950C788933}"/>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3F0F75C3-0D58-4B7B-A050-521BDA394AF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2214F17F-84E0-4153-B562-0116923041AD}"/>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336D099E-4A6A-4AF0-BF03-060CBCE25444}"/>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7D7B7A69-F464-4089-AFDC-4C8F3269DD75}"/>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58E2716C-D5CE-4F7F-8F2A-B2C6BE493A01}"/>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1E76CECF-97CC-49EE-8BB3-BB767F18108D}"/>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64DA6CDC-2736-4F06-89B2-C1F0B45424C1}"/>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D76AB02C-E550-4E20-A827-2414EC21EA37}"/>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24C453E4-995B-4BC0-87C4-5BAD986E6473}"/>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B1FACB9E-55E3-4C2F-957F-746C142BB4EE}"/>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6C77EC72-54AB-4B1D-81F6-943EA3C88440}"/>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5B809CE2-7E8E-49D9-81DA-5889883257A2}"/>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CE8F8BF-12F4-4C3B-B4C0-4279F2ED542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E6F07BF-1863-45FB-BA96-461B639A063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4BFE9AE-D536-404F-AB54-B1C9AB1E849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06D2D40-3D69-4EEC-808F-0BAAD45FC44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13125ED-097F-4465-8F21-9F7A0642BFA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134092</xdr:rowOff>
    </xdr:from>
    <xdr:to>
      <xdr:col>55</xdr:col>
      <xdr:colOff>50800</xdr:colOff>
      <xdr:row>63</xdr:row>
      <xdr:rowOff>64242</xdr:rowOff>
    </xdr:to>
    <xdr:sp macro="" textlink="">
      <xdr:nvSpPr>
        <xdr:cNvPr id="245" name="楕円 244">
          <a:extLst>
            <a:ext uri="{FF2B5EF4-FFF2-40B4-BE49-F238E27FC236}">
              <a16:creationId xmlns:a16="http://schemas.microsoft.com/office/drawing/2014/main" id="{71A9218B-39D2-44E2-8110-5C6AFE541D8B}"/>
            </a:ext>
          </a:extLst>
        </xdr:cNvPr>
        <xdr:cNvSpPr/>
      </xdr:nvSpPr>
      <xdr:spPr>
        <a:xfrm>
          <a:off x="10426700" y="1076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112519</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4B52C4AC-0B57-4883-B8B7-D6B533625B0A}"/>
            </a:ext>
          </a:extLst>
        </xdr:cNvPr>
        <xdr:cNvSpPr txBox="1"/>
      </xdr:nvSpPr>
      <xdr:spPr>
        <a:xfrm>
          <a:off x="10515600" y="107424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140662</xdr:rowOff>
    </xdr:from>
    <xdr:to>
      <xdr:col>50</xdr:col>
      <xdr:colOff>165100</xdr:colOff>
      <xdr:row>63</xdr:row>
      <xdr:rowOff>70812</xdr:rowOff>
    </xdr:to>
    <xdr:sp macro="" textlink="">
      <xdr:nvSpPr>
        <xdr:cNvPr id="247" name="楕円 246">
          <a:extLst>
            <a:ext uri="{FF2B5EF4-FFF2-40B4-BE49-F238E27FC236}">
              <a16:creationId xmlns:a16="http://schemas.microsoft.com/office/drawing/2014/main" id="{7CE44EDB-D79C-4867-AB6E-99624CC8CA71}"/>
            </a:ext>
          </a:extLst>
        </xdr:cNvPr>
        <xdr:cNvSpPr/>
      </xdr:nvSpPr>
      <xdr:spPr>
        <a:xfrm>
          <a:off x="9588500" y="1077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13442</xdr:rowOff>
    </xdr:from>
    <xdr:to>
      <xdr:col>55</xdr:col>
      <xdr:colOff>0</xdr:colOff>
      <xdr:row>63</xdr:row>
      <xdr:rowOff>20012</xdr:rowOff>
    </xdr:to>
    <xdr:cxnSp macro="">
      <xdr:nvCxnSpPr>
        <xdr:cNvPr id="248" name="直線コネクタ 247">
          <a:extLst>
            <a:ext uri="{FF2B5EF4-FFF2-40B4-BE49-F238E27FC236}">
              <a16:creationId xmlns:a16="http://schemas.microsoft.com/office/drawing/2014/main" id="{1F8433CE-2562-4FE7-BD41-4F2031953787}"/>
            </a:ext>
          </a:extLst>
        </xdr:cNvPr>
        <xdr:cNvCxnSpPr/>
      </xdr:nvCxnSpPr>
      <xdr:spPr>
        <a:xfrm flipV="1">
          <a:off x="9639300" y="10814792"/>
          <a:ext cx="838200" cy="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149950</xdr:rowOff>
    </xdr:from>
    <xdr:to>
      <xdr:col>46</xdr:col>
      <xdr:colOff>38100</xdr:colOff>
      <xdr:row>63</xdr:row>
      <xdr:rowOff>80100</xdr:rowOff>
    </xdr:to>
    <xdr:sp macro="" textlink="">
      <xdr:nvSpPr>
        <xdr:cNvPr id="249" name="楕円 248">
          <a:extLst>
            <a:ext uri="{FF2B5EF4-FFF2-40B4-BE49-F238E27FC236}">
              <a16:creationId xmlns:a16="http://schemas.microsoft.com/office/drawing/2014/main" id="{8094DA22-CB6D-4980-8711-DB8367EF5DB6}"/>
            </a:ext>
          </a:extLst>
        </xdr:cNvPr>
        <xdr:cNvSpPr/>
      </xdr:nvSpPr>
      <xdr:spPr>
        <a:xfrm>
          <a:off x="8699500" y="1077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20012</xdr:rowOff>
    </xdr:from>
    <xdr:to>
      <xdr:col>50</xdr:col>
      <xdr:colOff>114300</xdr:colOff>
      <xdr:row>63</xdr:row>
      <xdr:rowOff>29300</xdr:rowOff>
    </xdr:to>
    <xdr:cxnSp macro="">
      <xdr:nvCxnSpPr>
        <xdr:cNvPr id="250" name="直線コネクタ 249">
          <a:extLst>
            <a:ext uri="{FF2B5EF4-FFF2-40B4-BE49-F238E27FC236}">
              <a16:creationId xmlns:a16="http://schemas.microsoft.com/office/drawing/2014/main" id="{2265C4BB-57CC-4B95-8C89-7E709A95F489}"/>
            </a:ext>
          </a:extLst>
        </xdr:cNvPr>
        <xdr:cNvCxnSpPr/>
      </xdr:nvCxnSpPr>
      <xdr:spPr>
        <a:xfrm flipV="1">
          <a:off x="8750300" y="10821362"/>
          <a:ext cx="889000" cy="9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158977</xdr:rowOff>
    </xdr:from>
    <xdr:to>
      <xdr:col>41</xdr:col>
      <xdr:colOff>101600</xdr:colOff>
      <xdr:row>63</xdr:row>
      <xdr:rowOff>89127</xdr:rowOff>
    </xdr:to>
    <xdr:sp macro="" textlink="">
      <xdr:nvSpPr>
        <xdr:cNvPr id="251" name="楕円 250">
          <a:extLst>
            <a:ext uri="{FF2B5EF4-FFF2-40B4-BE49-F238E27FC236}">
              <a16:creationId xmlns:a16="http://schemas.microsoft.com/office/drawing/2014/main" id="{008E41F8-CF32-42E5-B94F-F59E7E2E7F9D}"/>
            </a:ext>
          </a:extLst>
        </xdr:cNvPr>
        <xdr:cNvSpPr/>
      </xdr:nvSpPr>
      <xdr:spPr>
        <a:xfrm>
          <a:off x="7810500" y="1078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29300</xdr:rowOff>
    </xdr:from>
    <xdr:to>
      <xdr:col>45</xdr:col>
      <xdr:colOff>177800</xdr:colOff>
      <xdr:row>63</xdr:row>
      <xdr:rowOff>38327</xdr:rowOff>
    </xdr:to>
    <xdr:cxnSp macro="">
      <xdr:nvCxnSpPr>
        <xdr:cNvPr id="252" name="直線コネクタ 251">
          <a:extLst>
            <a:ext uri="{FF2B5EF4-FFF2-40B4-BE49-F238E27FC236}">
              <a16:creationId xmlns:a16="http://schemas.microsoft.com/office/drawing/2014/main" id="{38221038-E8D3-4540-A79E-ECB590DF7DAD}"/>
            </a:ext>
          </a:extLst>
        </xdr:cNvPr>
        <xdr:cNvCxnSpPr/>
      </xdr:nvCxnSpPr>
      <xdr:spPr>
        <a:xfrm flipV="1">
          <a:off x="7861300" y="10830650"/>
          <a:ext cx="889000" cy="9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162747</xdr:rowOff>
    </xdr:from>
    <xdr:to>
      <xdr:col>36</xdr:col>
      <xdr:colOff>165100</xdr:colOff>
      <xdr:row>63</xdr:row>
      <xdr:rowOff>92897</xdr:rowOff>
    </xdr:to>
    <xdr:sp macro="" textlink="">
      <xdr:nvSpPr>
        <xdr:cNvPr id="253" name="楕円 252">
          <a:extLst>
            <a:ext uri="{FF2B5EF4-FFF2-40B4-BE49-F238E27FC236}">
              <a16:creationId xmlns:a16="http://schemas.microsoft.com/office/drawing/2014/main" id="{98BF6A74-C2F8-4FAD-8CDE-E65B16420B00}"/>
            </a:ext>
          </a:extLst>
        </xdr:cNvPr>
        <xdr:cNvSpPr/>
      </xdr:nvSpPr>
      <xdr:spPr>
        <a:xfrm>
          <a:off x="6921500" y="1079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38327</xdr:rowOff>
    </xdr:from>
    <xdr:to>
      <xdr:col>41</xdr:col>
      <xdr:colOff>50800</xdr:colOff>
      <xdr:row>63</xdr:row>
      <xdr:rowOff>42097</xdr:rowOff>
    </xdr:to>
    <xdr:cxnSp macro="">
      <xdr:nvCxnSpPr>
        <xdr:cNvPr id="254" name="直線コネクタ 253">
          <a:extLst>
            <a:ext uri="{FF2B5EF4-FFF2-40B4-BE49-F238E27FC236}">
              <a16:creationId xmlns:a16="http://schemas.microsoft.com/office/drawing/2014/main" id="{97CF5354-DAF0-4AFC-8667-72BB58AD2076}"/>
            </a:ext>
          </a:extLst>
        </xdr:cNvPr>
        <xdr:cNvCxnSpPr/>
      </xdr:nvCxnSpPr>
      <xdr:spPr>
        <a:xfrm flipV="1">
          <a:off x="6972300" y="10839677"/>
          <a:ext cx="889000" cy="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77D8AD58-A6CF-49F0-89BB-03BA2F408D3F}"/>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1F7060D5-8870-44D1-8B52-5BE8128A5C44}"/>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9047A073-F0A8-42B5-AFB4-4DF5B0C4A91F}"/>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79DAE305-3BD5-4596-8626-FFD0130C9B76}"/>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61939</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FACF5091-706D-47A8-86EC-ED87FAF7410A}"/>
            </a:ext>
          </a:extLst>
        </xdr:cNvPr>
        <xdr:cNvSpPr txBox="1"/>
      </xdr:nvSpPr>
      <xdr:spPr>
        <a:xfrm>
          <a:off x="9281505" y="108632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71227</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4EAF8F5A-3403-464F-A979-24C89C05071D}"/>
            </a:ext>
          </a:extLst>
        </xdr:cNvPr>
        <xdr:cNvSpPr txBox="1"/>
      </xdr:nvSpPr>
      <xdr:spPr>
        <a:xfrm>
          <a:off x="8405205" y="108725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80254</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85BF7F85-CB98-4EC9-8888-6C4C69DA1984}"/>
            </a:ext>
          </a:extLst>
        </xdr:cNvPr>
        <xdr:cNvSpPr txBox="1"/>
      </xdr:nvSpPr>
      <xdr:spPr>
        <a:xfrm>
          <a:off x="7516205" y="108816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84024</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5E6DECFF-7372-4E41-8D4D-11CDDDC4FA4D}"/>
            </a:ext>
          </a:extLst>
        </xdr:cNvPr>
        <xdr:cNvSpPr txBox="1"/>
      </xdr:nvSpPr>
      <xdr:spPr>
        <a:xfrm>
          <a:off x="6627205" y="108853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376D0D08-E851-455A-B9C0-9D81F8CBBA8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F29C6421-998B-44EC-9A7E-127FBD112C5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A921AE5A-669A-49FB-B038-28A36AA2EE5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84820EFF-2027-450A-BA47-BEAB4C1695F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41AC4776-053A-45DE-A34D-79E038E8A22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5AEF201B-0B20-45D3-92B4-3CA173DEDCD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14F61A38-9046-4868-BE65-2E9B287394C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8AFEAB38-E85D-4483-A999-AA7CE00C703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C1B73DC0-EAA0-48B9-909E-EC7CD45A7CD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DCD911FF-E339-482D-B5E8-E98017946FB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87F06DA2-2A7C-4D33-B56A-134EB293049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BDBE937E-9989-4056-8E94-515EFFBB8C5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D9EC28B9-05D3-4821-B5E6-A201B44590D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C8989550-B40A-49A8-956B-53C7085C2F6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4EDC44D-4807-4218-87F6-478EA2844BA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617688C9-1589-41EC-943E-87D9F5B26D9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2C9137A-6E76-4C3A-878A-A4BE66D61CB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AD755A22-8A13-4EE8-93DE-58899BB1B1E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7E3B2347-501C-4E98-8642-8617A4151C4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69D9C805-F677-4EFD-B0FC-F21D40E3E87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D54F52CA-F418-4481-B7A5-5C3FD6B12EA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6E2CABA4-8FFC-4FBA-AF9B-80A298A2A0C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F139D1EF-30D5-4998-80B0-D105F26FDBC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253C6BF3-BC3E-42C1-8BA5-501F3F29E60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E80B65E9-96F1-4354-B7C2-3C979480573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E080DB6A-2471-4FD7-93B1-98929941D672}"/>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3554929B-CA9E-4F91-8E78-DB35D9931B9B}"/>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7B044DD0-B024-48CF-BC49-A06E35D5995D}"/>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34C1F594-8E4F-489E-903F-0302B3F3CC12}"/>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137E7D0C-0988-4A20-8599-A6794160A7E4}"/>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3BD918FA-6A8F-46C6-90BD-09C6A23E417D}"/>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981BE5A8-3891-47F1-ABCE-BF16D3D0D464}"/>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666A29E1-05F7-4B9E-9979-74A2368635E8}"/>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DBD67CB8-F64A-4A73-964A-2D7AB8446879}"/>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EF6ECD6F-5C7C-48A2-8392-DD37051B5040}"/>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2C15167F-679C-456C-9BC3-D4F07EB91BEC}"/>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5011A8E-D5FB-4EBF-85ED-E906FB8834B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083F5BE-F07D-40CE-88FB-F2A91CFF836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A3BB57E-25DD-4FC9-BD74-7D8370BFCC1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B9715C1-4917-4A21-AB55-778A557BA03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D8F4CF1-76F3-49C4-8F72-E8B279948E3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121194</xdr:rowOff>
    </xdr:from>
    <xdr:to>
      <xdr:col>24</xdr:col>
      <xdr:colOff>114300</xdr:colOff>
      <xdr:row>86</xdr:row>
      <xdr:rowOff>51344</xdr:rowOff>
    </xdr:to>
    <xdr:sp macro="" textlink="">
      <xdr:nvSpPr>
        <xdr:cNvPr id="304" name="楕円 303">
          <a:extLst>
            <a:ext uri="{FF2B5EF4-FFF2-40B4-BE49-F238E27FC236}">
              <a16:creationId xmlns:a16="http://schemas.microsoft.com/office/drawing/2014/main" id="{A915AC56-DE50-4A76-9B73-51A2771CDA16}"/>
            </a:ext>
          </a:extLst>
        </xdr:cNvPr>
        <xdr:cNvSpPr/>
      </xdr:nvSpPr>
      <xdr:spPr>
        <a:xfrm>
          <a:off x="4584700" y="1469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99621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490731B0-192B-4438-AC58-C21FF51B09AB}"/>
            </a:ext>
          </a:extLst>
        </xdr:cNvPr>
        <xdr:cNvSpPr txBox="1"/>
      </xdr:nvSpPr>
      <xdr:spPr>
        <a:xfrm>
          <a:off x="4673600" y="1467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108131</xdr:rowOff>
    </xdr:from>
    <xdr:to>
      <xdr:col>20</xdr:col>
      <xdr:colOff>38100</xdr:colOff>
      <xdr:row>86</xdr:row>
      <xdr:rowOff>38281</xdr:rowOff>
    </xdr:to>
    <xdr:sp macro="" textlink="">
      <xdr:nvSpPr>
        <xdr:cNvPr id="306" name="楕円 305">
          <a:extLst>
            <a:ext uri="{FF2B5EF4-FFF2-40B4-BE49-F238E27FC236}">
              <a16:creationId xmlns:a16="http://schemas.microsoft.com/office/drawing/2014/main" id="{D7560B56-82F1-4E68-8C7B-50566031DD22}"/>
            </a:ext>
          </a:extLst>
        </xdr:cNvPr>
        <xdr:cNvSpPr/>
      </xdr:nvSpPr>
      <xdr:spPr>
        <a:xfrm>
          <a:off x="3746500" y="1468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158931</xdr:rowOff>
    </xdr:from>
    <xdr:to>
      <xdr:col>24</xdr:col>
      <xdr:colOff>63500</xdr:colOff>
      <xdr:row>86</xdr:row>
      <xdr:rowOff>544</xdr:rowOff>
    </xdr:to>
    <xdr:cxnSp macro="">
      <xdr:nvCxnSpPr>
        <xdr:cNvPr id="307" name="直線コネクタ 306">
          <a:extLst>
            <a:ext uri="{FF2B5EF4-FFF2-40B4-BE49-F238E27FC236}">
              <a16:creationId xmlns:a16="http://schemas.microsoft.com/office/drawing/2014/main" id="{D212A7A4-22D5-46BF-BB54-9127F8C986D1}"/>
            </a:ext>
          </a:extLst>
        </xdr:cNvPr>
        <xdr:cNvCxnSpPr/>
      </xdr:nvCxnSpPr>
      <xdr:spPr>
        <a:xfrm>
          <a:off x="3797300" y="14732181"/>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93436</xdr:rowOff>
    </xdr:from>
    <xdr:to>
      <xdr:col>15</xdr:col>
      <xdr:colOff>101600</xdr:colOff>
      <xdr:row>86</xdr:row>
      <xdr:rowOff>23586</xdr:rowOff>
    </xdr:to>
    <xdr:sp macro="" textlink="">
      <xdr:nvSpPr>
        <xdr:cNvPr id="308" name="楕円 307">
          <a:extLst>
            <a:ext uri="{FF2B5EF4-FFF2-40B4-BE49-F238E27FC236}">
              <a16:creationId xmlns:a16="http://schemas.microsoft.com/office/drawing/2014/main" id="{50C41AA2-CFF7-46F1-91F5-0DB44BE89E69}"/>
            </a:ext>
          </a:extLst>
        </xdr:cNvPr>
        <xdr:cNvSpPr/>
      </xdr:nvSpPr>
      <xdr:spPr>
        <a:xfrm>
          <a:off x="2857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144236</xdr:rowOff>
    </xdr:from>
    <xdr:to>
      <xdr:col>19</xdr:col>
      <xdr:colOff>177800</xdr:colOff>
      <xdr:row>85</xdr:row>
      <xdr:rowOff>158931</xdr:rowOff>
    </xdr:to>
    <xdr:cxnSp macro="">
      <xdr:nvCxnSpPr>
        <xdr:cNvPr id="309" name="直線コネクタ 308">
          <a:extLst>
            <a:ext uri="{FF2B5EF4-FFF2-40B4-BE49-F238E27FC236}">
              <a16:creationId xmlns:a16="http://schemas.microsoft.com/office/drawing/2014/main" id="{DFBF7C15-B3C6-4688-8EB7-FFDE1EFDB29E}"/>
            </a:ext>
          </a:extLst>
        </xdr:cNvPr>
        <xdr:cNvCxnSpPr/>
      </xdr:nvCxnSpPr>
      <xdr:spPr>
        <a:xfrm>
          <a:off x="2908300" y="14717486"/>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80373</xdr:rowOff>
    </xdr:from>
    <xdr:to>
      <xdr:col>10</xdr:col>
      <xdr:colOff>165100</xdr:colOff>
      <xdr:row>86</xdr:row>
      <xdr:rowOff>10523</xdr:rowOff>
    </xdr:to>
    <xdr:sp macro="" textlink="">
      <xdr:nvSpPr>
        <xdr:cNvPr id="310" name="楕円 309">
          <a:extLst>
            <a:ext uri="{FF2B5EF4-FFF2-40B4-BE49-F238E27FC236}">
              <a16:creationId xmlns:a16="http://schemas.microsoft.com/office/drawing/2014/main" id="{DCABB084-52B9-4332-AE1A-40E2A16B7A5F}"/>
            </a:ext>
          </a:extLst>
        </xdr:cNvPr>
        <xdr:cNvSpPr/>
      </xdr:nvSpPr>
      <xdr:spPr>
        <a:xfrm>
          <a:off x="1968500" y="146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131173</xdr:rowOff>
    </xdr:from>
    <xdr:to>
      <xdr:col>15</xdr:col>
      <xdr:colOff>50800</xdr:colOff>
      <xdr:row>85</xdr:row>
      <xdr:rowOff>144236</xdr:rowOff>
    </xdr:to>
    <xdr:cxnSp macro="">
      <xdr:nvCxnSpPr>
        <xdr:cNvPr id="311" name="直線コネクタ 310">
          <a:extLst>
            <a:ext uri="{FF2B5EF4-FFF2-40B4-BE49-F238E27FC236}">
              <a16:creationId xmlns:a16="http://schemas.microsoft.com/office/drawing/2014/main" id="{529F5B18-A813-4C7D-9725-5F3D2CB6B28D}"/>
            </a:ext>
          </a:extLst>
        </xdr:cNvPr>
        <xdr:cNvCxnSpPr/>
      </xdr:nvCxnSpPr>
      <xdr:spPr>
        <a:xfrm>
          <a:off x="2019300" y="1470442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60779</xdr:rowOff>
    </xdr:from>
    <xdr:to>
      <xdr:col>6</xdr:col>
      <xdr:colOff>38100</xdr:colOff>
      <xdr:row>85</xdr:row>
      <xdr:rowOff>162379</xdr:rowOff>
    </xdr:to>
    <xdr:sp macro="" textlink="">
      <xdr:nvSpPr>
        <xdr:cNvPr id="312" name="楕円 311">
          <a:extLst>
            <a:ext uri="{FF2B5EF4-FFF2-40B4-BE49-F238E27FC236}">
              <a16:creationId xmlns:a16="http://schemas.microsoft.com/office/drawing/2014/main" id="{8D4DEFE8-8F5F-4795-B007-2CB6D110482E}"/>
            </a:ext>
          </a:extLst>
        </xdr:cNvPr>
        <xdr:cNvSpPr/>
      </xdr:nvSpPr>
      <xdr:spPr>
        <a:xfrm>
          <a:off x="1079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111579</xdr:rowOff>
    </xdr:from>
    <xdr:to>
      <xdr:col>10</xdr:col>
      <xdr:colOff>114300</xdr:colOff>
      <xdr:row>85</xdr:row>
      <xdr:rowOff>131173</xdr:rowOff>
    </xdr:to>
    <xdr:cxnSp macro="">
      <xdr:nvCxnSpPr>
        <xdr:cNvPr id="313" name="直線コネクタ 312">
          <a:extLst>
            <a:ext uri="{FF2B5EF4-FFF2-40B4-BE49-F238E27FC236}">
              <a16:creationId xmlns:a16="http://schemas.microsoft.com/office/drawing/2014/main" id="{1DAE5AAE-7503-4BB2-A9C0-325B5CFB3CBD}"/>
            </a:ext>
          </a:extLst>
        </xdr:cNvPr>
        <xdr:cNvCxnSpPr/>
      </xdr:nvCxnSpPr>
      <xdr:spPr>
        <a:xfrm>
          <a:off x="1130300" y="1468482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8A0EACBF-F314-47EA-BF3E-03F358711E3F}"/>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20FE4E6A-7C64-4B06-AF1A-4E30E2B712B9}"/>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53BCF7FA-3622-4325-AB3F-7F67DA32C8A3}"/>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1CD80B1B-BCB5-4CA2-9BF8-B638717B2C7B}"/>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29408</xdr:rowOff>
    </xdr:from>
    <xdr:ext cx="405111" cy="259045"/>
    <xdr:sp macro="" textlink="">
      <xdr:nvSpPr>
        <xdr:cNvPr id="318" name="n_1mainValue【公営住宅】&#10;有形固定資産減価償却率">
          <a:extLst>
            <a:ext uri="{FF2B5EF4-FFF2-40B4-BE49-F238E27FC236}">
              <a16:creationId xmlns:a16="http://schemas.microsoft.com/office/drawing/2014/main" id="{7FCD8DDD-8313-4D11-A6DC-D97D42EFACDA}"/>
            </a:ext>
          </a:extLst>
        </xdr:cNvPr>
        <xdr:cNvSpPr txBox="1"/>
      </xdr:nvSpPr>
      <xdr:spPr>
        <a:xfrm>
          <a:off x="3582044" y="1477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14713</xdr:rowOff>
    </xdr:from>
    <xdr:ext cx="405111" cy="259045"/>
    <xdr:sp macro="" textlink="">
      <xdr:nvSpPr>
        <xdr:cNvPr id="319" name="n_2mainValue【公営住宅】&#10;有形固定資産減価償却率">
          <a:extLst>
            <a:ext uri="{FF2B5EF4-FFF2-40B4-BE49-F238E27FC236}">
              <a16:creationId xmlns:a16="http://schemas.microsoft.com/office/drawing/2014/main" id="{AD46E95E-6BF5-4119-9ADF-84975D04DBCF}"/>
            </a:ext>
          </a:extLst>
        </xdr:cNvPr>
        <xdr:cNvSpPr txBox="1"/>
      </xdr:nvSpPr>
      <xdr:spPr>
        <a:xfrm>
          <a:off x="2705744" y="1475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1650</xdr:rowOff>
    </xdr:from>
    <xdr:ext cx="405111" cy="259045"/>
    <xdr:sp macro="" textlink="">
      <xdr:nvSpPr>
        <xdr:cNvPr id="320" name="n_3mainValue【公営住宅】&#10;有形固定資産減価償却率">
          <a:extLst>
            <a:ext uri="{FF2B5EF4-FFF2-40B4-BE49-F238E27FC236}">
              <a16:creationId xmlns:a16="http://schemas.microsoft.com/office/drawing/2014/main" id="{B3A37903-4E55-47A4-8281-4186BC2451D6}"/>
            </a:ext>
          </a:extLst>
        </xdr:cNvPr>
        <xdr:cNvSpPr txBox="1"/>
      </xdr:nvSpPr>
      <xdr:spPr>
        <a:xfrm>
          <a:off x="1816744" y="1474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153506</xdr:rowOff>
    </xdr:from>
    <xdr:ext cx="405111" cy="259045"/>
    <xdr:sp macro="" textlink="">
      <xdr:nvSpPr>
        <xdr:cNvPr id="321" name="n_4mainValue【公営住宅】&#10;有形固定資産減価償却率">
          <a:extLst>
            <a:ext uri="{FF2B5EF4-FFF2-40B4-BE49-F238E27FC236}">
              <a16:creationId xmlns:a16="http://schemas.microsoft.com/office/drawing/2014/main" id="{AD973D11-96DC-44F1-8998-9EB96C5AA02B}"/>
            </a:ext>
          </a:extLst>
        </xdr:cNvPr>
        <xdr:cNvSpPr txBox="1"/>
      </xdr:nvSpPr>
      <xdr:spPr>
        <a:xfrm>
          <a:off x="927744" y="1472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E0E56981-5D86-44E4-BC84-0DF4DC134F6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50AE838-3379-426C-B030-BA7603D8647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E1A154E-705F-4DFE-8B0E-B1B812E2DEF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EB1289A-96D5-4879-B553-E7DED9D00B5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50B8221-C09F-47C7-AFE9-712473AB335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7E3F05C-8FEC-4675-AE37-4139DB35761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E145D55-4B3A-4D22-BB8E-12608C6CFCE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7C013FE-445B-42E9-BA6B-7EB66AA146A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1A9A683-3046-4FCB-ADB4-85DEAE0B69F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6A9F724-B7AD-4ACF-9785-73E9EEBF938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2CADC2D9-2A94-4FA4-A04E-C95B5880B96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795866AC-D9EC-4955-9298-5B4DD677DA5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E0B3028D-13D8-40F2-A509-2552BCA7755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8D7C5563-A657-448C-99A7-0CAD54848BE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FE081D26-A1BC-4381-8A64-70B916BAC26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B7C04790-C81E-4C9F-9D15-4EF397C80F61}"/>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333CA305-F2B5-4F83-8903-D61BC99E131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6DBF2E74-6FC8-4BCB-BB29-43DC27D1E999}"/>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40C976C6-BAD3-48A0-BC86-660ED2DFA14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818B7836-8C0C-4F1F-8D8C-D9CDA9AE3BA4}"/>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F3DE6693-8021-4354-A818-03B24DD3438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A424FF06-F907-462B-BC29-A93A9A05CAF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FE6985E7-3467-473D-A5FD-2820100529D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7F238D7D-DBC6-4C3C-9C48-24D48AA8D857}"/>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2ECD2667-E8BD-4D7D-B2A6-935E545C6114}"/>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CD8CC84B-A851-4595-893A-7885FA7A214D}"/>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907F13C5-15BE-4E70-82AF-D5C84A30E01C}"/>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BDACE96F-1646-4B24-B2C3-B4D5B23B5150}"/>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6AEA711D-3E20-4D7F-953D-9468C7B24384}"/>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A36E7972-B993-499B-90F8-D09CD752307E}"/>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25EB3942-1556-4C32-8DB0-158CF333FA88}"/>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0680DA18-12B1-45ED-B381-9CC0AFCE1769}"/>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A4758B90-95CB-47BE-926F-E5976EDDC9E9}"/>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32B110B6-C7C2-4EC8-BF9D-86D9AC6FBEC9}"/>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05D48CE-A091-47A5-85AE-A34E93BE3A7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E654735-621C-4951-B668-3A483CB8E8C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E532700-B251-40D0-8CAB-8CCFDD301A1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ABB381D-A062-48BD-A653-BD13F7E89B7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600E3A6-6794-48C8-83E2-4770A6FB233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163703</xdr:rowOff>
    </xdr:from>
    <xdr:to>
      <xdr:col>55</xdr:col>
      <xdr:colOff>50800</xdr:colOff>
      <xdr:row>86</xdr:row>
      <xdr:rowOff>93853</xdr:rowOff>
    </xdr:to>
    <xdr:sp macro="" textlink="">
      <xdr:nvSpPr>
        <xdr:cNvPr id="361" name="楕円 360">
          <a:extLst>
            <a:ext uri="{FF2B5EF4-FFF2-40B4-BE49-F238E27FC236}">
              <a16:creationId xmlns:a16="http://schemas.microsoft.com/office/drawing/2014/main" id="{8DE65DF3-EBCB-42D7-90BE-015B98990787}"/>
            </a:ext>
          </a:extLst>
        </xdr:cNvPr>
        <xdr:cNvSpPr/>
      </xdr:nvSpPr>
      <xdr:spPr>
        <a:xfrm>
          <a:off x="10426700" y="1473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78630</xdr:rowOff>
    </xdr:from>
    <xdr:ext cx="469744" cy="259045"/>
    <xdr:sp macro="" textlink="">
      <xdr:nvSpPr>
        <xdr:cNvPr id="362" name="【公営住宅】&#10;一人当たり面積該当値テキスト">
          <a:extLst>
            <a:ext uri="{FF2B5EF4-FFF2-40B4-BE49-F238E27FC236}">
              <a16:creationId xmlns:a16="http://schemas.microsoft.com/office/drawing/2014/main" id="{B8693685-5BE1-4E18-BFB2-C22CAD0E5329}"/>
            </a:ext>
          </a:extLst>
        </xdr:cNvPr>
        <xdr:cNvSpPr txBox="1"/>
      </xdr:nvSpPr>
      <xdr:spPr>
        <a:xfrm>
          <a:off x="10515600" y="14651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165608</xdr:rowOff>
    </xdr:from>
    <xdr:to>
      <xdr:col>50</xdr:col>
      <xdr:colOff>165100</xdr:colOff>
      <xdr:row>86</xdr:row>
      <xdr:rowOff>95758</xdr:rowOff>
    </xdr:to>
    <xdr:sp macro="" textlink="">
      <xdr:nvSpPr>
        <xdr:cNvPr id="363" name="楕円 362">
          <a:extLst>
            <a:ext uri="{FF2B5EF4-FFF2-40B4-BE49-F238E27FC236}">
              <a16:creationId xmlns:a16="http://schemas.microsoft.com/office/drawing/2014/main" id="{24E6486F-B604-4536-B3FA-71E5A0460DEF}"/>
            </a:ext>
          </a:extLst>
        </xdr:cNvPr>
        <xdr:cNvSpPr/>
      </xdr:nvSpPr>
      <xdr:spPr>
        <a:xfrm>
          <a:off x="9588500" y="1473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43053</xdr:rowOff>
    </xdr:from>
    <xdr:to>
      <xdr:col>55</xdr:col>
      <xdr:colOff>0</xdr:colOff>
      <xdr:row>86</xdr:row>
      <xdr:rowOff>44958</xdr:rowOff>
    </xdr:to>
    <xdr:cxnSp macro="">
      <xdr:nvCxnSpPr>
        <xdr:cNvPr id="364" name="直線コネクタ 363">
          <a:extLst>
            <a:ext uri="{FF2B5EF4-FFF2-40B4-BE49-F238E27FC236}">
              <a16:creationId xmlns:a16="http://schemas.microsoft.com/office/drawing/2014/main" id="{3D5A19D4-1A0D-4875-90BF-BB563599B648}"/>
            </a:ext>
          </a:extLst>
        </xdr:cNvPr>
        <xdr:cNvCxnSpPr/>
      </xdr:nvCxnSpPr>
      <xdr:spPr>
        <a:xfrm flipV="1">
          <a:off x="9639300" y="14787753"/>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167436</xdr:rowOff>
    </xdr:from>
    <xdr:to>
      <xdr:col>46</xdr:col>
      <xdr:colOff>38100</xdr:colOff>
      <xdr:row>86</xdr:row>
      <xdr:rowOff>97586</xdr:rowOff>
    </xdr:to>
    <xdr:sp macro="" textlink="">
      <xdr:nvSpPr>
        <xdr:cNvPr id="365" name="楕円 364">
          <a:extLst>
            <a:ext uri="{FF2B5EF4-FFF2-40B4-BE49-F238E27FC236}">
              <a16:creationId xmlns:a16="http://schemas.microsoft.com/office/drawing/2014/main" id="{453299B6-1DC0-4B64-A11A-16C2C336C4BE}"/>
            </a:ext>
          </a:extLst>
        </xdr:cNvPr>
        <xdr:cNvSpPr/>
      </xdr:nvSpPr>
      <xdr:spPr>
        <a:xfrm>
          <a:off x="8699500" y="1474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44958</xdr:rowOff>
    </xdr:from>
    <xdr:to>
      <xdr:col>50</xdr:col>
      <xdr:colOff>114300</xdr:colOff>
      <xdr:row>86</xdr:row>
      <xdr:rowOff>46786</xdr:rowOff>
    </xdr:to>
    <xdr:cxnSp macro="">
      <xdr:nvCxnSpPr>
        <xdr:cNvPr id="366" name="直線コネクタ 365">
          <a:extLst>
            <a:ext uri="{FF2B5EF4-FFF2-40B4-BE49-F238E27FC236}">
              <a16:creationId xmlns:a16="http://schemas.microsoft.com/office/drawing/2014/main" id="{7280EA63-E55A-4575-B3C8-2950CB86799F}"/>
            </a:ext>
          </a:extLst>
        </xdr:cNvPr>
        <xdr:cNvCxnSpPr/>
      </xdr:nvCxnSpPr>
      <xdr:spPr>
        <a:xfrm flipV="1">
          <a:off x="8750300" y="14789658"/>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169342</xdr:rowOff>
    </xdr:from>
    <xdr:to>
      <xdr:col>41</xdr:col>
      <xdr:colOff>101600</xdr:colOff>
      <xdr:row>86</xdr:row>
      <xdr:rowOff>99492</xdr:rowOff>
    </xdr:to>
    <xdr:sp macro="" textlink="">
      <xdr:nvSpPr>
        <xdr:cNvPr id="367" name="楕円 366">
          <a:extLst>
            <a:ext uri="{FF2B5EF4-FFF2-40B4-BE49-F238E27FC236}">
              <a16:creationId xmlns:a16="http://schemas.microsoft.com/office/drawing/2014/main" id="{774AFA38-156D-4848-94DA-091D71641C69}"/>
            </a:ext>
          </a:extLst>
        </xdr:cNvPr>
        <xdr:cNvSpPr/>
      </xdr:nvSpPr>
      <xdr:spPr>
        <a:xfrm>
          <a:off x="7810500" y="1474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46786</xdr:rowOff>
    </xdr:from>
    <xdr:to>
      <xdr:col>45</xdr:col>
      <xdr:colOff>177800</xdr:colOff>
      <xdr:row>86</xdr:row>
      <xdr:rowOff>48692</xdr:rowOff>
    </xdr:to>
    <xdr:cxnSp macro="">
      <xdr:nvCxnSpPr>
        <xdr:cNvPr id="368" name="直線コネクタ 367">
          <a:extLst>
            <a:ext uri="{FF2B5EF4-FFF2-40B4-BE49-F238E27FC236}">
              <a16:creationId xmlns:a16="http://schemas.microsoft.com/office/drawing/2014/main" id="{71248685-8755-4F11-97D6-B2E065E31A2C}"/>
            </a:ext>
          </a:extLst>
        </xdr:cNvPr>
        <xdr:cNvCxnSpPr/>
      </xdr:nvCxnSpPr>
      <xdr:spPr>
        <a:xfrm flipV="1">
          <a:off x="7861300" y="14791486"/>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170562</xdr:rowOff>
    </xdr:from>
    <xdr:to>
      <xdr:col>36</xdr:col>
      <xdr:colOff>165100</xdr:colOff>
      <xdr:row>86</xdr:row>
      <xdr:rowOff>100712</xdr:rowOff>
    </xdr:to>
    <xdr:sp macro="" textlink="">
      <xdr:nvSpPr>
        <xdr:cNvPr id="369" name="楕円 368">
          <a:extLst>
            <a:ext uri="{FF2B5EF4-FFF2-40B4-BE49-F238E27FC236}">
              <a16:creationId xmlns:a16="http://schemas.microsoft.com/office/drawing/2014/main" id="{0620E8B6-DBB2-466C-98BD-821D460C8822}"/>
            </a:ext>
          </a:extLst>
        </xdr:cNvPr>
        <xdr:cNvSpPr/>
      </xdr:nvSpPr>
      <xdr:spPr>
        <a:xfrm>
          <a:off x="6921500" y="1474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48692</xdr:rowOff>
    </xdr:from>
    <xdr:to>
      <xdr:col>41</xdr:col>
      <xdr:colOff>50800</xdr:colOff>
      <xdr:row>86</xdr:row>
      <xdr:rowOff>49912</xdr:rowOff>
    </xdr:to>
    <xdr:cxnSp macro="">
      <xdr:nvCxnSpPr>
        <xdr:cNvPr id="370" name="直線コネクタ 369">
          <a:extLst>
            <a:ext uri="{FF2B5EF4-FFF2-40B4-BE49-F238E27FC236}">
              <a16:creationId xmlns:a16="http://schemas.microsoft.com/office/drawing/2014/main" id="{D1B02D83-D071-4A09-A502-3B7BDDE04AA8}"/>
            </a:ext>
          </a:extLst>
        </xdr:cNvPr>
        <xdr:cNvCxnSpPr/>
      </xdr:nvCxnSpPr>
      <xdr:spPr>
        <a:xfrm flipV="1">
          <a:off x="6972300" y="14793392"/>
          <a:ext cx="8890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22B4B8D9-1B8E-4248-843B-3BCA1A378055}"/>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75B1DFDD-9F41-45E4-8537-79DB2D57B3AC}"/>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EDEC38AF-C10D-441E-9CA6-7BF6B26EEA77}"/>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DF6209B7-62D9-438D-8309-2E17DB450E9D}"/>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86885</xdr:rowOff>
    </xdr:from>
    <xdr:ext cx="469744" cy="259045"/>
    <xdr:sp macro="" textlink="">
      <xdr:nvSpPr>
        <xdr:cNvPr id="375" name="n_1mainValue【公営住宅】&#10;一人当たり面積">
          <a:extLst>
            <a:ext uri="{FF2B5EF4-FFF2-40B4-BE49-F238E27FC236}">
              <a16:creationId xmlns:a16="http://schemas.microsoft.com/office/drawing/2014/main" id="{BD7F3C90-D4C3-4865-8BAB-F32283290FC7}"/>
            </a:ext>
          </a:extLst>
        </xdr:cNvPr>
        <xdr:cNvSpPr txBox="1"/>
      </xdr:nvSpPr>
      <xdr:spPr>
        <a:xfrm>
          <a:off x="9391727" y="1483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88713</xdr:rowOff>
    </xdr:from>
    <xdr:ext cx="469744" cy="259045"/>
    <xdr:sp macro="" textlink="">
      <xdr:nvSpPr>
        <xdr:cNvPr id="376" name="n_2mainValue【公営住宅】&#10;一人当たり面積">
          <a:extLst>
            <a:ext uri="{FF2B5EF4-FFF2-40B4-BE49-F238E27FC236}">
              <a16:creationId xmlns:a16="http://schemas.microsoft.com/office/drawing/2014/main" id="{3F2708AD-17F9-49CB-B7DF-0F79A078E175}"/>
            </a:ext>
          </a:extLst>
        </xdr:cNvPr>
        <xdr:cNvSpPr txBox="1"/>
      </xdr:nvSpPr>
      <xdr:spPr>
        <a:xfrm>
          <a:off x="8515427" y="1483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90619</xdr:rowOff>
    </xdr:from>
    <xdr:ext cx="469744" cy="259045"/>
    <xdr:sp macro="" textlink="">
      <xdr:nvSpPr>
        <xdr:cNvPr id="377" name="n_3mainValue【公営住宅】&#10;一人当たり面積">
          <a:extLst>
            <a:ext uri="{FF2B5EF4-FFF2-40B4-BE49-F238E27FC236}">
              <a16:creationId xmlns:a16="http://schemas.microsoft.com/office/drawing/2014/main" id="{B8779481-B0D0-422C-B937-AAEC4636C25A}"/>
            </a:ext>
          </a:extLst>
        </xdr:cNvPr>
        <xdr:cNvSpPr txBox="1"/>
      </xdr:nvSpPr>
      <xdr:spPr>
        <a:xfrm>
          <a:off x="7626427" y="14835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91839</xdr:rowOff>
    </xdr:from>
    <xdr:ext cx="469744" cy="259045"/>
    <xdr:sp macro="" textlink="">
      <xdr:nvSpPr>
        <xdr:cNvPr id="378" name="n_4mainValue【公営住宅】&#10;一人当たり面積">
          <a:extLst>
            <a:ext uri="{FF2B5EF4-FFF2-40B4-BE49-F238E27FC236}">
              <a16:creationId xmlns:a16="http://schemas.microsoft.com/office/drawing/2014/main" id="{DA6CAD4D-CF7A-449D-BFB6-AAA6F7437382}"/>
            </a:ext>
          </a:extLst>
        </xdr:cNvPr>
        <xdr:cNvSpPr txBox="1"/>
      </xdr:nvSpPr>
      <xdr:spPr>
        <a:xfrm>
          <a:off x="6737427" y="1483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5D932011-A883-472E-838D-92C1E6C67D1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0F214E5-E756-4271-9FAF-DDE4A85DC4D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ECF527F7-95D0-4D6D-85EB-DD176DC69E3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3C853AAC-E113-4305-B2A6-BE9B3AE0E79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B73B2554-C1C3-4AE0-B283-7948596BB54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FAA18B5-8A9A-466B-A4B5-72F5F5B75B4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EE1C4D0-4A41-4DDA-8E0F-2A6C1C2CDEB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87D120F0-2A7E-4E8D-8481-C68923E72E8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E06C742D-93FF-4405-B5DB-C64A19BD158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8F0B3B95-14CC-42EE-9A20-78E6F256C91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4C179DD1-9977-471C-B3A7-92BA82A5D86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B0DAFE2A-ECFA-40E8-B42E-3AC6D0BDA6D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4C834FFD-215A-4220-8349-F7A3D3816FE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7BDC2D8-EE1B-484B-9586-CA4BBC1896B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EA25E62-DD62-42DF-B476-32086D92826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7AA50A14-B826-42AE-9CF9-B9727F0DDC0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267E4A89-D7F0-4B8B-819C-645E1916263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40B550D4-FDB6-4CE0-A4EA-0E6C6320275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B1D4B067-F9BF-4B18-8FC5-5CD9DAD45CC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7384E7EA-11B0-4FDB-BD09-2690511ECD0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4934688-58C8-450F-8BA7-B8D1E4DBB82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A632C837-CC84-40E5-9E07-6419C75BC35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1EEF497-2B34-4622-9DCD-E6A04334E91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36E01DAD-FA07-4725-A11A-E7D1EA8783FD}"/>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62AB19C6-4C98-4B43-898A-84A8163C4F1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411B48F2-AD6E-4BC2-87C4-8265FC653DB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7EFC48FE-F1A1-4F07-A23E-EFB9781801C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0F8ED114-4E01-4033-9455-4FD8264520D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00B69B13-D867-4808-84B1-EC09D9E3143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56B95A8F-4C41-4BEC-809B-05BA927E782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1465BC4D-D02B-4B62-89AC-C7FF718E6BF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924B2B57-45E1-473C-8E8E-B79EC7877457}"/>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BD91657B-D998-4FD6-B54C-56EA29F4A66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D5A0122F-A561-4616-A62F-A20AEE1661A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C4697088-26D3-488E-965E-A153008C03F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86892740-70A7-4377-846A-127703D702A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99BC190-FBD2-4DF5-A7A2-93D315921B1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347365EC-F4AE-41BB-9029-A4CA864D837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0133771-04A8-4A3C-95AD-6C1025D8A6A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74DDFDA5-6AA9-4DEE-915C-97DCA01BD3A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373797FC-EED2-4424-95FE-9434CC87749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DC906A85-CDF7-4AB7-871F-E0F2C16A17E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6B41AE86-6C87-41BE-8DD5-A6E46D3C782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2" name="直線コネクタ 421">
          <a:extLst>
            <a:ext uri="{FF2B5EF4-FFF2-40B4-BE49-F238E27FC236}">
              <a16:creationId xmlns:a16="http://schemas.microsoft.com/office/drawing/2014/main" id="{476005DF-1495-4E0C-BFDB-97E9EF67782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3" name="テキスト ボックス 422">
          <a:extLst>
            <a:ext uri="{FF2B5EF4-FFF2-40B4-BE49-F238E27FC236}">
              <a16:creationId xmlns:a16="http://schemas.microsoft.com/office/drawing/2014/main" id="{27185BA3-E623-496F-86FD-4A2329EBA55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4" name="直線コネクタ 423">
          <a:extLst>
            <a:ext uri="{FF2B5EF4-FFF2-40B4-BE49-F238E27FC236}">
              <a16:creationId xmlns:a16="http://schemas.microsoft.com/office/drawing/2014/main" id="{6575A96C-B1B7-41D1-8794-967C30BAD6A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5" name="テキスト ボックス 424">
          <a:extLst>
            <a:ext uri="{FF2B5EF4-FFF2-40B4-BE49-F238E27FC236}">
              <a16:creationId xmlns:a16="http://schemas.microsoft.com/office/drawing/2014/main" id="{BD9F4D81-AC2A-4EFB-9B5B-89B5E930435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6" name="直線コネクタ 425">
          <a:extLst>
            <a:ext uri="{FF2B5EF4-FFF2-40B4-BE49-F238E27FC236}">
              <a16:creationId xmlns:a16="http://schemas.microsoft.com/office/drawing/2014/main" id="{E02002E4-1458-459B-AFCE-B52617A8F10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7" name="テキスト ボックス 426">
          <a:extLst>
            <a:ext uri="{FF2B5EF4-FFF2-40B4-BE49-F238E27FC236}">
              <a16:creationId xmlns:a16="http://schemas.microsoft.com/office/drawing/2014/main" id="{0A5CE151-5343-4371-9F08-B8BBB980615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8" name="直線コネクタ 427">
          <a:extLst>
            <a:ext uri="{FF2B5EF4-FFF2-40B4-BE49-F238E27FC236}">
              <a16:creationId xmlns:a16="http://schemas.microsoft.com/office/drawing/2014/main" id="{66EBCE4E-D686-4768-9424-2D195509EB1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9" name="テキスト ボックス 428">
          <a:extLst>
            <a:ext uri="{FF2B5EF4-FFF2-40B4-BE49-F238E27FC236}">
              <a16:creationId xmlns:a16="http://schemas.microsoft.com/office/drawing/2014/main" id="{1DDCCEDA-7D1A-4464-874E-A5E3D693196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0" name="直線コネクタ 429">
          <a:extLst>
            <a:ext uri="{FF2B5EF4-FFF2-40B4-BE49-F238E27FC236}">
              <a16:creationId xmlns:a16="http://schemas.microsoft.com/office/drawing/2014/main" id="{1BDDB2E0-D6BF-40B5-B9DB-874F7696554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1" name="テキスト ボックス 430">
          <a:extLst>
            <a:ext uri="{FF2B5EF4-FFF2-40B4-BE49-F238E27FC236}">
              <a16:creationId xmlns:a16="http://schemas.microsoft.com/office/drawing/2014/main" id="{234CFEC6-96DB-4EEF-879A-D949097E2C6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2" name="直線コネクタ 431">
          <a:extLst>
            <a:ext uri="{FF2B5EF4-FFF2-40B4-BE49-F238E27FC236}">
              <a16:creationId xmlns:a16="http://schemas.microsoft.com/office/drawing/2014/main" id="{EA88423F-0506-4061-B65E-D6D213B1902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3" name="テキスト ボックス 432">
          <a:extLst>
            <a:ext uri="{FF2B5EF4-FFF2-40B4-BE49-F238E27FC236}">
              <a16:creationId xmlns:a16="http://schemas.microsoft.com/office/drawing/2014/main" id="{EE59817C-AB11-45EB-A778-1B622CD33D4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9D2E6D0D-120F-4FBC-8918-B39DCC0919E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90B5284E-5847-4DA1-8CFF-FD779AC17C1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436" name="直線コネクタ 435">
          <a:extLst>
            <a:ext uri="{FF2B5EF4-FFF2-40B4-BE49-F238E27FC236}">
              <a16:creationId xmlns:a16="http://schemas.microsoft.com/office/drawing/2014/main" id="{718C1F35-6D76-444B-AB99-3068605B81CF}"/>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43B8EA39-592E-49DC-97BE-DBEBC5C2A6A7}"/>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438" name="直線コネクタ 437">
          <a:extLst>
            <a:ext uri="{FF2B5EF4-FFF2-40B4-BE49-F238E27FC236}">
              <a16:creationId xmlns:a16="http://schemas.microsoft.com/office/drawing/2014/main" id="{643C3B40-3C98-49DF-A0ED-51FAD1E70440}"/>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DBE154D9-7465-4646-8535-A9EAA2E945AE}"/>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440" name="直線コネクタ 439">
          <a:extLst>
            <a:ext uri="{FF2B5EF4-FFF2-40B4-BE49-F238E27FC236}">
              <a16:creationId xmlns:a16="http://schemas.microsoft.com/office/drawing/2014/main" id="{4F9C7C68-BCF8-496E-918E-8AD44CE3958D}"/>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1AD0DABF-54B4-405A-B7E1-1496DAD0285B}"/>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442" name="フローチャート: 判断 441">
          <a:extLst>
            <a:ext uri="{FF2B5EF4-FFF2-40B4-BE49-F238E27FC236}">
              <a16:creationId xmlns:a16="http://schemas.microsoft.com/office/drawing/2014/main" id="{3694295D-3019-4E9D-9CB6-8C75083B86D2}"/>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443" name="フローチャート: 判断 442">
          <a:extLst>
            <a:ext uri="{FF2B5EF4-FFF2-40B4-BE49-F238E27FC236}">
              <a16:creationId xmlns:a16="http://schemas.microsoft.com/office/drawing/2014/main" id="{6984338C-5BAC-4A4D-A29D-FA9DFC3D0A44}"/>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444" name="フローチャート: 判断 443">
          <a:extLst>
            <a:ext uri="{FF2B5EF4-FFF2-40B4-BE49-F238E27FC236}">
              <a16:creationId xmlns:a16="http://schemas.microsoft.com/office/drawing/2014/main" id="{44FF93AE-BE29-4ABF-BC00-EB4C7EE0FED7}"/>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445" name="フローチャート: 判断 444">
          <a:extLst>
            <a:ext uri="{FF2B5EF4-FFF2-40B4-BE49-F238E27FC236}">
              <a16:creationId xmlns:a16="http://schemas.microsoft.com/office/drawing/2014/main" id="{05F32F99-7208-40F0-AB57-658FE2286631}"/>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446" name="フローチャート: 判断 445">
          <a:extLst>
            <a:ext uri="{FF2B5EF4-FFF2-40B4-BE49-F238E27FC236}">
              <a16:creationId xmlns:a16="http://schemas.microsoft.com/office/drawing/2014/main" id="{D69E886C-1A9B-4074-B65D-4F80F8D681FA}"/>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7F96007A-587C-4858-A3C6-FB03EB0FDFC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74398A64-C761-4EDD-BAFD-E50588A8BA9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FC067E9D-5EF6-464A-A85B-1954833BAFD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6C1EA2B1-9FAB-4FB0-A917-1549C3E5372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76925836-6B5A-448F-AE02-53C6B3B5404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42273</xdr:rowOff>
    </xdr:from>
    <xdr:to>
      <xdr:col>85</xdr:col>
      <xdr:colOff>177800</xdr:colOff>
      <xdr:row>60</xdr:row>
      <xdr:rowOff>143873</xdr:rowOff>
    </xdr:to>
    <xdr:sp macro="" textlink="">
      <xdr:nvSpPr>
        <xdr:cNvPr id="452" name="楕円 451">
          <a:extLst>
            <a:ext uri="{FF2B5EF4-FFF2-40B4-BE49-F238E27FC236}">
              <a16:creationId xmlns:a16="http://schemas.microsoft.com/office/drawing/2014/main" id="{C4720D50-E985-4968-A600-9C48BD0B8E4B}"/>
            </a:ext>
          </a:extLst>
        </xdr:cNvPr>
        <xdr:cNvSpPr/>
      </xdr:nvSpPr>
      <xdr:spPr>
        <a:xfrm>
          <a:off x="16268700" y="1032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65150</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22BB903D-99AE-4AB5-AC0C-CC1622156E96}"/>
            </a:ext>
          </a:extLst>
        </xdr:cNvPr>
        <xdr:cNvSpPr txBox="1"/>
      </xdr:nvSpPr>
      <xdr:spPr>
        <a:xfrm>
          <a:off x="16357600" y="1018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17780</xdr:rowOff>
    </xdr:from>
    <xdr:to>
      <xdr:col>81</xdr:col>
      <xdr:colOff>101600</xdr:colOff>
      <xdr:row>60</xdr:row>
      <xdr:rowOff>119380</xdr:rowOff>
    </xdr:to>
    <xdr:sp macro="" textlink="">
      <xdr:nvSpPr>
        <xdr:cNvPr id="454" name="楕円 453">
          <a:extLst>
            <a:ext uri="{FF2B5EF4-FFF2-40B4-BE49-F238E27FC236}">
              <a16:creationId xmlns:a16="http://schemas.microsoft.com/office/drawing/2014/main" id="{E5004C02-09F0-4113-AD0F-5D1122BBF9A5}"/>
            </a:ext>
          </a:extLst>
        </xdr:cNvPr>
        <xdr:cNvSpPr/>
      </xdr:nvSpPr>
      <xdr:spPr>
        <a:xfrm>
          <a:off x="15430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68580</xdr:rowOff>
    </xdr:from>
    <xdr:to>
      <xdr:col>85</xdr:col>
      <xdr:colOff>127000</xdr:colOff>
      <xdr:row>60</xdr:row>
      <xdr:rowOff>93073</xdr:rowOff>
    </xdr:to>
    <xdr:cxnSp macro="">
      <xdr:nvCxnSpPr>
        <xdr:cNvPr id="455" name="直線コネクタ 454">
          <a:extLst>
            <a:ext uri="{FF2B5EF4-FFF2-40B4-BE49-F238E27FC236}">
              <a16:creationId xmlns:a16="http://schemas.microsoft.com/office/drawing/2014/main" id="{8EF75682-5A80-4A5A-9025-D542A2D3796F}"/>
            </a:ext>
          </a:extLst>
        </xdr:cNvPr>
        <xdr:cNvCxnSpPr/>
      </xdr:nvCxnSpPr>
      <xdr:spPr>
        <a:xfrm>
          <a:off x="15481300" y="1035558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56" name="楕円 455">
          <a:extLst>
            <a:ext uri="{FF2B5EF4-FFF2-40B4-BE49-F238E27FC236}">
              <a16:creationId xmlns:a16="http://schemas.microsoft.com/office/drawing/2014/main" id="{F6578149-CD86-4888-A1BB-536E2F50E4CB}"/>
            </a:ext>
          </a:extLst>
        </xdr:cNvPr>
        <xdr:cNvSpPr/>
      </xdr:nvSpPr>
      <xdr:spPr>
        <a:xfrm>
          <a:off x="14541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45720</xdr:rowOff>
    </xdr:from>
    <xdr:to>
      <xdr:col>81</xdr:col>
      <xdr:colOff>50800</xdr:colOff>
      <xdr:row>60</xdr:row>
      <xdr:rowOff>68580</xdr:rowOff>
    </xdr:to>
    <xdr:cxnSp macro="">
      <xdr:nvCxnSpPr>
        <xdr:cNvPr id="457" name="直線コネクタ 456">
          <a:extLst>
            <a:ext uri="{FF2B5EF4-FFF2-40B4-BE49-F238E27FC236}">
              <a16:creationId xmlns:a16="http://schemas.microsoft.com/office/drawing/2014/main" id="{F6439EF1-677E-4257-96F0-EC04ED9C6A4F}"/>
            </a:ext>
          </a:extLst>
        </xdr:cNvPr>
        <xdr:cNvCxnSpPr/>
      </xdr:nvCxnSpPr>
      <xdr:spPr>
        <a:xfrm>
          <a:off x="14592300" y="10332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164737</xdr:rowOff>
    </xdr:from>
    <xdr:to>
      <xdr:col>72</xdr:col>
      <xdr:colOff>38100</xdr:colOff>
      <xdr:row>60</xdr:row>
      <xdr:rowOff>94887</xdr:rowOff>
    </xdr:to>
    <xdr:sp macro="" textlink="">
      <xdr:nvSpPr>
        <xdr:cNvPr id="458" name="楕円 457">
          <a:extLst>
            <a:ext uri="{FF2B5EF4-FFF2-40B4-BE49-F238E27FC236}">
              <a16:creationId xmlns:a16="http://schemas.microsoft.com/office/drawing/2014/main" id="{3ACA45C8-A0B6-4C30-9705-1C09544A7765}"/>
            </a:ext>
          </a:extLst>
        </xdr:cNvPr>
        <xdr:cNvSpPr/>
      </xdr:nvSpPr>
      <xdr:spPr>
        <a:xfrm>
          <a:off x="13652500" y="1028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44087</xdr:rowOff>
    </xdr:from>
    <xdr:to>
      <xdr:col>76</xdr:col>
      <xdr:colOff>114300</xdr:colOff>
      <xdr:row>60</xdr:row>
      <xdr:rowOff>45720</xdr:rowOff>
    </xdr:to>
    <xdr:cxnSp macro="">
      <xdr:nvCxnSpPr>
        <xdr:cNvPr id="459" name="直線コネクタ 458">
          <a:extLst>
            <a:ext uri="{FF2B5EF4-FFF2-40B4-BE49-F238E27FC236}">
              <a16:creationId xmlns:a16="http://schemas.microsoft.com/office/drawing/2014/main" id="{53F78E9A-649A-403F-B54F-B6247042AC69}"/>
            </a:ext>
          </a:extLst>
        </xdr:cNvPr>
        <xdr:cNvCxnSpPr/>
      </xdr:nvCxnSpPr>
      <xdr:spPr>
        <a:xfrm>
          <a:off x="13703300" y="1033108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135346</xdr:rowOff>
    </xdr:from>
    <xdr:to>
      <xdr:col>67</xdr:col>
      <xdr:colOff>101600</xdr:colOff>
      <xdr:row>60</xdr:row>
      <xdr:rowOff>65496</xdr:rowOff>
    </xdr:to>
    <xdr:sp macro="" textlink="">
      <xdr:nvSpPr>
        <xdr:cNvPr id="460" name="楕円 459">
          <a:extLst>
            <a:ext uri="{FF2B5EF4-FFF2-40B4-BE49-F238E27FC236}">
              <a16:creationId xmlns:a16="http://schemas.microsoft.com/office/drawing/2014/main" id="{28E29BB3-50E6-43D9-9AFF-3D3C07F6B715}"/>
            </a:ext>
          </a:extLst>
        </xdr:cNvPr>
        <xdr:cNvSpPr/>
      </xdr:nvSpPr>
      <xdr:spPr>
        <a:xfrm>
          <a:off x="12763500" y="1025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14696</xdr:rowOff>
    </xdr:from>
    <xdr:to>
      <xdr:col>71</xdr:col>
      <xdr:colOff>177800</xdr:colOff>
      <xdr:row>60</xdr:row>
      <xdr:rowOff>44087</xdr:rowOff>
    </xdr:to>
    <xdr:cxnSp macro="">
      <xdr:nvCxnSpPr>
        <xdr:cNvPr id="461" name="直線コネクタ 460">
          <a:extLst>
            <a:ext uri="{FF2B5EF4-FFF2-40B4-BE49-F238E27FC236}">
              <a16:creationId xmlns:a16="http://schemas.microsoft.com/office/drawing/2014/main" id="{F3BDE3BA-D7DC-422F-A4EF-655867220E1B}"/>
            </a:ext>
          </a:extLst>
        </xdr:cNvPr>
        <xdr:cNvCxnSpPr/>
      </xdr:nvCxnSpPr>
      <xdr:spPr>
        <a:xfrm>
          <a:off x="12814300" y="1030169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462" name="n_1aveValue【学校施設】&#10;有形固定資産減価償却率">
          <a:extLst>
            <a:ext uri="{FF2B5EF4-FFF2-40B4-BE49-F238E27FC236}">
              <a16:creationId xmlns:a16="http://schemas.microsoft.com/office/drawing/2014/main" id="{CC3CC7CF-335F-4680-B107-D02BEAF555F2}"/>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463" name="n_2aveValue【学校施設】&#10;有形固定資産減価償却率">
          <a:extLst>
            <a:ext uri="{FF2B5EF4-FFF2-40B4-BE49-F238E27FC236}">
              <a16:creationId xmlns:a16="http://schemas.microsoft.com/office/drawing/2014/main" id="{BBFD0EB3-8C9C-4CC8-84F6-B0A76D9B02B6}"/>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464" name="n_3aveValue【学校施設】&#10;有形固定資産減価償却率">
          <a:extLst>
            <a:ext uri="{FF2B5EF4-FFF2-40B4-BE49-F238E27FC236}">
              <a16:creationId xmlns:a16="http://schemas.microsoft.com/office/drawing/2014/main" id="{0C963B18-7405-4B53-B5CE-DC736FA1340E}"/>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465" name="n_4aveValue【学校施設】&#10;有形固定資産減価償却率">
          <a:extLst>
            <a:ext uri="{FF2B5EF4-FFF2-40B4-BE49-F238E27FC236}">
              <a16:creationId xmlns:a16="http://schemas.microsoft.com/office/drawing/2014/main" id="{B7BD9A41-4EA5-4E95-BCF8-2277EAF61B31}"/>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135907</xdr:rowOff>
    </xdr:from>
    <xdr:ext cx="405111" cy="259045"/>
    <xdr:sp macro="" textlink="">
      <xdr:nvSpPr>
        <xdr:cNvPr id="466" name="n_1mainValue【学校施設】&#10;有形固定資産減価償却率">
          <a:extLst>
            <a:ext uri="{FF2B5EF4-FFF2-40B4-BE49-F238E27FC236}">
              <a16:creationId xmlns:a16="http://schemas.microsoft.com/office/drawing/2014/main" id="{03E64E55-AF9C-481A-B94C-1BB84B9263AB}"/>
            </a:ext>
          </a:extLst>
        </xdr:cNvPr>
        <xdr:cNvSpPr txBox="1"/>
      </xdr:nvSpPr>
      <xdr:spPr>
        <a:xfrm>
          <a:off x="152660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467" name="n_2mainValue【学校施設】&#10;有形固定資産減価償却率">
          <a:extLst>
            <a:ext uri="{FF2B5EF4-FFF2-40B4-BE49-F238E27FC236}">
              <a16:creationId xmlns:a16="http://schemas.microsoft.com/office/drawing/2014/main" id="{741EBC05-9D9F-4027-9DC8-06A5BF7460D9}"/>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111414</xdr:rowOff>
    </xdr:from>
    <xdr:ext cx="405111" cy="259045"/>
    <xdr:sp macro="" textlink="">
      <xdr:nvSpPr>
        <xdr:cNvPr id="468" name="n_3mainValue【学校施設】&#10;有形固定資産減価償却率">
          <a:extLst>
            <a:ext uri="{FF2B5EF4-FFF2-40B4-BE49-F238E27FC236}">
              <a16:creationId xmlns:a16="http://schemas.microsoft.com/office/drawing/2014/main" id="{75C5C21C-1C26-4C83-A676-757F1F8FD6ED}"/>
            </a:ext>
          </a:extLst>
        </xdr:cNvPr>
        <xdr:cNvSpPr txBox="1"/>
      </xdr:nvSpPr>
      <xdr:spPr>
        <a:xfrm>
          <a:off x="135007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82023</xdr:rowOff>
    </xdr:from>
    <xdr:ext cx="405111" cy="259045"/>
    <xdr:sp macro="" textlink="">
      <xdr:nvSpPr>
        <xdr:cNvPr id="469" name="n_4mainValue【学校施設】&#10;有形固定資産減価償却率">
          <a:extLst>
            <a:ext uri="{FF2B5EF4-FFF2-40B4-BE49-F238E27FC236}">
              <a16:creationId xmlns:a16="http://schemas.microsoft.com/office/drawing/2014/main" id="{74B25F7B-CB59-4F22-90C9-034E31A05A1F}"/>
            </a:ext>
          </a:extLst>
        </xdr:cNvPr>
        <xdr:cNvSpPr txBox="1"/>
      </xdr:nvSpPr>
      <xdr:spPr>
        <a:xfrm>
          <a:off x="12611744" y="1002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E10EA333-F435-4AE4-9C2B-50800F2E118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CC2E59A7-80F7-4CB6-BE35-9085BF9F829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1618502D-E317-4110-938B-F699F53F95E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730C6799-3B38-430C-A1D2-9B02BF50AA3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800EA25D-A7D4-4ABF-8510-6F103A75176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83D17951-498B-408D-BCEC-7D8C08E61FA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5290BCF3-DA5D-400C-945B-1D6ACBB5163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0EF51575-1AEA-4BCC-99C3-00908EED01F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8FD58009-8EDD-43C9-8958-B7CEB9CA183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EDCC6CDA-1ACF-4110-83BA-C3A08B3CCD8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D4544E29-2EFC-4308-91CA-9F8013BF2B4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8870003E-3C92-4D4E-9941-99A2CB35EF5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F6D69060-F102-4185-B0FE-D668E0BA55C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483" name="テキスト ボックス 482">
          <a:extLst>
            <a:ext uri="{FF2B5EF4-FFF2-40B4-BE49-F238E27FC236}">
              <a16:creationId xmlns:a16="http://schemas.microsoft.com/office/drawing/2014/main" id="{C4E2E342-14E0-4FFE-AC6F-CADE4FC4EEF8}"/>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FDC79D20-AED6-4363-9F37-45F980E8BB6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485" name="テキスト ボックス 484">
          <a:extLst>
            <a:ext uri="{FF2B5EF4-FFF2-40B4-BE49-F238E27FC236}">
              <a16:creationId xmlns:a16="http://schemas.microsoft.com/office/drawing/2014/main" id="{E0BA4493-8CC4-414C-A761-1C44FBD6980A}"/>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90C444A9-32D3-4A4B-A3A9-8AAA6DA1703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487" name="テキスト ボックス 486">
          <a:extLst>
            <a:ext uri="{FF2B5EF4-FFF2-40B4-BE49-F238E27FC236}">
              <a16:creationId xmlns:a16="http://schemas.microsoft.com/office/drawing/2014/main" id="{16A1645E-6569-49DA-BECE-4B7AAF28831A}"/>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D5E71083-12DE-4113-918D-F4547EA52B3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9" name="テキスト ボックス 488">
          <a:extLst>
            <a:ext uri="{FF2B5EF4-FFF2-40B4-BE49-F238E27FC236}">
              <a16:creationId xmlns:a16="http://schemas.microsoft.com/office/drawing/2014/main" id="{9E1200E7-29B8-420D-A695-9E64424445A4}"/>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BCDA84BA-22FE-409F-89BD-F4495962DA9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491" name="直線コネクタ 490">
          <a:extLst>
            <a:ext uri="{FF2B5EF4-FFF2-40B4-BE49-F238E27FC236}">
              <a16:creationId xmlns:a16="http://schemas.microsoft.com/office/drawing/2014/main" id="{BA9801B7-0678-41C5-B194-66BF6C99F344}"/>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492" name="【学校施設】&#10;一人当たり面積最小値テキスト">
          <a:extLst>
            <a:ext uri="{FF2B5EF4-FFF2-40B4-BE49-F238E27FC236}">
              <a16:creationId xmlns:a16="http://schemas.microsoft.com/office/drawing/2014/main" id="{D55CB899-6628-41BB-A5F1-43D6255CB661}"/>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493" name="直線コネクタ 492">
          <a:extLst>
            <a:ext uri="{FF2B5EF4-FFF2-40B4-BE49-F238E27FC236}">
              <a16:creationId xmlns:a16="http://schemas.microsoft.com/office/drawing/2014/main" id="{FF637A2E-3602-4C1A-8E98-F08E784F5E16}"/>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494" name="【学校施設】&#10;一人当たり面積最大値テキスト">
          <a:extLst>
            <a:ext uri="{FF2B5EF4-FFF2-40B4-BE49-F238E27FC236}">
              <a16:creationId xmlns:a16="http://schemas.microsoft.com/office/drawing/2014/main" id="{848A5D86-9B4A-458E-A913-C6B63E1797FD}"/>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495" name="直線コネクタ 494">
          <a:extLst>
            <a:ext uri="{FF2B5EF4-FFF2-40B4-BE49-F238E27FC236}">
              <a16:creationId xmlns:a16="http://schemas.microsoft.com/office/drawing/2014/main" id="{2222C2D9-8A7C-419A-8868-8F9559C73693}"/>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496" name="【学校施設】&#10;一人当たり面積平均値テキスト">
          <a:extLst>
            <a:ext uri="{FF2B5EF4-FFF2-40B4-BE49-F238E27FC236}">
              <a16:creationId xmlns:a16="http://schemas.microsoft.com/office/drawing/2014/main" id="{3EE6C8F7-F846-4293-BCC0-D69A3FA7F37E}"/>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497" name="フローチャート: 判断 496">
          <a:extLst>
            <a:ext uri="{FF2B5EF4-FFF2-40B4-BE49-F238E27FC236}">
              <a16:creationId xmlns:a16="http://schemas.microsoft.com/office/drawing/2014/main" id="{6093D9D9-4011-41E4-93FC-B31E697734C5}"/>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498" name="フローチャート: 判断 497">
          <a:extLst>
            <a:ext uri="{FF2B5EF4-FFF2-40B4-BE49-F238E27FC236}">
              <a16:creationId xmlns:a16="http://schemas.microsoft.com/office/drawing/2014/main" id="{17F2CFE4-324C-4A28-A85C-71383429039D}"/>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499" name="フローチャート: 判断 498">
          <a:extLst>
            <a:ext uri="{FF2B5EF4-FFF2-40B4-BE49-F238E27FC236}">
              <a16:creationId xmlns:a16="http://schemas.microsoft.com/office/drawing/2014/main" id="{6DCE0EAD-53E3-401C-8956-5B35E09C14C2}"/>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00" name="フローチャート: 判断 499">
          <a:extLst>
            <a:ext uri="{FF2B5EF4-FFF2-40B4-BE49-F238E27FC236}">
              <a16:creationId xmlns:a16="http://schemas.microsoft.com/office/drawing/2014/main" id="{1507C8E6-3953-4FFA-AE7D-F37742BCBF08}"/>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01" name="フローチャート: 判断 500">
          <a:extLst>
            <a:ext uri="{FF2B5EF4-FFF2-40B4-BE49-F238E27FC236}">
              <a16:creationId xmlns:a16="http://schemas.microsoft.com/office/drawing/2014/main" id="{5A7C8AD8-BE5D-4BF4-A0BB-AF6DDBD4444D}"/>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F9AECEDF-86FB-4D78-A5BE-C07B50BE3DA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8421FFB0-EF3D-4A85-B6EA-AB061939DF7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78B86573-F2A9-41AA-A67F-B9ADB7A367D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A4B86389-99A8-42A9-A274-4FF6E0A7341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31B16E79-008B-4C4C-9DEB-7442404B206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161889</xdr:rowOff>
    </xdr:from>
    <xdr:to>
      <xdr:col>116</xdr:col>
      <xdr:colOff>114300</xdr:colOff>
      <xdr:row>63</xdr:row>
      <xdr:rowOff>92039</xdr:rowOff>
    </xdr:to>
    <xdr:sp macro="" textlink="">
      <xdr:nvSpPr>
        <xdr:cNvPr id="507" name="楕円 506">
          <a:extLst>
            <a:ext uri="{FF2B5EF4-FFF2-40B4-BE49-F238E27FC236}">
              <a16:creationId xmlns:a16="http://schemas.microsoft.com/office/drawing/2014/main" id="{B5094C67-FAB9-4B67-804C-E159E0E8D82B}"/>
            </a:ext>
          </a:extLst>
        </xdr:cNvPr>
        <xdr:cNvSpPr/>
      </xdr:nvSpPr>
      <xdr:spPr>
        <a:xfrm>
          <a:off x="22110700" y="1079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76816</xdr:rowOff>
    </xdr:from>
    <xdr:ext cx="469744" cy="259045"/>
    <xdr:sp macro="" textlink="">
      <xdr:nvSpPr>
        <xdr:cNvPr id="508" name="【学校施設】&#10;一人当たり面積該当値テキスト">
          <a:extLst>
            <a:ext uri="{FF2B5EF4-FFF2-40B4-BE49-F238E27FC236}">
              <a16:creationId xmlns:a16="http://schemas.microsoft.com/office/drawing/2014/main" id="{EE8714CC-235D-4FC9-8CA4-471D1DFADBF2}"/>
            </a:ext>
          </a:extLst>
        </xdr:cNvPr>
        <xdr:cNvSpPr txBox="1"/>
      </xdr:nvSpPr>
      <xdr:spPr>
        <a:xfrm>
          <a:off x="22199600" y="1070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168062</xdr:rowOff>
    </xdr:from>
    <xdr:to>
      <xdr:col>112</xdr:col>
      <xdr:colOff>38100</xdr:colOff>
      <xdr:row>63</xdr:row>
      <xdr:rowOff>98212</xdr:rowOff>
    </xdr:to>
    <xdr:sp macro="" textlink="">
      <xdr:nvSpPr>
        <xdr:cNvPr id="509" name="楕円 508">
          <a:extLst>
            <a:ext uri="{FF2B5EF4-FFF2-40B4-BE49-F238E27FC236}">
              <a16:creationId xmlns:a16="http://schemas.microsoft.com/office/drawing/2014/main" id="{30D4BE63-AEFB-4772-B74B-0943589801C1}"/>
            </a:ext>
          </a:extLst>
        </xdr:cNvPr>
        <xdr:cNvSpPr/>
      </xdr:nvSpPr>
      <xdr:spPr>
        <a:xfrm>
          <a:off x="21272500" y="1079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41239</xdr:rowOff>
    </xdr:from>
    <xdr:to>
      <xdr:col>116</xdr:col>
      <xdr:colOff>63500</xdr:colOff>
      <xdr:row>63</xdr:row>
      <xdr:rowOff>47412</xdr:rowOff>
    </xdr:to>
    <xdr:cxnSp macro="">
      <xdr:nvCxnSpPr>
        <xdr:cNvPr id="510" name="直線コネクタ 509">
          <a:extLst>
            <a:ext uri="{FF2B5EF4-FFF2-40B4-BE49-F238E27FC236}">
              <a16:creationId xmlns:a16="http://schemas.microsoft.com/office/drawing/2014/main" id="{6720CBCA-F297-4727-81F0-E47DD6C2381B}"/>
            </a:ext>
          </a:extLst>
        </xdr:cNvPr>
        <xdr:cNvCxnSpPr/>
      </xdr:nvCxnSpPr>
      <xdr:spPr>
        <a:xfrm flipV="1">
          <a:off x="21323300" y="10842589"/>
          <a:ext cx="8382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171445</xdr:rowOff>
    </xdr:from>
    <xdr:to>
      <xdr:col>107</xdr:col>
      <xdr:colOff>101600</xdr:colOff>
      <xdr:row>63</xdr:row>
      <xdr:rowOff>101595</xdr:rowOff>
    </xdr:to>
    <xdr:sp macro="" textlink="">
      <xdr:nvSpPr>
        <xdr:cNvPr id="511" name="楕円 510">
          <a:extLst>
            <a:ext uri="{FF2B5EF4-FFF2-40B4-BE49-F238E27FC236}">
              <a16:creationId xmlns:a16="http://schemas.microsoft.com/office/drawing/2014/main" id="{A50269C1-D30E-4F6B-AC0E-59D0214E4E1E}"/>
            </a:ext>
          </a:extLst>
        </xdr:cNvPr>
        <xdr:cNvSpPr/>
      </xdr:nvSpPr>
      <xdr:spPr>
        <a:xfrm>
          <a:off x="20383500" y="1080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47412</xdr:rowOff>
    </xdr:from>
    <xdr:to>
      <xdr:col>111</xdr:col>
      <xdr:colOff>177800</xdr:colOff>
      <xdr:row>63</xdr:row>
      <xdr:rowOff>50795</xdr:rowOff>
    </xdr:to>
    <xdr:cxnSp macro="">
      <xdr:nvCxnSpPr>
        <xdr:cNvPr id="512" name="直線コネクタ 511">
          <a:extLst>
            <a:ext uri="{FF2B5EF4-FFF2-40B4-BE49-F238E27FC236}">
              <a16:creationId xmlns:a16="http://schemas.microsoft.com/office/drawing/2014/main" id="{B0CC696B-9F39-4202-9733-2294F31AE949}"/>
            </a:ext>
          </a:extLst>
        </xdr:cNvPr>
        <xdr:cNvCxnSpPr/>
      </xdr:nvCxnSpPr>
      <xdr:spPr>
        <a:xfrm flipV="1">
          <a:off x="20434300" y="10848762"/>
          <a:ext cx="88900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3332</xdr:rowOff>
    </xdr:from>
    <xdr:to>
      <xdr:col>102</xdr:col>
      <xdr:colOff>165100</xdr:colOff>
      <xdr:row>63</xdr:row>
      <xdr:rowOff>104932</xdr:rowOff>
    </xdr:to>
    <xdr:sp macro="" textlink="">
      <xdr:nvSpPr>
        <xdr:cNvPr id="513" name="楕円 512">
          <a:extLst>
            <a:ext uri="{FF2B5EF4-FFF2-40B4-BE49-F238E27FC236}">
              <a16:creationId xmlns:a16="http://schemas.microsoft.com/office/drawing/2014/main" id="{CDD75992-0465-44AE-ADB9-969E2C53085B}"/>
            </a:ext>
          </a:extLst>
        </xdr:cNvPr>
        <xdr:cNvSpPr/>
      </xdr:nvSpPr>
      <xdr:spPr>
        <a:xfrm>
          <a:off x="19494500" y="1080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50795</xdr:rowOff>
    </xdr:from>
    <xdr:to>
      <xdr:col>107</xdr:col>
      <xdr:colOff>50800</xdr:colOff>
      <xdr:row>63</xdr:row>
      <xdr:rowOff>54132</xdr:rowOff>
    </xdr:to>
    <xdr:cxnSp macro="">
      <xdr:nvCxnSpPr>
        <xdr:cNvPr id="514" name="直線コネクタ 513">
          <a:extLst>
            <a:ext uri="{FF2B5EF4-FFF2-40B4-BE49-F238E27FC236}">
              <a16:creationId xmlns:a16="http://schemas.microsoft.com/office/drawing/2014/main" id="{BED4459D-C97C-413C-8B7D-1A72AB435EA6}"/>
            </a:ext>
          </a:extLst>
        </xdr:cNvPr>
        <xdr:cNvCxnSpPr/>
      </xdr:nvCxnSpPr>
      <xdr:spPr>
        <a:xfrm flipV="1">
          <a:off x="19545300" y="10852145"/>
          <a:ext cx="889000" cy="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5801</xdr:rowOff>
    </xdr:from>
    <xdr:to>
      <xdr:col>98</xdr:col>
      <xdr:colOff>38100</xdr:colOff>
      <xdr:row>63</xdr:row>
      <xdr:rowOff>107401</xdr:rowOff>
    </xdr:to>
    <xdr:sp macro="" textlink="">
      <xdr:nvSpPr>
        <xdr:cNvPr id="515" name="楕円 514">
          <a:extLst>
            <a:ext uri="{FF2B5EF4-FFF2-40B4-BE49-F238E27FC236}">
              <a16:creationId xmlns:a16="http://schemas.microsoft.com/office/drawing/2014/main" id="{F70077A0-41CB-4C46-93CE-F314531C49CB}"/>
            </a:ext>
          </a:extLst>
        </xdr:cNvPr>
        <xdr:cNvSpPr/>
      </xdr:nvSpPr>
      <xdr:spPr>
        <a:xfrm>
          <a:off x="18605500" y="1080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54132</xdr:rowOff>
    </xdr:from>
    <xdr:to>
      <xdr:col>102</xdr:col>
      <xdr:colOff>114300</xdr:colOff>
      <xdr:row>63</xdr:row>
      <xdr:rowOff>56601</xdr:rowOff>
    </xdr:to>
    <xdr:cxnSp macro="">
      <xdr:nvCxnSpPr>
        <xdr:cNvPr id="516" name="直線コネクタ 515">
          <a:extLst>
            <a:ext uri="{FF2B5EF4-FFF2-40B4-BE49-F238E27FC236}">
              <a16:creationId xmlns:a16="http://schemas.microsoft.com/office/drawing/2014/main" id="{571E3D52-635B-492F-9BB7-7ABC181590AF}"/>
            </a:ext>
          </a:extLst>
        </xdr:cNvPr>
        <xdr:cNvCxnSpPr/>
      </xdr:nvCxnSpPr>
      <xdr:spPr>
        <a:xfrm flipV="1">
          <a:off x="18656300" y="10855482"/>
          <a:ext cx="8890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517" name="n_1aveValue【学校施設】&#10;一人当たり面積">
          <a:extLst>
            <a:ext uri="{FF2B5EF4-FFF2-40B4-BE49-F238E27FC236}">
              <a16:creationId xmlns:a16="http://schemas.microsoft.com/office/drawing/2014/main" id="{996C1082-ABC4-4610-9CA7-1717C0B0B8CC}"/>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518" name="n_2aveValue【学校施設】&#10;一人当たり面積">
          <a:extLst>
            <a:ext uri="{FF2B5EF4-FFF2-40B4-BE49-F238E27FC236}">
              <a16:creationId xmlns:a16="http://schemas.microsoft.com/office/drawing/2014/main" id="{7F23B318-DEE8-4199-8693-398E0A49692D}"/>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519" name="n_3aveValue【学校施設】&#10;一人当たり面積">
          <a:extLst>
            <a:ext uri="{FF2B5EF4-FFF2-40B4-BE49-F238E27FC236}">
              <a16:creationId xmlns:a16="http://schemas.microsoft.com/office/drawing/2014/main" id="{0CA9A1E1-BD57-4BF6-AF8C-DBD8642E28F0}"/>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520" name="n_4aveValue【学校施設】&#10;一人当たり面積">
          <a:extLst>
            <a:ext uri="{FF2B5EF4-FFF2-40B4-BE49-F238E27FC236}">
              <a16:creationId xmlns:a16="http://schemas.microsoft.com/office/drawing/2014/main" id="{8F64AA65-2BEE-451D-B572-78503ED4DAA2}"/>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89339</xdr:rowOff>
    </xdr:from>
    <xdr:ext cx="469744" cy="259045"/>
    <xdr:sp macro="" textlink="">
      <xdr:nvSpPr>
        <xdr:cNvPr id="521" name="n_1mainValue【学校施設】&#10;一人当たり面積">
          <a:extLst>
            <a:ext uri="{FF2B5EF4-FFF2-40B4-BE49-F238E27FC236}">
              <a16:creationId xmlns:a16="http://schemas.microsoft.com/office/drawing/2014/main" id="{9A6EDFAB-132E-453B-8EF1-64508528C93D}"/>
            </a:ext>
          </a:extLst>
        </xdr:cNvPr>
        <xdr:cNvSpPr txBox="1"/>
      </xdr:nvSpPr>
      <xdr:spPr>
        <a:xfrm>
          <a:off x="21075727" y="1089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92722</xdr:rowOff>
    </xdr:from>
    <xdr:ext cx="469744" cy="259045"/>
    <xdr:sp macro="" textlink="">
      <xdr:nvSpPr>
        <xdr:cNvPr id="522" name="n_2mainValue【学校施設】&#10;一人当たり面積">
          <a:extLst>
            <a:ext uri="{FF2B5EF4-FFF2-40B4-BE49-F238E27FC236}">
              <a16:creationId xmlns:a16="http://schemas.microsoft.com/office/drawing/2014/main" id="{834C5BB6-0E3B-45A4-BC88-B3048A53EB03}"/>
            </a:ext>
          </a:extLst>
        </xdr:cNvPr>
        <xdr:cNvSpPr txBox="1"/>
      </xdr:nvSpPr>
      <xdr:spPr>
        <a:xfrm>
          <a:off x="20199427" y="1089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96059</xdr:rowOff>
    </xdr:from>
    <xdr:ext cx="469744" cy="259045"/>
    <xdr:sp macro="" textlink="">
      <xdr:nvSpPr>
        <xdr:cNvPr id="523" name="n_3mainValue【学校施設】&#10;一人当たり面積">
          <a:extLst>
            <a:ext uri="{FF2B5EF4-FFF2-40B4-BE49-F238E27FC236}">
              <a16:creationId xmlns:a16="http://schemas.microsoft.com/office/drawing/2014/main" id="{935081D7-2EB5-4160-923E-A3CFBB2720E1}"/>
            </a:ext>
          </a:extLst>
        </xdr:cNvPr>
        <xdr:cNvSpPr txBox="1"/>
      </xdr:nvSpPr>
      <xdr:spPr>
        <a:xfrm>
          <a:off x="19310427" y="1089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98528</xdr:rowOff>
    </xdr:from>
    <xdr:ext cx="469744" cy="259045"/>
    <xdr:sp macro="" textlink="">
      <xdr:nvSpPr>
        <xdr:cNvPr id="524" name="n_4mainValue【学校施設】&#10;一人当たり面積">
          <a:extLst>
            <a:ext uri="{FF2B5EF4-FFF2-40B4-BE49-F238E27FC236}">
              <a16:creationId xmlns:a16="http://schemas.microsoft.com/office/drawing/2014/main" id="{5E627BC5-E760-4430-BA7E-251BE997C67D}"/>
            </a:ext>
          </a:extLst>
        </xdr:cNvPr>
        <xdr:cNvSpPr txBox="1"/>
      </xdr:nvSpPr>
      <xdr:spPr>
        <a:xfrm>
          <a:off x="18421427" y="1089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52C7D064-6BA2-491C-AA43-C26144D13DE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C01BE295-C376-4B00-8B78-FCA7AD4841D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F8A900D3-1DC1-4FC2-878D-588D25D1D7D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BE0E36D1-4D3F-4C0F-8A7D-51C68B1E6DA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0FFF05D8-46DB-4107-B66B-935C834C6A8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E75E7473-2FA7-47D1-8E7A-B0F1139A0A4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F9081F08-AD5C-4883-A987-CA7EED9E844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6A1A3CF6-505C-49FD-8675-8B943E7B3BE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C3C1A2C1-8DDC-4B8F-9BEB-C4015417035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90B7577A-10B8-44C4-95A6-5CF1DAD4412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DDD27022-E054-484C-BAD8-C1CDD119FD2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141FEBDF-706D-4DDD-9C64-512E9A68564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B6B0E6AF-534D-4181-932B-B591B5CAE69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261F3B5D-597D-4519-B757-99B24D9058F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8505008A-54B6-43B0-86E2-5207529DE7A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1C7AF130-65A6-4685-8E6C-72EA4A77EE2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7B63D67A-A496-423F-A9A6-C6185689CB9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AF1EF56F-3A44-4209-84B3-F11816CACA5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CBA4D652-408F-4039-8EEB-C0C44761884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4CCCD2EA-0F14-47D8-B984-29569056177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768F4DC6-D2EA-4BEC-97C4-4D7FB8CC5C3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56C466C8-5A01-45B6-83A5-7B61A51FCBC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DB33293D-0CF3-485E-810B-6F4C58589A4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B2DE3CE6-5011-46F5-8164-8154EE8188E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89D88753-3A87-4EC3-ACA7-AAE6FAB618C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69310CB6-2536-432C-A292-756576088F9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D65DA045-BD3D-4883-BAA3-F31475136DC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2" name="直線コネクタ 551">
          <a:extLst>
            <a:ext uri="{FF2B5EF4-FFF2-40B4-BE49-F238E27FC236}">
              <a16:creationId xmlns:a16="http://schemas.microsoft.com/office/drawing/2014/main" id="{A62FC89B-EB92-49AE-A31B-D85C750B6C0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3" name="テキスト ボックス 552">
          <a:extLst>
            <a:ext uri="{FF2B5EF4-FFF2-40B4-BE49-F238E27FC236}">
              <a16:creationId xmlns:a16="http://schemas.microsoft.com/office/drawing/2014/main" id="{B3E504D4-075F-4F2A-9F93-2D85653E76E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4" name="直線コネクタ 553">
          <a:extLst>
            <a:ext uri="{FF2B5EF4-FFF2-40B4-BE49-F238E27FC236}">
              <a16:creationId xmlns:a16="http://schemas.microsoft.com/office/drawing/2014/main" id="{74E134B3-4E74-4382-A0BE-938BE6F9082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5" name="テキスト ボックス 554">
          <a:extLst>
            <a:ext uri="{FF2B5EF4-FFF2-40B4-BE49-F238E27FC236}">
              <a16:creationId xmlns:a16="http://schemas.microsoft.com/office/drawing/2014/main" id="{E3FBEC74-E895-459F-99F7-2CD576C2572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6" name="直線コネクタ 555">
          <a:extLst>
            <a:ext uri="{FF2B5EF4-FFF2-40B4-BE49-F238E27FC236}">
              <a16:creationId xmlns:a16="http://schemas.microsoft.com/office/drawing/2014/main" id="{2A04CB91-5147-41C1-8CCC-C5EDB28231B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7" name="テキスト ボックス 556">
          <a:extLst>
            <a:ext uri="{FF2B5EF4-FFF2-40B4-BE49-F238E27FC236}">
              <a16:creationId xmlns:a16="http://schemas.microsoft.com/office/drawing/2014/main" id="{EEAB2816-A0D1-4A7B-9D34-F70B5954054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8" name="直線コネクタ 557">
          <a:extLst>
            <a:ext uri="{FF2B5EF4-FFF2-40B4-BE49-F238E27FC236}">
              <a16:creationId xmlns:a16="http://schemas.microsoft.com/office/drawing/2014/main" id="{5D680E39-B7AA-463F-9F2A-4CB82C48B21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9" name="テキスト ボックス 558">
          <a:extLst>
            <a:ext uri="{FF2B5EF4-FFF2-40B4-BE49-F238E27FC236}">
              <a16:creationId xmlns:a16="http://schemas.microsoft.com/office/drawing/2014/main" id="{B7AC4E12-4F93-494F-8888-AF4F5C4021E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0" name="直線コネクタ 559">
          <a:extLst>
            <a:ext uri="{FF2B5EF4-FFF2-40B4-BE49-F238E27FC236}">
              <a16:creationId xmlns:a16="http://schemas.microsoft.com/office/drawing/2014/main" id="{D53C4DE4-0DFA-4BBF-8B2C-D15B1BD7517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1" name="テキスト ボックス 560">
          <a:extLst>
            <a:ext uri="{FF2B5EF4-FFF2-40B4-BE49-F238E27FC236}">
              <a16:creationId xmlns:a16="http://schemas.microsoft.com/office/drawing/2014/main" id="{8938992C-ED42-44A6-ABD4-DE60D653114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2" name="直線コネクタ 561">
          <a:extLst>
            <a:ext uri="{FF2B5EF4-FFF2-40B4-BE49-F238E27FC236}">
              <a16:creationId xmlns:a16="http://schemas.microsoft.com/office/drawing/2014/main" id="{A767772A-A5C3-4DDE-88B2-B00F57C73C9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3" name="テキスト ボックス 562">
          <a:extLst>
            <a:ext uri="{FF2B5EF4-FFF2-40B4-BE49-F238E27FC236}">
              <a16:creationId xmlns:a16="http://schemas.microsoft.com/office/drawing/2014/main" id="{695C6CD6-1F8A-4131-977D-1E83BAE7B05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A9EFCC51-869A-4B90-AE1B-8C7829C629C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5" name="【公民館】&#10;有形固定資産減価償却率グラフ枠">
          <a:extLst>
            <a:ext uri="{FF2B5EF4-FFF2-40B4-BE49-F238E27FC236}">
              <a16:creationId xmlns:a16="http://schemas.microsoft.com/office/drawing/2014/main" id="{C2862896-036E-49BC-BEF0-21007611646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566" name="直線コネクタ 565">
          <a:extLst>
            <a:ext uri="{FF2B5EF4-FFF2-40B4-BE49-F238E27FC236}">
              <a16:creationId xmlns:a16="http://schemas.microsoft.com/office/drawing/2014/main" id="{6C721DEA-610E-4E51-B43C-9322338F80F0}"/>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7" name="【公民館】&#10;有形固定資産減価償却率最小値テキスト">
          <a:extLst>
            <a:ext uri="{FF2B5EF4-FFF2-40B4-BE49-F238E27FC236}">
              <a16:creationId xmlns:a16="http://schemas.microsoft.com/office/drawing/2014/main" id="{C6DBDE85-4C71-4F6D-96DC-9CB8C55C1AA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8" name="直線コネクタ 567">
          <a:extLst>
            <a:ext uri="{FF2B5EF4-FFF2-40B4-BE49-F238E27FC236}">
              <a16:creationId xmlns:a16="http://schemas.microsoft.com/office/drawing/2014/main" id="{8A09EEA5-47DD-4816-A7D5-B670C46A0D1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569" name="【公民館】&#10;有形固定資産減価償却率最大値テキスト">
          <a:extLst>
            <a:ext uri="{FF2B5EF4-FFF2-40B4-BE49-F238E27FC236}">
              <a16:creationId xmlns:a16="http://schemas.microsoft.com/office/drawing/2014/main" id="{6BA1660A-4144-4835-9393-B0B380FF4290}"/>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570" name="直線コネクタ 569">
          <a:extLst>
            <a:ext uri="{FF2B5EF4-FFF2-40B4-BE49-F238E27FC236}">
              <a16:creationId xmlns:a16="http://schemas.microsoft.com/office/drawing/2014/main" id="{B665566E-2D5A-4E60-A739-540707ADA57E}"/>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62609</xdr:rowOff>
    </xdr:from>
    <xdr:ext cx="405111" cy="259045"/>
    <xdr:sp macro="" textlink="">
      <xdr:nvSpPr>
        <xdr:cNvPr id="571" name="【公民館】&#10;有形固定資産減価償却率平均値テキスト">
          <a:extLst>
            <a:ext uri="{FF2B5EF4-FFF2-40B4-BE49-F238E27FC236}">
              <a16:creationId xmlns:a16="http://schemas.microsoft.com/office/drawing/2014/main" id="{CAFA5F39-09B1-4033-BE6E-135752B6071D}"/>
            </a:ext>
          </a:extLst>
        </xdr:cNvPr>
        <xdr:cNvSpPr txBox="1"/>
      </xdr:nvSpPr>
      <xdr:spPr>
        <a:xfrm>
          <a:off x="16357600" y="18236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572" name="フローチャート: 判断 571">
          <a:extLst>
            <a:ext uri="{FF2B5EF4-FFF2-40B4-BE49-F238E27FC236}">
              <a16:creationId xmlns:a16="http://schemas.microsoft.com/office/drawing/2014/main" id="{E6032C94-D15F-4738-8B2C-0382C2D8873A}"/>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573" name="フローチャート: 判断 572">
          <a:extLst>
            <a:ext uri="{FF2B5EF4-FFF2-40B4-BE49-F238E27FC236}">
              <a16:creationId xmlns:a16="http://schemas.microsoft.com/office/drawing/2014/main" id="{AE607FA8-1543-4465-B41C-5C2C64D3D8D6}"/>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574" name="フローチャート: 判断 573">
          <a:extLst>
            <a:ext uri="{FF2B5EF4-FFF2-40B4-BE49-F238E27FC236}">
              <a16:creationId xmlns:a16="http://schemas.microsoft.com/office/drawing/2014/main" id="{15FF9E37-5A59-409B-997B-FA50256E1277}"/>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575" name="フローチャート: 判断 574">
          <a:extLst>
            <a:ext uri="{FF2B5EF4-FFF2-40B4-BE49-F238E27FC236}">
              <a16:creationId xmlns:a16="http://schemas.microsoft.com/office/drawing/2014/main" id="{B4DA835A-9282-4874-B0BC-C1D92E7FA18C}"/>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576" name="フローチャート: 判断 575">
          <a:extLst>
            <a:ext uri="{FF2B5EF4-FFF2-40B4-BE49-F238E27FC236}">
              <a16:creationId xmlns:a16="http://schemas.microsoft.com/office/drawing/2014/main" id="{92675BF8-85B6-4786-8333-868A9FEECA2C}"/>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B6BBE77A-CC67-4BA5-8E6B-36BD5A59224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C8C393A5-F5DB-488E-A0BD-B6D431F68AA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2E3CB33F-6218-4430-9454-2D7F2CF07F2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3AB57508-A4AC-48E6-BA42-F9A245D2D7D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CDF77898-E1F7-46AD-B031-163120234A0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53158</xdr:rowOff>
    </xdr:from>
    <xdr:to>
      <xdr:col>85</xdr:col>
      <xdr:colOff>177800</xdr:colOff>
      <xdr:row>105</xdr:row>
      <xdr:rowOff>154758</xdr:rowOff>
    </xdr:to>
    <xdr:sp macro="" textlink="">
      <xdr:nvSpPr>
        <xdr:cNvPr id="582" name="楕円 581">
          <a:extLst>
            <a:ext uri="{FF2B5EF4-FFF2-40B4-BE49-F238E27FC236}">
              <a16:creationId xmlns:a16="http://schemas.microsoft.com/office/drawing/2014/main" id="{45BD6415-0FDA-4170-ABB2-84E861D078CF}"/>
            </a:ext>
          </a:extLst>
        </xdr:cNvPr>
        <xdr:cNvSpPr/>
      </xdr:nvSpPr>
      <xdr:spPr>
        <a:xfrm>
          <a:off x="1626870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76035</xdr:rowOff>
    </xdr:from>
    <xdr:ext cx="405111" cy="259045"/>
    <xdr:sp macro="" textlink="">
      <xdr:nvSpPr>
        <xdr:cNvPr id="583" name="【公民館】&#10;有形固定資産減価償却率該当値テキスト">
          <a:extLst>
            <a:ext uri="{FF2B5EF4-FFF2-40B4-BE49-F238E27FC236}">
              <a16:creationId xmlns:a16="http://schemas.microsoft.com/office/drawing/2014/main" id="{61629DBA-CB92-4B07-8BCC-D56955AFB823}"/>
            </a:ext>
          </a:extLst>
        </xdr:cNvPr>
        <xdr:cNvSpPr txBox="1"/>
      </xdr:nvSpPr>
      <xdr:spPr>
        <a:xfrm>
          <a:off x="16357600" y="1790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35198</xdr:rowOff>
    </xdr:from>
    <xdr:to>
      <xdr:col>81</xdr:col>
      <xdr:colOff>101600</xdr:colOff>
      <xdr:row>105</xdr:row>
      <xdr:rowOff>136798</xdr:rowOff>
    </xdr:to>
    <xdr:sp macro="" textlink="">
      <xdr:nvSpPr>
        <xdr:cNvPr id="584" name="楕円 583">
          <a:extLst>
            <a:ext uri="{FF2B5EF4-FFF2-40B4-BE49-F238E27FC236}">
              <a16:creationId xmlns:a16="http://schemas.microsoft.com/office/drawing/2014/main" id="{52B00381-B2C4-43E6-B20B-9C4632C9FB7C}"/>
            </a:ext>
          </a:extLst>
        </xdr:cNvPr>
        <xdr:cNvSpPr/>
      </xdr:nvSpPr>
      <xdr:spPr>
        <a:xfrm>
          <a:off x="15430500" y="180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85998</xdr:rowOff>
    </xdr:from>
    <xdr:to>
      <xdr:col>85</xdr:col>
      <xdr:colOff>127000</xdr:colOff>
      <xdr:row>105</xdr:row>
      <xdr:rowOff>103958</xdr:rowOff>
    </xdr:to>
    <xdr:cxnSp macro="">
      <xdr:nvCxnSpPr>
        <xdr:cNvPr id="585" name="直線コネクタ 584">
          <a:extLst>
            <a:ext uri="{FF2B5EF4-FFF2-40B4-BE49-F238E27FC236}">
              <a16:creationId xmlns:a16="http://schemas.microsoft.com/office/drawing/2014/main" id="{E50B1259-74AE-4FD6-801F-7C93410203B6}"/>
            </a:ext>
          </a:extLst>
        </xdr:cNvPr>
        <xdr:cNvCxnSpPr/>
      </xdr:nvCxnSpPr>
      <xdr:spPr>
        <a:xfrm>
          <a:off x="15481300" y="18088248"/>
          <a:ext cx="8382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17236</xdr:rowOff>
    </xdr:from>
    <xdr:to>
      <xdr:col>76</xdr:col>
      <xdr:colOff>165100</xdr:colOff>
      <xdr:row>105</xdr:row>
      <xdr:rowOff>118836</xdr:rowOff>
    </xdr:to>
    <xdr:sp macro="" textlink="">
      <xdr:nvSpPr>
        <xdr:cNvPr id="586" name="楕円 585">
          <a:extLst>
            <a:ext uri="{FF2B5EF4-FFF2-40B4-BE49-F238E27FC236}">
              <a16:creationId xmlns:a16="http://schemas.microsoft.com/office/drawing/2014/main" id="{A344F92A-29CE-4D9D-982A-C14C3B43D935}"/>
            </a:ext>
          </a:extLst>
        </xdr:cNvPr>
        <xdr:cNvSpPr/>
      </xdr:nvSpPr>
      <xdr:spPr>
        <a:xfrm>
          <a:off x="145415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68036</xdr:rowOff>
    </xdr:from>
    <xdr:to>
      <xdr:col>81</xdr:col>
      <xdr:colOff>50800</xdr:colOff>
      <xdr:row>105</xdr:row>
      <xdr:rowOff>85998</xdr:rowOff>
    </xdr:to>
    <xdr:cxnSp macro="">
      <xdr:nvCxnSpPr>
        <xdr:cNvPr id="587" name="直線コネクタ 586">
          <a:extLst>
            <a:ext uri="{FF2B5EF4-FFF2-40B4-BE49-F238E27FC236}">
              <a16:creationId xmlns:a16="http://schemas.microsoft.com/office/drawing/2014/main" id="{337A1D6D-AD97-4B1B-A00A-AD189A0A84A9}"/>
            </a:ext>
          </a:extLst>
        </xdr:cNvPr>
        <xdr:cNvCxnSpPr/>
      </xdr:nvCxnSpPr>
      <xdr:spPr>
        <a:xfrm>
          <a:off x="14592300" y="18070286"/>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170724</xdr:rowOff>
    </xdr:from>
    <xdr:to>
      <xdr:col>72</xdr:col>
      <xdr:colOff>38100</xdr:colOff>
      <xdr:row>105</xdr:row>
      <xdr:rowOff>100874</xdr:rowOff>
    </xdr:to>
    <xdr:sp macro="" textlink="">
      <xdr:nvSpPr>
        <xdr:cNvPr id="588" name="楕円 587">
          <a:extLst>
            <a:ext uri="{FF2B5EF4-FFF2-40B4-BE49-F238E27FC236}">
              <a16:creationId xmlns:a16="http://schemas.microsoft.com/office/drawing/2014/main" id="{C63E8CD9-AFDF-4556-B03F-80A75692995E}"/>
            </a:ext>
          </a:extLst>
        </xdr:cNvPr>
        <xdr:cNvSpPr/>
      </xdr:nvSpPr>
      <xdr:spPr>
        <a:xfrm>
          <a:off x="13652500" y="1800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50074</xdr:rowOff>
    </xdr:from>
    <xdr:to>
      <xdr:col>76</xdr:col>
      <xdr:colOff>114300</xdr:colOff>
      <xdr:row>105</xdr:row>
      <xdr:rowOff>68036</xdr:rowOff>
    </xdr:to>
    <xdr:cxnSp macro="">
      <xdr:nvCxnSpPr>
        <xdr:cNvPr id="589" name="直線コネクタ 588">
          <a:extLst>
            <a:ext uri="{FF2B5EF4-FFF2-40B4-BE49-F238E27FC236}">
              <a16:creationId xmlns:a16="http://schemas.microsoft.com/office/drawing/2014/main" id="{4F7F3330-6892-478B-915F-526E63A0BBCD}"/>
            </a:ext>
          </a:extLst>
        </xdr:cNvPr>
        <xdr:cNvCxnSpPr/>
      </xdr:nvCxnSpPr>
      <xdr:spPr>
        <a:xfrm>
          <a:off x="13703300" y="1805232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156029</xdr:rowOff>
    </xdr:from>
    <xdr:to>
      <xdr:col>67</xdr:col>
      <xdr:colOff>101600</xdr:colOff>
      <xdr:row>109</xdr:row>
      <xdr:rowOff>86179</xdr:rowOff>
    </xdr:to>
    <xdr:sp macro="" textlink="">
      <xdr:nvSpPr>
        <xdr:cNvPr id="590" name="楕円 589">
          <a:extLst>
            <a:ext uri="{FF2B5EF4-FFF2-40B4-BE49-F238E27FC236}">
              <a16:creationId xmlns:a16="http://schemas.microsoft.com/office/drawing/2014/main" id="{33562487-EC44-4409-AF12-485D4FF77285}"/>
            </a:ext>
          </a:extLst>
        </xdr:cNvPr>
        <xdr:cNvSpPr/>
      </xdr:nvSpPr>
      <xdr:spPr>
        <a:xfrm>
          <a:off x="12763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50074</xdr:rowOff>
    </xdr:from>
    <xdr:to>
      <xdr:col>71</xdr:col>
      <xdr:colOff>177800</xdr:colOff>
      <xdr:row>109</xdr:row>
      <xdr:rowOff>35379</xdr:rowOff>
    </xdr:to>
    <xdr:cxnSp macro="">
      <xdr:nvCxnSpPr>
        <xdr:cNvPr id="591" name="直線コネクタ 590">
          <a:extLst>
            <a:ext uri="{FF2B5EF4-FFF2-40B4-BE49-F238E27FC236}">
              <a16:creationId xmlns:a16="http://schemas.microsoft.com/office/drawing/2014/main" id="{67268D1E-DDF8-425D-8961-49327E4DCF5F}"/>
            </a:ext>
          </a:extLst>
        </xdr:cNvPr>
        <xdr:cNvCxnSpPr/>
      </xdr:nvCxnSpPr>
      <xdr:spPr>
        <a:xfrm flipV="1">
          <a:off x="12814300" y="18052324"/>
          <a:ext cx="889000" cy="67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33219</xdr:rowOff>
    </xdr:from>
    <xdr:ext cx="405111" cy="259045"/>
    <xdr:sp macro="" textlink="">
      <xdr:nvSpPr>
        <xdr:cNvPr id="592" name="n_1aveValue【公民館】&#10;有形固定資産減価償却率">
          <a:extLst>
            <a:ext uri="{FF2B5EF4-FFF2-40B4-BE49-F238E27FC236}">
              <a16:creationId xmlns:a16="http://schemas.microsoft.com/office/drawing/2014/main" id="{E78AD614-F701-43D1-BEEB-5D93F3867BB8}"/>
            </a:ext>
          </a:extLst>
        </xdr:cNvPr>
        <xdr:cNvSpPr txBox="1"/>
      </xdr:nvSpPr>
      <xdr:spPr>
        <a:xfrm>
          <a:off x="152660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11991</xdr:rowOff>
    </xdr:from>
    <xdr:ext cx="405111" cy="259045"/>
    <xdr:sp macro="" textlink="">
      <xdr:nvSpPr>
        <xdr:cNvPr id="593" name="n_2aveValue【公民館】&#10;有形固定資産減価償却率">
          <a:extLst>
            <a:ext uri="{FF2B5EF4-FFF2-40B4-BE49-F238E27FC236}">
              <a16:creationId xmlns:a16="http://schemas.microsoft.com/office/drawing/2014/main" id="{4A3C9138-D028-4227-BB29-0F2C3E60290E}"/>
            </a:ext>
          </a:extLst>
        </xdr:cNvPr>
        <xdr:cNvSpPr txBox="1"/>
      </xdr:nvSpPr>
      <xdr:spPr>
        <a:xfrm>
          <a:off x="143897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594" name="n_3aveValue【公民館】&#10;有形固定資産減価償却率">
          <a:extLst>
            <a:ext uri="{FF2B5EF4-FFF2-40B4-BE49-F238E27FC236}">
              <a16:creationId xmlns:a16="http://schemas.microsoft.com/office/drawing/2014/main" id="{FEE4EDBC-25AF-4453-969B-E30F6022BE4C}"/>
            </a:ext>
          </a:extLst>
        </xdr:cNvPr>
        <xdr:cNvSpPr txBox="1"/>
      </xdr:nvSpPr>
      <xdr:spPr>
        <a:xfrm>
          <a:off x="13500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595" name="n_4aveValue【公民館】&#10;有形固定資産減価償却率">
          <a:extLst>
            <a:ext uri="{FF2B5EF4-FFF2-40B4-BE49-F238E27FC236}">
              <a16:creationId xmlns:a16="http://schemas.microsoft.com/office/drawing/2014/main" id="{18715144-FBE6-487E-9A08-F95399F534B2}"/>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153325</xdr:rowOff>
    </xdr:from>
    <xdr:ext cx="405111" cy="259045"/>
    <xdr:sp macro="" textlink="">
      <xdr:nvSpPr>
        <xdr:cNvPr id="596" name="n_1mainValue【公民館】&#10;有形固定資産減価償却率">
          <a:extLst>
            <a:ext uri="{FF2B5EF4-FFF2-40B4-BE49-F238E27FC236}">
              <a16:creationId xmlns:a16="http://schemas.microsoft.com/office/drawing/2014/main" id="{00BBE076-03B0-404A-BE11-5D7E47CE4F2C}"/>
            </a:ext>
          </a:extLst>
        </xdr:cNvPr>
        <xdr:cNvSpPr txBox="1"/>
      </xdr:nvSpPr>
      <xdr:spPr>
        <a:xfrm>
          <a:off x="152660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135363</xdr:rowOff>
    </xdr:from>
    <xdr:ext cx="405111" cy="259045"/>
    <xdr:sp macro="" textlink="">
      <xdr:nvSpPr>
        <xdr:cNvPr id="597" name="n_2mainValue【公民館】&#10;有形固定資産減価償却率">
          <a:extLst>
            <a:ext uri="{FF2B5EF4-FFF2-40B4-BE49-F238E27FC236}">
              <a16:creationId xmlns:a16="http://schemas.microsoft.com/office/drawing/2014/main" id="{B00DACDE-29C8-4108-B56E-627EF12CB227}"/>
            </a:ext>
          </a:extLst>
        </xdr:cNvPr>
        <xdr:cNvSpPr txBox="1"/>
      </xdr:nvSpPr>
      <xdr:spPr>
        <a:xfrm>
          <a:off x="14389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117401</xdr:rowOff>
    </xdr:from>
    <xdr:ext cx="405111" cy="259045"/>
    <xdr:sp macro="" textlink="">
      <xdr:nvSpPr>
        <xdr:cNvPr id="598" name="n_3mainValue【公民館】&#10;有形固定資産減価償却率">
          <a:extLst>
            <a:ext uri="{FF2B5EF4-FFF2-40B4-BE49-F238E27FC236}">
              <a16:creationId xmlns:a16="http://schemas.microsoft.com/office/drawing/2014/main" id="{E3630FE5-EE28-49DA-A9A8-1F9B50F980A9}"/>
            </a:ext>
          </a:extLst>
        </xdr:cNvPr>
        <xdr:cNvSpPr txBox="1"/>
      </xdr:nvSpPr>
      <xdr:spPr>
        <a:xfrm>
          <a:off x="135007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77306</xdr:rowOff>
    </xdr:from>
    <xdr:ext cx="469744" cy="259045"/>
    <xdr:sp macro="" textlink="">
      <xdr:nvSpPr>
        <xdr:cNvPr id="599" name="n_4mainValue【公民館】&#10;有形固定資産減価償却率">
          <a:extLst>
            <a:ext uri="{FF2B5EF4-FFF2-40B4-BE49-F238E27FC236}">
              <a16:creationId xmlns:a16="http://schemas.microsoft.com/office/drawing/2014/main" id="{DD1A8EC4-8AF5-4BA8-B49E-C3AF49533B92}"/>
            </a:ext>
          </a:extLst>
        </xdr:cNvPr>
        <xdr:cNvSpPr txBox="1"/>
      </xdr:nvSpPr>
      <xdr:spPr>
        <a:xfrm>
          <a:off x="12579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0" name="正方形/長方形 599">
          <a:extLst>
            <a:ext uri="{FF2B5EF4-FFF2-40B4-BE49-F238E27FC236}">
              <a16:creationId xmlns:a16="http://schemas.microsoft.com/office/drawing/2014/main" id="{C54585BB-6917-4295-83F0-73361BDD57C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1" name="正方形/長方形 600">
          <a:extLst>
            <a:ext uri="{FF2B5EF4-FFF2-40B4-BE49-F238E27FC236}">
              <a16:creationId xmlns:a16="http://schemas.microsoft.com/office/drawing/2014/main" id="{55EAA653-F8CA-45AC-8DFC-657C6EA63BF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2" name="正方形/長方形 601">
          <a:extLst>
            <a:ext uri="{FF2B5EF4-FFF2-40B4-BE49-F238E27FC236}">
              <a16:creationId xmlns:a16="http://schemas.microsoft.com/office/drawing/2014/main" id="{9A1A6FCD-5061-40BA-9379-ACDFDA17730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3" name="正方形/長方形 602">
          <a:extLst>
            <a:ext uri="{FF2B5EF4-FFF2-40B4-BE49-F238E27FC236}">
              <a16:creationId xmlns:a16="http://schemas.microsoft.com/office/drawing/2014/main" id="{B0396BB5-6720-4AFF-A315-6618889538F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4" name="正方形/長方形 603">
          <a:extLst>
            <a:ext uri="{FF2B5EF4-FFF2-40B4-BE49-F238E27FC236}">
              <a16:creationId xmlns:a16="http://schemas.microsoft.com/office/drawing/2014/main" id="{85ECDF2B-78FC-401E-B98A-B8E999D9CA6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5" name="正方形/長方形 604">
          <a:extLst>
            <a:ext uri="{FF2B5EF4-FFF2-40B4-BE49-F238E27FC236}">
              <a16:creationId xmlns:a16="http://schemas.microsoft.com/office/drawing/2014/main" id="{EC177BD0-5301-499A-9745-A882DF90C08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6" name="正方形/長方形 605">
          <a:extLst>
            <a:ext uri="{FF2B5EF4-FFF2-40B4-BE49-F238E27FC236}">
              <a16:creationId xmlns:a16="http://schemas.microsoft.com/office/drawing/2014/main" id="{ED8B639B-7BC6-4618-AC35-6F17AD51FA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7" name="正方形/長方形 606">
          <a:extLst>
            <a:ext uri="{FF2B5EF4-FFF2-40B4-BE49-F238E27FC236}">
              <a16:creationId xmlns:a16="http://schemas.microsoft.com/office/drawing/2014/main" id="{94A5CF4A-2B58-4B38-BD19-BEB13926E6D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8" name="テキスト ボックス 607">
          <a:extLst>
            <a:ext uri="{FF2B5EF4-FFF2-40B4-BE49-F238E27FC236}">
              <a16:creationId xmlns:a16="http://schemas.microsoft.com/office/drawing/2014/main" id="{456EA09F-EC87-4215-91FE-B52CF33776A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9" name="直線コネクタ 608">
          <a:extLst>
            <a:ext uri="{FF2B5EF4-FFF2-40B4-BE49-F238E27FC236}">
              <a16:creationId xmlns:a16="http://schemas.microsoft.com/office/drawing/2014/main" id="{B4F4C5F7-5565-41F4-95D2-DFEB83CD10D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0" name="直線コネクタ 609">
          <a:extLst>
            <a:ext uri="{FF2B5EF4-FFF2-40B4-BE49-F238E27FC236}">
              <a16:creationId xmlns:a16="http://schemas.microsoft.com/office/drawing/2014/main" id="{2E2A5ECA-55B1-45ED-885C-8E3A462B7AD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1" name="テキスト ボックス 610">
          <a:extLst>
            <a:ext uri="{FF2B5EF4-FFF2-40B4-BE49-F238E27FC236}">
              <a16:creationId xmlns:a16="http://schemas.microsoft.com/office/drawing/2014/main" id="{75709E6E-9FE3-4907-BA06-D3C4B631969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2" name="直線コネクタ 611">
          <a:extLst>
            <a:ext uri="{FF2B5EF4-FFF2-40B4-BE49-F238E27FC236}">
              <a16:creationId xmlns:a16="http://schemas.microsoft.com/office/drawing/2014/main" id="{10D85689-4F1E-4305-AF0B-AB7003EB7A8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3" name="テキスト ボックス 612">
          <a:extLst>
            <a:ext uri="{FF2B5EF4-FFF2-40B4-BE49-F238E27FC236}">
              <a16:creationId xmlns:a16="http://schemas.microsoft.com/office/drawing/2014/main" id="{E48B5517-169C-4128-90B8-B5727E8ED7A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4" name="直線コネクタ 613">
          <a:extLst>
            <a:ext uri="{FF2B5EF4-FFF2-40B4-BE49-F238E27FC236}">
              <a16:creationId xmlns:a16="http://schemas.microsoft.com/office/drawing/2014/main" id="{18C788A9-3387-48C4-9D09-F01D79E9AEF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615" name="テキスト ボックス 614">
          <a:extLst>
            <a:ext uri="{FF2B5EF4-FFF2-40B4-BE49-F238E27FC236}">
              <a16:creationId xmlns:a16="http://schemas.microsoft.com/office/drawing/2014/main" id="{E6BB3A71-DD97-4DD0-8437-1F5BD8615434}"/>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6" name="直線コネクタ 615">
          <a:extLst>
            <a:ext uri="{FF2B5EF4-FFF2-40B4-BE49-F238E27FC236}">
              <a16:creationId xmlns:a16="http://schemas.microsoft.com/office/drawing/2014/main" id="{B5787CEA-1A88-4AD9-BF96-361CA6F8C24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617" name="テキスト ボックス 616">
          <a:extLst>
            <a:ext uri="{FF2B5EF4-FFF2-40B4-BE49-F238E27FC236}">
              <a16:creationId xmlns:a16="http://schemas.microsoft.com/office/drawing/2014/main" id="{0D11AABE-BF5A-44BA-A854-50C84033DAFB}"/>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8" name="直線コネクタ 617">
          <a:extLst>
            <a:ext uri="{FF2B5EF4-FFF2-40B4-BE49-F238E27FC236}">
              <a16:creationId xmlns:a16="http://schemas.microsoft.com/office/drawing/2014/main" id="{8471A4BC-DAF1-4C5D-BAE9-AADE43D03C6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19" name="テキスト ボックス 618">
          <a:extLst>
            <a:ext uri="{FF2B5EF4-FFF2-40B4-BE49-F238E27FC236}">
              <a16:creationId xmlns:a16="http://schemas.microsoft.com/office/drawing/2014/main" id="{5FB8289C-E091-4EBE-ADF5-891774066999}"/>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0" name="直線コネクタ 619">
          <a:extLst>
            <a:ext uri="{FF2B5EF4-FFF2-40B4-BE49-F238E27FC236}">
              <a16:creationId xmlns:a16="http://schemas.microsoft.com/office/drawing/2014/main" id="{361EAAEE-F233-4D21-9A0A-50846032687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1" name="テキスト ボックス 620">
          <a:extLst>
            <a:ext uri="{FF2B5EF4-FFF2-40B4-BE49-F238E27FC236}">
              <a16:creationId xmlns:a16="http://schemas.microsoft.com/office/drawing/2014/main" id="{B24E1345-786A-48BC-816C-53F63ED99117}"/>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2" name="【公民館】&#10;一人当たり面積グラフ枠">
          <a:extLst>
            <a:ext uri="{FF2B5EF4-FFF2-40B4-BE49-F238E27FC236}">
              <a16:creationId xmlns:a16="http://schemas.microsoft.com/office/drawing/2014/main" id="{59C939DF-EB94-49D8-AB2F-FB1F33F812E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623" name="直線コネクタ 622">
          <a:extLst>
            <a:ext uri="{FF2B5EF4-FFF2-40B4-BE49-F238E27FC236}">
              <a16:creationId xmlns:a16="http://schemas.microsoft.com/office/drawing/2014/main" id="{87C06BF1-3DB9-4479-BFDE-C53189A29CC7}"/>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624" name="【公民館】&#10;一人当たり面積最小値テキスト">
          <a:extLst>
            <a:ext uri="{FF2B5EF4-FFF2-40B4-BE49-F238E27FC236}">
              <a16:creationId xmlns:a16="http://schemas.microsoft.com/office/drawing/2014/main" id="{47A3891F-5B8C-454C-91B1-21312C867F86}"/>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625" name="直線コネクタ 624">
          <a:extLst>
            <a:ext uri="{FF2B5EF4-FFF2-40B4-BE49-F238E27FC236}">
              <a16:creationId xmlns:a16="http://schemas.microsoft.com/office/drawing/2014/main" id="{74738C52-34A9-4920-8196-9CB7DD552D89}"/>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626" name="【公民館】&#10;一人当たり面積最大値テキスト">
          <a:extLst>
            <a:ext uri="{FF2B5EF4-FFF2-40B4-BE49-F238E27FC236}">
              <a16:creationId xmlns:a16="http://schemas.microsoft.com/office/drawing/2014/main" id="{08310D2A-B7E6-4983-8F9C-D09BDBE6842A}"/>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627" name="直線コネクタ 626">
          <a:extLst>
            <a:ext uri="{FF2B5EF4-FFF2-40B4-BE49-F238E27FC236}">
              <a16:creationId xmlns:a16="http://schemas.microsoft.com/office/drawing/2014/main" id="{67D45679-BD2E-485F-ABD1-C22AAAFA0410}"/>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628" name="【公民館】&#10;一人当たり面積平均値テキスト">
          <a:extLst>
            <a:ext uri="{FF2B5EF4-FFF2-40B4-BE49-F238E27FC236}">
              <a16:creationId xmlns:a16="http://schemas.microsoft.com/office/drawing/2014/main" id="{12691633-33B3-490C-B05E-021A68178C8D}"/>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629" name="フローチャート: 判断 628">
          <a:extLst>
            <a:ext uri="{FF2B5EF4-FFF2-40B4-BE49-F238E27FC236}">
              <a16:creationId xmlns:a16="http://schemas.microsoft.com/office/drawing/2014/main" id="{0259A774-8A3E-4AA7-98BD-9D0F623F44C4}"/>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630" name="フローチャート: 判断 629">
          <a:extLst>
            <a:ext uri="{FF2B5EF4-FFF2-40B4-BE49-F238E27FC236}">
              <a16:creationId xmlns:a16="http://schemas.microsoft.com/office/drawing/2014/main" id="{DF1AB41E-3D21-42AF-A86B-5BE574346F8D}"/>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631" name="フローチャート: 判断 630">
          <a:extLst>
            <a:ext uri="{FF2B5EF4-FFF2-40B4-BE49-F238E27FC236}">
              <a16:creationId xmlns:a16="http://schemas.microsoft.com/office/drawing/2014/main" id="{6C2C7A09-A575-4184-9632-54530A799F4A}"/>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632" name="フローチャート: 判断 631">
          <a:extLst>
            <a:ext uri="{FF2B5EF4-FFF2-40B4-BE49-F238E27FC236}">
              <a16:creationId xmlns:a16="http://schemas.microsoft.com/office/drawing/2014/main" id="{93703E78-0961-4B3C-BBB5-035E1457F7CA}"/>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633" name="フローチャート: 判断 632">
          <a:extLst>
            <a:ext uri="{FF2B5EF4-FFF2-40B4-BE49-F238E27FC236}">
              <a16:creationId xmlns:a16="http://schemas.microsoft.com/office/drawing/2014/main" id="{6BB6FD3D-12E0-4B91-BA83-F844A12A4A58}"/>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ED698B6A-E43A-43EE-AE89-BB4D7339532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39CD6107-42B2-4F4A-A7CC-291D9A1C6E1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9E9D68FD-0544-47F7-BB05-D5D1BAE5B53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0D8538B7-4A3D-411B-B0DA-5783EA729ED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D17EA6C8-AA50-4FD8-B3DE-7BF19FAD62F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81483</xdr:rowOff>
    </xdr:from>
    <xdr:to>
      <xdr:col>116</xdr:col>
      <xdr:colOff>114300</xdr:colOff>
      <xdr:row>109</xdr:row>
      <xdr:rowOff>11633</xdr:rowOff>
    </xdr:to>
    <xdr:sp macro="" textlink="">
      <xdr:nvSpPr>
        <xdr:cNvPr id="639" name="楕円 638">
          <a:extLst>
            <a:ext uri="{FF2B5EF4-FFF2-40B4-BE49-F238E27FC236}">
              <a16:creationId xmlns:a16="http://schemas.microsoft.com/office/drawing/2014/main" id="{D8B59FF2-0567-47CA-8AC1-60EFED597727}"/>
            </a:ext>
          </a:extLst>
        </xdr:cNvPr>
        <xdr:cNvSpPr/>
      </xdr:nvSpPr>
      <xdr:spPr>
        <a:xfrm>
          <a:off x="22110700" y="1859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2074</xdr:rowOff>
    </xdr:from>
    <xdr:ext cx="469744" cy="259045"/>
    <xdr:sp macro="" textlink="">
      <xdr:nvSpPr>
        <xdr:cNvPr id="640" name="【公民館】&#10;一人当たり面積該当値テキスト">
          <a:extLst>
            <a:ext uri="{FF2B5EF4-FFF2-40B4-BE49-F238E27FC236}">
              <a16:creationId xmlns:a16="http://schemas.microsoft.com/office/drawing/2014/main" id="{5C5C3CBC-1642-4BE3-BA0D-9E3576DFBC26}"/>
            </a:ext>
          </a:extLst>
        </xdr:cNvPr>
        <xdr:cNvSpPr txBox="1"/>
      </xdr:nvSpPr>
      <xdr:spPr>
        <a:xfrm>
          <a:off x="22199600" y="1851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82017</xdr:rowOff>
    </xdr:from>
    <xdr:to>
      <xdr:col>112</xdr:col>
      <xdr:colOff>38100</xdr:colOff>
      <xdr:row>109</xdr:row>
      <xdr:rowOff>12167</xdr:rowOff>
    </xdr:to>
    <xdr:sp macro="" textlink="">
      <xdr:nvSpPr>
        <xdr:cNvPr id="641" name="楕円 640">
          <a:extLst>
            <a:ext uri="{FF2B5EF4-FFF2-40B4-BE49-F238E27FC236}">
              <a16:creationId xmlns:a16="http://schemas.microsoft.com/office/drawing/2014/main" id="{16B9537C-940E-4E65-B25B-86318EA824FA}"/>
            </a:ext>
          </a:extLst>
        </xdr:cNvPr>
        <xdr:cNvSpPr/>
      </xdr:nvSpPr>
      <xdr:spPr>
        <a:xfrm>
          <a:off x="21272500" y="18598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132283</xdr:rowOff>
    </xdr:from>
    <xdr:to>
      <xdr:col>116</xdr:col>
      <xdr:colOff>63500</xdr:colOff>
      <xdr:row>108</xdr:row>
      <xdr:rowOff>132817</xdr:rowOff>
    </xdr:to>
    <xdr:cxnSp macro="">
      <xdr:nvCxnSpPr>
        <xdr:cNvPr id="642" name="直線コネクタ 641">
          <a:extLst>
            <a:ext uri="{FF2B5EF4-FFF2-40B4-BE49-F238E27FC236}">
              <a16:creationId xmlns:a16="http://schemas.microsoft.com/office/drawing/2014/main" id="{CA87E1DA-C6D4-4E92-A527-48898C8E4432}"/>
            </a:ext>
          </a:extLst>
        </xdr:cNvPr>
        <xdr:cNvCxnSpPr/>
      </xdr:nvCxnSpPr>
      <xdr:spPr>
        <a:xfrm flipV="1">
          <a:off x="21323300" y="18648883"/>
          <a:ext cx="8382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82550</xdr:rowOff>
    </xdr:from>
    <xdr:to>
      <xdr:col>107</xdr:col>
      <xdr:colOff>101600</xdr:colOff>
      <xdr:row>109</xdr:row>
      <xdr:rowOff>12700</xdr:rowOff>
    </xdr:to>
    <xdr:sp macro="" textlink="">
      <xdr:nvSpPr>
        <xdr:cNvPr id="643" name="楕円 642">
          <a:extLst>
            <a:ext uri="{FF2B5EF4-FFF2-40B4-BE49-F238E27FC236}">
              <a16:creationId xmlns:a16="http://schemas.microsoft.com/office/drawing/2014/main" id="{25320BEF-313B-49CE-97C1-430E72B426A5}"/>
            </a:ext>
          </a:extLst>
        </xdr:cNvPr>
        <xdr:cNvSpPr/>
      </xdr:nvSpPr>
      <xdr:spPr>
        <a:xfrm>
          <a:off x="20383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132817</xdr:rowOff>
    </xdr:from>
    <xdr:to>
      <xdr:col>111</xdr:col>
      <xdr:colOff>177800</xdr:colOff>
      <xdr:row>108</xdr:row>
      <xdr:rowOff>133350</xdr:rowOff>
    </xdr:to>
    <xdr:cxnSp macro="">
      <xdr:nvCxnSpPr>
        <xdr:cNvPr id="644" name="直線コネクタ 643">
          <a:extLst>
            <a:ext uri="{FF2B5EF4-FFF2-40B4-BE49-F238E27FC236}">
              <a16:creationId xmlns:a16="http://schemas.microsoft.com/office/drawing/2014/main" id="{C1485A33-80A0-4145-85AA-E14918CE5F59}"/>
            </a:ext>
          </a:extLst>
        </xdr:cNvPr>
        <xdr:cNvCxnSpPr/>
      </xdr:nvCxnSpPr>
      <xdr:spPr>
        <a:xfrm flipV="1">
          <a:off x="20434300" y="18649417"/>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83083</xdr:rowOff>
    </xdr:from>
    <xdr:to>
      <xdr:col>102</xdr:col>
      <xdr:colOff>165100</xdr:colOff>
      <xdr:row>109</xdr:row>
      <xdr:rowOff>13233</xdr:rowOff>
    </xdr:to>
    <xdr:sp macro="" textlink="">
      <xdr:nvSpPr>
        <xdr:cNvPr id="645" name="楕円 644">
          <a:extLst>
            <a:ext uri="{FF2B5EF4-FFF2-40B4-BE49-F238E27FC236}">
              <a16:creationId xmlns:a16="http://schemas.microsoft.com/office/drawing/2014/main" id="{80020FD6-EF95-4947-890C-DADF97A4D0DA}"/>
            </a:ext>
          </a:extLst>
        </xdr:cNvPr>
        <xdr:cNvSpPr/>
      </xdr:nvSpPr>
      <xdr:spPr>
        <a:xfrm>
          <a:off x="19494500" y="1859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133350</xdr:rowOff>
    </xdr:from>
    <xdr:to>
      <xdr:col>107</xdr:col>
      <xdr:colOff>50800</xdr:colOff>
      <xdr:row>108</xdr:row>
      <xdr:rowOff>133883</xdr:rowOff>
    </xdr:to>
    <xdr:cxnSp macro="">
      <xdr:nvCxnSpPr>
        <xdr:cNvPr id="646" name="直線コネクタ 645">
          <a:extLst>
            <a:ext uri="{FF2B5EF4-FFF2-40B4-BE49-F238E27FC236}">
              <a16:creationId xmlns:a16="http://schemas.microsoft.com/office/drawing/2014/main" id="{10E11668-1EF1-4543-8DB9-28519274A8AC}"/>
            </a:ext>
          </a:extLst>
        </xdr:cNvPr>
        <xdr:cNvCxnSpPr/>
      </xdr:nvCxnSpPr>
      <xdr:spPr>
        <a:xfrm flipV="1">
          <a:off x="19545300" y="18649950"/>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83389</xdr:rowOff>
    </xdr:from>
    <xdr:to>
      <xdr:col>98</xdr:col>
      <xdr:colOff>38100</xdr:colOff>
      <xdr:row>109</xdr:row>
      <xdr:rowOff>13539</xdr:rowOff>
    </xdr:to>
    <xdr:sp macro="" textlink="">
      <xdr:nvSpPr>
        <xdr:cNvPr id="647" name="楕円 646">
          <a:extLst>
            <a:ext uri="{FF2B5EF4-FFF2-40B4-BE49-F238E27FC236}">
              <a16:creationId xmlns:a16="http://schemas.microsoft.com/office/drawing/2014/main" id="{69F9153D-A73C-4774-961A-39A1FFD66266}"/>
            </a:ext>
          </a:extLst>
        </xdr:cNvPr>
        <xdr:cNvSpPr/>
      </xdr:nvSpPr>
      <xdr:spPr>
        <a:xfrm>
          <a:off x="18605500" y="1859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133883</xdr:rowOff>
    </xdr:from>
    <xdr:to>
      <xdr:col>102</xdr:col>
      <xdr:colOff>114300</xdr:colOff>
      <xdr:row>108</xdr:row>
      <xdr:rowOff>134189</xdr:rowOff>
    </xdr:to>
    <xdr:cxnSp macro="">
      <xdr:nvCxnSpPr>
        <xdr:cNvPr id="648" name="直線コネクタ 647">
          <a:extLst>
            <a:ext uri="{FF2B5EF4-FFF2-40B4-BE49-F238E27FC236}">
              <a16:creationId xmlns:a16="http://schemas.microsoft.com/office/drawing/2014/main" id="{1214CCF3-E009-478F-B414-B4489ABDDED4}"/>
            </a:ext>
          </a:extLst>
        </xdr:cNvPr>
        <xdr:cNvCxnSpPr/>
      </xdr:nvCxnSpPr>
      <xdr:spPr>
        <a:xfrm flipV="1">
          <a:off x="18656300" y="18650483"/>
          <a:ext cx="8890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649" name="n_1aveValue【公民館】&#10;一人当たり面積">
          <a:extLst>
            <a:ext uri="{FF2B5EF4-FFF2-40B4-BE49-F238E27FC236}">
              <a16:creationId xmlns:a16="http://schemas.microsoft.com/office/drawing/2014/main" id="{9FAB7C54-80F9-4431-8653-1EAB86E3E99F}"/>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650" name="n_2aveValue【公民館】&#10;一人当たり面積">
          <a:extLst>
            <a:ext uri="{FF2B5EF4-FFF2-40B4-BE49-F238E27FC236}">
              <a16:creationId xmlns:a16="http://schemas.microsoft.com/office/drawing/2014/main" id="{CE2AA20C-0295-4FDA-B167-DA3D6E311B88}"/>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651" name="n_3aveValue【公民館】&#10;一人当たり面積">
          <a:extLst>
            <a:ext uri="{FF2B5EF4-FFF2-40B4-BE49-F238E27FC236}">
              <a16:creationId xmlns:a16="http://schemas.microsoft.com/office/drawing/2014/main" id="{8FC76F63-3157-4882-A169-44E8AF133C0E}"/>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652" name="n_4aveValue【公民館】&#10;一人当たり面積">
          <a:extLst>
            <a:ext uri="{FF2B5EF4-FFF2-40B4-BE49-F238E27FC236}">
              <a16:creationId xmlns:a16="http://schemas.microsoft.com/office/drawing/2014/main" id="{5450CD64-BF00-4ECB-B8E7-1E4A9B89D8F7}"/>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3294</xdr:rowOff>
    </xdr:from>
    <xdr:ext cx="469744" cy="259045"/>
    <xdr:sp macro="" textlink="">
      <xdr:nvSpPr>
        <xdr:cNvPr id="653" name="n_1mainValue【公民館】&#10;一人当たり面積">
          <a:extLst>
            <a:ext uri="{FF2B5EF4-FFF2-40B4-BE49-F238E27FC236}">
              <a16:creationId xmlns:a16="http://schemas.microsoft.com/office/drawing/2014/main" id="{AAF8C301-7273-489D-91D1-A00597AC247F}"/>
            </a:ext>
          </a:extLst>
        </xdr:cNvPr>
        <xdr:cNvSpPr txBox="1"/>
      </xdr:nvSpPr>
      <xdr:spPr>
        <a:xfrm>
          <a:off x="21075727" y="1869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3827</xdr:rowOff>
    </xdr:from>
    <xdr:ext cx="469744" cy="259045"/>
    <xdr:sp macro="" textlink="">
      <xdr:nvSpPr>
        <xdr:cNvPr id="654" name="n_2mainValue【公民館】&#10;一人当たり面積">
          <a:extLst>
            <a:ext uri="{FF2B5EF4-FFF2-40B4-BE49-F238E27FC236}">
              <a16:creationId xmlns:a16="http://schemas.microsoft.com/office/drawing/2014/main" id="{4F21164E-E76B-4C64-9980-E873B8FD20DC}"/>
            </a:ext>
          </a:extLst>
        </xdr:cNvPr>
        <xdr:cNvSpPr txBox="1"/>
      </xdr:nvSpPr>
      <xdr:spPr>
        <a:xfrm>
          <a:off x="20199427" y="186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4360</xdr:rowOff>
    </xdr:from>
    <xdr:ext cx="469744" cy="259045"/>
    <xdr:sp macro="" textlink="">
      <xdr:nvSpPr>
        <xdr:cNvPr id="655" name="n_3mainValue【公民館】&#10;一人当たり面積">
          <a:extLst>
            <a:ext uri="{FF2B5EF4-FFF2-40B4-BE49-F238E27FC236}">
              <a16:creationId xmlns:a16="http://schemas.microsoft.com/office/drawing/2014/main" id="{F14DB8C4-332A-4EF4-B0EC-780C6D79F487}"/>
            </a:ext>
          </a:extLst>
        </xdr:cNvPr>
        <xdr:cNvSpPr txBox="1"/>
      </xdr:nvSpPr>
      <xdr:spPr>
        <a:xfrm>
          <a:off x="19310427" y="18692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4666</xdr:rowOff>
    </xdr:from>
    <xdr:ext cx="469744" cy="259045"/>
    <xdr:sp macro="" textlink="">
      <xdr:nvSpPr>
        <xdr:cNvPr id="656" name="n_4mainValue【公民館】&#10;一人当たり面積">
          <a:extLst>
            <a:ext uri="{FF2B5EF4-FFF2-40B4-BE49-F238E27FC236}">
              <a16:creationId xmlns:a16="http://schemas.microsoft.com/office/drawing/2014/main" id="{4DA05FF2-0044-4ECC-9C2C-47BC00DA9B7D}"/>
            </a:ext>
          </a:extLst>
        </xdr:cNvPr>
        <xdr:cNvSpPr txBox="1"/>
      </xdr:nvSpPr>
      <xdr:spPr>
        <a:xfrm>
          <a:off x="18421427" y="186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7" name="正方形/長方形 656">
          <a:extLst>
            <a:ext uri="{FF2B5EF4-FFF2-40B4-BE49-F238E27FC236}">
              <a16:creationId xmlns:a16="http://schemas.microsoft.com/office/drawing/2014/main" id="{B150D647-8ED1-4224-9362-2A56082D23B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8" name="正方形/長方形 657">
          <a:extLst>
            <a:ext uri="{FF2B5EF4-FFF2-40B4-BE49-F238E27FC236}">
              <a16:creationId xmlns:a16="http://schemas.microsoft.com/office/drawing/2014/main" id="{706EE9C4-08CC-4655-A705-BADF201BCAD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9" name="テキスト ボックス 658">
          <a:extLst>
            <a:ext uri="{FF2B5EF4-FFF2-40B4-BE49-F238E27FC236}">
              <a16:creationId xmlns:a16="http://schemas.microsoft.com/office/drawing/2014/main" id="{A1E6110D-CB01-4E78-8A3C-83E82ACABFE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以外は、有形固定資産減価償却率が類似団体平均を上回っており、特に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は比率が高く、老朽化対応を急ぐ状況にある。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令和７年３月に</a:t>
          </a:r>
          <a:r>
            <a:rPr kumimoji="1" lang="ja-JP" altLang="ja-JP" sz="1100">
              <a:solidFill>
                <a:schemeClr val="dk1"/>
              </a:solidFill>
              <a:effectLst/>
              <a:latin typeface="+mn-lt"/>
              <a:ea typeface="+mn-ea"/>
              <a:cs typeface="+mn-cs"/>
            </a:rPr>
            <a:t>「勝浦町公営住宅等長寿命化計画」</a:t>
          </a:r>
          <a:r>
            <a:rPr kumimoji="1" lang="ja-JP" altLang="en-US" sz="1100">
              <a:solidFill>
                <a:schemeClr val="dk1"/>
              </a:solidFill>
              <a:effectLst/>
              <a:latin typeface="+mn-lt"/>
              <a:ea typeface="+mn-ea"/>
              <a:cs typeface="+mn-cs"/>
            </a:rPr>
            <a:t>の改定を行ったことから、計画的な</a:t>
          </a:r>
          <a:r>
            <a:rPr kumimoji="1" lang="ja-JP" altLang="ja-JP" sz="1100">
              <a:solidFill>
                <a:schemeClr val="dk1"/>
              </a:solidFill>
              <a:effectLst/>
              <a:latin typeface="+mn-lt"/>
              <a:ea typeface="+mn-ea"/>
              <a:cs typeface="+mn-cs"/>
            </a:rPr>
            <a:t>長寿命化等を</a:t>
          </a:r>
          <a:r>
            <a:rPr kumimoji="1" lang="ja-JP" altLang="en-US" sz="1100">
              <a:solidFill>
                <a:schemeClr val="dk1"/>
              </a:solidFill>
              <a:effectLst/>
              <a:latin typeface="+mn-lt"/>
              <a:ea typeface="+mn-ea"/>
              <a:cs typeface="+mn-cs"/>
            </a:rPr>
            <a:t>行っていく</a:t>
          </a:r>
          <a:r>
            <a:rPr kumimoji="1" lang="ja-JP" altLang="ja-JP" sz="1100">
              <a:solidFill>
                <a:schemeClr val="dk1"/>
              </a:solidFill>
              <a:effectLst/>
              <a:latin typeface="+mn-lt"/>
              <a:ea typeface="+mn-ea"/>
              <a:cs typeface="+mn-cs"/>
            </a:rPr>
            <a:t>。長寿命化対策に該当しない公営住宅については、退去後、新たな入居者を募集しない対応等している。橋りょうについては、令和元年度に策定</a:t>
          </a:r>
          <a:r>
            <a:rPr kumimoji="1" lang="ja-JP" altLang="en-US" sz="1100">
              <a:solidFill>
                <a:schemeClr val="dk1"/>
              </a:solidFill>
              <a:effectLst/>
              <a:latin typeface="+mn-lt"/>
              <a:ea typeface="+mn-ea"/>
              <a:cs typeface="+mn-cs"/>
            </a:rPr>
            <a:t>（令和６年改定）</a:t>
          </a:r>
          <a:r>
            <a:rPr kumimoji="1" lang="ja-JP" altLang="ja-JP" sz="1100">
              <a:solidFill>
                <a:schemeClr val="dk1"/>
              </a:solidFill>
              <a:effectLst/>
              <a:latin typeface="+mn-lt"/>
              <a:ea typeface="+mn-ea"/>
              <a:cs typeface="+mn-cs"/>
            </a:rPr>
            <a:t>した「勝浦町橋梁長寿命化修繕計画」に基づき、長寿命化を基本とし、過大な経費の抑制及び平準化に努めている。</a:t>
          </a:r>
          <a:endParaRPr lang="ja-JP" altLang="ja-JP" sz="1400">
            <a:effectLst/>
          </a:endParaRPr>
        </a:p>
        <a:p>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は、勝浦中学校を平成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年度に現在の校舎に建替え、太陽光発電の導入によるコスト削減にも取組んでいる。また、</a:t>
          </a:r>
          <a:r>
            <a:rPr kumimoji="1" lang="ja-JP" altLang="en-US" sz="1100">
              <a:solidFill>
                <a:schemeClr val="dk1"/>
              </a:solidFill>
              <a:effectLst/>
              <a:latin typeface="+mn-lt"/>
              <a:ea typeface="+mn-ea"/>
              <a:cs typeface="+mn-cs"/>
            </a:rPr>
            <a:t>小学校</a:t>
          </a:r>
          <a:r>
            <a:rPr kumimoji="1" lang="ja-JP" altLang="ja-JP" sz="1100">
              <a:solidFill>
                <a:schemeClr val="dk1"/>
              </a:solidFill>
              <a:effectLst/>
              <a:latin typeface="+mn-lt"/>
              <a:ea typeface="+mn-ea"/>
              <a:cs typeface="+mn-cs"/>
            </a:rPr>
            <a:t>校舎及び体育館の耐震化工事も完了している。小中学校の普通教室にはエアコンを完備して</a:t>
          </a:r>
          <a:r>
            <a:rPr kumimoji="1" lang="ja-JP" altLang="en-US" sz="1100">
              <a:solidFill>
                <a:schemeClr val="dk1"/>
              </a:solidFill>
              <a:effectLst/>
              <a:latin typeface="+mn-lt"/>
              <a:ea typeface="+mn-ea"/>
              <a:cs typeface="+mn-cs"/>
            </a:rPr>
            <a:t>おり、今後体育館においても空調整備を計画している。また、令和６年度に学校教育系施設長寿命化計画を策定しており、長寿命化についても今後計画的に実施していく。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4328793-881B-4640-BA73-0880A5F3B27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04F9BBF-5B91-4724-8981-40BBAA3B6DF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C27F4C7-2425-4028-9D6B-AA749213BDC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A2D7D25-45AB-4409-B831-3ECA55650AB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徳島県勝浦町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F30166B-1FD0-4057-8D2A-2751F48F581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24BC57C-8B60-44C5-92F8-40DBF15C5F9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A93B66A-0F2B-4E25-86AC-A0B8A8638F7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01ED9CF-AE4A-433A-80BB-8A9C22F6172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E66B569-8524-47CA-9BAF-EF1AF36198C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8A2E519-D81B-4BAA-BEA5-DE9EDC7E9D1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4,570
4,531
69.83
4,782,767
4,106,436
566,822
2,590,629
2,931,494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1790A33-04AF-492A-860B-B1F20E5FC0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A2AF5F1-20A4-4629-A1B1-EDF31EE8CB9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8A4B700-11D0-4777-BDA9-07F794F9904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EB71487-ED02-4D72-A10C-91ACBE871B8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BF38A27-1AA4-4828-A693-2341E5426B1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6A16978-333B-469E-835A-C8E00ED4AB9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EAB613F-494F-484D-AE08-B7C479562B6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227247C-0D0A-49C1-9268-9B5A199BA5A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34E71AA-D8D1-4B53-A1D3-9ECF49B710E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996175A-BB6E-4CA5-A49C-A04155D4872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4CB059-06B4-4873-88AC-3163F3997B0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EB80EE0-9D17-4F88-84F7-4CE3F555DB6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200D66F-E610-4FC4-9DAF-232C8FC1A66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08D7552-4B3E-4796-8830-3BEE72D6DD0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16A5F9C-98EE-4D96-9624-E86F6DC2322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FE621C1-DA5E-429B-BEE2-C5E8DB46B0F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D3FCF99-4066-407F-8E3C-704E0C13E7F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E3C2638-4F83-43B2-B13E-F3E23FB06F8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9B23C7A-52E3-41E8-8D1F-8A33F92FB29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DCF109C-8F11-49DA-A1AD-262FCE462D3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4CE18B4-0ED5-41F5-8D89-D74711116D4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AB280EC-A07C-4563-936F-ACB55BE3F0A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208FAC9-543C-4E9F-AFFE-2608F0B62DF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15F72C0-A5D0-45BE-8B9B-05775F7208C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17EA04D-C159-4B83-A4F2-0A64D6290F8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C535FF2-B065-42CA-9050-E7917DC9C0E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BBBA181-C586-42D3-9791-2A00BCA84E3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0F0D0E9-841F-4A42-BA16-621B228B6F1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495DC55-F119-4B6C-9509-C9C974679ED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40228B2-4E4D-4A9E-A166-424FC871D1A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609825B-BBFE-4B6A-8932-F25C368E55A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69101C7-A676-4531-B594-4922E853138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D66E508-0EBC-4628-A71B-C441E12CE97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41748EB-3359-42B7-8584-50BE87419C4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74634D1-3EFF-49C1-8025-24FC91AEA6F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8D4068E-AE6A-4419-9924-A8E16A5C9BB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AAC7C8D-3366-451D-80E2-91B19BAA5C0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0128AA9-A838-4D10-84FD-42FE81CDF3E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2E613BA-45B5-4D60-BDA3-50ECCE63B43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7061450-A69C-4A13-9785-3BB03E85579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B63589A-4042-40F4-8BAB-D3FE1D404EEA}"/>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126F5E5-70A2-4B14-944C-06F5828B78E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2BF4203-D199-46B0-89E6-8BC6EF26A56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AFEF2269-861F-4891-82B7-C35F4E7A686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1424ED31-93F7-418A-87CF-966E0BEAC1A3}"/>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47AF3E9D-EA3E-441A-94EC-CC381B714394}"/>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600160C7-8934-4225-9A4D-145A5371A9AE}"/>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E68F0494-06FD-42C7-A987-4179AD3E2455}"/>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24BB6E41-3CA5-492F-88F9-A1005F8D267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1" name="【図書館】&#10;有形固定資産減価償却率平均値テキスト">
          <a:extLst>
            <a:ext uri="{FF2B5EF4-FFF2-40B4-BE49-F238E27FC236}">
              <a16:creationId xmlns:a16="http://schemas.microsoft.com/office/drawing/2014/main" id="{387A6176-B349-4F77-8181-A9F8A9B2EDF6}"/>
            </a:ext>
          </a:extLst>
        </xdr:cNvPr>
        <xdr:cNvSpPr txBox="1"/>
      </xdr:nvSpPr>
      <xdr:spPr>
        <a:xfrm>
          <a:off x="4673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13611740-A5F4-4E40-9F1D-85036FA9D256}"/>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094FEDD9-7493-4290-BFF8-E9D0826E4F1D}"/>
            </a:ext>
          </a:extLst>
        </xdr:cNvPr>
        <xdr:cNvSpPr/>
      </xdr:nvSpPr>
      <xdr:spPr>
        <a:xfrm>
          <a:off x="3746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A9C5426B-E928-46BC-A0CB-962E2BE98CA5}"/>
            </a:ext>
          </a:extLst>
        </xdr:cNvPr>
        <xdr:cNvSpPr/>
      </xdr:nvSpPr>
      <xdr:spPr>
        <a:xfrm>
          <a:off x="28575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0AF53F49-E69F-4309-8146-63FFBB3D7CCE}"/>
            </a:ext>
          </a:extLst>
        </xdr:cNvPr>
        <xdr:cNvSpPr/>
      </xdr:nvSpPr>
      <xdr:spPr>
        <a:xfrm>
          <a:off x="1968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7A6085B6-17CB-4EC8-B752-811168FFE100}"/>
            </a:ext>
          </a:extLst>
        </xdr:cNvPr>
        <xdr:cNvSpPr/>
      </xdr:nvSpPr>
      <xdr:spPr>
        <a:xfrm>
          <a:off x="1079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6EAA8E3-8693-49E1-B4B6-C244F055236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472FEF0-52F1-45AE-BBA3-EC82F387134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65E021A-6409-4A34-BC61-AA49D92A232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3E4FB30-7672-45D0-A4F8-6E589468694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1FCEF7C-1B0B-42AC-B745-AE1A1B9F4AC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134620</xdr:rowOff>
    </xdr:from>
    <xdr:to>
      <xdr:col>24</xdr:col>
      <xdr:colOff>114300</xdr:colOff>
      <xdr:row>38</xdr:row>
      <xdr:rowOff>64770</xdr:rowOff>
    </xdr:to>
    <xdr:sp macro="" textlink="">
      <xdr:nvSpPr>
        <xdr:cNvPr id="72" name="楕円 71">
          <a:extLst>
            <a:ext uri="{FF2B5EF4-FFF2-40B4-BE49-F238E27FC236}">
              <a16:creationId xmlns:a16="http://schemas.microsoft.com/office/drawing/2014/main" id="{701A993F-9C25-45FF-8231-67D83CD3CAEC}"/>
            </a:ext>
          </a:extLst>
        </xdr:cNvPr>
        <xdr:cNvSpPr/>
      </xdr:nvSpPr>
      <xdr:spPr>
        <a:xfrm>
          <a:off x="4584700" y="647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113047</xdr:rowOff>
    </xdr:from>
    <xdr:ext cx="405111" cy="259045"/>
    <xdr:sp macro="" textlink="">
      <xdr:nvSpPr>
        <xdr:cNvPr id="73" name="【図書館】&#10;有形固定資産減価償却率該当値テキスト">
          <a:extLst>
            <a:ext uri="{FF2B5EF4-FFF2-40B4-BE49-F238E27FC236}">
              <a16:creationId xmlns:a16="http://schemas.microsoft.com/office/drawing/2014/main" id="{DE881C18-3E17-45BF-AB6E-DC318E7F5A0E}"/>
            </a:ext>
          </a:extLst>
        </xdr:cNvPr>
        <xdr:cNvSpPr txBox="1"/>
      </xdr:nvSpPr>
      <xdr:spPr>
        <a:xfrm>
          <a:off x="4673600" y="645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109220</xdr:rowOff>
    </xdr:from>
    <xdr:to>
      <xdr:col>20</xdr:col>
      <xdr:colOff>38100</xdr:colOff>
      <xdr:row>38</xdr:row>
      <xdr:rowOff>39370</xdr:rowOff>
    </xdr:to>
    <xdr:sp macro="" textlink="">
      <xdr:nvSpPr>
        <xdr:cNvPr id="74" name="楕円 73">
          <a:extLst>
            <a:ext uri="{FF2B5EF4-FFF2-40B4-BE49-F238E27FC236}">
              <a16:creationId xmlns:a16="http://schemas.microsoft.com/office/drawing/2014/main" id="{785A1D46-48A8-4704-B9D3-5397104AA7E9}"/>
            </a:ext>
          </a:extLst>
        </xdr:cNvPr>
        <xdr:cNvSpPr/>
      </xdr:nvSpPr>
      <xdr:spPr>
        <a:xfrm>
          <a:off x="3746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160020</xdr:rowOff>
    </xdr:from>
    <xdr:to>
      <xdr:col>24</xdr:col>
      <xdr:colOff>63500</xdr:colOff>
      <xdr:row>38</xdr:row>
      <xdr:rowOff>13970</xdr:rowOff>
    </xdr:to>
    <xdr:cxnSp macro="">
      <xdr:nvCxnSpPr>
        <xdr:cNvPr id="75" name="直線コネクタ 74">
          <a:extLst>
            <a:ext uri="{FF2B5EF4-FFF2-40B4-BE49-F238E27FC236}">
              <a16:creationId xmlns:a16="http://schemas.microsoft.com/office/drawing/2014/main" id="{014138C4-D2AB-4B23-B053-07E6CB2165DE}"/>
            </a:ext>
          </a:extLst>
        </xdr:cNvPr>
        <xdr:cNvCxnSpPr/>
      </xdr:nvCxnSpPr>
      <xdr:spPr>
        <a:xfrm>
          <a:off x="3797300" y="650367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157480</xdr:rowOff>
    </xdr:from>
    <xdr:to>
      <xdr:col>15</xdr:col>
      <xdr:colOff>101600</xdr:colOff>
      <xdr:row>38</xdr:row>
      <xdr:rowOff>87630</xdr:rowOff>
    </xdr:to>
    <xdr:sp macro="" textlink="">
      <xdr:nvSpPr>
        <xdr:cNvPr id="76" name="楕円 75">
          <a:extLst>
            <a:ext uri="{FF2B5EF4-FFF2-40B4-BE49-F238E27FC236}">
              <a16:creationId xmlns:a16="http://schemas.microsoft.com/office/drawing/2014/main" id="{158EFB36-2C2E-449E-83A4-6EF2B965A464}"/>
            </a:ext>
          </a:extLst>
        </xdr:cNvPr>
        <xdr:cNvSpPr/>
      </xdr:nvSpPr>
      <xdr:spPr>
        <a:xfrm>
          <a:off x="2857500" y="65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160020</xdr:rowOff>
    </xdr:from>
    <xdr:to>
      <xdr:col>19</xdr:col>
      <xdr:colOff>177800</xdr:colOff>
      <xdr:row>38</xdr:row>
      <xdr:rowOff>36830</xdr:rowOff>
    </xdr:to>
    <xdr:cxnSp macro="">
      <xdr:nvCxnSpPr>
        <xdr:cNvPr id="77" name="直線コネクタ 76">
          <a:extLst>
            <a:ext uri="{FF2B5EF4-FFF2-40B4-BE49-F238E27FC236}">
              <a16:creationId xmlns:a16="http://schemas.microsoft.com/office/drawing/2014/main" id="{1C70C2DE-31F7-4B64-A12E-581BC0CCDBC0}"/>
            </a:ext>
          </a:extLst>
        </xdr:cNvPr>
        <xdr:cNvCxnSpPr/>
      </xdr:nvCxnSpPr>
      <xdr:spPr>
        <a:xfrm flipV="1">
          <a:off x="2908300" y="65036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133350</xdr:rowOff>
    </xdr:from>
    <xdr:to>
      <xdr:col>10</xdr:col>
      <xdr:colOff>165100</xdr:colOff>
      <xdr:row>38</xdr:row>
      <xdr:rowOff>63500</xdr:rowOff>
    </xdr:to>
    <xdr:sp macro="" textlink="">
      <xdr:nvSpPr>
        <xdr:cNvPr id="78" name="楕円 77">
          <a:extLst>
            <a:ext uri="{FF2B5EF4-FFF2-40B4-BE49-F238E27FC236}">
              <a16:creationId xmlns:a16="http://schemas.microsoft.com/office/drawing/2014/main" id="{60AE7D9B-1505-4861-B28D-38955D0E0858}"/>
            </a:ext>
          </a:extLst>
        </xdr:cNvPr>
        <xdr:cNvSpPr/>
      </xdr:nvSpPr>
      <xdr:spPr>
        <a:xfrm>
          <a:off x="19685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12700</xdr:rowOff>
    </xdr:from>
    <xdr:to>
      <xdr:col>15</xdr:col>
      <xdr:colOff>50800</xdr:colOff>
      <xdr:row>38</xdr:row>
      <xdr:rowOff>36830</xdr:rowOff>
    </xdr:to>
    <xdr:cxnSp macro="">
      <xdr:nvCxnSpPr>
        <xdr:cNvPr id="79" name="直線コネクタ 78">
          <a:extLst>
            <a:ext uri="{FF2B5EF4-FFF2-40B4-BE49-F238E27FC236}">
              <a16:creationId xmlns:a16="http://schemas.microsoft.com/office/drawing/2014/main" id="{2341BEA5-A802-4CAF-8388-16ACA9208325}"/>
            </a:ext>
          </a:extLst>
        </xdr:cNvPr>
        <xdr:cNvCxnSpPr/>
      </xdr:nvCxnSpPr>
      <xdr:spPr>
        <a:xfrm>
          <a:off x="2019300" y="65278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107950</xdr:rowOff>
    </xdr:from>
    <xdr:to>
      <xdr:col>6</xdr:col>
      <xdr:colOff>38100</xdr:colOff>
      <xdr:row>38</xdr:row>
      <xdr:rowOff>38100</xdr:rowOff>
    </xdr:to>
    <xdr:sp macro="" textlink="">
      <xdr:nvSpPr>
        <xdr:cNvPr id="80" name="楕円 79">
          <a:extLst>
            <a:ext uri="{FF2B5EF4-FFF2-40B4-BE49-F238E27FC236}">
              <a16:creationId xmlns:a16="http://schemas.microsoft.com/office/drawing/2014/main" id="{582B946D-A84C-4D62-B69E-52972282E55E}"/>
            </a:ext>
          </a:extLst>
        </xdr:cNvPr>
        <xdr:cNvSpPr/>
      </xdr:nvSpPr>
      <xdr:spPr>
        <a:xfrm>
          <a:off x="10795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158750</xdr:rowOff>
    </xdr:from>
    <xdr:to>
      <xdr:col>10</xdr:col>
      <xdr:colOff>114300</xdr:colOff>
      <xdr:row>38</xdr:row>
      <xdr:rowOff>12700</xdr:rowOff>
    </xdr:to>
    <xdr:cxnSp macro="">
      <xdr:nvCxnSpPr>
        <xdr:cNvPr id="81" name="直線コネクタ 80">
          <a:extLst>
            <a:ext uri="{FF2B5EF4-FFF2-40B4-BE49-F238E27FC236}">
              <a16:creationId xmlns:a16="http://schemas.microsoft.com/office/drawing/2014/main" id="{B57047A0-F076-413C-A1A3-4AAC5E7CACD2}"/>
            </a:ext>
          </a:extLst>
        </xdr:cNvPr>
        <xdr:cNvCxnSpPr/>
      </xdr:nvCxnSpPr>
      <xdr:spPr>
        <a:xfrm>
          <a:off x="1130300" y="6502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123207</xdr:rowOff>
    </xdr:from>
    <xdr:ext cx="405111" cy="259045"/>
    <xdr:sp macro="" textlink="">
      <xdr:nvSpPr>
        <xdr:cNvPr id="82" name="n_1aveValue【図書館】&#10;有形固定資産減価償却率">
          <a:extLst>
            <a:ext uri="{FF2B5EF4-FFF2-40B4-BE49-F238E27FC236}">
              <a16:creationId xmlns:a16="http://schemas.microsoft.com/office/drawing/2014/main" id="{80D7C734-9F62-4ADE-992F-01574A1A9578}"/>
            </a:ext>
          </a:extLst>
        </xdr:cNvPr>
        <xdr:cNvSpPr txBox="1"/>
      </xdr:nvSpPr>
      <xdr:spPr>
        <a:xfrm>
          <a:off x="35820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148607</xdr:rowOff>
    </xdr:from>
    <xdr:ext cx="405111" cy="259045"/>
    <xdr:sp macro="" textlink="">
      <xdr:nvSpPr>
        <xdr:cNvPr id="83" name="n_2aveValue【図書館】&#10;有形固定資産減価償却率">
          <a:extLst>
            <a:ext uri="{FF2B5EF4-FFF2-40B4-BE49-F238E27FC236}">
              <a16:creationId xmlns:a16="http://schemas.microsoft.com/office/drawing/2014/main" id="{1FECB14A-E427-494F-BD47-03AA5F3F3FB8}"/>
            </a:ext>
          </a:extLst>
        </xdr:cNvPr>
        <xdr:cNvSpPr txBox="1"/>
      </xdr:nvSpPr>
      <xdr:spPr>
        <a:xfrm>
          <a:off x="2705744" y="614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121937</xdr:rowOff>
    </xdr:from>
    <xdr:ext cx="405111" cy="259045"/>
    <xdr:sp macro="" textlink="">
      <xdr:nvSpPr>
        <xdr:cNvPr id="84" name="n_3aveValue【図書館】&#10;有形固定資産減価償却率">
          <a:extLst>
            <a:ext uri="{FF2B5EF4-FFF2-40B4-BE49-F238E27FC236}">
              <a16:creationId xmlns:a16="http://schemas.microsoft.com/office/drawing/2014/main" id="{4AC68A2B-7768-476C-BB4F-E4E2792405A3}"/>
            </a:ext>
          </a:extLst>
        </xdr:cNvPr>
        <xdr:cNvSpPr txBox="1"/>
      </xdr:nvSpPr>
      <xdr:spPr>
        <a:xfrm>
          <a:off x="181674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36847</xdr:rowOff>
    </xdr:from>
    <xdr:ext cx="405111" cy="259045"/>
    <xdr:sp macro="" textlink="">
      <xdr:nvSpPr>
        <xdr:cNvPr id="85" name="n_4aveValue【図書館】&#10;有形固定資産減価償却率">
          <a:extLst>
            <a:ext uri="{FF2B5EF4-FFF2-40B4-BE49-F238E27FC236}">
              <a16:creationId xmlns:a16="http://schemas.microsoft.com/office/drawing/2014/main" id="{D1706CD5-488C-4AA6-9964-0D5CE3A588B4}"/>
            </a:ext>
          </a:extLst>
        </xdr:cNvPr>
        <xdr:cNvSpPr txBox="1"/>
      </xdr:nvSpPr>
      <xdr:spPr>
        <a:xfrm>
          <a:off x="927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30497</xdr:rowOff>
    </xdr:from>
    <xdr:ext cx="405111" cy="259045"/>
    <xdr:sp macro="" textlink="">
      <xdr:nvSpPr>
        <xdr:cNvPr id="86" name="n_1mainValue【図書館】&#10;有形固定資産減価償却率">
          <a:extLst>
            <a:ext uri="{FF2B5EF4-FFF2-40B4-BE49-F238E27FC236}">
              <a16:creationId xmlns:a16="http://schemas.microsoft.com/office/drawing/2014/main" id="{3F425D06-92CF-4AC2-8AE0-B46853BF6B9C}"/>
            </a:ext>
          </a:extLst>
        </xdr:cNvPr>
        <xdr:cNvSpPr txBox="1"/>
      </xdr:nvSpPr>
      <xdr:spPr>
        <a:xfrm>
          <a:off x="3582044"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78757</xdr:rowOff>
    </xdr:from>
    <xdr:ext cx="405111" cy="259045"/>
    <xdr:sp macro="" textlink="">
      <xdr:nvSpPr>
        <xdr:cNvPr id="87" name="n_2mainValue【図書館】&#10;有形固定資産減価償却率">
          <a:extLst>
            <a:ext uri="{FF2B5EF4-FFF2-40B4-BE49-F238E27FC236}">
              <a16:creationId xmlns:a16="http://schemas.microsoft.com/office/drawing/2014/main" id="{44320773-2023-4EBE-A46C-DC7F9767FCD9}"/>
            </a:ext>
          </a:extLst>
        </xdr:cNvPr>
        <xdr:cNvSpPr txBox="1"/>
      </xdr:nvSpPr>
      <xdr:spPr>
        <a:xfrm>
          <a:off x="2705744" y="6593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54627</xdr:rowOff>
    </xdr:from>
    <xdr:ext cx="405111" cy="259045"/>
    <xdr:sp macro="" textlink="">
      <xdr:nvSpPr>
        <xdr:cNvPr id="88" name="n_3mainValue【図書館】&#10;有形固定資産減価償却率">
          <a:extLst>
            <a:ext uri="{FF2B5EF4-FFF2-40B4-BE49-F238E27FC236}">
              <a16:creationId xmlns:a16="http://schemas.microsoft.com/office/drawing/2014/main" id="{FD8435BD-56E1-4D20-8A90-8BA85EFC74AF}"/>
            </a:ext>
          </a:extLst>
        </xdr:cNvPr>
        <xdr:cNvSpPr txBox="1"/>
      </xdr:nvSpPr>
      <xdr:spPr>
        <a:xfrm>
          <a:off x="1816744" y="656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29227</xdr:rowOff>
    </xdr:from>
    <xdr:ext cx="405111" cy="259045"/>
    <xdr:sp macro="" textlink="">
      <xdr:nvSpPr>
        <xdr:cNvPr id="89" name="n_4mainValue【図書館】&#10;有形固定資産減価償却率">
          <a:extLst>
            <a:ext uri="{FF2B5EF4-FFF2-40B4-BE49-F238E27FC236}">
              <a16:creationId xmlns:a16="http://schemas.microsoft.com/office/drawing/2014/main" id="{4E8EFF58-4374-4F30-A184-386938CE168F}"/>
            </a:ext>
          </a:extLst>
        </xdr:cNvPr>
        <xdr:cNvSpPr txBox="1"/>
      </xdr:nvSpPr>
      <xdr:spPr>
        <a:xfrm>
          <a:off x="927744" y="654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B1C93950-DC66-4DBB-AAB9-24E0703AD6E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B391533E-A8BC-4E92-B8EA-6FAB333A534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C3A5705C-D47A-48E5-BFA1-21615D6BC0A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2CA1BCA5-4CB8-4EC0-8780-455E63CAC34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BD081B22-0781-4A8E-B016-70179A3696F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9FB2F748-7482-424E-A69D-34FD644C940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85D92F0F-8F3B-4F1A-9744-D37F43AC391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AC704162-3E90-415D-90DB-2CCE4E5B05A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49EF12D9-6766-49EB-8237-CBE762A64DA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84975946-614C-4D15-A7FD-797BDB4462D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310AFC3E-E0A6-49D5-A674-6CA57155684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E0AA405A-B71A-4551-9F64-4A83677E057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77D5364F-690B-484A-88D8-D239B5F082D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8D138D11-9D74-40E9-AF1E-3FE0BF3F93E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AE0A8210-8953-4442-9146-69284623F40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AD370AD-1CD7-4220-8502-DDC55412B56D}"/>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98106D3F-5570-4602-8F27-A03DC88C56C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32E3A53A-0A06-4AAB-A5E5-E106A1F58E2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FE0CD464-6A86-466F-8F65-3296FC919EF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21B05797-4A33-4D7D-AC18-8E6E004B7363}"/>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70FF4B1-BAB2-42BB-BA6B-66E362FFECA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28EA4A89-6C6A-42AE-B67F-C270B2DA771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C7A4AEC5-81B0-4E0A-BB24-68105F5B0C7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8B4EFC20-55C6-42E1-9A90-BC86915288FD}"/>
            </a:ext>
          </a:extLst>
        </xdr:cNvPr>
        <xdr:cNvCxnSpPr/>
      </xdr:nvCxnSpPr>
      <xdr:spPr>
        <a:xfrm flipV="1">
          <a:off x="10476865" y="5701665"/>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FDE7DAFB-610B-4A92-A18F-2CEEA25D0693}"/>
            </a:ext>
          </a:extLst>
        </xdr:cNvPr>
        <xdr:cNvSpPr txBox="1"/>
      </xdr:nvSpPr>
      <xdr:spPr>
        <a:xfrm>
          <a:off x="10515600" y="724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3E7343D6-B34A-4982-AF49-78D726E00D18}"/>
            </a:ext>
          </a:extLst>
        </xdr:cNvPr>
        <xdr:cNvCxnSpPr/>
      </xdr:nvCxnSpPr>
      <xdr:spPr>
        <a:xfrm>
          <a:off x="10388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9044EADF-AAAA-4400-B2AF-00FA1C23C3E1}"/>
            </a:ext>
          </a:extLst>
        </xdr:cNvPr>
        <xdr:cNvSpPr txBox="1"/>
      </xdr:nvSpPr>
      <xdr:spPr>
        <a:xfrm>
          <a:off x="10515600" y="547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29D18A5E-EB39-4574-9709-BB6ABCEB40D6}"/>
            </a:ext>
          </a:extLst>
        </xdr:cNvPr>
        <xdr:cNvCxnSpPr/>
      </xdr:nvCxnSpPr>
      <xdr:spPr>
        <a:xfrm>
          <a:off x="10388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111142</xdr:rowOff>
    </xdr:from>
    <xdr:ext cx="469744" cy="259045"/>
    <xdr:sp macro="" textlink="">
      <xdr:nvSpPr>
        <xdr:cNvPr id="118" name="【図書館】&#10;一人当たり面積平均値テキスト">
          <a:extLst>
            <a:ext uri="{FF2B5EF4-FFF2-40B4-BE49-F238E27FC236}">
              <a16:creationId xmlns:a16="http://schemas.microsoft.com/office/drawing/2014/main" id="{7914CBF1-FE90-4D83-AC4C-4D8D55D2E956}"/>
            </a:ext>
          </a:extLst>
        </xdr:cNvPr>
        <xdr:cNvSpPr txBox="1"/>
      </xdr:nvSpPr>
      <xdr:spPr>
        <a:xfrm>
          <a:off x="10515600" y="6626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CE297FB5-CF9D-4790-A20E-CF5AF06A3B01}"/>
            </a:ext>
          </a:extLst>
        </xdr:cNvPr>
        <xdr:cNvSpPr/>
      </xdr:nvSpPr>
      <xdr:spPr>
        <a:xfrm>
          <a:off x="10426700" y="677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9C9EA782-2B76-4677-9C1E-CF89E8EE8D78}"/>
            </a:ext>
          </a:extLst>
        </xdr:cNvPr>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FBE75B10-B58C-4AD7-8653-A770D06863A3}"/>
            </a:ext>
          </a:extLst>
        </xdr:cNvPr>
        <xdr:cNvSpPr/>
      </xdr:nvSpPr>
      <xdr:spPr>
        <a:xfrm>
          <a:off x="8699500" y="679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6F0054B9-F737-49B8-9A1F-C10BE67AC5D3}"/>
            </a:ext>
          </a:extLst>
        </xdr:cNvPr>
        <xdr:cNvSpPr/>
      </xdr:nvSpPr>
      <xdr:spPr>
        <a:xfrm>
          <a:off x="7810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339425FE-14CC-46FF-9AA3-889E0FA7DD59}"/>
            </a:ext>
          </a:extLst>
        </xdr:cNvPr>
        <xdr:cNvSpPr/>
      </xdr:nvSpPr>
      <xdr:spPr>
        <a:xfrm>
          <a:off x="6921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E566D00-2B19-4701-8FCA-25DF4C2E009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4D25AF7-CEDF-45E2-9245-8526076FF63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DA7B168-D6EF-49DF-A5E9-486E067A8FA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C6D6FB2-A6D3-4BF6-8C5E-94857246A80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3C24667-56BA-42E4-B5CA-C0B780E6503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97790</xdr:rowOff>
    </xdr:from>
    <xdr:to>
      <xdr:col>55</xdr:col>
      <xdr:colOff>50800</xdr:colOff>
      <xdr:row>40</xdr:row>
      <xdr:rowOff>27940</xdr:rowOff>
    </xdr:to>
    <xdr:sp macro="" textlink="">
      <xdr:nvSpPr>
        <xdr:cNvPr id="129" name="楕円 128">
          <a:extLst>
            <a:ext uri="{FF2B5EF4-FFF2-40B4-BE49-F238E27FC236}">
              <a16:creationId xmlns:a16="http://schemas.microsoft.com/office/drawing/2014/main" id="{9AF72D99-EAE2-4BB2-95C3-784A0FEC4183}"/>
            </a:ext>
          </a:extLst>
        </xdr:cNvPr>
        <xdr:cNvSpPr/>
      </xdr:nvSpPr>
      <xdr:spPr>
        <a:xfrm>
          <a:off x="104267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76217</xdr:rowOff>
    </xdr:from>
    <xdr:ext cx="469744" cy="259045"/>
    <xdr:sp macro="" textlink="">
      <xdr:nvSpPr>
        <xdr:cNvPr id="130" name="【図書館】&#10;一人当たり面積該当値テキスト">
          <a:extLst>
            <a:ext uri="{FF2B5EF4-FFF2-40B4-BE49-F238E27FC236}">
              <a16:creationId xmlns:a16="http://schemas.microsoft.com/office/drawing/2014/main" id="{43D33E2C-77E1-457F-80C7-1F392C186292}"/>
            </a:ext>
          </a:extLst>
        </xdr:cNvPr>
        <xdr:cNvSpPr txBox="1"/>
      </xdr:nvSpPr>
      <xdr:spPr>
        <a:xfrm>
          <a:off x="10515600"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107315</xdr:rowOff>
    </xdr:from>
    <xdr:to>
      <xdr:col>50</xdr:col>
      <xdr:colOff>165100</xdr:colOff>
      <xdr:row>40</xdr:row>
      <xdr:rowOff>37465</xdr:rowOff>
    </xdr:to>
    <xdr:sp macro="" textlink="">
      <xdr:nvSpPr>
        <xdr:cNvPr id="131" name="楕円 130">
          <a:extLst>
            <a:ext uri="{FF2B5EF4-FFF2-40B4-BE49-F238E27FC236}">
              <a16:creationId xmlns:a16="http://schemas.microsoft.com/office/drawing/2014/main" id="{4499F53D-A3C9-431B-910C-67339400E162}"/>
            </a:ext>
          </a:extLst>
        </xdr:cNvPr>
        <xdr:cNvSpPr/>
      </xdr:nvSpPr>
      <xdr:spPr>
        <a:xfrm>
          <a:off x="9588500" y="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148590</xdr:rowOff>
    </xdr:from>
    <xdr:to>
      <xdr:col>55</xdr:col>
      <xdr:colOff>0</xdr:colOff>
      <xdr:row>39</xdr:row>
      <xdr:rowOff>158115</xdr:rowOff>
    </xdr:to>
    <xdr:cxnSp macro="">
      <xdr:nvCxnSpPr>
        <xdr:cNvPr id="132" name="直線コネクタ 131">
          <a:extLst>
            <a:ext uri="{FF2B5EF4-FFF2-40B4-BE49-F238E27FC236}">
              <a16:creationId xmlns:a16="http://schemas.microsoft.com/office/drawing/2014/main" id="{24B465FD-C1D7-4997-B7FA-76B49B11FBE0}"/>
            </a:ext>
          </a:extLst>
        </xdr:cNvPr>
        <xdr:cNvCxnSpPr/>
      </xdr:nvCxnSpPr>
      <xdr:spPr>
        <a:xfrm flipV="1">
          <a:off x="9639300" y="683514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118745</xdr:rowOff>
    </xdr:from>
    <xdr:to>
      <xdr:col>46</xdr:col>
      <xdr:colOff>38100</xdr:colOff>
      <xdr:row>40</xdr:row>
      <xdr:rowOff>48895</xdr:rowOff>
    </xdr:to>
    <xdr:sp macro="" textlink="">
      <xdr:nvSpPr>
        <xdr:cNvPr id="133" name="楕円 132">
          <a:extLst>
            <a:ext uri="{FF2B5EF4-FFF2-40B4-BE49-F238E27FC236}">
              <a16:creationId xmlns:a16="http://schemas.microsoft.com/office/drawing/2014/main" id="{98E994E7-C070-46ED-B5A2-C0E1E377891C}"/>
            </a:ext>
          </a:extLst>
        </xdr:cNvPr>
        <xdr:cNvSpPr/>
      </xdr:nvSpPr>
      <xdr:spPr>
        <a:xfrm>
          <a:off x="86995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158115</xdr:rowOff>
    </xdr:from>
    <xdr:to>
      <xdr:col>50</xdr:col>
      <xdr:colOff>114300</xdr:colOff>
      <xdr:row>39</xdr:row>
      <xdr:rowOff>169545</xdr:rowOff>
    </xdr:to>
    <xdr:cxnSp macro="">
      <xdr:nvCxnSpPr>
        <xdr:cNvPr id="134" name="直線コネクタ 133">
          <a:extLst>
            <a:ext uri="{FF2B5EF4-FFF2-40B4-BE49-F238E27FC236}">
              <a16:creationId xmlns:a16="http://schemas.microsoft.com/office/drawing/2014/main" id="{7A2595A3-47E1-43D2-A4A2-F7F8B78BB2FB}"/>
            </a:ext>
          </a:extLst>
        </xdr:cNvPr>
        <xdr:cNvCxnSpPr/>
      </xdr:nvCxnSpPr>
      <xdr:spPr>
        <a:xfrm flipV="1">
          <a:off x="8750300" y="684466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130175</xdr:rowOff>
    </xdr:from>
    <xdr:to>
      <xdr:col>41</xdr:col>
      <xdr:colOff>101600</xdr:colOff>
      <xdr:row>40</xdr:row>
      <xdr:rowOff>60325</xdr:rowOff>
    </xdr:to>
    <xdr:sp macro="" textlink="">
      <xdr:nvSpPr>
        <xdr:cNvPr id="135" name="楕円 134">
          <a:extLst>
            <a:ext uri="{FF2B5EF4-FFF2-40B4-BE49-F238E27FC236}">
              <a16:creationId xmlns:a16="http://schemas.microsoft.com/office/drawing/2014/main" id="{5F063C36-C1ED-42FA-9F6A-2C87128F46B1}"/>
            </a:ext>
          </a:extLst>
        </xdr:cNvPr>
        <xdr:cNvSpPr/>
      </xdr:nvSpPr>
      <xdr:spPr>
        <a:xfrm>
          <a:off x="7810500" y="68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169545</xdr:rowOff>
    </xdr:from>
    <xdr:to>
      <xdr:col>45</xdr:col>
      <xdr:colOff>177800</xdr:colOff>
      <xdr:row>40</xdr:row>
      <xdr:rowOff>9525</xdr:rowOff>
    </xdr:to>
    <xdr:cxnSp macro="">
      <xdr:nvCxnSpPr>
        <xdr:cNvPr id="136" name="直線コネクタ 135">
          <a:extLst>
            <a:ext uri="{FF2B5EF4-FFF2-40B4-BE49-F238E27FC236}">
              <a16:creationId xmlns:a16="http://schemas.microsoft.com/office/drawing/2014/main" id="{9F1B4092-AC15-490B-BE9D-E8A90520300F}"/>
            </a:ext>
          </a:extLst>
        </xdr:cNvPr>
        <xdr:cNvCxnSpPr/>
      </xdr:nvCxnSpPr>
      <xdr:spPr>
        <a:xfrm flipV="1">
          <a:off x="7861300" y="68560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135890</xdr:rowOff>
    </xdr:from>
    <xdr:to>
      <xdr:col>36</xdr:col>
      <xdr:colOff>165100</xdr:colOff>
      <xdr:row>40</xdr:row>
      <xdr:rowOff>66040</xdr:rowOff>
    </xdr:to>
    <xdr:sp macro="" textlink="">
      <xdr:nvSpPr>
        <xdr:cNvPr id="137" name="楕円 136">
          <a:extLst>
            <a:ext uri="{FF2B5EF4-FFF2-40B4-BE49-F238E27FC236}">
              <a16:creationId xmlns:a16="http://schemas.microsoft.com/office/drawing/2014/main" id="{15C1C194-A1BD-423C-B739-C59F9E559268}"/>
            </a:ext>
          </a:extLst>
        </xdr:cNvPr>
        <xdr:cNvSpPr/>
      </xdr:nvSpPr>
      <xdr:spPr>
        <a:xfrm>
          <a:off x="6921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9525</xdr:rowOff>
    </xdr:from>
    <xdr:to>
      <xdr:col>41</xdr:col>
      <xdr:colOff>50800</xdr:colOff>
      <xdr:row>40</xdr:row>
      <xdr:rowOff>15240</xdr:rowOff>
    </xdr:to>
    <xdr:cxnSp macro="">
      <xdr:nvCxnSpPr>
        <xdr:cNvPr id="138" name="直線コネクタ 137">
          <a:extLst>
            <a:ext uri="{FF2B5EF4-FFF2-40B4-BE49-F238E27FC236}">
              <a16:creationId xmlns:a16="http://schemas.microsoft.com/office/drawing/2014/main" id="{E57B2DBC-D06B-4BC1-9EE8-E65CFB611B08}"/>
            </a:ext>
          </a:extLst>
        </xdr:cNvPr>
        <xdr:cNvCxnSpPr/>
      </xdr:nvCxnSpPr>
      <xdr:spPr>
        <a:xfrm flipV="1">
          <a:off x="6972300" y="686752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31132</xdr:rowOff>
    </xdr:from>
    <xdr:ext cx="469744" cy="259045"/>
    <xdr:sp macro="" textlink="">
      <xdr:nvSpPr>
        <xdr:cNvPr id="139" name="n_1aveValue【図書館】&#10;一人当たり面積">
          <a:extLst>
            <a:ext uri="{FF2B5EF4-FFF2-40B4-BE49-F238E27FC236}">
              <a16:creationId xmlns:a16="http://schemas.microsoft.com/office/drawing/2014/main" id="{B4FA08EA-C218-426D-8D44-F946FC17202C}"/>
            </a:ext>
          </a:extLst>
        </xdr:cNvPr>
        <xdr:cNvSpPr txBox="1"/>
      </xdr:nvSpPr>
      <xdr:spPr>
        <a:xfrm>
          <a:off x="93917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57802</xdr:rowOff>
    </xdr:from>
    <xdr:ext cx="469744" cy="259045"/>
    <xdr:sp macro="" textlink="">
      <xdr:nvSpPr>
        <xdr:cNvPr id="140" name="n_2aveValue【図書館】&#10;一人当たり面積">
          <a:extLst>
            <a:ext uri="{FF2B5EF4-FFF2-40B4-BE49-F238E27FC236}">
              <a16:creationId xmlns:a16="http://schemas.microsoft.com/office/drawing/2014/main" id="{853B9109-96E2-4283-9085-5E2B29140C75}"/>
            </a:ext>
          </a:extLst>
        </xdr:cNvPr>
        <xdr:cNvSpPr txBox="1"/>
      </xdr:nvSpPr>
      <xdr:spPr>
        <a:xfrm>
          <a:off x="8515427" y="657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61612</xdr:rowOff>
    </xdr:from>
    <xdr:ext cx="469744" cy="259045"/>
    <xdr:sp macro="" textlink="">
      <xdr:nvSpPr>
        <xdr:cNvPr id="141" name="n_3aveValue【図書館】&#10;一人当たり面積">
          <a:extLst>
            <a:ext uri="{FF2B5EF4-FFF2-40B4-BE49-F238E27FC236}">
              <a16:creationId xmlns:a16="http://schemas.microsoft.com/office/drawing/2014/main" id="{89E42A5C-CBB4-44AF-85CC-F100A565E1F2}"/>
            </a:ext>
          </a:extLst>
        </xdr:cNvPr>
        <xdr:cNvSpPr txBox="1"/>
      </xdr:nvSpPr>
      <xdr:spPr>
        <a:xfrm>
          <a:off x="7626427" y="657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31132</xdr:rowOff>
    </xdr:from>
    <xdr:ext cx="469744" cy="259045"/>
    <xdr:sp macro="" textlink="">
      <xdr:nvSpPr>
        <xdr:cNvPr id="142" name="n_4aveValue【図書館】&#10;一人当たり面積">
          <a:extLst>
            <a:ext uri="{FF2B5EF4-FFF2-40B4-BE49-F238E27FC236}">
              <a16:creationId xmlns:a16="http://schemas.microsoft.com/office/drawing/2014/main" id="{2038113A-54EC-4D69-971E-BA8550DC248C}"/>
            </a:ext>
          </a:extLst>
        </xdr:cNvPr>
        <xdr:cNvSpPr txBox="1"/>
      </xdr:nvSpPr>
      <xdr:spPr>
        <a:xfrm>
          <a:off x="67374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28592</xdr:rowOff>
    </xdr:from>
    <xdr:ext cx="469744" cy="259045"/>
    <xdr:sp macro="" textlink="">
      <xdr:nvSpPr>
        <xdr:cNvPr id="143" name="n_1mainValue【図書館】&#10;一人当たり面積">
          <a:extLst>
            <a:ext uri="{FF2B5EF4-FFF2-40B4-BE49-F238E27FC236}">
              <a16:creationId xmlns:a16="http://schemas.microsoft.com/office/drawing/2014/main" id="{3B515E03-A179-482A-B5C3-DCE397F3147C}"/>
            </a:ext>
          </a:extLst>
        </xdr:cNvPr>
        <xdr:cNvSpPr txBox="1"/>
      </xdr:nvSpPr>
      <xdr:spPr>
        <a:xfrm>
          <a:off x="9391727" y="688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40022</xdr:rowOff>
    </xdr:from>
    <xdr:ext cx="469744" cy="259045"/>
    <xdr:sp macro="" textlink="">
      <xdr:nvSpPr>
        <xdr:cNvPr id="144" name="n_2mainValue【図書館】&#10;一人当たり面積">
          <a:extLst>
            <a:ext uri="{FF2B5EF4-FFF2-40B4-BE49-F238E27FC236}">
              <a16:creationId xmlns:a16="http://schemas.microsoft.com/office/drawing/2014/main" id="{A36035A2-0CBE-4C66-9BD6-C75D0168820C}"/>
            </a:ext>
          </a:extLst>
        </xdr:cNvPr>
        <xdr:cNvSpPr txBox="1"/>
      </xdr:nvSpPr>
      <xdr:spPr>
        <a:xfrm>
          <a:off x="8515427" y="689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51452</xdr:rowOff>
    </xdr:from>
    <xdr:ext cx="469744" cy="259045"/>
    <xdr:sp macro="" textlink="">
      <xdr:nvSpPr>
        <xdr:cNvPr id="145" name="n_3mainValue【図書館】&#10;一人当たり面積">
          <a:extLst>
            <a:ext uri="{FF2B5EF4-FFF2-40B4-BE49-F238E27FC236}">
              <a16:creationId xmlns:a16="http://schemas.microsoft.com/office/drawing/2014/main" id="{1996392B-18DA-43F6-8A05-77A92CC60AFB}"/>
            </a:ext>
          </a:extLst>
        </xdr:cNvPr>
        <xdr:cNvSpPr txBox="1"/>
      </xdr:nvSpPr>
      <xdr:spPr>
        <a:xfrm>
          <a:off x="7626427" y="690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57167</xdr:rowOff>
    </xdr:from>
    <xdr:ext cx="469744" cy="259045"/>
    <xdr:sp macro="" textlink="">
      <xdr:nvSpPr>
        <xdr:cNvPr id="146" name="n_4mainValue【図書館】&#10;一人当たり面積">
          <a:extLst>
            <a:ext uri="{FF2B5EF4-FFF2-40B4-BE49-F238E27FC236}">
              <a16:creationId xmlns:a16="http://schemas.microsoft.com/office/drawing/2014/main" id="{4E40881C-B4E4-4F42-8DA6-7616EE07D30F}"/>
            </a:ext>
          </a:extLst>
        </xdr:cNvPr>
        <xdr:cNvSpPr txBox="1"/>
      </xdr:nvSpPr>
      <xdr:spPr>
        <a:xfrm>
          <a:off x="6737427"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5AE7CD8-9CE7-4D1C-8113-FFA86AC39E8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CDE4FAA-8434-45EA-83D6-8A698241182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1B66568-6EDC-4C0C-86B6-A589B4F2496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E2D2F87-1E66-4EBC-BC38-A5D6EA2A952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21F816C-7A9B-4C23-8216-6CE210B95D1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600C95A-88A6-433E-9804-A7621D282FF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74E8B68-C752-4C42-8F12-E4F1A88877D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E9E8D60-6926-4A03-9439-B23B28B14AC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16C19B4-AC8D-4E6F-BDA7-266C051B80A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343A4FD0-D776-45BF-9DCE-88E19DD6BC3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3C87A76-9605-4B34-A115-668B03CF2A0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89C6E1F2-0E43-4E89-82B1-E4DB5EA27C0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AA6AAE35-9E07-4D34-93C4-F4E4BF6F982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D0A8DC2C-05FA-424F-9A8B-FA09596100B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5C9EE009-8553-455F-86AE-98E62942E5B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7AB7BAB9-95B1-4971-8603-302DDB2F373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B9C275E3-58AF-4AC7-B2FE-07B71163B64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F04C6199-434F-4592-91A2-1DC6D934AE0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44719DBE-FD72-4998-BF93-719F092977B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8AD3955D-0D0C-4B1C-98CE-FBC9432107A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60EDD4FC-E7CF-4847-B270-99BD85CF4CC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DB52BDD1-AF98-40E9-9650-25BE5F7C77B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C642A2AD-296F-41DF-881D-6FAC3F889B1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92CBE988-74F8-498E-9991-FF37F8479F8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CA096F21-53D1-43C1-9785-4FE1AB7D8342}"/>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1D00386-FD3B-4A7D-AD32-0DB9EE29AAE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8D52B8E8-3DC1-4654-A2C3-77AC0467FCF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BC62D094-DC22-45B5-A989-9B9EBA791A29}"/>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CC8AB585-C74C-46A8-A006-02DA0541CB59}"/>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4D3B05CA-D3F2-44EF-B12A-46E6A9C74208}"/>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7" name="フローチャート: 判断 176">
          <a:extLst>
            <a:ext uri="{FF2B5EF4-FFF2-40B4-BE49-F238E27FC236}">
              <a16:creationId xmlns:a16="http://schemas.microsoft.com/office/drawing/2014/main" id="{A3082295-6ACE-48F1-8DC0-465CC4B299A4}"/>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8" name="フローチャート: 判断 177">
          <a:extLst>
            <a:ext uri="{FF2B5EF4-FFF2-40B4-BE49-F238E27FC236}">
              <a16:creationId xmlns:a16="http://schemas.microsoft.com/office/drawing/2014/main" id="{85B63258-8CF8-4A4A-BFF3-93E68B8600B0}"/>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9" name="フローチャート: 判断 178">
          <a:extLst>
            <a:ext uri="{FF2B5EF4-FFF2-40B4-BE49-F238E27FC236}">
              <a16:creationId xmlns:a16="http://schemas.microsoft.com/office/drawing/2014/main" id="{F49CC083-15CC-4AC9-8F9E-B9DD33C55407}"/>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0" name="フローチャート: 判断 179">
          <a:extLst>
            <a:ext uri="{FF2B5EF4-FFF2-40B4-BE49-F238E27FC236}">
              <a16:creationId xmlns:a16="http://schemas.microsoft.com/office/drawing/2014/main" id="{BC3E6B08-7FB6-4718-88E4-922ABCE59881}"/>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1" name="フローチャート: 判断 180">
          <a:extLst>
            <a:ext uri="{FF2B5EF4-FFF2-40B4-BE49-F238E27FC236}">
              <a16:creationId xmlns:a16="http://schemas.microsoft.com/office/drawing/2014/main" id="{E90CEB38-CDB5-4C3D-85DF-307A68F19CFD}"/>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D957101-D78C-476F-A857-E2F5266AC0F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8B65A13-8E4F-4EE4-B73A-73CB3CD9EC6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2CD45A3-8586-487B-8D90-199D1EBB3AE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C963E40-E1F4-4994-93E8-736691F5BB3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C8E56DC-11C9-4013-B3E0-77F5F48E494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84455</xdr:rowOff>
    </xdr:from>
    <xdr:to>
      <xdr:col>24</xdr:col>
      <xdr:colOff>114300</xdr:colOff>
      <xdr:row>62</xdr:row>
      <xdr:rowOff>14605</xdr:rowOff>
    </xdr:to>
    <xdr:sp macro="" textlink="">
      <xdr:nvSpPr>
        <xdr:cNvPr id="187" name="楕円 186">
          <a:extLst>
            <a:ext uri="{FF2B5EF4-FFF2-40B4-BE49-F238E27FC236}">
              <a16:creationId xmlns:a16="http://schemas.microsoft.com/office/drawing/2014/main" id="{10A67219-EF0E-468D-A7A7-29A36AAC645C}"/>
            </a:ext>
          </a:extLst>
        </xdr:cNvPr>
        <xdr:cNvSpPr/>
      </xdr:nvSpPr>
      <xdr:spPr>
        <a:xfrm>
          <a:off x="45847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62882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8EFBDA84-24AA-4ADE-A794-3345D12F4D35}"/>
            </a:ext>
          </a:extLst>
        </xdr:cNvPr>
        <xdr:cNvSpPr txBox="1"/>
      </xdr:nvSpPr>
      <xdr:spPr>
        <a:xfrm>
          <a:off x="4673600"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48260</xdr:rowOff>
    </xdr:from>
    <xdr:to>
      <xdr:col>20</xdr:col>
      <xdr:colOff>38100</xdr:colOff>
      <xdr:row>61</xdr:row>
      <xdr:rowOff>149860</xdr:rowOff>
    </xdr:to>
    <xdr:sp macro="" textlink="">
      <xdr:nvSpPr>
        <xdr:cNvPr id="189" name="楕円 188">
          <a:extLst>
            <a:ext uri="{FF2B5EF4-FFF2-40B4-BE49-F238E27FC236}">
              <a16:creationId xmlns:a16="http://schemas.microsoft.com/office/drawing/2014/main" id="{7761A2ED-1E3C-4536-8E62-10AC0CD8FE32}"/>
            </a:ext>
          </a:extLst>
        </xdr:cNvPr>
        <xdr:cNvSpPr/>
      </xdr:nvSpPr>
      <xdr:spPr>
        <a:xfrm>
          <a:off x="3746500" y="1050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99060</xdr:rowOff>
    </xdr:from>
    <xdr:to>
      <xdr:col>24</xdr:col>
      <xdr:colOff>63500</xdr:colOff>
      <xdr:row>61</xdr:row>
      <xdr:rowOff>135255</xdr:rowOff>
    </xdr:to>
    <xdr:cxnSp macro="">
      <xdr:nvCxnSpPr>
        <xdr:cNvPr id="190" name="直線コネクタ 189">
          <a:extLst>
            <a:ext uri="{FF2B5EF4-FFF2-40B4-BE49-F238E27FC236}">
              <a16:creationId xmlns:a16="http://schemas.microsoft.com/office/drawing/2014/main" id="{C4B01FAD-3D1E-4ED8-A25B-833DC5919DE2}"/>
            </a:ext>
          </a:extLst>
        </xdr:cNvPr>
        <xdr:cNvCxnSpPr/>
      </xdr:nvCxnSpPr>
      <xdr:spPr>
        <a:xfrm>
          <a:off x="3797300" y="105575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6350</xdr:rowOff>
    </xdr:from>
    <xdr:to>
      <xdr:col>15</xdr:col>
      <xdr:colOff>101600</xdr:colOff>
      <xdr:row>61</xdr:row>
      <xdr:rowOff>107950</xdr:rowOff>
    </xdr:to>
    <xdr:sp macro="" textlink="">
      <xdr:nvSpPr>
        <xdr:cNvPr id="191" name="楕円 190">
          <a:extLst>
            <a:ext uri="{FF2B5EF4-FFF2-40B4-BE49-F238E27FC236}">
              <a16:creationId xmlns:a16="http://schemas.microsoft.com/office/drawing/2014/main" id="{D1EAC4B7-D172-448A-8165-B007ACFB44E0}"/>
            </a:ext>
          </a:extLst>
        </xdr:cNvPr>
        <xdr:cNvSpPr/>
      </xdr:nvSpPr>
      <xdr:spPr>
        <a:xfrm>
          <a:off x="2857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57150</xdr:rowOff>
    </xdr:from>
    <xdr:to>
      <xdr:col>19</xdr:col>
      <xdr:colOff>177800</xdr:colOff>
      <xdr:row>61</xdr:row>
      <xdr:rowOff>99060</xdr:rowOff>
    </xdr:to>
    <xdr:cxnSp macro="">
      <xdr:nvCxnSpPr>
        <xdr:cNvPr id="192" name="直線コネクタ 191">
          <a:extLst>
            <a:ext uri="{FF2B5EF4-FFF2-40B4-BE49-F238E27FC236}">
              <a16:creationId xmlns:a16="http://schemas.microsoft.com/office/drawing/2014/main" id="{A71009C9-B20F-4DC2-BAE9-61607A97CCD2}"/>
            </a:ext>
          </a:extLst>
        </xdr:cNvPr>
        <xdr:cNvCxnSpPr/>
      </xdr:nvCxnSpPr>
      <xdr:spPr>
        <a:xfrm>
          <a:off x="2908300" y="105156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137795</xdr:rowOff>
    </xdr:from>
    <xdr:to>
      <xdr:col>10</xdr:col>
      <xdr:colOff>165100</xdr:colOff>
      <xdr:row>61</xdr:row>
      <xdr:rowOff>67945</xdr:rowOff>
    </xdr:to>
    <xdr:sp macro="" textlink="">
      <xdr:nvSpPr>
        <xdr:cNvPr id="193" name="楕円 192">
          <a:extLst>
            <a:ext uri="{FF2B5EF4-FFF2-40B4-BE49-F238E27FC236}">
              <a16:creationId xmlns:a16="http://schemas.microsoft.com/office/drawing/2014/main" id="{AC2D2313-E919-404D-8C6E-6F0B2FE0D995}"/>
            </a:ext>
          </a:extLst>
        </xdr:cNvPr>
        <xdr:cNvSpPr/>
      </xdr:nvSpPr>
      <xdr:spPr>
        <a:xfrm>
          <a:off x="19685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17145</xdr:rowOff>
    </xdr:from>
    <xdr:to>
      <xdr:col>15</xdr:col>
      <xdr:colOff>50800</xdr:colOff>
      <xdr:row>61</xdr:row>
      <xdr:rowOff>57150</xdr:rowOff>
    </xdr:to>
    <xdr:cxnSp macro="">
      <xdr:nvCxnSpPr>
        <xdr:cNvPr id="194" name="直線コネクタ 193">
          <a:extLst>
            <a:ext uri="{FF2B5EF4-FFF2-40B4-BE49-F238E27FC236}">
              <a16:creationId xmlns:a16="http://schemas.microsoft.com/office/drawing/2014/main" id="{81579BC3-2220-411C-8342-91432ADD5403}"/>
            </a:ext>
          </a:extLst>
        </xdr:cNvPr>
        <xdr:cNvCxnSpPr/>
      </xdr:nvCxnSpPr>
      <xdr:spPr>
        <a:xfrm>
          <a:off x="2019300" y="104755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147320</xdr:rowOff>
    </xdr:from>
    <xdr:to>
      <xdr:col>6</xdr:col>
      <xdr:colOff>38100</xdr:colOff>
      <xdr:row>61</xdr:row>
      <xdr:rowOff>77470</xdr:rowOff>
    </xdr:to>
    <xdr:sp macro="" textlink="">
      <xdr:nvSpPr>
        <xdr:cNvPr id="195" name="楕円 194">
          <a:extLst>
            <a:ext uri="{FF2B5EF4-FFF2-40B4-BE49-F238E27FC236}">
              <a16:creationId xmlns:a16="http://schemas.microsoft.com/office/drawing/2014/main" id="{650E5DE5-E827-447C-BA62-B4518EA8D84E}"/>
            </a:ext>
          </a:extLst>
        </xdr:cNvPr>
        <xdr:cNvSpPr/>
      </xdr:nvSpPr>
      <xdr:spPr>
        <a:xfrm>
          <a:off x="1079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17145</xdr:rowOff>
    </xdr:from>
    <xdr:to>
      <xdr:col>10</xdr:col>
      <xdr:colOff>114300</xdr:colOff>
      <xdr:row>61</xdr:row>
      <xdr:rowOff>26670</xdr:rowOff>
    </xdr:to>
    <xdr:cxnSp macro="">
      <xdr:nvCxnSpPr>
        <xdr:cNvPr id="196" name="直線コネクタ 195">
          <a:extLst>
            <a:ext uri="{FF2B5EF4-FFF2-40B4-BE49-F238E27FC236}">
              <a16:creationId xmlns:a16="http://schemas.microsoft.com/office/drawing/2014/main" id="{DC37F483-3EB8-4668-B030-9EF3BD0401C6}"/>
            </a:ext>
          </a:extLst>
        </xdr:cNvPr>
        <xdr:cNvCxnSpPr/>
      </xdr:nvCxnSpPr>
      <xdr:spPr>
        <a:xfrm flipV="1">
          <a:off x="1130300" y="1047559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197" name="n_1aveValue【体育館・プール】&#10;有形固定資産減価償却率">
          <a:extLst>
            <a:ext uri="{FF2B5EF4-FFF2-40B4-BE49-F238E27FC236}">
              <a16:creationId xmlns:a16="http://schemas.microsoft.com/office/drawing/2014/main" id="{026D8E09-6BEB-40A7-97A9-53CCC54F3007}"/>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98" name="n_2aveValue【体育館・プール】&#10;有形固定資産減価償却率">
          <a:extLst>
            <a:ext uri="{FF2B5EF4-FFF2-40B4-BE49-F238E27FC236}">
              <a16:creationId xmlns:a16="http://schemas.microsoft.com/office/drawing/2014/main" id="{C3EB6E43-382A-40CB-9141-7970A00B0962}"/>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99" name="n_3aveValue【体育館・プール】&#10;有形固定資産減価償却率">
          <a:extLst>
            <a:ext uri="{FF2B5EF4-FFF2-40B4-BE49-F238E27FC236}">
              <a16:creationId xmlns:a16="http://schemas.microsoft.com/office/drawing/2014/main" id="{56FF55E4-C482-4E93-B7AE-F854758ACFE2}"/>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200" name="n_4aveValue【体育館・プール】&#10;有形固定資産減価償却率">
          <a:extLst>
            <a:ext uri="{FF2B5EF4-FFF2-40B4-BE49-F238E27FC236}">
              <a16:creationId xmlns:a16="http://schemas.microsoft.com/office/drawing/2014/main" id="{10B1F0DA-7B7D-46F6-BD26-597E013E7A90}"/>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140987</xdr:rowOff>
    </xdr:from>
    <xdr:ext cx="405111" cy="259045"/>
    <xdr:sp macro="" textlink="">
      <xdr:nvSpPr>
        <xdr:cNvPr id="201" name="n_1mainValue【体育館・プール】&#10;有形固定資産減価償却率">
          <a:extLst>
            <a:ext uri="{FF2B5EF4-FFF2-40B4-BE49-F238E27FC236}">
              <a16:creationId xmlns:a16="http://schemas.microsoft.com/office/drawing/2014/main" id="{AA4975D2-6EED-4E1E-BAC2-529512A7A028}"/>
            </a:ext>
          </a:extLst>
        </xdr:cNvPr>
        <xdr:cNvSpPr txBox="1"/>
      </xdr:nvSpPr>
      <xdr:spPr>
        <a:xfrm>
          <a:off x="358204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99077</xdr:rowOff>
    </xdr:from>
    <xdr:ext cx="405111" cy="259045"/>
    <xdr:sp macro="" textlink="">
      <xdr:nvSpPr>
        <xdr:cNvPr id="202" name="n_2mainValue【体育館・プール】&#10;有形固定資産減価償却率">
          <a:extLst>
            <a:ext uri="{FF2B5EF4-FFF2-40B4-BE49-F238E27FC236}">
              <a16:creationId xmlns:a16="http://schemas.microsoft.com/office/drawing/2014/main" id="{6249B8B1-D941-464B-AC8A-1F36AD99F899}"/>
            </a:ext>
          </a:extLst>
        </xdr:cNvPr>
        <xdr:cNvSpPr txBox="1"/>
      </xdr:nvSpPr>
      <xdr:spPr>
        <a:xfrm>
          <a:off x="2705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59072</xdr:rowOff>
    </xdr:from>
    <xdr:ext cx="405111" cy="259045"/>
    <xdr:sp macro="" textlink="">
      <xdr:nvSpPr>
        <xdr:cNvPr id="203" name="n_3mainValue【体育館・プール】&#10;有形固定資産減価償却率">
          <a:extLst>
            <a:ext uri="{FF2B5EF4-FFF2-40B4-BE49-F238E27FC236}">
              <a16:creationId xmlns:a16="http://schemas.microsoft.com/office/drawing/2014/main" id="{87F1FAEA-0CD6-4D18-900B-1759F31BD2F7}"/>
            </a:ext>
          </a:extLst>
        </xdr:cNvPr>
        <xdr:cNvSpPr txBox="1"/>
      </xdr:nvSpPr>
      <xdr:spPr>
        <a:xfrm>
          <a:off x="18167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68597</xdr:rowOff>
    </xdr:from>
    <xdr:ext cx="405111" cy="259045"/>
    <xdr:sp macro="" textlink="">
      <xdr:nvSpPr>
        <xdr:cNvPr id="204" name="n_4mainValue【体育館・プール】&#10;有形固定資産減価償却率">
          <a:extLst>
            <a:ext uri="{FF2B5EF4-FFF2-40B4-BE49-F238E27FC236}">
              <a16:creationId xmlns:a16="http://schemas.microsoft.com/office/drawing/2014/main" id="{7B8A0A93-D0BE-47C1-8BF2-0C37AA5FDB04}"/>
            </a:ext>
          </a:extLst>
        </xdr:cNvPr>
        <xdr:cNvSpPr txBox="1"/>
      </xdr:nvSpPr>
      <xdr:spPr>
        <a:xfrm>
          <a:off x="9277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9195CDD-7C2E-4C8C-A571-F50A3333685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0432F37-6C2D-4C9C-BD98-AC78EAAE3B9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F11A2A1-15D2-4820-B008-922513BEDFA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13614DC-5766-4082-A5E1-E8539731E06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89EF36E-6397-4B22-9AE9-F25908D2544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9A84FB0-91E8-43F5-B7B0-8E80348D9F5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630DC34-2306-483F-9486-06F3C5C72DB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64D8A23-C80C-4CC3-A314-51966F6E888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D18DA4E-1EAA-42E2-B20A-BA1EDAEE698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EEEAF86-A6F1-406D-8F31-2ECB5E58DFD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B5F6DD72-4402-4B3F-9B4E-E31B95AA139A}"/>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9C945879-0071-47BA-B885-BE4056F6DA35}"/>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ABA90F9D-3259-4C04-9320-EDA8C84B2F9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903A7F52-2AB7-4F26-A732-95F95F94A5F8}"/>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1991399F-8A77-4234-9D72-5F8DC8A8290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8CE08A78-EB8B-4BA1-A9E1-A0113DA6541B}"/>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3F3BEBD6-3879-4020-95DE-BAC0DAAE702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AF00179D-8241-4133-9E69-0EA1C6255E31}"/>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51D32D04-345C-4E27-B3E7-D8A887EF069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F9CA2DA1-AB5F-4D14-98E5-76461C6D7D4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7B2AEBA5-952B-492D-BD91-DF9DEA1B840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6" name="直線コネクタ 225">
          <a:extLst>
            <a:ext uri="{FF2B5EF4-FFF2-40B4-BE49-F238E27FC236}">
              <a16:creationId xmlns:a16="http://schemas.microsoft.com/office/drawing/2014/main" id="{445825BC-97F2-4EDC-A40F-F9DA5CC8B6BC}"/>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7" name="【体育館・プール】&#10;一人当たり面積最小値テキスト">
          <a:extLst>
            <a:ext uri="{FF2B5EF4-FFF2-40B4-BE49-F238E27FC236}">
              <a16:creationId xmlns:a16="http://schemas.microsoft.com/office/drawing/2014/main" id="{18012972-0630-4BED-AAB4-C7892330579A}"/>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8" name="直線コネクタ 227">
          <a:extLst>
            <a:ext uri="{FF2B5EF4-FFF2-40B4-BE49-F238E27FC236}">
              <a16:creationId xmlns:a16="http://schemas.microsoft.com/office/drawing/2014/main" id="{6D6D41F8-E0B0-4843-A479-854A71F228D8}"/>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9" name="【体育館・プール】&#10;一人当たり面積最大値テキスト">
          <a:extLst>
            <a:ext uri="{FF2B5EF4-FFF2-40B4-BE49-F238E27FC236}">
              <a16:creationId xmlns:a16="http://schemas.microsoft.com/office/drawing/2014/main" id="{8246FB05-6A67-42AA-BAA4-AFFE031F6D8E}"/>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30" name="直線コネクタ 229">
          <a:extLst>
            <a:ext uri="{FF2B5EF4-FFF2-40B4-BE49-F238E27FC236}">
              <a16:creationId xmlns:a16="http://schemas.microsoft.com/office/drawing/2014/main" id="{695A510B-01FD-4261-AF29-0558EF60FDF2}"/>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231" name="【体育館・プール】&#10;一人当たり面積平均値テキスト">
          <a:extLst>
            <a:ext uri="{FF2B5EF4-FFF2-40B4-BE49-F238E27FC236}">
              <a16:creationId xmlns:a16="http://schemas.microsoft.com/office/drawing/2014/main" id="{72C8C739-600E-4EDD-99B6-B4EA8837884B}"/>
            </a:ext>
          </a:extLst>
        </xdr:cNvPr>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32" name="フローチャート: 判断 231">
          <a:extLst>
            <a:ext uri="{FF2B5EF4-FFF2-40B4-BE49-F238E27FC236}">
              <a16:creationId xmlns:a16="http://schemas.microsoft.com/office/drawing/2014/main" id="{99CEEACF-8909-442E-8D8E-AD4F20330C97}"/>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33" name="フローチャート: 判断 232">
          <a:extLst>
            <a:ext uri="{FF2B5EF4-FFF2-40B4-BE49-F238E27FC236}">
              <a16:creationId xmlns:a16="http://schemas.microsoft.com/office/drawing/2014/main" id="{3F2CDA93-1173-460D-A73C-7BD63DB1A9FE}"/>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34" name="フローチャート: 判断 233">
          <a:extLst>
            <a:ext uri="{FF2B5EF4-FFF2-40B4-BE49-F238E27FC236}">
              <a16:creationId xmlns:a16="http://schemas.microsoft.com/office/drawing/2014/main" id="{7765E5C5-C58B-4359-945C-5008EF7AE13D}"/>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35" name="フローチャート: 判断 234">
          <a:extLst>
            <a:ext uri="{FF2B5EF4-FFF2-40B4-BE49-F238E27FC236}">
              <a16:creationId xmlns:a16="http://schemas.microsoft.com/office/drawing/2014/main" id="{F01BF8CD-A162-4A43-BC5F-67DA52358991}"/>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6" name="フローチャート: 判断 235">
          <a:extLst>
            <a:ext uri="{FF2B5EF4-FFF2-40B4-BE49-F238E27FC236}">
              <a16:creationId xmlns:a16="http://schemas.microsoft.com/office/drawing/2014/main" id="{517C7759-35DD-4C51-9067-548D5374275E}"/>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879AA6C-92DD-403C-8B72-CD9F56F1563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ED88C3D-24D6-47B7-8ADB-E9F5AA9EABF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CFD5C16-7582-4678-A25E-F9C366641AD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61743D8-CDBC-4FE9-A130-90D2097D2E0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2D9ED86-DA4A-450B-B01F-030B501ACE6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46355</xdr:rowOff>
    </xdr:from>
    <xdr:to>
      <xdr:col>55</xdr:col>
      <xdr:colOff>50800</xdr:colOff>
      <xdr:row>63</xdr:row>
      <xdr:rowOff>147955</xdr:rowOff>
    </xdr:to>
    <xdr:sp macro="" textlink="">
      <xdr:nvSpPr>
        <xdr:cNvPr id="242" name="楕円 241">
          <a:extLst>
            <a:ext uri="{FF2B5EF4-FFF2-40B4-BE49-F238E27FC236}">
              <a16:creationId xmlns:a16="http://schemas.microsoft.com/office/drawing/2014/main" id="{129F872B-30E0-4504-8010-EA267994F34E}"/>
            </a:ext>
          </a:extLst>
        </xdr:cNvPr>
        <xdr:cNvSpPr/>
      </xdr:nvSpPr>
      <xdr:spPr>
        <a:xfrm>
          <a:off x="104267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132732</xdr:rowOff>
    </xdr:from>
    <xdr:ext cx="469744" cy="259045"/>
    <xdr:sp macro="" textlink="">
      <xdr:nvSpPr>
        <xdr:cNvPr id="243" name="【体育館・プール】&#10;一人当たり面積該当値テキスト">
          <a:extLst>
            <a:ext uri="{FF2B5EF4-FFF2-40B4-BE49-F238E27FC236}">
              <a16:creationId xmlns:a16="http://schemas.microsoft.com/office/drawing/2014/main" id="{62F8F03C-089D-4919-92E4-C0FEF25A3968}"/>
            </a:ext>
          </a:extLst>
        </xdr:cNvPr>
        <xdr:cNvSpPr txBox="1"/>
      </xdr:nvSpPr>
      <xdr:spPr>
        <a:xfrm>
          <a:off x="10515600" y="10762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48184</xdr:rowOff>
    </xdr:from>
    <xdr:to>
      <xdr:col>50</xdr:col>
      <xdr:colOff>165100</xdr:colOff>
      <xdr:row>63</xdr:row>
      <xdr:rowOff>149784</xdr:rowOff>
    </xdr:to>
    <xdr:sp macro="" textlink="">
      <xdr:nvSpPr>
        <xdr:cNvPr id="244" name="楕円 243">
          <a:extLst>
            <a:ext uri="{FF2B5EF4-FFF2-40B4-BE49-F238E27FC236}">
              <a16:creationId xmlns:a16="http://schemas.microsoft.com/office/drawing/2014/main" id="{D7E4042F-CDE2-4569-92A5-8EED4EFF4316}"/>
            </a:ext>
          </a:extLst>
        </xdr:cNvPr>
        <xdr:cNvSpPr/>
      </xdr:nvSpPr>
      <xdr:spPr>
        <a:xfrm>
          <a:off x="9588500" y="1084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97155</xdr:rowOff>
    </xdr:from>
    <xdr:to>
      <xdr:col>55</xdr:col>
      <xdr:colOff>0</xdr:colOff>
      <xdr:row>63</xdr:row>
      <xdr:rowOff>98984</xdr:rowOff>
    </xdr:to>
    <xdr:cxnSp macro="">
      <xdr:nvCxnSpPr>
        <xdr:cNvPr id="245" name="直線コネクタ 244">
          <a:extLst>
            <a:ext uri="{FF2B5EF4-FFF2-40B4-BE49-F238E27FC236}">
              <a16:creationId xmlns:a16="http://schemas.microsoft.com/office/drawing/2014/main" id="{BD44ABB5-A1A8-4F2F-B77F-D2A733232FD0}"/>
            </a:ext>
          </a:extLst>
        </xdr:cNvPr>
        <xdr:cNvCxnSpPr/>
      </xdr:nvCxnSpPr>
      <xdr:spPr>
        <a:xfrm flipV="1">
          <a:off x="9639300" y="10898505"/>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50241</xdr:rowOff>
    </xdr:from>
    <xdr:to>
      <xdr:col>46</xdr:col>
      <xdr:colOff>38100</xdr:colOff>
      <xdr:row>63</xdr:row>
      <xdr:rowOff>151841</xdr:rowOff>
    </xdr:to>
    <xdr:sp macro="" textlink="">
      <xdr:nvSpPr>
        <xdr:cNvPr id="246" name="楕円 245">
          <a:extLst>
            <a:ext uri="{FF2B5EF4-FFF2-40B4-BE49-F238E27FC236}">
              <a16:creationId xmlns:a16="http://schemas.microsoft.com/office/drawing/2014/main" id="{F16EE741-F0DB-44C4-8517-32BDEE0B6698}"/>
            </a:ext>
          </a:extLst>
        </xdr:cNvPr>
        <xdr:cNvSpPr/>
      </xdr:nvSpPr>
      <xdr:spPr>
        <a:xfrm>
          <a:off x="8699500" y="1085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98984</xdr:rowOff>
    </xdr:from>
    <xdr:to>
      <xdr:col>50</xdr:col>
      <xdr:colOff>114300</xdr:colOff>
      <xdr:row>63</xdr:row>
      <xdr:rowOff>101041</xdr:rowOff>
    </xdr:to>
    <xdr:cxnSp macro="">
      <xdr:nvCxnSpPr>
        <xdr:cNvPr id="247" name="直線コネクタ 246">
          <a:extLst>
            <a:ext uri="{FF2B5EF4-FFF2-40B4-BE49-F238E27FC236}">
              <a16:creationId xmlns:a16="http://schemas.microsoft.com/office/drawing/2014/main" id="{F7FDCE4B-57AD-43EE-9C74-39180DC44770}"/>
            </a:ext>
          </a:extLst>
        </xdr:cNvPr>
        <xdr:cNvCxnSpPr/>
      </xdr:nvCxnSpPr>
      <xdr:spPr>
        <a:xfrm flipV="1">
          <a:off x="8750300" y="10900334"/>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52298</xdr:rowOff>
    </xdr:from>
    <xdr:to>
      <xdr:col>41</xdr:col>
      <xdr:colOff>101600</xdr:colOff>
      <xdr:row>63</xdr:row>
      <xdr:rowOff>153898</xdr:rowOff>
    </xdr:to>
    <xdr:sp macro="" textlink="">
      <xdr:nvSpPr>
        <xdr:cNvPr id="248" name="楕円 247">
          <a:extLst>
            <a:ext uri="{FF2B5EF4-FFF2-40B4-BE49-F238E27FC236}">
              <a16:creationId xmlns:a16="http://schemas.microsoft.com/office/drawing/2014/main" id="{AC571FCF-3980-42CF-A8F5-1DD8F7E2EEA0}"/>
            </a:ext>
          </a:extLst>
        </xdr:cNvPr>
        <xdr:cNvSpPr/>
      </xdr:nvSpPr>
      <xdr:spPr>
        <a:xfrm>
          <a:off x="7810500" y="1085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101041</xdr:rowOff>
    </xdr:from>
    <xdr:to>
      <xdr:col>45</xdr:col>
      <xdr:colOff>177800</xdr:colOff>
      <xdr:row>63</xdr:row>
      <xdr:rowOff>103098</xdr:rowOff>
    </xdr:to>
    <xdr:cxnSp macro="">
      <xdr:nvCxnSpPr>
        <xdr:cNvPr id="249" name="直線コネクタ 248">
          <a:extLst>
            <a:ext uri="{FF2B5EF4-FFF2-40B4-BE49-F238E27FC236}">
              <a16:creationId xmlns:a16="http://schemas.microsoft.com/office/drawing/2014/main" id="{04F540D7-D5ED-493D-B1C9-077FB1188A07}"/>
            </a:ext>
          </a:extLst>
        </xdr:cNvPr>
        <xdr:cNvCxnSpPr/>
      </xdr:nvCxnSpPr>
      <xdr:spPr>
        <a:xfrm flipV="1">
          <a:off x="7861300" y="10902391"/>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53442</xdr:rowOff>
    </xdr:from>
    <xdr:to>
      <xdr:col>36</xdr:col>
      <xdr:colOff>165100</xdr:colOff>
      <xdr:row>63</xdr:row>
      <xdr:rowOff>155042</xdr:rowOff>
    </xdr:to>
    <xdr:sp macro="" textlink="">
      <xdr:nvSpPr>
        <xdr:cNvPr id="250" name="楕円 249">
          <a:extLst>
            <a:ext uri="{FF2B5EF4-FFF2-40B4-BE49-F238E27FC236}">
              <a16:creationId xmlns:a16="http://schemas.microsoft.com/office/drawing/2014/main" id="{D1C1D65F-F97A-40EF-A1D0-711A17F39A0E}"/>
            </a:ext>
          </a:extLst>
        </xdr:cNvPr>
        <xdr:cNvSpPr/>
      </xdr:nvSpPr>
      <xdr:spPr>
        <a:xfrm>
          <a:off x="6921500" y="1085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103098</xdr:rowOff>
    </xdr:from>
    <xdr:to>
      <xdr:col>41</xdr:col>
      <xdr:colOff>50800</xdr:colOff>
      <xdr:row>63</xdr:row>
      <xdr:rowOff>104242</xdr:rowOff>
    </xdr:to>
    <xdr:cxnSp macro="">
      <xdr:nvCxnSpPr>
        <xdr:cNvPr id="251" name="直線コネクタ 250">
          <a:extLst>
            <a:ext uri="{FF2B5EF4-FFF2-40B4-BE49-F238E27FC236}">
              <a16:creationId xmlns:a16="http://schemas.microsoft.com/office/drawing/2014/main" id="{6D1AFC46-65A4-45F7-93B1-9530C4BA4C7B}"/>
            </a:ext>
          </a:extLst>
        </xdr:cNvPr>
        <xdr:cNvCxnSpPr/>
      </xdr:nvCxnSpPr>
      <xdr:spPr>
        <a:xfrm flipV="1">
          <a:off x="6972300" y="10904448"/>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252" name="n_1aveValue【体育館・プール】&#10;一人当たり面積">
          <a:extLst>
            <a:ext uri="{FF2B5EF4-FFF2-40B4-BE49-F238E27FC236}">
              <a16:creationId xmlns:a16="http://schemas.microsoft.com/office/drawing/2014/main" id="{B848A3A6-42BE-44AC-8FB6-E658BA4AB109}"/>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253" name="n_2aveValue【体育館・プール】&#10;一人当たり面積">
          <a:extLst>
            <a:ext uri="{FF2B5EF4-FFF2-40B4-BE49-F238E27FC236}">
              <a16:creationId xmlns:a16="http://schemas.microsoft.com/office/drawing/2014/main" id="{85836698-FC74-468B-ACC8-C2689A533FF2}"/>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254" name="n_3aveValue【体育館・プール】&#10;一人当たり面積">
          <a:extLst>
            <a:ext uri="{FF2B5EF4-FFF2-40B4-BE49-F238E27FC236}">
              <a16:creationId xmlns:a16="http://schemas.microsoft.com/office/drawing/2014/main" id="{C0B663D3-1EB7-48AB-B46E-2EAD7CBF804A}"/>
            </a:ext>
          </a:extLst>
        </xdr:cNvPr>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255" name="n_4aveValue【体育館・プール】&#10;一人当たり面積">
          <a:extLst>
            <a:ext uri="{FF2B5EF4-FFF2-40B4-BE49-F238E27FC236}">
              <a16:creationId xmlns:a16="http://schemas.microsoft.com/office/drawing/2014/main" id="{D94A49F0-478F-4730-9D44-A0FD29864A0B}"/>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140911</xdr:rowOff>
    </xdr:from>
    <xdr:ext cx="469744" cy="259045"/>
    <xdr:sp macro="" textlink="">
      <xdr:nvSpPr>
        <xdr:cNvPr id="256" name="n_1mainValue【体育館・プール】&#10;一人当たり面積">
          <a:extLst>
            <a:ext uri="{FF2B5EF4-FFF2-40B4-BE49-F238E27FC236}">
              <a16:creationId xmlns:a16="http://schemas.microsoft.com/office/drawing/2014/main" id="{03A3B4C1-56D0-47B2-BB0E-39020E581638}"/>
            </a:ext>
          </a:extLst>
        </xdr:cNvPr>
        <xdr:cNvSpPr txBox="1"/>
      </xdr:nvSpPr>
      <xdr:spPr>
        <a:xfrm>
          <a:off x="9391727" y="10942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142968</xdr:rowOff>
    </xdr:from>
    <xdr:ext cx="469744" cy="259045"/>
    <xdr:sp macro="" textlink="">
      <xdr:nvSpPr>
        <xdr:cNvPr id="257" name="n_2mainValue【体育館・プール】&#10;一人当たり面積">
          <a:extLst>
            <a:ext uri="{FF2B5EF4-FFF2-40B4-BE49-F238E27FC236}">
              <a16:creationId xmlns:a16="http://schemas.microsoft.com/office/drawing/2014/main" id="{821798CD-7B94-417E-BD1C-53B82E15EADA}"/>
            </a:ext>
          </a:extLst>
        </xdr:cNvPr>
        <xdr:cNvSpPr txBox="1"/>
      </xdr:nvSpPr>
      <xdr:spPr>
        <a:xfrm>
          <a:off x="8515427" y="10944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145025</xdr:rowOff>
    </xdr:from>
    <xdr:ext cx="469744" cy="259045"/>
    <xdr:sp macro="" textlink="">
      <xdr:nvSpPr>
        <xdr:cNvPr id="258" name="n_3mainValue【体育館・プール】&#10;一人当たり面積">
          <a:extLst>
            <a:ext uri="{FF2B5EF4-FFF2-40B4-BE49-F238E27FC236}">
              <a16:creationId xmlns:a16="http://schemas.microsoft.com/office/drawing/2014/main" id="{BB863834-9B2A-4142-A2ED-A00FC673B238}"/>
            </a:ext>
          </a:extLst>
        </xdr:cNvPr>
        <xdr:cNvSpPr txBox="1"/>
      </xdr:nvSpPr>
      <xdr:spPr>
        <a:xfrm>
          <a:off x="7626427" y="1094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146169</xdr:rowOff>
    </xdr:from>
    <xdr:ext cx="469744" cy="259045"/>
    <xdr:sp macro="" textlink="">
      <xdr:nvSpPr>
        <xdr:cNvPr id="259" name="n_4mainValue【体育館・プール】&#10;一人当たり面積">
          <a:extLst>
            <a:ext uri="{FF2B5EF4-FFF2-40B4-BE49-F238E27FC236}">
              <a16:creationId xmlns:a16="http://schemas.microsoft.com/office/drawing/2014/main" id="{C1FECBAA-51F9-4AFE-B603-9AD4D289FA63}"/>
            </a:ext>
          </a:extLst>
        </xdr:cNvPr>
        <xdr:cNvSpPr txBox="1"/>
      </xdr:nvSpPr>
      <xdr:spPr>
        <a:xfrm>
          <a:off x="6737427" y="1094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679A9A91-A00C-42BB-B56A-A78AF39022C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9DA1E029-DA49-4D54-9992-C7D4E0A4A21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C854A4BC-08EF-4F24-8F00-93EEE9371FD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D0F37CC5-920D-4B42-A390-3AF09938BC5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1F43F915-2BEE-4072-8CF4-B92E28615A1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2D171693-5EBF-4717-9D59-DE7DAB858F8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C69796B7-D9B6-4753-8A54-18F177DE30A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110FE2BA-8334-4046-96D9-DB1D5EF76B2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E2EF88AD-122A-402F-8A3A-523DCA92CBB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AFC677E4-BDAA-4928-87B5-54AC78CA9B0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47C066E7-84A9-40FC-ADE9-6DD21698EA6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593682F9-F03F-4262-B110-A167727C560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38422F0F-0A85-4AFB-9F19-D1C1D7F21715}"/>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E589B25-A41B-457D-9950-A9D25E674E6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F60A0380-148F-4E9A-B76F-58681A68816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B1F99197-20E6-405D-8C4D-91A57857853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777BA42C-BFBF-431D-9433-D46B0D76B7F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C9C26BA2-58F1-4C83-A013-64BEE42A82A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7F51CD59-472D-41BE-858F-EC6B4B6F0DE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DEA143A6-16C7-41E2-BD83-67BAC3BE467E}"/>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1CC38407-9F6A-46FA-9180-A48FF579B141}"/>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F0011D-E8CC-47E7-8B56-5CC1FF1D983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F73FEFBB-EB21-4FC4-AE90-EDFF6ED5E2AC}"/>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F578238C-B2FA-4A5A-883A-9C148E673AA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A130ABBE-07F4-4C1D-AB14-AA9C4DBE76A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30BE7574-8D6B-4B59-8D2B-3C715D5880E7}"/>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B1A0A90A-E454-47B3-837F-D21BB5A18A31}"/>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66443CC9-8946-4818-AF73-0570C7A9DDF6}"/>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07B23EF4-2420-4609-A7AB-7AA9202EDE9B}"/>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289" name="直線コネクタ 288">
          <a:extLst>
            <a:ext uri="{FF2B5EF4-FFF2-40B4-BE49-F238E27FC236}">
              <a16:creationId xmlns:a16="http://schemas.microsoft.com/office/drawing/2014/main" id="{E01B4BC2-E566-4402-97EB-E788B9836145}"/>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E6736922-BB2D-4FAD-8CBC-49A9D857BDA8}"/>
            </a:ext>
          </a:extLst>
        </xdr:cNvPr>
        <xdr:cNvSpPr txBox="1"/>
      </xdr:nvSpPr>
      <xdr:spPr>
        <a:xfrm>
          <a:off x="4673600" y="1407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291" name="フローチャート: 判断 290">
          <a:extLst>
            <a:ext uri="{FF2B5EF4-FFF2-40B4-BE49-F238E27FC236}">
              <a16:creationId xmlns:a16="http://schemas.microsoft.com/office/drawing/2014/main" id="{CDA86948-1246-4BC0-A87B-43FA6259F27A}"/>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292" name="フローチャート: 判断 291">
          <a:extLst>
            <a:ext uri="{FF2B5EF4-FFF2-40B4-BE49-F238E27FC236}">
              <a16:creationId xmlns:a16="http://schemas.microsoft.com/office/drawing/2014/main" id="{B7F8B95F-D9D1-4230-97CC-414DE1615978}"/>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293" name="フローチャート: 判断 292">
          <a:extLst>
            <a:ext uri="{FF2B5EF4-FFF2-40B4-BE49-F238E27FC236}">
              <a16:creationId xmlns:a16="http://schemas.microsoft.com/office/drawing/2014/main" id="{2F372548-033E-435B-A256-375CE2DBC737}"/>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294" name="フローチャート: 判断 293">
          <a:extLst>
            <a:ext uri="{FF2B5EF4-FFF2-40B4-BE49-F238E27FC236}">
              <a16:creationId xmlns:a16="http://schemas.microsoft.com/office/drawing/2014/main" id="{C71EE1DC-0F80-408F-BFB7-0F3F92B903BF}"/>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95" name="フローチャート: 判断 294">
          <a:extLst>
            <a:ext uri="{FF2B5EF4-FFF2-40B4-BE49-F238E27FC236}">
              <a16:creationId xmlns:a16="http://schemas.microsoft.com/office/drawing/2014/main" id="{4424C9FC-5034-4CB7-86A1-F867F5A60546}"/>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8A84800-BD19-40CF-8018-842663E1E39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3AD6526-390D-4527-A7CA-09C6C93E341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9731F70-F354-493F-B3F2-1C5B77270AB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767AFAE-286E-403F-8C76-F4475FF0758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342B8C4-2BD6-46C2-A24E-DF8027220B8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93436</xdr:rowOff>
    </xdr:from>
    <xdr:to>
      <xdr:col>24</xdr:col>
      <xdr:colOff>114300</xdr:colOff>
      <xdr:row>87</xdr:row>
      <xdr:rowOff>23586</xdr:rowOff>
    </xdr:to>
    <xdr:sp macro="" textlink="">
      <xdr:nvSpPr>
        <xdr:cNvPr id="301" name="楕円 300">
          <a:extLst>
            <a:ext uri="{FF2B5EF4-FFF2-40B4-BE49-F238E27FC236}">
              <a16:creationId xmlns:a16="http://schemas.microsoft.com/office/drawing/2014/main" id="{D2EB149E-CE55-4F36-9E33-285373D19F9F}"/>
            </a:ext>
          </a:extLst>
        </xdr:cNvPr>
        <xdr:cNvSpPr/>
      </xdr:nvSpPr>
      <xdr:spPr>
        <a:xfrm>
          <a:off x="4584700" y="1483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8363</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6A6B0D18-B56F-4223-98ED-0965F23E0DAB}"/>
            </a:ext>
          </a:extLst>
        </xdr:cNvPr>
        <xdr:cNvSpPr txBox="1"/>
      </xdr:nvSpPr>
      <xdr:spPr>
        <a:xfrm>
          <a:off x="4673600" y="14753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91802</xdr:rowOff>
    </xdr:from>
    <xdr:to>
      <xdr:col>20</xdr:col>
      <xdr:colOff>38100</xdr:colOff>
      <xdr:row>87</xdr:row>
      <xdr:rowOff>21952</xdr:rowOff>
    </xdr:to>
    <xdr:sp macro="" textlink="">
      <xdr:nvSpPr>
        <xdr:cNvPr id="303" name="楕円 302">
          <a:extLst>
            <a:ext uri="{FF2B5EF4-FFF2-40B4-BE49-F238E27FC236}">
              <a16:creationId xmlns:a16="http://schemas.microsoft.com/office/drawing/2014/main" id="{31D63F5F-6B28-4C33-B4C4-246111C3A66B}"/>
            </a:ext>
          </a:extLst>
        </xdr:cNvPr>
        <xdr:cNvSpPr/>
      </xdr:nvSpPr>
      <xdr:spPr>
        <a:xfrm>
          <a:off x="3746500" y="1483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142602</xdr:rowOff>
    </xdr:from>
    <xdr:to>
      <xdr:col>24</xdr:col>
      <xdr:colOff>63500</xdr:colOff>
      <xdr:row>86</xdr:row>
      <xdr:rowOff>144236</xdr:rowOff>
    </xdr:to>
    <xdr:cxnSp macro="">
      <xdr:nvCxnSpPr>
        <xdr:cNvPr id="304" name="直線コネクタ 303">
          <a:extLst>
            <a:ext uri="{FF2B5EF4-FFF2-40B4-BE49-F238E27FC236}">
              <a16:creationId xmlns:a16="http://schemas.microsoft.com/office/drawing/2014/main" id="{167C0B9F-1E3C-41BD-BB45-4A100DA28ECB}"/>
            </a:ext>
          </a:extLst>
        </xdr:cNvPr>
        <xdr:cNvCxnSpPr/>
      </xdr:nvCxnSpPr>
      <xdr:spPr>
        <a:xfrm>
          <a:off x="3797300" y="14887302"/>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91802</xdr:rowOff>
    </xdr:from>
    <xdr:to>
      <xdr:col>15</xdr:col>
      <xdr:colOff>101600</xdr:colOff>
      <xdr:row>87</xdr:row>
      <xdr:rowOff>21952</xdr:rowOff>
    </xdr:to>
    <xdr:sp macro="" textlink="">
      <xdr:nvSpPr>
        <xdr:cNvPr id="305" name="楕円 304">
          <a:extLst>
            <a:ext uri="{FF2B5EF4-FFF2-40B4-BE49-F238E27FC236}">
              <a16:creationId xmlns:a16="http://schemas.microsoft.com/office/drawing/2014/main" id="{2465ABD4-5BBC-4385-BDDD-4A87617C3C52}"/>
            </a:ext>
          </a:extLst>
        </xdr:cNvPr>
        <xdr:cNvSpPr/>
      </xdr:nvSpPr>
      <xdr:spPr>
        <a:xfrm>
          <a:off x="2857500" y="1483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142602</xdr:rowOff>
    </xdr:from>
    <xdr:to>
      <xdr:col>19</xdr:col>
      <xdr:colOff>177800</xdr:colOff>
      <xdr:row>86</xdr:row>
      <xdr:rowOff>142602</xdr:rowOff>
    </xdr:to>
    <xdr:cxnSp macro="">
      <xdr:nvCxnSpPr>
        <xdr:cNvPr id="306" name="直線コネクタ 305">
          <a:extLst>
            <a:ext uri="{FF2B5EF4-FFF2-40B4-BE49-F238E27FC236}">
              <a16:creationId xmlns:a16="http://schemas.microsoft.com/office/drawing/2014/main" id="{3690B2EC-46B1-4756-B1BA-DBA406330AEF}"/>
            </a:ext>
          </a:extLst>
        </xdr:cNvPr>
        <xdr:cNvCxnSpPr/>
      </xdr:nvCxnSpPr>
      <xdr:spPr>
        <a:xfrm>
          <a:off x="2908300" y="148873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91802</xdr:rowOff>
    </xdr:from>
    <xdr:to>
      <xdr:col>10</xdr:col>
      <xdr:colOff>165100</xdr:colOff>
      <xdr:row>87</xdr:row>
      <xdr:rowOff>21952</xdr:rowOff>
    </xdr:to>
    <xdr:sp macro="" textlink="">
      <xdr:nvSpPr>
        <xdr:cNvPr id="307" name="楕円 306">
          <a:extLst>
            <a:ext uri="{FF2B5EF4-FFF2-40B4-BE49-F238E27FC236}">
              <a16:creationId xmlns:a16="http://schemas.microsoft.com/office/drawing/2014/main" id="{63B71D5D-6B60-42F1-B7F8-BD14B01DAAE4}"/>
            </a:ext>
          </a:extLst>
        </xdr:cNvPr>
        <xdr:cNvSpPr/>
      </xdr:nvSpPr>
      <xdr:spPr>
        <a:xfrm>
          <a:off x="1968500" y="1483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142602</xdr:rowOff>
    </xdr:from>
    <xdr:to>
      <xdr:col>15</xdr:col>
      <xdr:colOff>50800</xdr:colOff>
      <xdr:row>86</xdr:row>
      <xdr:rowOff>142602</xdr:rowOff>
    </xdr:to>
    <xdr:cxnSp macro="">
      <xdr:nvCxnSpPr>
        <xdr:cNvPr id="308" name="直線コネクタ 307">
          <a:extLst>
            <a:ext uri="{FF2B5EF4-FFF2-40B4-BE49-F238E27FC236}">
              <a16:creationId xmlns:a16="http://schemas.microsoft.com/office/drawing/2014/main" id="{E4343F7E-959B-41AC-8919-F9B63FA0B6EE}"/>
            </a:ext>
          </a:extLst>
        </xdr:cNvPr>
        <xdr:cNvCxnSpPr/>
      </xdr:nvCxnSpPr>
      <xdr:spPr>
        <a:xfrm>
          <a:off x="2019300" y="148873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90170</xdr:rowOff>
    </xdr:from>
    <xdr:to>
      <xdr:col>6</xdr:col>
      <xdr:colOff>38100</xdr:colOff>
      <xdr:row>87</xdr:row>
      <xdr:rowOff>20320</xdr:rowOff>
    </xdr:to>
    <xdr:sp macro="" textlink="">
      <xdr:nvSpPr>
        <xdr:cNvPr id="309" name="楕円 308">
          <a:extLst>
            <a:ext uri="{FF2B5EF4-FFF2-40B4-BE49-F238E27FC236}">
              <a16:creationId xmlns:a16="http://schemas.microsoft.com/office/drawing/2014/main" id="{DD9B5EBB-D947-4248-BA6D-05F2C33B301F}"/>
            </a:ext>
          </a:extLst>
        </xdr:cNvPr>
        <xdr:cNvSpPr/>
      </xdr:nvSpPr>
      <xdr:spPr>
        <a:xfrm>
          <a:off x="1079500" y="1483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140970</xdr:rowOff>
    </xdr:from>
    <xdr:to>
      <xdr:col>10</xdr:col>
      <xdr:colOff>114300</xdr:colOff>
      <xdr:row>86</xdr:row>
      <xdr:rowOff>142602</xdr:rowOff>
    </xdr:to>
    <xdr:cxnSp macro="">
      <xdr:nvCxnSpPr>
        <xdr:cNvPr id="310" name="直線コネクタ 309">
          <a:extLst>
            <a:ext uri="{FF2B5EF4-FFF2-40B4-BE49-F238E27FC236}">
              <a16:creationId xmlns:a16="http://schemas.microsoft.com/office/drawing/2014/main" id="{F7BDA40F-4FB2-48DC-B990-17B6424C4DA7}"/>
            </a:ext>
          </a:extLst>
        </xdr:cNvPr>
        <xdr:cNvCxnSpPr/>
      </xdr:nvCxnSpPr>
      <xdr:spPr>
        <a:xfrm>
          <a:off x="1130300" y="1488567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311" name="n_1aveValue【福祉施設】&#10;有形固定資産減価償却率">
          <a:extLst>
            <a:ext uri="{FF2B5EF4-FFF2-40B4-BE49-F238E27FC236}">
              <a16:creationId xmlns:a16="http://schemas.microsoft.com/office/drawing/2014/main" id="{A8B01EAE-345A-4713-B423-202684727526}"/>
            </a:ext>
          </a:extLst>
        </xdr:cNvPr>
        <xdr:cNvSpPr txBox="1"/>
      </xdr:nvSpPr>
      <xdr:spPr>
        <a:xfrm>
          <a:off x="3582044" y="1401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312" name="n_2aveValue【福祉施設】&#10;有形固定資産減価償却率">
          <a:extLst>
            <a:ext uri="{FF2B5EF4-FFF2-40B4-BE49-F238E27FC236}">
              <a16:creationId xmlns:a16="http://schemas.microsoft.com/office/drawing/2014/main" id="{066A952E-A747-4D23-9B43-4750231DBA03}"/>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313" name="n_3aveValue【福祉施設】&#10;有形固定資産減価償却率">
          <a:extLst>
            <a:ext uri="{FF2B5EF4-FFF2-40B4-BE49-F238E27FC236}">
              <a16:creationId xmlns:a16="http://schemas.microsoft.com/office/drawing/2014/main" id="{A6411E4A-0071-435C-9B22-63737677FF9C}"/>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314" name="n_4aveValue【福祉施設】&#10;有形固定資産減価償却率">
          <a:extLst>
            <a:ext uri="{FF2B5EF4-FFF2-40B4-BE49-F238E27FC236}">
              <a16:creationId xmlns:a16="http://schemas.microsoft.com/office/drawing/2014/main" id="{52495E7A-B840-4D9F-9BC5-FAC09DCD0DD5}"/>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87</xdr:row>
      <xdr:rowOff>13079</xdr:rowOff>
    </xdr:from>
    <xdr:ext cx="405111" cy="259045"/>
    <xdr:sp macro="" textlink="">
      <xdr:nvSpPr>
        <xdr:cNvPr id="315" name="n_1mainValue【福祉施設】&#10;有形固定資産減価償却率">
          <a:extLst>
            <a:ext uri="{FF2B5EF4-FFF2-40B4-BE49-F238E27FC236}">
              <a16:creationId xmlns:a16="http://schemas.microsoft.com/office/drawing/2014/main" id="{083AE346-6735-42DB-ACA4-9E5B30E3BDA4}"/>
            </a:ext>
          </a:extLst>
        </xdr:cNvPr>
        <xdr:cNvSpPr txBox="1"/>
      </xdr:nvSpPr>
      <xdr:spPr>
        <a:xfrm>
          <a:off x="3582044" y="1492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87</xdr:row>
      <xdr:rowOff>13079</xdr:rowOff>
    </xdr:from>
    <xdr:ext cx="405111" cy="259045"/>
    <xdr:sp macro="" textlink="">
      <xdr:nvSpPr>
        <xdr:cNvPr id="316" name="n_2mainValue【福祉施設】&#10;有形固定資産減価償却率">
          <a:extLst>
            <a:ext uri="{FF2B5EF4-FFF2-40B4-BE49-F238E27FC236}">
              <a16:creationId xmlns:a16="http://schemas.microsoft.com/office/drawing/2014/main" id="{371C8460-31D1-4553-BC27-0911790F089B}"/>
            </a:ext>
          </a:extLst>
        </xdr:cNvPr>
        <xdr:cNvSpPr txBox="1"/>
      </xdr:nvSpPr>
      <xdr:spPr>
        <a:xfrm>
          <a:off x="2705744" y="1492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87</xdr:row>
      <xdr:rowOff>13079</xdr:rowOff>
    </xdr:from>
    <xdr:ext cx="405111" cy="259045"/>
    <xdr:sp macro="" textlink="">
      <xdr:nvSpPr>
        <xdr:cNvPr id="317" name="n_3mainValue【福祉施設】&#10;有形固定資産減価償却率">
          <a:extLst>
            <a:ext uri="{FF2B5EF4-FFF2-40B4-BE49-F238E27FC236}">
              <a16:creationId xmlns:a16="http://schemas.microsoft.com/office/drawing/2014/main" id="{67743498-B5F6-4814-AE9E-88411AA10815}"/>
            </a:ext>
          </a:extLst>
        </xdr:cNvPr>
        <xdr:cNvSpPr txBox="1"/>
      </xdr:nvSpPr>
      <xdr:spPr>
        <a:xfrm>
          <a:off x="1816744" y="1492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87</xdr:row>
      <xdr:rowOff>11447</xdr:rowOff>
    </xdr:from>
    <xdr:ext cx="405111" cy="259045"/>
    <xdr:sp macro="" textlink="">
      <xdr:nvSpPr>
        <xdr:cNvPr id="318" name="n_4mainValue【福祉施設】&#10;有形固定資産減価償却率">
          <a:extLst>
            <a:ext uri="{FF2B5EF4-FFF2-40B4-BE49-F238E27FC236}">
              <a16:creationId xmlns:a16="http://schemas.microsoft.com/office/drawing/2014/main" id="{E3FB91BA-2286-4CF4-A16B-EED375A634CE}"/>
            </a:ext>
          </a:extLst>
        </xdr:cNvPr>
        <xdr:cNvSpPr txBox="1"/>
      </xdr:nvSpPr>
      <xdr:spPr>
        <a:xfrm>
          <a:off x="927744" y="1492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25D82984-BD4A-4D64-9746-E3B218DEAC1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6D30F465-B9B1-4E63-8197-08876711055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D37B0927-3677-4F24-B843-81FBFE0EEF1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E8F91E3E-88BB-4844-8CBE-912BF0F7DF9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210B782-F46D-4662-B712-2CE30679E08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6644887D-0D27-4629-9F6C-12183BB8AF7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A7B7A533-D9E8-4FA9-821D-1E276F9A974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4F078B44-04F9-4DD8-BE56-D49585BE0A1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A3E968B1-2D39-4DE7-8FF7-293DF40684A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BD0BAD56-8AFE-47BB-82AD-124B7BFF438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28B56B4F-8E83-4BAC-B15A-B137112961A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26C5B834-F8A2-4BA0-A86B-16D5000F06C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82B62B10-EFFE-4839-93D4-758120ABEE39}"/>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51B57488-CE69-4574-9E22-A90D0FD9934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E7E92AAF-0629-4286-9118-5E86A8D424E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C744E4AB-7449-4050-856C-5D091FE0329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717542A9-42DC-4444-977D-0C01F5030E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4E2FB210-58DE-4B80-91C4-156EE56DB4BE}"/>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F0B7A10F-FA48-4AC4-9C2B-76D5BB0C8F1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EC9FD8D5-6586-44E6-8A9F-502F9B1806A9}"/>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F4AAEBDA-649E-4D9A-AAC7-DAAA68F695A4}"/>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A453B12D-976A-431E-8266-CA549508466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B3020E00-8ADC-4CEB-9633-F269BFEE9EC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35642774-44B8-4EF8-9F0D-8E9F6144522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A53F1DBF-DF64-428D-8101-E16F93182FA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344" name="直線コネクタ 343">
          <a:extLst>
            <a:ext uri="{FF2B5EF4-FFF2-40B4-BE49-F238E27FC236}">
              <a16:creationId xmlns:a16="http://schemas.microsoft.com/office/drawing/2014/main" id="{2A7A845A-CE76-42A9-840F-2AE78494A212}"/>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345" name="【福祉施設】&#10;一人当たり面積最小値テキスト">
          <a:extLst>
            <a:ext uri="{FF2B5EF4-FFF2-40B4-BE49-F238E27FC236}">
              <a16:creationId xmlns:a16="http://schemas.microsoft.com/office/drawing/2014/main" id="{97687CD7-B128-4CC6-8EC9-D9757C0EA4C3}"/>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346" name="直線コネクタ 345">
          <a:extLst>
            <a:ext uri="{FF2B5EF4-FFF2-40B4-BE49-F238E27FC236}">
              <a16:creationId xmlns:a16="http://schemas.microsoft.com/office/drawing/2014/main" id="{15BBAC84-047B-4BC4-8733-185C37206B93}"/>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347" name="【福祉施設】&#10;一人当たり面積最大値テキスト">
          <a:extLst>
            <a:ext uri="{FF2B5EF4-FFF2-40B4-BE49-F238E27FC236}">
              <a16:creationId xmlns:a16="http://schemas.microsoft.com/office/drawing/2014/main" id="{4C84825E-E687-4AC1-B2D2-7C5775AE55B9}"/>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348" name="直線コネクタ 347">
          <a:extLst>
            <a:ext uri="{FF2B5EF4-FFF2-40B4-BE49-F238E27FC236}">
              <a16:creationId xmlns:a16="http://schemas.microsoft.com/office/drawing/2014/main" id="{F661FF74-8254-4BB2-A633-25826D85DD96}"/>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349" name="【福祉施設】&#10;一人当たり面積平均値テキスト">
          <a:extLst>
            <a:ext uri="{FF2B5EF4-FFF2-40B4-BE49-F238E27FC236}">
              <a16:creationId xmlns:a16="http://schemas.microsoft.com/office/drawing/2014/main" id="{599653DE-E5FD-4F91-A80C-FD507D3D61D9}"/>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350" name="フローチャート: 判断 349">
          <a:extLst>
            <a:ext uri="{FF2B5EF4-FFF2-40B4-BE49-F238E27FC236}">
              <a16:creationId xmlns:a16="http://schemas.microsoft.com/office/drawing/2014/main" id="{E53DEADC-2ACD-4997-9A80-41FF082CD98D}"/>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351" name="フローチャート: 判断 350">
          <a:extLst>
            <a:ext uri="{FF2B5EF4-FFF2-40B4-BE49-F238E27FC236}">
              <a16:creationId xmlns:a16="http://schemas.microsoft.com/office/drawing/2014/main" id="{63D4D048-A6DF-4F57-89EA-095C262AE935}"/>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352" name="フローチャート: 判断 351">
          <a:extLst>
            <a:ext uri="{FF2B5EF4-FFF2-40B4-BE49-F238E27FC236}">
              <a16:creationId xmlns:a16="http://schemas.microsoft.com/office/drawing/2014/main" id="{79DCD024-0722-48E7-ABDE-3268F41B90DA}"/>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353" name="フローチャート: 判断 352">
          <a:extLst>
            <a:ext uri="{FF2B5EF4-FFF2-40B4-BE49-F238E27FC236}">
              <a16:creationId xmlns:a16="http://schemas.microsoft.com/office/drawing/2014/main" id="{B9AB9FA9-100C-4276-9E1B-658F0491900A}"/>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354" name="フローチャート: 判断 353">
          <a:extLst>
            <a:ext uri="{FF2B5EF4-FFF2-40B4-BE49-F238E27FC236}">
              <a16:creationId xmlns:a16="http://schemas.microsoft.com/office/drawing/2014/main" id="{0C20DE51-1A77-4D0B-BC24-CBC793303715}"/>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3E266D9-D580-4A08-8F44-57FA9E89DF4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5911F24-4EFE-454B-948E-6D257ECF773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08344DC-01C9-4E8F-A5A9-3C9D4E45D74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9C1C0E0-CBD8-4846-BC4D-80FE1FE4946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2F53513-69BC-4463-8E9E-C7A55F1E958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82986</xdr:rowOff>
    </xdr:from>
    <xdr:to>
      <xdr:col>55</xdr:col>
      <xdr:colOff>50800</xdr:colOff>
      <xdr:row>87</xdr:row>
      <xdr:rowOff>13136</xdr:rowOff>
    </xdr:to>
    <xdr:sp macro="" textlink="">
      <xdr:nvSpPr>
        <xdr:cNvPr id="360" name="楕円 359">
          <a:extLst>
            <a:ext uri="{FF2B5EF4-FFF2-40B4-BE49-F238E27FC236}">
              <a16:creationId xmlns:a16="http://schemas.microsoft.com/office/drawing/2014/main" id="{B7BEEC7D-0466-498B-B7B9-F98DC15B8FA8}"/>
            </a:ext>
          </a:extLst>
        </xdr:cNvPr>
        <xdr:cNvSpPr/>
      </xdr:nvSpPr>
      <xdr:spPr>
        <a:xfrm>
          <a:off x="10426700" y="1482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169363</xdr:rowOff>
    </xdr:from>
    <xdr:ext cx="469744" cy="259045"/>
    <xdr:sp macro="" textlink="">
      <xdr:nvSpPr>
        <xdr:cNvPr id="361" name="【福祉施設】&#10;一人当たり面積該当値テキスト">
          <a:extLst>
            <a:ext uri="{FF2B5EF4-FFF2-40B4-BE49-F238E27FC236}">
              <a16:creationId xmlns:a16="http://schemas.microsoft.com/office/drawing/2014/main" id="{11BB58B9-25D0-47E5-A90C-91B47902F73B}"/>
            </a:ext>
          </a:extLst>
        </xdr:cNvPr>
        <xdr:cNvSpPr txBox="1"/>
      </xdr:nvSpPr>
      <xdr:spPr>
        <a:xfrm>
          <a:off x="10515600" y="14742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83965</xdr:rowOff>
    </xdr:from>
    <xdr:to>
      <xdr:col>50</xdr:col>
      <xdr:colOff>165100</xdr:colOff>
      <xdr:row>87</xdr:row>
      <xdr:rowOff>14115</xdr:rowOff>
    </xdr:to>
    <xdr:sp macro="" textlink="">
      <xdr:nvSpPr>
        <xdr:cNvPr id="362" name="楕円 361">
          <a:extLst>
            <a:ext uri="{FF2B5EF4-FFF2-40B4-BE49-F238E27FC236}">
              <a16:creationId xmlns:a16="http://schemas.microsoft.com/office/drawing/2014/main" id="{2D26AB8F-5CC7-4742-BC4C-FB174C34A4C4}"/>
            </a:ext>
          </a:extLst>
        </xdr:cNvPr>
        <xdr:cNvSpPr/>
      </xdr:nvSpPr>
      <xdr:spPr>
        <a:xfrm>
          <a:off x="9588500" y="1482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133786</xdr:rowOff>
    </xdr:from>
    <xdr:to>
      <xdr:col>55</xdr:col>
      <xdr:colOff>0</xdr:colOff>
      <xdr:row>86</xdr:row>
      <xdr:rowOff>134765</xdr:rowOff>
    </xdr:to>
    <xdr:cxnSp macro="">
      <xdr:nvCxnSpPr>
        <xdr:cNvPr id="363" name="直線コネクタ 362">
          <a:extLst>
            <a:ext uri="{FF2B5EF4-FFF2-40B4-BE49-F238E27FC236}">
              <a16:creationId xmlns:a16="http://schemas.microsoft.com/office/drawing/2014/main" id="{D828FCBD-0F4D-4292-A42F-301D17D566F7}"/>
            </a:ext>
          </a:extLst>
        </xdr:cNvPr>
        <xdr:cNvCxnSpPr/>
      </xdr:nvCxnSpPr>
      <xdr:spPr>
        <a:xfrm flipV="1">
          <a:off x="9639300" y="14878486"/>
          <a:ext cx="8382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84945</xdr:rowOff>
    </xdr:from>
    <xdr:to>
      <xdr:col>46</xdr:col>
      <xdr:colOff>38100</xdr:colOff>
      <xdr:row>87</xdr:row>
      <xdr:rowOff>15095</xdr:rowOff>
    </xdr:to>
    <xdr:sp macro="" textlink="">
      <xdr:nvSpPr>
        <xdr:cNvPr id="364" name="楕円 363">
          <a:extLst>
            <a:ext uri="{FF2B5EF4-FFF2-40B4-BE49-F238E27FC236}">
              <a16:creationId xmlns:a16="http://schemas.microsoft.com/office/drawing/2014/main" id="{3BF182D3-F6C5-4B70-A59F-D8E1EC3ED0BE}"/>
            </a:ext>
          </a:extLst>
        </xdr:cNvPr>
        <xdr:cNvSpPr/>
      </xdr:nvSpPr>
      <xdr:spPr>
        <a:xfrm>
          <a:off x="8699500" y="1482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134765</xdr:rowOff>
    </xdr:from>
    <xdr:to>
      <xdr:col>50</xdr:col>
      <xdr:colOff>114300</xdr:colOff>
      <xdr:row>86</xdr:row>
      <xdr:rowOff>135745</xdr:rowOff>
    </xdr:to>
    <xdr:cxnSp macro="">
      <xdr:nvCxnSpPr>
        <xdr:cNvPr id="365" name="直線コネクタ 364">
          <a:extLst>
            <a:ext uri="{FF2B5EF4-FFF2-40B4-BE49-F238E27FC236}">
              <a16:creationId xmlns:a16="http://schemas.microsoft.com/office/drawing/2014/main" id="{AD6F2816-8B9C-4DD3-99EC-9A721C2B4ECB}"/>
            </a:ext>
          </a:extLst>
        </xdr:cNvPr>
        <xdr:cNvCxnSpPr/>
      </xdr:nvCxnSpPr>
      <xdr:spPr>
        <a:xfrm flipV="1">
          <a:off x="8750300" y="14879465"/>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85925</xdr:rowOff>
    </xdr:from>
    <xdr:to>
      <xdr:col>41</xdr:col>
      <xdr:colOff>101600</xdr:colOff>
      <xdr:row>87</xdr:row>
      <xdr:rowOff>16075</xdr:rowOff>
    </xdr:to>
    <xdr:sp macro="" textlink="">
      <xdr:nvSpPr>
        <xdr:cNvPr id="366" name="楕円 365">
          <a:extLst>
            <a:ext uri="{FF2B5EF4-FFF2-40B4-BE49-F238E27FC236}">
              <a16:creationId xmlns:a16="http://schemas.microsoft.com/office/drawing/2014/main" id="{1FB06D1C-D73B-4ABB-8844-DF80763AA85B}"/>
            </a:ext>
          </a:extLst>
        </xdr:cNvPr>
        <xdr:cNvSpPr/>
      </xdr:nvSpPr>
      <xdr:spPr>
        <a:xfrm>
          <a:off x="7810500" y="1483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135745</xdr:rowOff>
    </xdr:from>
    <xdr:to>
      <xdr:col>45</xdr:col>
      <xdr:colOff>177800</xdr:colOff>
      <xdr:row>86</xdr:row>
      <xdr:rowOff>136725</xdr:rowOff>
    </xdr:to>
    <xdr:cxnSp macro="">
      <xdr:nvCxnSpPr>
        <xdr:cNvPr id="367" name="直線コネクタ 366">
          <a:extLst>
            <a:ext uri="{FF2B5EF4-FFF2-40B4-BE49-F238E27FC236}">
              <a16:creationId xmlns:a16="http://schemas.microsoft.com/office/drawing/2014/main" id="{D1FE1F29-5783-4007-AFB0-CF9CA85B9098}"/>
            </a:ext>
          </a:extLst>
        </xdr:cNvPr>
        <xdr:cNvCxnSpPr/>
      </xdr:nvCxnSpPr>
      <xdr:spPr>
        <a:xfrm flipV="1">
          <a:off x="7861300" y="14880445"/>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88864</xdr:rowOff>
    </xdr:from>
    <xdr:to>
      <xdr:col>36</xdr:col>
      <xdr:colOff>165100</xdr:colOff>
      <xdr:row>87</xdr:row>
      <xdr:rowOff>19014</xdr:rowOff>
    </xdr:to>
    <xdr:sp macro="" textlink="">
      <xdr:nvSpPr>
        <xdr:cNvPr id="368" name="楕円 367">
          <a:extLst>
            <a:ext uri="{FF2B5EF4-FFF2-40B4-BE49-F238E27FC236}">
              <a16:creationId xmlns:a16="http://schemas.microsoft.com/office/drawing/2014/main" id="{4B8F7A55-02DF-4978-8F2A-AE7CA0C2E8BA}"/>
            </a:ext>
          </a:extLst>
        </xdr:cNvPr>
        <xdr:cNvSpPr/>
      </xdr:nvSpPr>
      <xdr:spPr>
        <a:xfrm>
          <a:off x="6921500" y="1483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136725</xdr:rowOff>
    </xdr:from>
    <xdr:to>
      <xdr:col>41</xdr:col>
      <xdr:colOff>50800</xdr:colOff>
      <xdr:row>86</xdr:row>
      <xdr:rowOff>139664</xdr:rowOff>
    </xdr:to>
    <xdr:cxnSp macro="">
      <xdr:nvCxnSpPr>
        <xdr:cNvPr id="369" name="直線コネクタ 368">
          <a:extLst>
            <a:ext uri="{FF2B5EF4-FFF2-40B4-BE49-F238E27FC236}">
              <a16:creationId xmlns:a16="http://schemas.microsoft.com/office/drawing/2014/main" id="{10B0D77C-1186-49F4-84F4-3C6BB3EA4E33}"/>
            </a:ext>
          </a:extLst>
        </xdr:cNvPr>
        <xdr:cNvCxnSpPr/>
      </xdr:nvCxnSpPr>
      <xdr:spPr>
        <a:xfrm flipV="1">
          <a:off x="6972300" y="14881425"/>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370" name="n_1aveValue【福祉施設】&#10;一人当たり面積">
          <a:extLst>
            <a:ext uri="{FF2B5EF4-FFF2-40B4-BE49-F238E27FC236}">
              <a16:creationId xmlns:a16="http://schemas.microsoft.com/office/drawing/2014/main" id="{EC0EFDC0-C6DF-40BC-BDF1-C87A1D7DD93C}"/>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371" name="n_2aveValue【福祉施設】&#10;一人当たり面積">
          <a:extLst>
            <a:ext uri="{FF2B5EF4-FFF2-40B4-BE49-F238E27FC236}">
              <a16:creationId xmlns:a16="http://schemas.microsoft.com/office/drawing/2014/main" id="{A71EC5CC-143F-4272-86D4-05A2001ACDFA}"/>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372" name="n_3aveValue【福祉施設】&#10;一人当たり面積">
          <a:extLst>
            <a:ext uri="{FF2B5EF4-FFF2-40B4-BE49-F238E27FC236}">
              <a16:creationId xmlns:a16="http://schemas.microsoft.com/office/drawing/2014/main" id="{BA70AFAB-2E0F-4FF5-A4D9-8AFF51C0B3C6}"/>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373" name="n_4aveValue【福祉施設】&#10;一人当たり面積">
          <a:extLst>
            <a:ext uri="{FF2B5EF4-FFF2-40B4-BE49-F238E27FC236}">
              <a16:creationId xmlns:a16="http://schemas.microsoft.com/office/drawing/2014/main" id="{85130139-3126-4FA9-B3AC-1D4D0D60F3E8}"/>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5242</xdr:rowOff>
    </xdr:from>
    <xdr:ext cx="469744" cy="259045"/>
    <xdr:sp macro="" textlink="">
      <xdr:nvSpPr>
        <xdr:cNvPr id="374" name="n_1mainValue【福祉施設】&#10;一人当たり面積">
          <a:extLst>
            <a:ext uri="{FF2B5EF4-FFF2-40B4-BE49-F238E27FC236}">
              <a16:creationId xmlns:a16="http://schemas.microsoft.com/office/drawing/2014/main" id="{A5CA624E-C4DB-403C-8B7D-1CA3E31C303E}"/>
            </a:ext>
          </a:extLst>
        </xdr:cNvPr>
        <xdr:cNvSpPr txBox="1"/>
      </xdr:nvSpPr>
      <xdr:spPr>
        <a:xfrm>
          <a:off x="9391727" y="14921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6222</xdr:rowOff>
    </xdr:from>
    <xdr:ext cx="469744" cy="259045"/>
    <xdr:sp macro="" textlink="">
      <xdr:nvSpPr>
        <xdr:cNvPr id="375" name="n_2mainValue【福祉施設】&#10;一人当たり面積">
          <a:extLst>
            <a:ext uri="{FF2B5EF4-FFF2-40B4-BE49-F238E27FC236}">
              <a16:creationId xmlns:a16="http://schemas.microsoft.com/office/drawing/2014/main" id="{3C264164-E577-449D-8693-2F87901C8147}"/>
            </a:ext>
          </a:extLst>
        </xdr:cNvPr>
        <xdr:cNvSpPr txBox="1"/>
      </xdr:nvSpPr>
      <xdr:spPr>
        <a:xfrm>
          <a:off x="8515427" y="1492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7202</xdr:rowOff>
    </xdr:from>
    <xdr:ext cx="469744" cy="259045"/>
    <xdr:sp macro="" textlink="">
      <xdr:nvSpPr>
        <xdr:cNvPr id="376" name="n_3mainValue【福祉施設】&#10;一人当たり面積">
          <a:extLst>
            <a:ext uri="{FF2B5EF4-FFF2-40B4-BE49-F238E27FC236}">
              <a16:creationId xmlns:a16="http://schemas.microsoft.com/office/drawing/2014/main" id="{C660C379-B60A-4EAE-9D62-6046B38770B5}"/>
            </a:ext>
          </a:extLst>
        </xdr:cNvPr>
        <xdr:cNvSpPr txBox="1"/>
      </xdr:nvSpPr>
      <xdr:spPr>
        <a:xfrm>
          <a:off x="7626427" y="1492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10141</xdr:rowOff>
    </xdr:from>
    <xdr:ext cx="469744" cy="259045"/>
    <xdr:sp macro="" textlink="">
      <xdr:nvSpPr>
        <xdr:cNvPr id="377" name="n_4mainValue【福祉施設】&#10;一人当たり面積">
          <a:extLst>
            <a:ext uri="{FF2B5EF4-FFF2-40B4-BE49-F238E27FC236}">
              <a16:creationId xmlns:a16="http://schemas.microsoft.com/office/drawing/2014/main" id="{48CAAB82-D93B-4A77-8499-BD0667290D99}"/>
            </a:ext>
          </a:extLst>
        </xdr:cNvPr>
        <xdr:cNvSpPr txBox="1"/>
      </xdr:nvSpPr>
      <xdr:spPr>
        <a:xfrm>
          <a:off x="6737427" y="1492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86CBE283-44FC-442B-A38D-8DC0DAEB092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9A7410A-F7E5-488E-B0B4-6D0BD84FF77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ECE1172E-C9D2-45CB-971E-D89608D11CD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7BD3BCC-F140-41A9-B86C-D672F50946B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7B7326DE-2B71-43C2-BEA0-E84C7B527BA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C2C57E05-9293-426F-95F2-B8EC28A52CC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F196F2F4-6A48-4A1C-B424-6A8E615CA39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9FE30B6-8BED-4EEE-BDEB-D5E99CBC451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95804240-AB95-4516-B88F-2AA6D31D585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38FF8173-31D7-42E3-A97F-D986420FE0C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8C5F0450-536F-42A1-BAAD-B9F75673BE6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371624D-5E13-4CFD-8DE3-B8AB0E3A62C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17063011-7C58-4E3A-8B00-596679ADEF6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C1A66A2E-3B31-4AD7-BE2A-D5DA7F95E77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416DFA1F-7EC1-42E6-AF9F-01396E7BC94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8FE46A9E-7521-4CD2-8A4A-42A82AD8C7B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C3D6ED40-FC7D-40E1-B193-9B6E9AAE2B3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1548B5BB-3E0C-4C5E-BFEF-82B1B97ED4B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229C6038-F197-429D-8DBD-453D52F9195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5F13573B-F3C3-4FA1-9BDC-965CFCB15CB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E06E4C63-A8F3-470A-A304-A15CFC183E8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2F949AF3-C8C7-418B-BF4B-ADBF063D9D4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81F6AEE4-9962-430F-A8C4-E6876F390CA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61175D9E-5744-4567-B572-F9B6AABCB4A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1377008C-0328-4486-9C40-85E0024F712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B46D81CE-9706-4D8C-9EDF-B76FD319AF1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CBE23F1C-4038-4731-BC29-2D3790AFFB5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23355600-1C76-4E0A-BEBE-19725E13F75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4C033152-873B-46EF-A2E2-26A00CF0FD9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74774CFC-3532-484C-94D1-C59A49EFF0F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3175CF68-0915-4B01-B08B-3A9602FD0C1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9E1EF7C8-10D7-4CE1-A4AC-24D4C765D89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308187D5-FF55-45F2-A603-AFB506F494C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34E203F1-E60B-4B54-A824-59A11FF7654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DFCAB499-01D1-43B6-A373-823E443C330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8C625BA1-BC2D-4A7B-B4C5-72533EAFCCE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42F4F29C-5CE9-4CFB-8234-DA7BDE1AA1D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BE5D9683-6804-46C8-B3CC-4AEAEC948A1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1E4EE82E-E83C-45F9-9255-D2E31EC8E9E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83D920A5-B3C1-4FF9-A959-5E7DF482994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6168F89E-9556-4BAD-B07F-E86B3AE86DC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89B00104-A04C-493F-8C09-389C75B85235}"/>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A7862FE3-A75B-4B66-917A-536CC332B68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4A6C1ED0-1B5F-430B-B19E-8E4EA01C44B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10691FD9-8A5C-4B55-B25A-FAA4A4E5DE67}"/>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23" name="直線コネクタ 422">
          <a:extLst>
            <a:ext uri="{FF2B5EF4-FFF2-40B4-BE49-F238E27FC236}">
              <a16:creationId xmlns:a16="http://schemas.microsoft.com/office/drawing/2014/main" id="{0BA0BA70-53BC-4E39-AF04-DD38D56DB3EA}"/>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04CA1258-CE7C-4A1C-B1B1-EECCA2F590BB}"/>
            </a:ext>
          </a:extLst>
        </xdr:cNvPr>
        <xdr:cNvSpPr txBox="1"/>
      </xdr:nvSpPr>
      <xdr:spPr>
        <a:xfrm>
          <a:off x="16357600" y="6470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25" name="フローチャート: 判断 424">
          <a:extLst>
            <a:ext uri="{FF2B5EF4-FFF2-40B4-BE49-F238E27FC236}">
              <a16:creationId xmlns:a16="http://schemas.microsoft.com/office/drawing/2014/main" id="{7C6ADBEA-3848-4FF5-BDBE-A9C93EB4DB1C}"/>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26" name="フローチャート: 判断 425">
          <a:extLst>
            <a:ext uri="{FF2B5EF4-FFF2-40B4-BE49-F238E27FC236}">
              <a16:creationId xmlns:a16="http://schemas.microsoft.com/office/drawing/2014/main" id="{D9C4033B-574D-4486-916F-EA391CC1CB63}"/>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27" name="フローチャート: 判断 426">
          <a:extLst>
            <a:ext uri="{FF2B5EF4-FFF2-40B4-BE49-F238E27FC236}">
              <a16:creationId xmlns:a16="http://schemas.microsoft.com/office/drawing/2014/main" id="{A8F53C09-09A6-4D1D-9CC3-5B89297B0134}"/>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28" name="フローチャート: 判断 427">
          <a:extLst>
            <a:ext uri="{FF2B5EF4-FFF2-40B4-BE49-F238E27FC236}">
              <a16:creationId xmlns:a16="http://schemas.microsoft.com/office/drawing/2014/main" id="{5B35BD8E-BFE7-4A28-BD24-510A88E3E322}"/>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29" name="フローチャート: 判断 428">
          <a:extLst>
            <a:ext uri="{FF2B5EF4-FFF2-40B4-BE49-F238E27FC236}">
              <a16:creationId xmlns:a16="http://schemas.microsoft.com/office/drawing/2014/main" id="{DF4844EE-B830-4BFC-A337-400DFCD12666}"/>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5BDF35A-2F56-4A84-A94B-BEF76116F96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FFB2683-09AF-4A4F-BF8A-1673E9EAD3F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F841BB6-D5ED-432D-8FD2-5CFA013745E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1E7B6DF-6163-45AA-9601-F16A52F1905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2AA7930-74D9-491E-B1F4-A2A2BAE3321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121738</xdr:rowOff>
    </xdr:from>
    <xdr:to>
      <xdr:col>85</xdr:col>
      <xdr:colOff>177800</xdr:colOff>
      <xdr:row>39</xdr:row>
      <xdr:rowOff>51888</xdr:rowOff>
    </xdr:to>
    <xdr:sp macro="" textlink="">
      <xdr:nvSpPr>
        <xdr:cNvPr id="435" name="楕円 434">
          <a:extLst>
            <a:ext uri="{FF2B5EF4-FFF2-40B4-BE49-F238E27FC236}">
              <a16:creationId xmlns:a16="http://schemas.microsoft.com/office/drawing/2014/main" id="{1D4B39BF-BA15-46C3-9F1E-8905FA29E7FE}"/>
            </a:ext>
          </a:extLst>
        </xdr:cNvPr>
        <xdr:cNvSpPr/>
      </xdr:nvSpPr>
      <xdr:spPr>
        <a:xfrm>
          <a:off x="16268700" y="663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100165</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9B167F10-714A-4EB7-BDF4-0B1DDE84E167}"/>
            </a:ext>
          </a:extLst>
        </xdr:cNvPr>
        <xdr:cNvSpPr txBox="1"/>
      </xdr:nvSpPr>
      <xdr:spPr>
        <a:xfrm>
          <a:off x="16357600" y="661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72753</xdr:rowOff>
    </xdr:from>
    <xdr:to>
      <xdr:col>81</xdr:col>
      <xdr:colOff>101600</xdr:colOff>
      <xdr:row>39</xdr:row>
      <xdr:rowOff>2903</xdr:rowOff>
    </xdr:to>
    <xdr:sp macro="" textlink="">
      <xdr:nvSpPr>
        <xdr:cNvPr id="437" name="楕円 436">
          <a:extLst>
            <a:ext uri="{FF2B5EF4-FFF2-40B4-BE49-F238E27FC236}">
              <a16:creationId xmlns:a16="http://schemas.microsoft.com/office/drawing/2014/main" id="{D149F807-DC4D-46B3-9C1A-4D7DD1AD200C}"/>
            </a:ext>
          </a:extLst>
        </xdr:cNvPr>
        <xdr:cNvSpPr/>
      </xdr:nvSpPr>
      <xdr:spPr>
        <a:xfrm>
          <a:off x="1543050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123553</xdr:rowOff>
    </xdr:from>
    <xdr:to>
      <xdr:col>85</xdr:col>
      <xdr:colOff>127000</xdr:colOff>
      <xdr:row>39</xdr:row>
      <xdr:rowOff>1088</xdr:rowOff>
    </xdr:to>
    <xdr:cxnSp macro="">
      <xdr:nvCxnSpPr>
        <xdr:cNvPr id="438" name="直線コネクタ 437">
          <a:extLst>
            <a:ext uri="{FF2B5EF4-FFF2-40B4-BE49-F238E27FC236}">
              <a16:creationId xmlns:a16="http://schemas.microsoft.com/office/drawing/2014/main" id="{66DF6C17-0793-4095-9C68-9146AB35E1B6}"/>
            </a:ext>
          </a:extLst>
        </xdr:cNvPr>
        <xdr:cNvCxnSpPr/>
      </xdr:nvCxnSpPr>
      <xdr:spPr>
        <a:xfrm>
          <a:off x="15481300" y="6638653"/>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28666</xdr:rowOff>
    </xdr:from>
    <xdr:to>
      <xdr:col>76</xdr:col>
      <xdr:colOff>165100</xdr:colOff>
      <xdr:row>41</xdr:row>
      <xdr:rowOff>130266</xdr:rowOff>
    </xdr:to>
    <xdr:sp macro="" textlink="">
      <xdr:nvSpPr>
        <xdr:cNvPr id="439" name="楕円 438">
          <a:extLst>
            <a:ext uri="{FF2B5EF4-FFF2-40B4-BE49-F238E27FC236}">
              <a16:creationId xmlns:a16="http://schemas.microsoft.com/office/drawing/2014/main" id="{11F844B9-6864-4B9F-97DC-DFD38A3BF8E5}"/>
            </a:ext>
          </a:extLst>
        </xdr:cNvPr>
        <xdr:cNvSpPr/>
      </xdr:nvSpPr>
      <xdr:spPr>
        <a:xfrm>
          <a:off x="14541500" y="705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123553</xdr:rowOff>
    </xdr:from>
    <xdr:to>
      <xdr:col>81</xdr:col>
      <xdr:colOff>50800</xdr:colOff>
      <xdr:row>41</xdr:row>
      <xdr:rowOff>79466</xdr:rowOff>
    </xdr:to>
    <xdr:cxnSp macro="">
      <xdr:nvCxnSpPr>
        <xdr:cNvPr id="440" name="直線コネクタ 439">
          <a:extLst>
            <a:ext uri="{FF2B5EF4-FFF2-40B4-BE49-F238E27FC236}">
              <a16:creationId xmlns:a16="http://schemas.microsoft.com/office/drawing/2014/main" id="{42395D48-7579-4CEA-806C-DB98043A72E8}"/>
            </a:ext>
          </a:extLst>
        </xdr:cNvPr>
        <xdr:cNvCxnSpPr/>
      </xdr:nvCxnSpPr>
      <xdr:spPr>
        <a:xfrm flipV="1">
          <a:off x="14592300" y="6638653"/>
          <a:ext cx="889000" cy="470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82550</xdr:rowOff>
    </xdr:from>
    <xdr:to>
      <xdr:col>72</xdr:col>
      <xdr:colOff>38100</xdr:colOff>
      <xdr:row>39</xdr:row>
      <xdr:rowOff>12700</xdr:rowOff>
    </xdr:to>
    <xdr:sp macro="" textlink="">
      <xdr:nvSpPr>
        <xdr:cNvPr id="441" name="楕円 440">
          <a:extLst>
            <a:ext uri="{FF2B5EF4-FFF2-40B4-BE49-F238E27FC236}">
              <a16:creationId xmlns:a16="http://schemas.microsoft.com/office/drawing/2014/main" id="{5F586598-A182-4BD5-8960-C826A6A56AA7}"/>
            </a:ext>
          </a:extLst>
        </xdr:cNvPr>
        <xdr:cNvSpPr/>
      </xdr:nvSpPr>
      <xdr:spPr>
        <a:xfrm>
          <a:off x="13652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133350</xdr:rowOff>
    </xdr:from>
    <xdr:to>
      <xdr:col>76</xdr:col>
      <xdr:colOff>114300</xdr:colOff>
      <xdr:row>41</xdr:row>
      <xdr:rowOff>79466</xdr:rowOff>
    </xdr:to>
    <xdr:cxnSp macro="">
      <xdr:nvCxnSpPr>
        <xdr:cNvPr id="442" name="直線コネクタ 441">
          <a:extLst>
            <a:ext uri="{FF2B5EF4-FFF2-40B4-BE49-F238E27FC236}">
              <a16:creationId xmlns:a16="http://schemas.microsoft.com/office/drawing/2014/main" id="{1624C033-A984-4434-86A8-989564B13A4B}"/>
            </a:ext>
          </a:extLst>
        </xdr:cNvPr>
        <xdr:cNvCxnSpPr/>
      </xdr:nvCxnSpPr>
      <xdr:spPr>
        <a:xfrm>
          <a:off x="13703300" y="6648450"/>
          <a:ext cx="889000" cy="460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41728</xdr:rowOff>
    </xdr:from>
    <xdr:to>
      <xdr:col>67</xdr:col>
      <xdr:colOff>101600</xdr:colOff>
      <xdr:row>38</xdr:row>
      <xdr:rowOff>143328</xdr:rowOff>
    </xdr:to>
    <xdr:sp macro="" textlink="">
      <xdr:nvSpPr>
        <xdr:cNvPr id="443" name="楕円 442">
          <a:extLst>
            <a:ext uri="{FF2B5EF4-FFF2-40B4-BE49-F238E27FC236}">
              <a16:creationId xmlns:a16="http://schemas.microsoft.com/office/drawing/2014/main" id="{050EF106-A10F-4E1E-A46F-9F760C9ABB20}"/>
            </a:ext>
          </a:extLst>
        </xdr:cNvPr>
        <xdr:cNvSpPr/>
      </xdr:nvSpPr>
      <xdr:spPr>
        <a:xfrm>
          <a:off x="12763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92528</xdr:rowOff>
    </xdr:from>
    <xdr:to>
      <xdr:col>71</xdr:col>
      <xdr:colOff>177800</xdr:colOff>
      <xdr:row>38</xdr:row>
      <xdr:rowOff>133350</xdr:rowOff>
    </xdr:to>
    <xdr:cxnSp macro="">
      <xdr:nvCxnSpPr>
        <xdr:cNvPr id="444" name="直線コネクタ 443">
          <a:extLst>
            <a:ext uri="{FF2B5EF4-FFF2-40B4-BE49-F238E27FC236}">
              <a16:creationId xmlns:a16="http://schemas.microsoft.com/office/drawing/2014/main" id="{2EE1E3F6-5873-492A-BE38-CFC262BE36A0}"/>
            </a:ext>
          </a:extLst>
        </xdr:cNvPr>
        <xdr:cNvCxnSpPr/>
      </xdr:nvCxnSpPr>
      <xdr:spPr>
        <a:xfrm>
          <a:off x="12814300" y="6607628"/>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E789E0E8-670A-4294-A2B6-896B6AB26501}"/>
            </a:ext>
          </a:extLst>
        </xdr:cNvPr>
        <xdr:cNvSpPr txBox="1"/>
      </xdr:nvSpPr>
      <xdr:spPr>
        <a:xfrm>
          <a:off x="152660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AC8E6D71-A2F8-4C31-974A-99505A6A06DC}"/>
            </a:ext>
          </a:extLst>
        </xdr:cNvPr>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BDC12495-2276-42B7-A7C1-49BBBD7DF3C6}"/>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AA27D81C-C62F-4DCA-9935-7BAE2DF4E6BA}"/>
            </a:ext>
          </a:extLst>
        </xdr:cNvPr>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19430</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FE3A93E0-347C-4529-BEA3-EE39D6509F4E}"/>
            </a:ext>
          </a:extLst>
        </xdr:cNvPr>
        <xdr:cNvSpPr txBox="1"/>
      </xdr:nvSpPr>
      <xdr:spPr>
        <a:xfrm>
          <a:off x="152660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121393</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0FFF532F-F314-42F5-804D-8051455548A6}"/>
            </a:ext>
          </a:extLst>
        </xdr:cNvPr>
        <xdr:cNvSpPr txBox="1"/>
      </xdr:nvSpPr>
      <xdr:spPr>
        <a:xfrm>
          <a:off x="14389744" y="715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3827</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C36D51A4-11BB-433E-877F-E0DA3102028E}"/>
            </a:ext>
          </a:extLst>
        </xdr:cNvPr>
        <xdr:cNvSpPr txBox="1"/>
      </xdr:nvSpPr>
      <xdr:spPr>
        <a:xfrm>
          <a:off x="13500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134455</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55F950B1-D922-476F-ABF6-5F560B784E42}"/>
            </a:ext>
          </a:extLst>
        </xdr:cNvPr>
        <xdr:cNvSpPr txBox="1"/>
      </xdr:nvSpPr>
      <xdr:spPr>
        <a:xfrm>
          <a:off x="12611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77DEFE07-03AE-4780-8443-84A1F2EC58C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CD523799-EDAE-4333-B575-B3DA92FB89B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15A5F8F4-6E09-4D89-8885-475084754F4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A2DE3F4A-E150-42E9-B133-468EEADDF78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271D49C8-D552-4E3F-8E57-5FB2029F975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3E647078-5084-4176-8A9E-786CAF24E6D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F65FF95B-05B1-4104-9C69-DC92CAA7965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7EFBB9C7-C299-41A4-9648-FC45E15ACFA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C790FC0-8331-475B-8FAC-E1A2325A5B4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6126987D-DE33-41C1-B984-D3E9DE4F233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FA13BD24-1A94-4478-BEEC-B1B737B6682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DC2A7387-325E-454F-8936-03582C911CC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D45BAB22-67F8-48BC-90CA-27FD046F371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5C0A755B-CF5A-4F68-BA94-35D143E1A846}"/>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1D1E3DE4-858B-41FF-8111-C175B156C23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68" name="テキスト ボックス 467">
          <a:extLst>
            <a:ext uri="{FF2B5EF4-FFF2-40B4-BE49-F238E27FC236}">
              <a16:creationId xmlns:a16="http://schemas.microsoft.com/office/drawing/2014/main" id="{9AF91DA6-2B98-45EA-B36A-1FBAA8DC2F7C}"/>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03C5B570-3CB7-4DE4-8E8E-A95F9B8F4A5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0" name="テキスト ボックス 469">
          <a:extLst>
            <a:ext uri="{FF2B5EF4-FFF2-40B4-BE49-F238E27FC236}">
              <a16:creationId xmlns:a16="http://schemas.microsoft.com/office/drawing/2014/main" id="{E1AB4ACC-A763-436A-AABA-CEFD5DE0A3DE}"/>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F2E60022-2AD9-4E86-AC7C-F44075F0DEB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2" name="テキスト ボックス 471">
          <a:extLst>
            <a:ext uri="{FF2B5EF4-FFF2-40B4-BE49-F238E27FC236}">
              <a16:creationId xmlns:a16="http://schemas.microsoft.com/office/drawing/2014/main" id="{7148BC1B-ED47-4C63-8A48-2B399F2FD964}"/>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C7BA6CF9-46F2-4A0A-8371-5806E37A01D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74" name="直線コネクタ 473">
          <a:extLst>
            <a:ext uri="{FF2B5EF4-FFF2-40B4-BE49-F238E27FC236}">
              <a16:creationId xmlns:a16="http://schemas.microsoft.com/office/drawing/2014/main" id="{8DEBDB3E-C1FE-4E9C-9464-94C8F2706ABF}"/>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DD208F44-B3A9-4E8A-B6E8-D6DE7AA46FCC}"/>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76" name="直線コネクタ 475">
          <a:extLst>
            <a:ext uri="{FF2B5EF4-FFF2-40B4-BE49-F238E27FC236}">
              <a16:creationId xmlns:a16="http://schemas.microsoft.com/office/drawing/2014/main" id="{780EC9E0-398E-4E6E-ACCA-EDB2E5547E68}"/>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77" name="【一般廃棄物処理施設】&#10;一人当たり有形固定資産（償却資産）額最大値テキスト">
          <a:extLst>
            <a:ext uri="{FF2B5EF4-FFF2-40B4-BE49-F238E27FC236}">
              <a16:creationId xmlns:a16="http://schemas.microsoft.com/office/drawing/2014/main" id="{E21D123A-BAF9-47C1-975E-4D76B876A247}"/>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78" name="直線コネクタ 477">
          <a:extLst>
            <a:ext uri="{FF2B5EF4-FFF2-40B4-BE49-F238E27FC236}">
              <a16:creationId xmlns:a16="http://schemas.microsoft.com/office/drawing/2014/main" id="{E3B8B72B-71B0-4A9A-B628-D545FEF06EFB}"/>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479" name="【一般廃棄物処理施設】&#10;一人当たり有形固定資産（償却資産）額平均値テキスト">
          <a:extLst>
            <a:ext uri="{FF2B5EF4-FFF2-40B4-BE49-F238E27FC236}">
              <a16:creationId xmlns:a16="http://schemas.microsoft.com/office/drawing/2014/main" id="{96359D03-7E10-4CA8-9E2E-A0E213B9EA97}"/>
            </a:ext>
          </a:extLst>
        </xdr:cNvPr>
        <xdr:cNvSpPr txBox="1"/>
      </xdr:nvSpPr>
      <xdr:spPr>
        <a:xfrm>
          <a:off x="22199600" y="6764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80" name="フローチャート: 判断 479">
          <a:extLst>
            <a:ext uri="{FF2B5EF4-FFF2-40B4-BE49-F238E27FC236}">
              <a16:creationId xmlns:a16="http://schemas.microsoft.com/office/drawing/2014/main" id="{3D569231-EF8F-4576-BFC1-92025AE55A2C}"/>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81" name="フローチャート: 判断 480">
          <a:extLst>
            <a:ext uri="{FF2B5EF4-FFF2-40B4-BE49-F238E27FC236}">
              <a16:creationId xmlns:a16="http://schemas.microsoft.com/office/drawing/2014/main" id="{6768E979-59C2-4697-A807-23E9EE5368F3}"/>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82" name="フローチャート: 判断 481">
          <a:extLst>
            <a:ext uri="{FF2B5EF4-FFF2-40B4-BE49-F238E27FC236}">
              <a16:creationId xmlns:a16="http://schemas.microsoft.com/office/drawing/2014/main" id="{570489A5-63DE-45A3-B539-23CA8033F990}"/>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83" name="フローチャート: 判断 482">
          <a:extLst>
            <a:ext uri="{FF2B5EF4-FFF2-40B4-BE49-F238E27FC236}">
              <a16:creationId xmlns:a16="http://schemas.microsoft.com/office/drawing/2014/main" id="{7CB89CF3-D00B-416E-9945-825103D5344C}"/>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84" name="フローチャート: 判断 483">
          <a:extLst>
            <a:ext uri="{FF2B5EF4-FFF2-40B4-BE49-F238E27FC236}">
              <a16:creationId xmlns:a16="http://schemas.microsoft.com/office/drawing/2014/main" id="{63AAC3CA-4A71-47FB-9C8B-22E02201F6EB}"/>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C010D644-F6C5-43D7-A547-8A0645C7D14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C064DCD-3D3B-4499-85A5-7AB143D8641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8CAA8F4-5F9C-4CC5-9BD7-77C514CEB3C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33BC321-FF37-464B-92F5-84AA6324F85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3C03ACA-7064-44DB-AB7F-2735ACEC7A6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71493</xdr:rowOff>
    </xdr:from>
    <xdr:to>
      <xdr:col>116</xdr:col>
      <xdr:colOff>114300</xdr:colOff>
      <xdr:row>42</xdr:row>
      <xdr:rowOff>1643</xdr:rowOff>
    </xdr:to>
    <xdr:sp macro="" textlink="">
      <xdr:nvSpPr>
        <xdr:cNvPr id="490" name="楕円 489">
          <a:extLst>
            <a:ext uri="{FF2B5EF4-FFF2-40B4-BE49-F238E27FC236}">
              <a16:creationId xmlns:a16="http://schemas.microsoft.com/office/drawing/2014/main" id="{B1F6454D-CD75-4DB2-A269-CE4376A938A8}"/>
            </a:ext>
          </a:extLst>
        </xdr:cNvPr>
        <xdr:cNvSpPr/>
      </xdr:nvSpPr>
      <xdr:spPr>
        <a:xfrm>
          <a:off x="22110700" y="710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157870</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8222F3A8-DB70-498E-93F4-951837A43E5E}"/>
            </a:ext>
          </a:extLst>
        </xdr:cNvPr>
        <xdr:cNvSpPr txBox="1"/>
      </xdr:nvSpPr>
      <xdr:spPr>
        <a:xfrm>
          <a:off x="22199600" y="701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70799</xdr:rowOff>
    </xdr:from>
    <xdr:to>
      <xdr:col>112</xdr:col>
      <xdr:colOff>38100</xdr:colOff>
      <xdr:row>42</xdr:row>
      <xdr:rowOff>949</xdr:rowOff>
    </xdr:to>
    <xdr:sp macro="" textlink="">
      <xdr:nvSpPr>
        <xdr:cNvPr id="492" name="楕円 491">
          <a:extLst>
            <a:ext uri="{FF2B5EF4-FFF2-40B4-BE49-F238E27FC236}">
              <a16:creationId xmlns:a16="http://schemas.microsoft.com/office/drawing/2014/main" id="{B2A3BE1B-A03F-4261-9688-3F161CDAE095}"/>
            </a:ext>
          </a:extLst>
        </xdr:cNvPr>
        <xdr:cNvSpPr/>
      </xdr:nvSpPr>
      <xdr:spPr>
        <a:xfrm>
          <a:off x="21272500" y="710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121599</xdr:rowOff>
    </xdr:from>
    <xdr:to>
      <xdr:col>116</xdr:col>
      <xdr:colOff>63500</xdr:colOff>
      <xdr:row>41</xdr:row>
      <xdr:rowOff>122293</xdr:rowOff>
    </xdr:to>
    <xdr:cxnSp macro="">
      <xdr:nvCxnSpPr>
        <xdr:cNvPr id="493" name="直線コネクタ 492">
          <a:extLst>
            <a:ext uri="{FF2B5EF4-FFF2-40B4-BE49-F238E27FC236}">
              <a16:creationId xmlns:a16="http://schemas.microsoft.com/office/drawing/2014/main" id="{630FBA8E-2F5B-4742-AB03-9C04B5E9EF8E}"/>
            </a:ext>
          </a:extLst>
        </xdr:cNvPr>
        <xdr:cNvCxnSpPr/>
      </xdr:nvCxnSpPr>
      <xdr:spPr>
        <a:xfrm>
          <a:off x="21323300" y="7151049"/>
          <a:ext cx="838200" cy="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76274</xdr:rowOff>
    </xdr:from>
    <xdr:to>
      <xdr:col>107</xdr:col>
      <xdr:colOff>101600</xdr:colOff>
      <xdr:row>42</xdr:row>
      <xdr:rowOff>6424</xdr:rowOff>
    </xdr:to>
    <xdr:sp macro="" textlink="">
      <xdr:nvSpPr>
        <xdr:cNvPr id="494" name="楕円 493">
          <a:extLst>
            <a:ext uri="{FF2B5EF4-FFF2-40B4-BE49-F238E27FC236}">
              <a16:creationId xmlns:a16="http://schemas.microsoft.com/office/drawing/2014/main" id="{0B73E1FD-7A1D-43C4-BB73-6CDA561A72E7}"/>
            </a:ext>
          </a:extLst>
        </xdr:cNvPr>
        <xdr:cNvSpPr/>
      </xdr:nvSpPr>
      <xdr:spPr>
        <a:xfrm>
          <a:off x="20383500" y="710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121599</xdr:rowOff>
    </xdr:from>
    <xdr:to>
      <xdr:col>111</xdr:col>
      <xdr:colOff>177800</xdr:colOff>
      <xdr:row>41</xdr:row>
      <xdr:rowOff>127074</xdr:rowOff>
    </xdr:to>
    <xdr:cxnSp macro="">
      <xdr:nvCxnSpPr>
        <xdr:cNvPr id="495" name="直線コネクタ 494">
          <a:extLst>
            <a:ext uri="{FF2B5EF4-FFF2-40B4-BE49-F238E27FC236}">
              <a16:creationId xmlns:a16="http://schemas.microsoft.com/office/drawing/2014/main" id="{F64EA7F9-8B6B-4B17-BEB3-932FEB0242A1}"/>
            </a:ext>
          </a:extLst>
        </xdr:cNvPr>
        <xdr:cNvCxnSpPr/>
      </xdr:nvCxnSpPr>
      <xdr:spPr>
        <a:xfrm flipV="1">
          <a:off x="20434300" y="7151049"/>
          <a:ext cx="889000" cy="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72329</xdr:rowOff>
    </xdr:from>
    <xdr:to>
      <xdr:col>102</xdr:col>
      <xdr:colOff>165100</xdr:colOff>
      <xdr:row>42</xdr:row>
      <xdr:rowOff>2479</xdr:rowOff>
    </xdr:to>
    <xdr:sp macro="" textlink="">
      <xdr:nvSpPr>
        <xdr:cNvPr id="496" name="楕円 495">
          <a:extLst>
            <a:ext uri="{FF2B5EF4-FFF2-40B4-BE49-F238E27FC236}">
              <a16:creationId xmlns:a16="http://schemas.microsoft.com/office/drawing/2014/main" id="{4C2CE9D0-93D3-4F62-B082-8D25497C9736}"/>
            </a:ext>
          </a:extLst>
        </xdr:cNvPr>
        <xdr:cNvSpPr/>
      </xdr:nvSpPr>
      <xdr:spPr>
        <a:xfrm>
          <a:off x="19494500" y="710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123129</xdr:rowOff>
    </xdr:from>
    <xdr:to>
      <xdr:col>107</xdr:col>
      <xdr:colOff>50800</xdr:colOff>
      <xdr:row>41</xdr:row>
      <xdr:rowOff>127074</xdr:rowOff>
    </xdr:to>
    <xdr:cxnSp macro="">
      <xdr:nvCxnSpPr>
        <xdr:cNvPr id="497" name="直線コネクタ 496">
          <a:extLst>
            <a:ext uri="{FF2B5EF4-FFF2-40B4-BE49-F238E27FC236}">
              <a16:creationId xmlns:a16="http://schemas.microsoft.com/office/drawing/2014/main" id="{1598FAA9-0E79-4D7C-9366-CD624EC0E8ED}"/>
            </a:ext>
          </a:extLst>
        </xdr:cNvPr>
        <xdr:cNvCxnSpPr/>
      </xdr:nvCxnSpPr>
      <xdr:spPr>
        <a:xfrm>
          <a:off x="19545300" y="7152579"/>
          <a:ext cx="889000" cy="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72557</xdr:rowOff>
    </xdr:from>
    <xdr:to>
      <xdr:col>98</xdr:col>
      <xdr:colOff>38100</xdr:colOff>
      <xdr:row>42</xdr:row>
      <xdr:rowOff>2707</xdr:rowOff>
    </xdr:to>
    <xdr:sp macro="" textlink="">
      <xdr:nvSpPr>
        <xdr:cNvPr id="498" name="楕円 497">
          <a:extLst>
            <a:ext uri="{FF2B5EF4-FFF2-40B4-BE49-F238E27FC236}">
              <a16:creationId xmlns:a16="http://schemas.microsoft.com/office/drawing/2014/main" id="{9C48E1CF-2454-4129-B481-CB5B368E8F5E}"/>
            </a:ext>
          </a:extLst>
        </xdr:cNvPr>
        <xdr:cNvSpPr/>
      </xdr:nvSpPr>
      <xdr:spPr>
        <a:xfrm>
          <a:off x="18605500" y="710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123129</xdr:rowOff>
    </xdr:from>
    <xdr:to>
      <xdr:col>102</xdr:col>
      <xdr:colOff>114300</xdr:colOff>
      <xdr:row>41</xdr:row>
      <xdr:rowOff>123357</xdr:rowOff>
    </xdr:to>
    <xdr:cxnSp macro="">
      <xdr:nvCxnSpPr>
        <xdr:cNvPr id="499" name="直線コネクタ 498">
          <a:extLst>
            <a:ext uri="{FF2B5EF4-FFF2-40B4-BE49-F238E27FC236}">
              <a16:creationId xmlns:a16="http://schemas.microsoft.com/office/drawing/2014/main" id="{7D4BD962-ADF2-4B79-8423-22EB0C195E9B}"/>
            </a:ext>
          </a:extLst>
        </xdr:cNvPr>
        <xdr:cNvCxnSpPr/>
      </xdr:nvCxnSpPr>
      <xdr:spPr>
        <a:xfrm flipV="1">
          <a:off x="18656300" y="7152579"/>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500" name="n_1aveValue【一般廃棄物処理施設】&#10;一人当たり有形固定資産（償却資産）額">
          <a:extLst>
            <a:ext uri="{FF2B5EF4-FFF2-40B4-BE49-F238E27FC236}">
              <a16:creationId xmlns:a16="http://schemas.microsoft.com/office/drawing/2014/main" id="{60445221-FC80-4330-B9EF-6D29F9093069}"/>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501" name="n_2aveValue【一般廃棄物処理施設】&#10;一人当たり有形固定資産（償却資産）額">
          <a:extLst>
            <a:ext uri="{FF2B5EF4-FFF2-40B4-BE49-F238E27FC236}">
              <a16:creationId xmlns:a16="http://schemas.microsoft.com/office/drawing/2014/main" id="{63CFE29B-D98D-435F-9732-7468B2861472}"/>
            </a:ext>
          </a:extLst>
        </xdr:cNvPr>
        <xdr:cNvSpPr txBox="1"/>
      </xdr:nvSpPr>
      <xdr:spPr>
        <a:xfrm>
          <a:off x="20134795" y="671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502" name="n_3aveValue【一般廃棄物処理施設】&#10;一人当たり有形固定資産（償却資産）額">
          <a:extLst>
            <a:ext uri="{FF2B5EF4-FFF2-40B4-BE49-F238E27FC236}">
              <a16:creationId xmlns:a16="http://schemas.microsoft.com/office/drawing/2014/main" id="{2A0FBF35-16D3-4012-A6B1-A6EA738EAB53}"/>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503" name="n_4aveValue【一般廃棄物処理施設】&#10;一人当たり有形固定資産（償却資産）額">
          <a:extLst>
            <a:ext uri="{FF2B5EF4-FFF2-40B4-BE49-F238E27FC236}">
              <a16:creationId xmlns:a16="http://schemas.microsoft.com/office/drawing/2014/main" id="{032C05E9-3CE7-4461-87A7-43338F2CB88E}"/>
            </a:ext>
          </a:extLst>
        </xdr:cNvPr>
        <xdr:cNvSpPr txBox="1"/>
      </xdr:nvSpPr>
      <xdr:spPr>
        <a:xfrm>
          <a:off x="18356795" y="674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163526</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38A862C7-F5B4-4714-B753-59CD236739AC}"/>
            </a:ext>
          </a:extLst>
        </xdr:cNvPr>
        <xdr:cNvSpPr txBox="1"/>
      </xdr:nvSpPr>
      <xdr:spPr>
        <a:xfrm>
          <a:off x="21043411" y="719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169001</xdr:rowOff>
    </xdr:from>
    <xdr:ext cx="469744" cy="259045"/>
    <xdr:sp macro="" textlink="">
      <xdr:nvSpPr>
        <xdr:cNvPr id="505" name="n_2mainValue【一般廃棄物処理施設】&#10;一人当たり有形固定資産（償却資産）額">
          <a:extLst>
            <a:ext uri="{FF2B5EF4-FFF2-40B4-BE49-F238E27FC236}">
              <a16:creationId xmlns:a16="http://schemas.microsoft.com/office/drawing/2014/main" id="{52DCF0E4-62A0-4CAC-AAEE-D47E04606362}"/>
            </a:ext>
          </a:extLst>
        </xdr:cNvPr>
        <xdr:cNvSpPr txBox="1"/>
      </xdr:nvSpPr>
      <xdr:spPr>
        <a:xfrm>
          <a:off x="20199428" y="719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165056</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0F6237DB-ED49-4A84-8A6F-96573B431289}"/>
            </a:ext>
          </a:extLst>
        </xdr:cNvPr>
        <xdr:cNvSpPr txBox="1"/>
      </xdr:nvSpPr>
      <xdr:spPr>
        <a:xfrm>
          <a:off x="19278111" y="719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165284</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EDE37D37-5ACE-4A3C-8B3C-D16A7F1CC5B8}"/>
            </a:ext>
          </a:extLst>
        </xdr:cNvPr>
        <xdr:cNvSpPr txBox="1"/>
      </xdr:nvSpPr>
      <xdr:spPr>
        <a:xfrm>
          <a:off x="18389111" y="719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DEA4084D-ACCF-4B9C-BB62-DD5328C18CF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49B91B8F-2A81-4BE6-B476-78494662047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447F5D09-D306-4043-A552-65DF13D3A2E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8C43E47B-6C96-4075-8DFC-09491484290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DBD487A9-DB3F-4A7B-ABAC-6E4983C6AAA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D015F692-B40C-4A84-81C9-0442152CF95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65BB681A-B599-458E-82B6-F44D7831443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B2074CFF-3141-4299-945F-E8B0873BBC37}"/>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6" name="正方形/長方形 515">
          <a:extLst>
            <a:ext uri="{FF2B5EF4-FFF2-40B4-BE49-F238E27FC236}">
              <a16:creationId xmlns:a16="http://schemas.microsoft.com/office/drawing/2014/main" id="{988E3DB0-AC30-43F3-BEA7-6D14A46BE11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7" name="正方形/長方形 516">
          <a:extLst>
            <a:ext uri="{FF2B5EF4-FFF2-40B4-BE49-F238E27FC236}">
              <a16:creationId xmlns:a16="http://schemas.microsoft.com/office/drawing/2014/main" id="{2E185491-9916-4B6D-84C2-1D81C72D36F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8" name="正方形/長方形 517">
          <a:extLst>
            <a:ext uri="{FF2B5EF4-FFF2-40B4-BE49-F238E27FC236}">
              <a16:creationId xmlns:a16="http://schemas.microsoft.com/office/drawing/2014/main" id="{C507E8A4-0DBD-4849-841E-3590448E88D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9" name="正方形/長方形 518">
          <a:extLst>
            <a:ext uri="{FF2B5EF4-FFF2-40B4-BE49-F238E27FC236}">
              <a16:creationId xmlns:a16="http://schemas.microsoft.com/office/drawing/2014/main" id="{B5F617BA-3608-4A6A-9BF4-29C7683F835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0" name="正方形/長方形 519">
          <a:extLst>
            <a:ext uri="{FF2B5EF4-FFF2-40B4-BE49-F238E27FC236}">
              <a16:creationId xmlns:a16="http://schemas.microsoft.com/office/drawing/2014/main" id="{AF2D60B9-653E-4CD8-B040-0F31D88B7E7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1" name="正方形/長方形 520">
          <a:extLst>
            <a:ext uri="{FF2B5EF4-FFF2-40B4-BE49-F238E27FC236}">
              <a16:creationId xmlns:a16="http://schemas.microsoft.com/office/drawing/2014/main" id="{26E9ACB4-EC72-4297-AF50-02EE2E8887A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2" name="正方形/長方形 521">
          <a:extLst>
            <a:ext uri="{FF2B5EF4-FFF2-40B4-BE49-F238E27FC236}">
              <a16:creationId xmlns:a16="http://schemas.microsoft.com/office/drawing/2014/main" id="{E64930F2-D814-45D7-BA1E-247A33E9C8F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3" name="正方形/長方形 522">
          <a:extLst>
            <a:ext uri="{FF2B5EF4-FFF2-40B4-BE49-F238E27FC236}">
              <a16:creationId xmlns:a16="http://schemas.microsoft.com/office/drawing/2014/main" id="{8C02B1B9-B41B-487D-B851-4C9B9A7182B6}"/>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2AACBB93-EF93-43F0-BB17-812890A9D3D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0C6C4889-2A20-4B82-8288-FD93D5CAE54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01A8158F-FEFD-48BB-99C9-AB7059113D9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3578E8F2-BD46-464A-A117-33210880638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81659D0F-2048-477E-A920-947CC778059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9739EE45-B2C3-4B7B-93E4-F46F17165E8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A07D86BC-FE13-4081-AB5B-965F4F834AA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4B0430EC-AD27-4424-ADDB-60BFD9D9B00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33AEC3CD-71F9-48DE-BDEC-B6252B7E280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B7C193DF-CD94-4BDF-9029-9AB9C853C13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A19A184A-B5F9-4377-9979-25EB38FAEA4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74DE8197-4244-4F7C-997F-3C569144789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3BFE2B93-E6D1-4AC3-B5B5-DEFDD675881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32E896D7-B8FE-4322-A4FA-C2BB4A22B51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3C9E7E00-84A9-4400-AD7C-4056276B362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3BA66BCD-BF1A-460F-B372-F2C20681DCE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DB757276-553A-40AC-8F6D-034E0B4E9DD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4E5388AF-3D19-4C13-A3B3-5D75B25CB9B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EF9956DF-5E6C-4C80-8FBA-55330A71A1A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43F299C6-C6A3-46AD-A057-0EFCABDA51E8}"/>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0B8CD4B7-01E0-438C-800F-AA10B4F392E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AD656F0A-156E-4765-8CF6-0E073DAF356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8FBD93B8-4198-4047-8845-E1A737B65E1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52564B9B-683B-44C1-AA75-4F0D3606690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1FF26C9E-8789-4391-ACB9-C9F5E56FC01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49" name="直線コネクタ 548">
          <a:extLst>
            <a:ext uri="{FF2B5EF4-FFF2-40B4-BE49-F238E27FC236}">
              <a16:creationId xmlns:a16="http://schemas.microsoft.com/office/drawing/2014/main" id="{AB326711-5E05-4CF8-96EE-A457F9AF6E4B}"/>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C858B902-DAFB-4121-9776-2D0E8792D2F6}"/>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a:extLst>
            <a:ext uri="{FF2B5EF4-FFF2-40B4-BE49-F238E27FC236}">
              <a16:creationId xmlns:a16="http://schemas.microsoft.com/office/drawing/2014/main" id="{ECDC4124-0FB3-41CB-9764-2E67AB5BC2C6}"/>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52" name="【消防施設】&#10;有形固定資産減価償却率最大値テキスト">
          <a:extLst>
            <a:ext uri="{FF2B5EF4-FFF2-40B4-BE49-F238E27FC236}">
              <a16:creationId xmlns:a16="http://schemas.microsoft.com/office/drawing/2014/main" id="{31F694DE-0FA5-4CAE-876F-ADC6CD482238}"/>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53" name="直線コネクタ 552">
          <a:extLst>
            <a:ext uri="{FF2B5EF4-FFF2-40B4-BE49-F238E27FC236}">
              <a16:creationId xmlns:a16="http://schemas.microsoft.com/office/drawing/2014/main" id="{43679155-2B6F-4A91-ABE9-CFE5368E449A}"/>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5D5EDEA7-0C33-4D8B-B8CD-5C92782EC751}"/>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5" name="フローチャート: 判断 554">
          <a:extLst>
            <a:ext uri="{FF2B5EF4-FFF2-40B4-BE49-F238E27FC236}">
              <a16:creationId xmlns:a16="http://schemas.microsoft.com/office/drawing/2014/main" id="{C9FDCA2B-2172-4414-B890-6237502DEF7E}"/>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56" name="フローチャート: 判断 555">
          <a:extLst>
            <a:ext uri="{FF2B5EF4-FFF2-40B4-BE49-F238E27FC236}">
              <a16:creationId xmlns:a16="http://schemas.microsoft.com/office/drawing/2014/main" id="{E70173B8-7771-43B1-B36E-90494081DE22}"/>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57" name="フローチャート: 判断 556">
          <a:extLst>
            <a:ext uri="{FF2B5EF4-FFF2-40B4-BE49-F238E27FC236}">
              <a16:creationId xmlns:a16="http://schemas.microsoft.com/office/drawing/2014/main" id="{72BD555F-20B2-41E5-A888-B4E7C347F851}"/>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58" name="フローチャート: 判断 557">
          <a:extLst>
            <a:ext uri="{FF2B5EF4-FFF2-40B4-BE49-F238E27FC236}">
              <a16:creationId xmlns:a16="http://schemas.microsoft.com/office/drawing/2014/main" id="{1A520A8E-58C7-4299-8FF6-E6D7847B6DF0}"/>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59" name="フローチャート: 判断 558">
          <a:extLst>
            <a:ext uri="{FF2B5EF4-FFF2-40B4-BE49-F238E27FC236}">
              <a16:creationId xmlns:a16="http://schemas.microsoft.com/office/drawing/2014/main" id="{4F182272-8789-4952-A60F-3F2EBDF9B4DB}"/>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8E111E46-CD0E-4C02-AE59-1C067ED4850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3E80D025-3EED-42F2-9536-FC52D442132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F73B4C72-68C4-4A76-9CE7-A594A00BF14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E49399F5-8CB9-4C5A-B980-825B302DAF0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FB08E079-5A29-4B2F-ACC4-0D8AF159765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54248</xdr:rowOff>
    </xdr:from>
    <xdr:to>
      <xdr:col>85</xdr:col>
      <xdr:colOff>177800</xdr:colOff>
      <xdr:row>83</xdr:row>
      <xdr:rowOff>155848</xdr:rowOff>
    </xdr:to>
    <xdr:sp macro="" textlink="">
      <xdr:nvSpPr>
        <xdr:cNvPr id="565" name="楕円 564">
          <a:extLst>
            <a:ext uri="{FF2B5EF4-FFF2-40B4-BE49-F238E27FC236}">
              <a16:creationId xmlns:a16="http://schemas.microsoft.com/office/drawing/2014/main" id="{150D60BF-E2CE-4B2D-9B1C-A9BC9CDE35BB}"/>
            </a:ext>
          </a:extLst>
        </xdr:cNvPr>
        <xdr:cNvSpPr/>
      </xdr:nvSpPr>
      <xdr:spPr>
        <a:xfrm>
          <a:off x="16268700" y="1428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32675</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2BAB4B0B-0546-4FB8-A33D-AC0B32F3E23F}"/>
            </a:ext>
          </a:extLst>
        </xdr:cNvPr>
        <xdr:cNvSpPr txBox="1"/>
      </xdr:nvSpPr>
      <xdr:spPr>
        <a:xfrm>
          <a:off x="16357600"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34652</xdr:rowOff>
    </xdr:from>
    <xdr:to>
      <xdr:col>81</xdr:col>
      <xdr:colOff>101600</xdr:colOff>
      <xdr:row>83</xdr:row>
      <xdr:rowOff>136252</xdr:rowOff>
    </xdr:to>
    <xdr:sp macro="" textlink="">
      <xdr:nvSpPr>
        <xdr:cNvPr id="567" name="楕円 566">
          <a:extLst>
            <a:ext uri="{FF2B5EF4-FFF2-40B4-BE49-F238E27FC236}">
              <a16:creationId xmlns:a16="http://schemas.microsoft.com/office/drawing/2014/main" id="{5C042CDE-46BC-482A-BAA4-A2B092366C6D}"/>
            </a:ext>
          </a:extLst>
        </xdr:cNvPr>
        <xdr:cNvSpPr/>
      </xdr:nvSpPr>
      <xdr:spPr>
        <a:xfrm>
          <a:off x="15430500" y="142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85452</xdr:rowOff>
    </xdr:from>
    <xdr:to>
      <xdr:col>85</xdr:col>
      <xdr:colOff>127000</xdr:colOff>
      <xdr:row>83</xdr:row>
      <xdr:rowOff>105048</xdr:rowOff>
    </xdr:to>
    <xdr:cxnSp macro="">
      <xdr:nvCxnSpPr>
        <xdr:cNvPr id="568" name="直線コネクタ 567">
          <a:extLst>
            <a:ext uri="{FF2B5EF4-FFF2-40B4-BE49-F238E27FC236}">
              <a16:creationId xmlns:a16="http://schemas.microsoft.com/office/drawing/2014/main" id="{33E45E13-E000-49E3-AFCB-C1243DB24C8C}"/>
            </a:ext>
          </a:extLst>
        </xdr:cNvPr>
        <xdr:cNvCxnSpPr/>
      </xdr:nvCxnSpPr>
      <xdr:spPr>
        <a:xfrm>
          <a:off x="15481300" y="14315802"/>
          <a:ext cx="838200"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13426</xdr:rowOff>
    </xdr:from>
    <xdr:to>
      <xdr:col>76</xdr:col>
      <xdr:colOff>165100</xdr:colOff>
      <xdr:row>83</xdr:row>
      <xdr:rowOff>115026</xdr:rowOff>
    </xdr:to>
    <xdr:sp macro="" textlink="">
      <xdr:nvSpPr>
        <xdr:cNvPr id="569" name="楕円 568">
          <a:extLst>
            <a:ext uri="{FF2B5EF4-FFF2-40B4-BE49-F238E27FC236}">
              <a16:creationId xmlns:a16="http://schemas.microsoft.com/office/drawing/2014/main" id="{12626BAE-53BE-4741-BFA4-8CF0D8F03DAE}"/>
            </a:ext>
          </a:extLst>
        </xdr:cNvPr>
        <xdr:cNvSpPr/>
      </xdr:nvSpPr>
      <xdr:spPr>
        <a:xfrm>
          <a:off x="14541500" y="1424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64226</xdr:rowOff>
    </xdr:from>
    <xdr:to>
      <xdr:col>81</xdr:col>
      <xdr:colOff>50800</xdr:colOff>
      <xdr:row>83</xdr:row>
      <xdr:rowOff>85452</xdr:rowOff>
    </xdr:to>
    <xdr:cxnSp macro="">
      <xdr:nvCxnSpPr>
        <xdr:cNvPr id="570" name="直線コネクタ 569">
          <a:extLst>
            <a:ext uri="{FF2B5EF4-FFF2-40B4-BE49-F238E27FC236}">
              <a16:creationId xmlns:a16="http://schemas.microsoft.com/office/drawing/2014/main" id="{326F6041-21F1-4E88-979A-B05B61CD8D02}"/>
            </a:ext>
          </a:extLst>
        </xdr:cNvPr>
        <xdr:cNvCxnSpPr/>
      </xdr:nvCxnSpPr>
      <xdr:spPr>
        <a:xfrm>
          <a:off x="14592300" y="14294576"/>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163649</xdr:rowOff>
    </xdr:from>
    <xdr:to>
      <xdr:col>72</xdr:col>
      <xdr:colOff>38100</xdr:colOff>
      <xdr:row>83</xdr:row>
      <xdr:rowOff>93799</xdr:rowOff>
    </xdr:to>
    <xdr:sp macro="" textlink="">
      <xdr:nvSpPr>
        <xdr:cNvPr id="571" name="楕円 570">
          <a:extLst>
            <a:ext uri="{FF2B5EF4-FFF2-40B4-BE49-F238E27FC236}">
              <a16:creationId xmlns:a16="http://schemas.microsoft.com/office/drawing/2014/main" id="{787340E1-2C74-4E17-A399-8F6251FD12F9}"/>
            </a:ext>
          </a:extLst>
        </xdr:cNvPr>
        <xdr:cNvSpPr/>
      </xdr:nvSpPr>
      <xdr:spPr>
        <a:xfrm>
          <a:off x="13652500" y="1422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42999</xdr:rowOff>
    </xdr:from>
    <xdr:to>
      <xdr:col>76</xdr:col>
      <xdr:colOff>114300</xdr:colOff>
      <xdr:row>83</xdr:row>
      <xdr:rowOff>64226</xdr:rowOff>
    </xdr:to>
    <xdr:cxnSp macro="">
      <xdr:nvCxnSpPr>
        <xdr:cNvPr id="572" name="直線コネクタ 571">
          <a:extLst>
            <a:ext uri="{FF2B5EF4-FFF2-40B4-BE49-F238E27FC236}">
              <a16:creationId xmlns:a16="http://schemas.microsoft.com/office/drawing/2014/main" id="{5AEE029B-1C26-45CD-9053-455BD7B38E97}"/>
            </a:ext>
          </a:extLst>
        </xdr:cNvPr>
        <xdr:cNvCxnSpPr/>
      </xdr:nvCxnSpPr>
      <xdr:spPr>
        <a:xfrm>
          <a:off x="13703300" y="1427334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144055</xdr:rowOff>
    </xdr:from>
    <xdr:to>
      <xdr:col>67</xdr:col>
      <xdr:colOff>101600</xdr:colOff>
      <xdr:row>83</xdr:row>
      <xdr:rowOff>74205</xdr:rowOff>
    </xdr:to>
    <xdr:sp macro="" textlink="">
      <xdr:nvSpPr>
        <xdr:cNvPr id="573" name="楕円 572">
          <a:extLst>
            <a:ext uri="{FF2B5EF4-FFF2-40B4-BE49-F238E27FC236}">
              <a16:creationId xmlns:a16="http://schemas.microsoft.com/office/drawing/2014/main" id="{903AD67F-1332-480C-B750-D3F86860CD37}"/>
            </a:ext>
          </a:extLst>
        </xdr:cNvPr>
        <xdr:cNvSpPr/>
      </xdr:nvSpPr>
      <xdr:spPr>
        <a:xfrm>
          <a:off x="12763500" y="1420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23405</xdr:rowOff>
    </xdr:from>
    <xdr:to>
      <xdr:col>71</xdr:col>
      <xdr:colOff>177800</xdr:colOff>
      <xdr:row>83</xdr:row>
      <xdr:rowOff>42999</xdr:rowOff>
    </xdr:to>
    <xdr:cxnSp macro="">
      <xdr:nvCxnSpPr>
        <xdr:cNvPr id="574" name="直線コネクタ 573">
          <a:extLst>
            <a:ext uri="{FF2B5EF4-FFF2-40B4-BE49-F238E27FC236}">
              <a16:creationId xmlns:a16="http://schemas.microsoft.com/office/drawing/2014/main" id="{DBDCC39B-09BA-4943-92D8-AC2B5E48344C}"/>
            </a:ext>
          </a:extLst>
        </xdr:cNvPr>
        <xdr:cNvCxnSpPr/>
      </xdr:nvCxnSpPr>
      <xdr:spPr>
        <a:xfrm>
          <a:off x="12814300" y="1425375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575" name="n_1aveValue【消防施設】&#10;有形固定資産減価償却率">
          <a:extLst>
            <a:ext uri="{FF2B5EF4-FFF2-40B4-BE49-F238E27FC236}">
              <a16:creationId xmlns:a16="http://schemas.microsoft.com/office/drawing/2014/main" id="{755FEBA4-AB64-4214-B341-55A1CD6A2E83}"/>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576" name="n_2aveValue【消防施設】&#10;有形固定資産減価償却率">
          <a:extLst>
            <a:ext uri="{FF2B5EF4-FFF2-40B4-BE49-F238E27FC236}">
              <a16:creationId xmlns:a16="http://schemas.microsoft.com/office/drawing/2014/main" id="{D5CB2FAF-E706-4281-8C59-1EA2AD10E8B8}"/>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577" name="n_3aveValue【消防施設】&#10;有形固定資産減価償却率">
          <a:extLst>
            <a:ext uri="{FF2B5EF4-FFF2-40B4-BE49-F238E27FC236}">
              <a16:creationId xmlns:a16="http://schemas.microsoft.com/office/drawing/2014/main" id="{D7A3AE66-2CBC-4B0D-B077-C9EF00A5B36D}"/>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578" name="n_4aveValue【消防施設】&#10;有形固定資産減価償却率">
          <a:extLst>
            <a:ext uri="{FF2B5EF4-FFF2-40B4-BE49-F238E27FC236}">
              <a16:creationId xmlns:a16="http://schemas.microsoft.com/office/drawing/2014/main" id="{0543E46C-9F4D-4801-ACC5-014D6AC803F6}"/>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127379</xdr:rowOff>
    </xdr:from>
    <xdr:ext cx="405111" cy="259045"/>
    <xdr:sp macro="" textlink="">
      <xdr:nvSpPr>
        <xdr:cNvPr id="579" name="n_1mainValue【消防施設】&#10;有形固定資産減価償却率">
          <a:extLst>
            <a:ext uri="{FF2B5EF4-FFF2-40B4-BE49-F238E27FC236}">
              <a16:creationId xmlns:a16="http://schemas.microsoft.com/office/drawing/2014/main" id="{4DE974B2-3BA2-408E-8D96-B9546BEA75ED}"/>
            </a:ext>
          </a:extLst>
        </xdr:cNvPr>
        <xdr:cNvSpPr txBox="1"/>
      </xdr:nvSpPr>
      <xdr:spPr>
        <a:xfrm>
          <a:off x="152660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106153</xdr:rowOff>
    </xdr:from>
    <xdr:ext cx="405111" cy="259045"/>
    <xdr:sp macro="" textlink="">
      <xdr:nvSpPr>
        <xdr:cNvPr id="580" name="n_2mainValue【消防施設】&#10;有形固定資産減価償却率">
          <a:extLst>
            <a:ext uri="{FF2B5EF4-FFF2-40B4-BE49-F238E27FC236}">
              <a16:creationId xmlns:a16="http://schemas.microsoft.com/office/drawing/2014/main" id="{BC963097-73F1-40D7-81BF-A66B8864B2D9}"/>
            </a:ext>
          </a:extLst>
        </xdr:cNvPr>
        <xdr:cNvSpPr txBox="1"/>
      </xdr:nvSpPr>
      <xdr:spPr>
        <a:xfrm>
          <a:off x="14389744" y="1433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84926</xdr:rowOff>
    </xdr:from>
    <xdr:ext cx="405111" cy="259045"/>
    <xdr:sp macro="" textlink="">
      <xdr:nvSpPr>
        <xdr:cNvPr id="581" name="n_3mainValue【消防施設】&#10;有形固定資産減価償却率">
          <a:extLst>
            <a:ext uri="{FF2B5EF4-FFF2-40B4-BE49-F238E27FC236}">
              <a16:creationId xmlns:a16="http://schemas.microsoft.com/office/drawing/2014/main" id="{A9F5DD82-501D-4466-9666-FD7C745CBFCD}"/>
            </a:ext>
          </a:extLst>
        </xdr:cNvPr>
        <xdr:cNvSpPr txBox="1"/>
      </xdr:nvSpPr>
      <xdr:spPr>
        <a:xfrm>
          <a:off x="13500744" y="1431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65332</xdr:rowOff>
    </xdr:from>
    <xdr:ext cx="405111" cy="259045"/>
    <xdr:sp macro="" textlink="">
      <xdr:nvSpPr>
        <xdr:cNvPr id="582" name="n_4mainValue【消防施設】&#10;有形固定資産減価償却率">
          <a:extLst>
            <a:ext uri="{FF2B5EF4-FFF2-40B4-BE49-F238E27FC236}">
              <a16:creationId xmlns:a16="http://schemas.microsoft.com/office/drawing/2014/main" id="{BCAA3751-0E51-4AAB-9A7C-0D9E75FB113E}"/>
            </a:ext>
          </a:extLst>
        </xdr:cNvPr>
        <xdr:cNvSpPr txBox="1"/>
      </xdr:nvSpPr>
      <xdr:spPr>
        <a:xfrm>
          <a:off x="12611744" y="1429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65FF778B-D7F8-44B5-817D-F9F09D41A40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7D50006F-EDAE-4D60-AF47-9BC9D121A60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D64208D3-DF04-4120-8161-F3B44150FB8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8C3AB14A-4D9B-45ED-80D8-CE26B75A010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49B5879C-FDA5-4A94-B2B8-33D4CF25973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EF25E6E3-FD7C-44D8-8E2E-D740BF16646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B96FB914-50C0-45D3-B6DC-9966328E6D7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0F8205AE-3094-4E33-A966-F9D4FFD4F4C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5D11CE81-3A28-4AC4-9CB8-25C3DF9CEB0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F8C3EAD1-D3AB-4D8C-A793-3CB05C3291A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665063DC-8583-4830-8B44-B8007663EC8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7767E87E-1BF4-466E-974B-AFA61AB9DB3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D67A3DA1-44AA-4E54-8CD1-382B1CC8810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B79C94EA-8989-4446-8AB3-8A19096CB3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D9D2840B-856A-4232-A010-ACF0E88CAAB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050BFBB1-FECC-4A55-994B-8D96799100B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4618FA74-4D8B-4EB3-81EE-B215F55D764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C6377709-E4C4-4ABC-893D-997F974FD7EE}"/>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A057B4BD-B08B-497B-9EF3-5DEBBE6F19A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02" name="テキスト ボックス 601">
          <a:extLst>
            <a:ext uri="{FF2B5EF4-FFF2-40B4-BE49-F238E27FC236}">
              <a16:creationId xmlns:a16="http://schemas.microsoft.com/office/drawing/2014/main" id="{254D1CE2-F4AF-4BEA-92D6-E678F3CA6102}"/>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4D3F4127-8818-4D81-9EF8-9591A9300F7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4" name="テキスト ボックス 603">
          <a:extLst>
            <a:ext uri="{FF2B5EF4-FFF2-40B4-BE49-F238E27FC236}">
              <a16:creationId xmlns:a16="http://schemas.microsoft.com/office/drawing/2014/main" id="{8AF26603-FD1C-4D95-95DA-0F2687D3A0A7}"/>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02E81246-6837-4CA4-8D65-79645C8C607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6" name="テキスト ボックス 605">
          <a:extLst>
            <a:ext uri="{FF2B5EF4-FFF2-40B4-BE49-F238E27FC236}">
              <a16:creationId xmlns:a16="http://schemas.microsoft.com/office/drawing/2014/main" id="{E7EE724B-582B-4467-B4A5-3F56360B88A9}"/>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2174C18A-1B5F-435E-969A-986BEE36ACE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08" name="直線コネクタ 607">
          <a:extLst>
            <a:ext uri="{FF2B5EF4-FFF2-40B4-BE49-F238E27FC236}">
              <a16:creationId xmlns:a16="http://schemas.microsoft.com/office/drawing/2014/main" id="{4E9D44DE-EF00-4A17-AD5C-0B1AD31F5639}"/>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09" name="【消防施設】&#10;一人当たり面積最小値テキスト">
          <a:extLst>
            <a:ext uri="{FF2B5EF4-FFF2-40B4-BE49-F238E27FC236}">
              <a16:creationId xmlns:a16="http://schemas.microsoft.com/office/drawing/2014/main" id="{1AAE9F01-F686-4B4A-B89B-854C9F9E2441}"/>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10" name="直線コネクタ 609">
          <a:extLst>
            <a:ext uri="{FF2B5EF4-FFF2-40B4-BE49-F238E27FC236}">
              <a16:creationId xmlns:a16="http://schemas.microsoft.com/office/drawing/2014/main" id="{3022D40C-2D9F-4818-A817-D9EE389B96AE}"/>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11" name="【消防施設】&#10;一人当たり面積最大値テキスト">
          <a:extLst>
            <a:ext uri="{FF2B5EF4-FFF2-40B4-BE49-F238E27FC236}">
              <a16:creationId xmlns:a16="http://schemas.microsoft.com/office/drawing/2014/main" id="{F86571F3-F28B-414F-B2E9-956B56058D39}"/>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12" name="直線コネクタ 611">
          <a:extLst>
            <a:ext uri="{FF2B5EF4-FFF2-40B4-BE49-F238E27FC236}">
              <a16:creationId xmlns:a16="http://schemas.microsoft.com/office/drawing/2014/main" id="{D1881D66-C365-4CCA-8722-425205C54891}"/>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613" name="【消防施設】&#10;一人当たり面積平均値テキスト">
          <a:extLst>
            <a:ext uri="{FF2B5EF4-FFF2-40B4-BE49-F238E27FC236}">
              <a16:creationId xmlns:a16="http://schemas.microsoft.com/office/drawing/2014/main" id="{62DD2A7D-4BBA-41B7-B55F-58D502A3DA71}"/>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4" name="フローチャート: 判断 613">
          <a:extLst>
            <a:ext uri="{FF2B5EF4-FFF2-40B4-BE49-F238E27FC236}">
              <a16:creationId xmlns:a16="http://schemas.microsoft.com/office/drawing/2014/main" id="{17EEF8D5-7088-455B-8225-7ED15E143A25}"/>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5" name="フローチャート: 判断 614">
          <a:extLst>
            <a:ext uri="{FF2B5EF4-FFF2-40B4-BE49-F238E27FC236}">
              <a16:creationId xmlns:a16="http://schemas.microsoft.com/office/drawing/2014/main" id="{894B7740-11AC-4135-B426-0278DFF6F02E}"/>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16" name="フローチャート: 判断 615">
          <a:extLst>
            <a:ext uri="{FF2B5EF4-FFF2-40B4-BE49-F238E27FC236}">
              <a16:creationId xmlns:a16="http://schemas.microsoft.com/office/drawing/2014/main" id="{569FEF4F-2ED7-4A36-A914-72F8F26D3FE7}"/>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17" name="フローチャート: 判断 616">
          <a:extLst>
            <a:ext uri="{FF2B5EF4-FFF2-40B4-BE49-F238E27FC236}">
              <a16:creationId xmlns:a16="http://schemas.microsoft.com/office/drawing/2014/main" id="{84A01F1C-921B-471E-89D3-45899AFE533F}"/>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18" name="フローチャート: 判断 617">
          <a:extLst>
            <a:ext uri="{FF2B5EF4-FFF2-40B4-BE49-F238E27FC236}">
              <a16:creationId xmlns:a16="http://schemas.microsoft.com/office/drawing/2014/main" id="{AEDADD92-86AF-4CAA-8CDC-C361B58E6B0B}"/>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332B912-D3F6-4378-861A-2FBBDE96F40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CC70ECF7-B542-44AC-9990-7C3ACD331D3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376C9E22-E0A5-4B53-8428-C182A386D8F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CFB7E5A6-B612-4DEF-AD85-6B08BF8EC96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9CCABB1F-B970-48BC-A5D9-3B24C202076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95721</xdr:rowOff>
    </xdr:from>
    <xdr:to>
      <xdr:col>116</xdr:col>
      <xdr:colOff>114300</xdr:colOff>
      <xdr:row>87</xdr:row>
      <xdr:rowOff>25871</xdr:rowOff>
    </xdr:to>
    <xdr:sp macro="" textlink="">
      <xdr:nvSpPr>
        <xdr:cNvPr id="624" name="楕円 623">
          <a:extLst>
            <a:ext uri="{FF2B5EF4-FFF2-40B4-BE49-F238E27FC236}">
              <a16:creationId xmlns:a16="http://schemas.microsoft.com/office/drawing/2014/main" id="{DEA135F6-05AD-4A98-B1A6-DDC20FB62F3E}"/>
            </a:ext>
          </a:extLst>
        </xdr:cNvPr>
        <xdr:cNvSpPr/>
      </xdr:nvSpPr>
      <xdr:spPr>
        <a:xfrm>
          <a:off x="22110700" y="1484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625" name="【消防施設】&#10;一人当たり面積該当値テキスト">
          <a:extLst>
            <a:ext uri="{FF2B5EF4-FFF2-40B4-BE49-F238E27FC236}">
              <a16:creationId xmlns:a16="http://schemas.microsoft.com/office/drawing/2014/main" id="{7D45A097-DA6A-4C6A-A16B-0A1399B13136}"/>
            </a:ext>
          </a:extLst>
        </xdr:cNvPr>
        <xdr:cNvSpPr txBox="1"/>
      </xdr:nvSpPr>
      <xdr:spPr>
        <a:xfrm>
          <a:off x="22199600" y="1479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96376</xdr:rowOff>
    </xdr:from>
    <xdr:to>
      <xdr:col>112</xdr:col>
      <xdr:colOff>38100</xdr:colOff>
      <xdr:row>87</xdr:row>
      <xdr:rowOff>26526</xdr:rowOff>
    </xdr:to>
    <xdr:sp macro="" textlink="">
      <xdr:nvSpPr>
        <xdr:cNvPr id="626" name="楕円 625">
          <a:extLst>
            <a:ext uri="{FF2B5EF4-FFF2-40B4-BE49-F238E27FC236}">
              <a16:creationId xmlns:a16="http://schemas.microsoft.com/office/drawing/2014/main" id="{5EBD3AF6-858D-459C-9A57-94F4EF410F78}"/>
            </a:ext>
          </a:extLst>
        </xdr:cNvPr>
        <xdr:cNvSpPr/>
      </xdr:nvSpPr>
      <xdr:spPr>
        <a:xfrm>
          <a:off x="21272500" y="1484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146521</xdr:rowOff>
    </xdr:from>
    <xdr:to>
      <xdr:col>116</xdr:col>
      <xdr:colOff>63500</xdr:colOff>
      <xdr:row>86</xdr:row>
      <xdr:rowOff>147176</xdr:rowOff>
    </xdr:to>
    <xdr:cxnSp macro="">
      <xdr:nvCxnSpPr>
        <xdr:cNvPr id="627" name="直線コネクタ 626">
          <a:extLst>
            <a:ext uri="{FF2B5EF4-FFF2-40B4-BE49-F238E27FC236}">
              <a16:creationId xmlns:a16="http://schemas.microsoft.com/office/drawing/2014/main" id="{7A8A7B18-2D1C-468D-85FF-A534E9EFDCAF}"/>
            </a:ext>
          </a:extLst>
        </xdr:cNvPr>
        <xdr:cNvCxnSpPr/>
      </xdr:nvCxnSpPr>
      <xdr:spPr>
        <a:xfrm flipV="1">
          <a:off x="21323300" y="14891221"/>
          <a:ext cx="838200" cy="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96920</xdr:rowOff>
    </xdr:from>
    <xdr:to>
      <xdr:col>107</xdr:col>
      <xdr:colOff>101600</xdr:colOff>
      <xdr:row>87</xdr:row>
      <xdr:rowOff>27070</xdr:rowOff>
    </xdr:to>
    <xdr:sp macro="" textlink="">
      <xdr:nvSpPr>
        <xdr:cNvPr id="628" name="楕円 627">
          <a:extLst>
            <a:ext uri="{FF2B5EF4-FFF2-40B4-BE49-F238E27FC236}">
              <a16:creationId xmlns:a16="http://schemas.microsoft.com/office/drawing/2014/main" id="{108AE718-2DF5-41A3-A012-5250D1EF92C7}"/>
            </a:ext>
          </a:extLst>
        </xdr:cNvPr>
        <xdr:cNvSpPr/>
      </xdr:nvSpPr>
      <xdr:spPr>
        <a:xfrm>
          <a:off x="20383500" y="1484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147176</xdr:rowOff>
    </xdr:from>
    <xdr:to>
      <xdr:col>111</xdr:col>
      <xdr:colOff>177800</xdr:colOff>
      <xdr:row>86</xdr:row>
      <xdr:rowOff>147720</xdr:rowOff>
    </xdr:to>
    <xdr:cxnSp macro="">
      <xdr:nvCxnSpPr>
        <xdr:cNvPr id="629" name="直線コネクタ 628">
          <a:extLst>
            <a:ext uri="{FF2B5EF4-FFF2-40B4-BE49-F238E27FC236}">
              <a16:creationId xmlns:a16="http://schemas.microsoft.com/office/drawing/2014/main" id="{1CD03172-02A4-495B-A255-B1FF327E27D9}"/>
            </a:ext>
          </a:extLst>
        </xdr:cNvPr>
        <xdr:cNvCxnSpPr/>
      </xdr:nvCxnSpPr>
      <xdr:spPr>
        <a:xfrm flipV="1">
          <a:off x="20434300" y="14891876"/>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97572</xdr:rowOff>
    </xdr:from>
    <xdr:to>
      <xdr:col>102</xdr:col>
      <xdr:colOff>165100</xdr:colOff>
      <xdr:row>87</xdr:row>
      <xdr:rowOff>27722</xdr:rowOff>
    </xdr:to>
    <xdr:sp macro="" textlink="">
      <xdr:nvSpPr>
        <xdr:cNvPr id="630" name="楕円 629">
          <a:extLst>
            <a:ext uri="{FF2B5EF4-FFF2-40B4-BE49-F238E27FC236}">
              <a16:creationId xmlns:a16="http://schemas.microsoft.com/office/drawing/2014/main" id="{B0D4F455-6666-45E8-ACDC-FD0EEED95994}"/>
            </a:ext>
          </a:extLst>
        </xdr:cNvPr>
        <xdr:cNvSpPr/>
      </xdr:nvSpPr>
      <xdr:spPr>
        <a:xfrm>
          <a:off x="19494500" y="1484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147720</xdr:rowOff>
    </xdr:from>
    <xdr:to>
      <xdr:col>107</xdr:col>
      <xdr:colOff>50800</xdr:colOff>
      <xdr:row>86</xdr:row>
      <xdr:rowOff>148372</xdr:rowOff>
    </xdr:to>
    <xdr:cxnSp macro="">
      <xdr:nvCxnSpPr>
        <xdr:cNvPr id="631" name="直線コネクタ 630">
          <a:extLst>
            <a:ext uri="{FF2B5EF4-FFF2-40B4-BE49-F238E27FC236}">
              <a16:creationId xmlns:a16="http://schemas.microsoft.com/office/drawing/2014/main" id="{50A42DC3-E3C1-4014-9EF8-CEAAC23B0C52}"/>
            </a:ext>
          </a:extLst>
        </xdr:cNvPr>
        <xdr:cNvCxnSpPr/>
      </xdr:nvCxnSpPr>
      <xdr:spPr>
        <a:xfrm flipV="1">
          <a:off x="19545300" y="14892420"/>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97899</xdr:rowOff>
    </xdr:from>
    <xdr:to>
      <xdr:col>98</xdr:col>
      <xdr:colOff>38100</xdr:colOff>
      <xdr:row>87</xdr:row>
      <xdr:rowOff>28049</xdr:rowOff>
    </xdr:to>
    <xdr:sp macro="" textlink="">
      <xdr:nvSpPr>
        <xdr:cNvPr id="632" name="楕円 631">
          <a:extLst>
            <a:ext uri="{FF2B5EF4-FFF2-40B4-BE49-F238E27FC236}">
              <a16:creationId xmlns:a16="http://schemas.microsoft.com/office/drawing/2014/main" id="{F2066C5B-9339-4812-A8DB-703CF4CFC59E}"/>
            </a:ext>
          </a:extLst>
        </xdr:cNvPr>
        <xdr:cNvSpPr/>
      </xdr:nvSpPr>
      <xdr:spPr>
        <a:xfrm>
          <a:off x="18605500" y="1484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148372</xdr:rowOff>
    </xdr:from>
    <xdr:to>
      <xdr:col>102</xdr:col>
      <xdr:colOff>114300</xdr:colOff>
      <xdr:row>86</xdr:row>
      <xdr:rowOff>148699</xdr:rowOff>
    </xdr:to>
    <xdr:cxnSp macro="">
      <xdr:nvCxnSpPr>
        <xdr:cNvPr id="633" name="直線コネクタ 632">
          <a:extLst>
            <a:ext uri="{FF2B5EF4-FFF2-40B4-BE49-F238E27FC236}">
              <a16:creationId xmlns:a16="http://schemas.microsoft.com/office/drawing/2014/main" id="{0A7C820D-8B99-4ED7-BE9B-C27718F9F877}"/>
            </a:ext>
          </a:extLst>
        </xdr:cNvPr>
        <xdr:cNvCxnSpPr/>
      </xdr:nvCxnSpPr>
      <xdr:spPr>
        <a:xfrm flipV="1">
          <a:off x="18656300" y="14893072"/>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634" name="n_1aveValue【消防施設】&#10;一人当たり面積">
          <a:extLst>
            <a:ext uri="{FF2B5EF4-FFF2-40B4-BE49-F238E27FC236}">
              <a16:creationId xmlns:a16="http://schemas.microsoft.com/office/drawing/2014/main" id="{D197DE2F-4FCE-4B69-9415-B562CD9B9AAE}"/>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635" name="n_2aveValue【消防施設】&#10;一人当たり面積">
          <a:extLst>
            <a:ext uri="{FF2B5EF4-FFF2-40B4-BE49-F238E27FC236}">
              <a16:creationId xmlns:a16="http://schemas.microsoft.com/office/drawing/2014/main" id="{0DFAE5AA-4117-45CB-AFAE-AC1E55DD353C}"/>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636" name="n_3aveValue【消防施設】&#10;一人当たり面積">
          <a:extLst>
            <a:ext uri="{FF2B5EF4-FFF2-40B4-BE49-F238E27FC236}">
              <a16:creationId xmlns:a16="http://schemas.microsoft.com/office/drawing/2014/main" id="{13E25A9E-B6C8-405E-81EA-F9B2599B1DB0}"/>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637" name="n_4aveValue【消防施設】&#10;一人当たり面積">
          <a:extLst>
            <a:ext uri="{FF2B5EF4-FFF2-40B4-BE49-F238E27FC236}">
              <a16:creationId xmlns:a16="http://schemas.microsoft.com/office/drawing/2014/main" id="{DA4AEBE6-F333-43BF-987C-0F1AEA04B85A}"/>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17653</xdr:rowOff>
    </xdr:from>
    <xdr:ext cx="469744" cy="259045"/>
    <xdr:sp macro="" textlink="">
      <xdr:nvSpPr>
        <xdr:cNvPr id="638" name="n_1mainValue【消防施設】&#10;一人当たり面積">
          <a:extLst>
            <a:ext uri="{FF2B5EF4-FFF2-40B4-BE49-F238E27FC236}">
              <a16:creationId xmlns:a16="http://schemas.microsoft.com/office/drawing/2014/main" id="{FEBB1A72-2EED-406A-9092-AF976EDC51A4}"/>
            </a:ext>
          </a:extLst>
        </xdr:cNvPr>
        <xdr:cNvSpPr txBox="1"/>
      </xdr:nvSpPr>
      <xdr:spPr>
        <a:xfrm>
          <a:off x="21075727" y="1493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18197</xdr:rowOff>
    </xdr:from>
    <xdr:ext cx="469744" cy="259045"/>
    <xdr:sp macro="" textlink="">
      <xdr:nvSpPr>
        <xdr:cNvPr id="639" name="n_2mainValue【消防施設】&#10;一人当たり面積">
          <a:extLst>
            <a:ext uri="{FF2B5EF4-FFF2-40B4-BE49-F238E27FC236}">
              <a16:creationId xmlns:a16="http://schemas.microsoft.com/office/drawing/2014/main" id="{014763E9-BDFC-42A8-AD70-539D72314CCC}"/>
            </a:ext>
          </a:extLst>
        </xdr:cNvPr>
        <xdr:cNvSpPr txBox="1"/>
      </xdr:nvSpPr>
      <xdr:spPr>
        <a:xfrm>
          <a:off x="20199427" y="1493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18849</xdr:rowOff>
    </xdr:from>
    <xdr:ext cx="469744" cy="259045"/>
    <xdr:sp macro="" textlink="">
      <xdr:nvSpPr>
        <xdr:cNvPr id="640" name="n_3mainValue【消防施設】&#10;一人当たり面積">
          <a:extLst>
            <a:ext uri="{FF2B5EF4-FFF2-40B4-BE49-F238E27FC236}">
              <a16:creationId xmlns:a16="http://schemas.microsoft.com/office/drawing/2014/main" id="{92CAE3E5-A553-4CC4-8449-9D677EE974AA}"/>
            </a:ext>
          </a:extLst>
        </xdr:cNvPr>
        <xdr:cNvSpPr txBox="1"/>
      </xdr:nvSpPr>
      <xdr:spPr>
        <a:xfrm>
          <a:off x="19310427" y="1493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19176</xdr:rowOff>
    </xdr:from>
    <xdr:ext cx="469744" cy="259045"/>
    <xdr:sp macro="" textlink="">
      <xdr:nvSpPr>
        <xdr:cNvPr id="641" name="n_4mainValue【消防施設】&#10;一人当たり面積">
          <a:extLst>
            <a:ext uri="{FF2B5EF4-FFF2-40B4-BE49-F238E27FC236}">
              <a16:creationId xmlns:a16="http://schemas.microsoft.com/office/drawing/2014/main" id="{07527C80-B73A-4BE1-97F7-C682345FCEB2}"/>
            </a:ext>
          </a:extLst>
        </xdr:cNvPr>
        <xdr:cNvSpPr txBox="1"/>
      </xdr:nvSpPr>
      <xdr:spPr>
        <a:xfrm>
          <a:off x="18421427" y="1493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EA46C40C-CA59-4A64-9AB4-6665F807041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D43E9810-7E0D-4DF9-BF30-09320450D20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134B29CC-2FA0-4E7D-8724-8DFE25BBF0F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2FD6AD7B-0E20-47BC-8567-B51E7FA75CA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A13B1871-5BCA-4CA5-89FD-31128BD6F81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175B0960-C759-4BD2-A0E5-75FCF79BAF2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663B9D73-A82A-4D49-A3BE-2BDD40C7E95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C8DA421D-9394-4AED-B3CA-9DCC5CF42A2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65E5D8E9-0269-4691-B9F1-B21E16B66FB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1336F66F-6F7D-42C1-8F7F-AE32DE79DD7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8E74E045-1B6F-4F57-8A5F-1FC2C702645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7D0ED61F-B095-4646-9869-2A1AB6930CC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29824B52-5DFB-4944-988D-FAF2114776E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063F4981-ABDD-4AEF-A450-DF7DBB0B69B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AB76CCFE-3CC5-4ED4-A638-45E38148A59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DEA6C654-F5C0-49F5-9A7C-2AC8BCB9B8B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C3F7BA82-4402-40DF-B604-8C64DA15DC4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43F2852D-6DD2-4A1C-8EC1-950C0FFC5B5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92C2EA54-6519-47D4-A6F9-BE553F745F8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A75708B6-4D9E-41E1-B6E2-B704F2B9A97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7344294B-0527-4CA7-A3F4-9B31B7F794C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294CC637-19AB-4DA5-918B-80525F6669D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54CF9A6E-3672-4D4F-9E09-3AC3583F016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688DF61B-2DE2-4D60-A95F-FBF684E8CFB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DD50324D-4D72-44E2-AF51-F7AA9ECD42D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A7677788-50B9-4724-9EC3-6E1D6BB6F3C9}"/>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89881874-6EE6-40D7-B303-ADA2E4C44B2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5D0391F5-6C51-4E45-BED8-515C375C8F2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70" name="【庁舎】&#10;有形固定資産減価償却率最大値テキスト">
          <a:extLst>
            <a:ext uri="{FF2B5EF4-FFF2-40B4-BE49-F238E27FC236}">
              <a16:creationId xmlns:a16="http://schemas.microsoft.com/office/drawing/2014/main" id="{6FACAF28-3041-4D12-9D1B-E88C7194632A}"/>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71" name="直線コネクタ 670">
          <a:extLst>
            <a:ext uri="{FF2B5EF4-FFF2-40B4-BE49-F238E27FC236}">
              <a16:creationId xmlns:a16="http://schemas.microsoft.com/office/drawing/2014/main" id="{2A85BCF7-79D1-473E-8F83-4E8E3BF37ACD}"/>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72" name="【庁舎】&#10;有形固定資産減価償却率平均値テキスト">
          <a:extLst>
            <a:ext uri="{FF2B5EF4-FFF2-40B4-BE49-F238E27FC236}">
              <a16:creationId xmlns:a16="http://schemas.microsoft.com/office/drawing/2014/main" id="{F8C025C3-C950-4239-8433-81A8537BF796}"/>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73" name="フローチャート: 判断 672">
          <a:extLst>
            <a:ext uri="{FF2B5EF4-FFF2-40B4-BE49-F238E27FC236}">
              <a16:creationId xmlns:a16="http://schemas.microsoft.com/office/drawing/2014/main" id="{6F227C9D-8BD3-493F-BCD6-0358B43B1E1F}"/>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74" name="フローチャート: 判断 673">
          <a:extLst>
            <a:ext uri="{FF2B5EF4-FFF2-40B4-BE49-F238E27FC236}">
              <a16:creationId xmlns:a16="http://schemas.microsoft.com/office/drawing/2014/main" id="{2426C343-3EC1-4701-9FED-D8A263F74474}"/>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5" name="フローチャート: 判断 674">
          <a:extLst>
            <a:ext uri="{FF2B5EF4-FFF2-40B4-BE49-F238E27FC236}">
              <a16:creationId xmlns:a16="http://schemas.microsoft.com/office/drawing/2014/main" id="{65A5D62D-380D-4FDE-B8BA-B2018E4A7B4A}"/>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76" name="フローチャート: 判断 675">
          <a:extLst>
            <a:ext uri="{FF2B5EF4-FFF2-40B4-BE49-F238E27FC236}">
              <a16:creationId xmlns:a16="http://schemas.microsoft.com/office/drawing/2014/main" id="{CD30D5B5-0C21-4F29-BD5C-CCDF5C9B4699}"/>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77" name="フローチャート: 判断 676">
          <a:extLst>
            <a:ext uri="{FF2B5EF4-FFF2-40B4-BE49-F238E27FC236}">
              <a16:creationId xmlns:a16="http://schemas.microsoft.com/office/drawing/2014/main" id="{F5927A5E-AF81-46DB-88DF-EE2CC6F687F6}"/>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ECB8F89D-2C16-43A0-9806-7EBEBCB0F59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216F40DF-8B17-473A-80ED-7B5797A0A9B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28BFEDAA-7EBC-4192-B686-2C5F4D7786D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234830DE-D7A1-4D16-809D-7DA1EE98A56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C4E6BD6F-F2BF-4E76-8021-D17C5839A5D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144599</xdr:rowOff>
    </xdr:from>
    <xdr:to>
      <xdr:col>85</xdr:col>
      <xdr:colOff>177800</xdr:colOff>
      <xdr:row>106</xdr:row>
      <xdr:rowOff>74749</xdr:rowOff>
    </xdr:to>
    <xdr:sp macro="" textlink="">
      <xdr:nvSpPr>
        <xdr:cNvPr id="683" name="楕円 682">
          <a:extLst>
            <a:ext uri="{FF2B5EF4-FFF2-40B4-BE49-F238E27FC236}">
              <a16:creationId xmlns:a16="http://schemas.microsoft.com/office/drawing/2014/main" id="{2172DE1E-CE3A-464B-90C2-2D68A2A358BC}"/>
            </a:ext>
          </a:extLst>
        </xdr:cNvPr>
        <xdr:cNvSpPr/>
      </xdr:nvSpPr>
      <xdr:spPr>
        <a:xfrm>
          <a:off x="162687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123026</xdr:rowOff>
    </xdr:from>
    <xdr:ext cx="405111" cy="259045"/>
    <xdr:sp macro="" textlink="">
      <xdr:nvSpPr>
        <xdr:cNvPr id="684" name="【庁舎】&#10;有形固定資産減価償却率該当値テキスト">
          <a:extLst>
            <a:ext uri="{FF2B5EF4-FFF2-40B4-BE49-F238E27FC236}">
              <a16:creationId xmlns:a16="http://schemas.microsoft.com/office/drawing/2014/main" id="{2801E8AA-1505-49A3-839E-0E09474CB2C7}"/>
            </a:ext>
          </a:extLst>
        </xdr:cNvPr>
        <xdr:cNvSpPr txBox="1"/>
      </xdr:nvSpPr>
      <xdr:spPr>
        <a:xfrm>
          <a:off x="16357600" y="1812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118473</xdr:rowOff>
    </xdr:from>
    <xdr:to>
      <xdr:col>81</xdr:col>
      <xdr:colOff>101600</xdr:colOff>
      <xdr:row>106</xdr:row>
      <xdr:rowOff>48623</xdr:rowOff>
    </xdr:to>
    <xdr:sp macro="" textlink="">
      <xdr:nvSpPr>
        <xdr:cNvPr id="685" name="楕円 684">
          <a:extLst>
            <a:ext uri="{FF2B5EF4-FFF2-40B4-BE49-F238E27FC236}">
              <a16:creationId xmlns:a16="http://schemas.microsoft.com/office/drawing/2014/main" id="{6C6E6F0B-01EB-489A-8659-991A6BAAB395}"/>
            </a:ext>
          </a:extLst>
        </xdr:cNvPr>
        <xdr:cNvSpPr/>
      </xdr:nvSpPr>
      <xdr:spPr>
        <a:xfrm>
          <a:off x="154305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169273</xdr:rowOff>
    </xdr:from>
    <xdr:to>
      <xdr:col>85</xdr:col>
      <xdr:colOff>127000</xdr:colOff>
      <xdr:row>106</xdr:row>
      <xdr:rowOff>23949</xdr:rowOff>
    </xdr:to>
    <xdr:cxnSp macro="">
      <xdr:nvCxnSpPr>
        <xdr:cNvPr id="686" name="直線コネクタ 685">
          <a:extLst>
            <a:ext uri="{FF2B5EF4-FFF2-40B4-BE49-F238E27FC236}">
              <a16:creationId xmlns:a16="http://schemas.microsoft.com/office/drawing/2014/main" id="{F4BA674A-8AEA-42B3-89BB-7D62C51261D3}"/>
            </a:ext>
          </a:extLst>
        </xdr:cNvPr>
        <xdr:cNvCxnSpPr/>
      </xdr:nvCxnSpPr>
      <xdr:spPr>
        <a:xfrm>
          <a:off x="15481300" y="18171523"/>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92348</xdr:rowOff>
    </xdr:from>
    <xdr:to>
      <xdr:col>76</xdr:col>
      <xdr:colOff>165100</xdr:colOff>
      <xdr:row>106</xdr:row>
      <xdr:rowOff>22498</xdr:rowOff>
    </xdr:to>
    <xdr:sp macro="" textlink="">
      <xdr:nvSpPr>
        <xdr:cNvPr id="687" name="楕円 686">
          <a:extLst>
            <a:ext uri="{FF2B5EF4-FFF2-40B4-BE49-F238E27FC236}">
              <a16:creationId xmlns:a16="http://schemas.microsoft.com/office/drawing/2014/main" id="{413D4FBC-EDA3-4EC0-8435-6C65E4602615}"/>
            </a:ext>
          </a:extLst>
        </xdr:cNvPr>
        <xdr:cNvSpPr/>
      </xdr:nvSpPr>
      <xdr:spPr>
        <a:xfrm>
          <a:off x="14541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143148</xdr:rowOff>
    </xdr:from>
    <xdr:to>
      <xdr:col>81</xdr:col>
      <xdr:colOff>50800</xdr:colOff>
      <xdr:row>105</xdr:row>
      <xdr:rowOff>169273</xdr:rowOff>
    </xdr:to>
    <xdr:cxnSp macro="">
      <xdr:nvCxnSpPr>
        <xdr:cNvPr id="688" name="直線コネクタ 687">
          <a:extLst>
            <a:ext uri="{FF2B5EF4-FFF2-40B4-BE49-F238E27FC236}">
              <a16:creationId xmlns:a16="http://schemas.microsoft.com/office/drawing/2014/main" id="{B97C0643-634E-4B7A-B251-BA48834B08C7}"/>
            </a:ext>
          </a:extLst>
        </xdr:cNvPr>
        <xdr:cNvCxnSpPr/>
      </xdr:nvCxnSpPr>
      <xdr:spPr>
        <a:xfrm>
          <a:off x="14592300" y="18145398"/>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89" name="楕円 688">
          <a:extLst>
            <a:ext uri="{FF2B5EF4-FFF2-40B4-BE49-F238E27FC236}">
              <a16:creationId xmlns:a16="http://schemas.microsoft.com/office/drawing/2014/main" id="{A5703593-FB05-4F5D-BDEE-678D502E2374}"/>
            </a:ext>
          </a:extLst>
        </xdr:cNvPr>
        <xdr:cNvSpPr/>
      </xdr:nvSpPr>
      <xdr:spPr>
        <a:xfrm>
          <a:off x="13652500" y="180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118655</xdr:rowOff>
    </xdr:from>
    <xdr:to>
      <xdr:col>76</xdr:col>
      <xdr:colOff>114300</xdr:colOff>
      <xdr:row>105</xdr:row>
      <xdr:rowOff>143148</xdr:rowOff>
    </xdr:to>
    <xdr:cxnSp macro="">
      <xdr:nvCxnSpPr>
        <xdr:cNvPr id="690" name="直線コネクタ 689">
          <a:extLst>
            <a:ext uri="{FF2B5EF4-FFF2-40B4-BE49-F238E27FC236}">
              <a16:creationId xmlns:a16="http://schemas.microsoft.com/office/drawing/2014/main" id="{2CB4F2A4-6089-4453-BE5F-50ABB5D81897}"/>
            </a:ext>
          </a:extLst>
        </xdr:cNvPr>
        <xdr:cNvCxnSpPr/>
      </xdr:nvCxnSpPr>
      <xdr:spPr>
        <a:xfrm>
          <a:off x="13703300" y="1812090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30299</xdr:rowOff>
    </xdr:from>
    <xdr:to>
      <xdr:col>67</xdr:col>
      <xdr:colOff>101600</xdr:colOff>
      <xdr:row>108</xdr:row>
      <xdr:rowOff>131899</xdr:rowOff>
    </xdr:to>
    <xdr:sp macro="" textlink="">
      <xdr:nvSpPr>
        <xdr:cNvPr id="691" name="楕円 690">
          <a:extLst>
            <a:ext uri="{FF2B5EF4-FFF2-40B4-BE49-F238E27FC236}">
              <a16:creationId xmlns:a16="http://schemas.microsoft.com/office/drawing/2014/main" id="{4AAB3604-23D4-442A-851C-F282EF47FF31}"/>
            </a:ext>
          </a:extLst>
        </xdr:cNvPr>
        <xdr:cNvSpPr/>
      </xdr:nvSpPr>
      <xdr:spPr>
        <a:xfrm>
          <a:off x="12763500" y="1854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118655</xdr:rowOff>
    </xdr:from>
    <xdr:to>
      <xdr:col>71</xdr:col>
      <xdr:colOff>177800</xdr:colOff>
      <xdr:row>108</xdr:row>
      <xdr:rowOff>81099</xdr:rowOff>
    </xdr:to>
    <xdr:cxnSp macro="">
      <xdr:nvCxnSpPr>
        <xdr:cNvPr id="692" name="直線コネクタ 691">
          <a:extLst>
            <a:ext uri="{FF2B5EF4-FFF2-40B4-BE49-F238E27FC236}">
              <a16:creationId xmlns:a16="http://schemas.microsoft.com/office/drawing/2014/main" id="{20FF3AB3-6F0E-4ACC-A22E-9195AF54522B}"/>
            </a:ext>
          </a:extLst>
        </xdr:cNvPr>
        <xdr:cNvCxnSpPr/>
      </xdr:nvCxnSpPr>
      <xdr:spPr>
        <a:xfrm flipV="1">
          <a:off x="12814300" y="18120905"/>
          <a:ext cx="889000" cy="47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693" name="n_1aveValue【庁舎】&#10;有形固定資産減価償却率">
          <a:extLst>
            <a:ext uri="{FF2B5EF4-FFF2-40B4-BE49-F238E27FC236}">
              <a16:creationId xmlns:a16="http://schemas.microsoft.com/office/drawing/2014/main" id="{5D1CB47B-FF08-439D-90F8-51F4F0E5C522}"/>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4" name="n_2aveValue【庁舎】&#10;有形固定資産減価償却率">
          <a:extLst>
            <a:ext uri="{FF2B5EF4-FFF2-40B4-BE49-F238E27FC236}">
              <a16:creationId xmlns:a16="http://schemas.microsoft.com/office/drawing/2014/main" id="{E279DBF2-CD6D-462F-A751-E7A278ECE164}"/>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695" name="n_3aveValue【庁舎】&#10;有形固定資産減価償却率">
          <a:extLst>
            <a:ext uri="{FF2B5EF4-FFF2-40B4-BE49-F238E27FC236}">
              <a16:creationId xmlns:a16="http://schemas.microsoft.com/office/drawing/2014/main" id="{4683854E-CC03-48C1-9E6D-E230F3834CCA}"/>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696" name="n_4aveValue【庁舎】&#10;有形固定資産減価償却率">
          <a:extLst>
            <a:ext uri="{FF2B5EF4-FFF2-40B4-BE49-F238E27FC236}">
              <a16:creationId xmlns:a16="http://schemas.microsoft.com/office/drawing/2014/main" id="{D85D5234-3D5A-44A1-A586-6E715B6DD814}"/>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39750</xdr:rowOff>
    </xdr:from>
    <xdr:ext cx="405111" cy="259045"/>
    <xdr:sp macro="" textlink="">
      <xdr:nvSpPr>
        <xdr:cNvPr id="697" name="n_1mainValue【庁舎】&#10;有形固定資産減価償却率">
          <a:extLst>
            <a:ext uri="{FF2B5EF4-FFF2-40B4-BE49-F238E27FC236}">
              <a16:creationId xmlns:a16="http://schemas.microsoft.com/office/drawing/2014/main" id="{DCDE8597-D226-4EBD-B358-F25F1653AE98}"/>
            </a:ext>
          </a:extLst>
        </xdr:cNvPr>
        <xdr:cNvSpPr txBox="1"/>
      </xdr:nvSpPr>
      <xdr:spPr>
        <a:xfrm>
          <a:off x="15266044" y="1821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13625</xdr:rowOff>
    </xdr:from>
    <xdr:ext cx="405111" cy="259045"/>
    <xdr:sp macro="" textlink="">
      <xdr:nvSpPr>
        <xdr:cNvPr id="698" name="n_2mainValue【庁舎】&#10;有形固定資産減価償却率">
          <a:extLst>
            <a:ext uri="{FF2B5EF4-FFF2-40B4-BE49-F238E27FC236}">
              <a16:creationId xmlns:a16="http://schemas.microsoft.com/office/drawing/2014/main" id="{6ABFB4DE-A651-4E80-A9FF-A200873F656C}"/>
            </a:ext>
          </a:extLst>
        </xdr:cNvPr>
        <xdr:cNvSpPr txBox="1"/>
      </xdr:nvSpPr>
      <xdr:spPr>
        <a:xfrm>
          <a:off x="14389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699" name="n_3mainValue【庁舎】&#10;有形固定資産減価償却率">
          <a:extLst>
            <a:ext uri="{FF2B5EF4-FFF2-40B4-BE49-F238E27FC236}">
              <a16:creationId xmlns:a16="http://schemas.microsoft.com/office/drawing/2014/main" id="{3BF04893-8656-42CA-A937-18D8C7600572}"/>
            </a:ext>
          </a:extLst>
        </xdr:cNvPr>
        <xdr:cNvSpPr txBox="1"/>
      </xdr:nvSpPr>
      <xdr:spPr>
        <a:xfrm>
          <a:off x="13500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123026</xdr:rowOff>
    </xdr:from>
    <xdr:ext cx="405111" cy="259045"/>
    <xdr:sp macro="" textlink="">
      <xdr:nvSpPr>
        <xdr:cNvPr id="700" name="n_4mainValue【庁舎】&#10;有形固定資産減価償却率">
          <a:extLst>
            <a:ext uri="{FF2B5EF4-FFF2-40B4-BE49-F238E27FC236}">
              <a16:creationId xmlns:a16="http://schemas.microsoft.com/office/drawing/2014/main" id="{D36B1232-D12F-4628-B640-5C4E21A73CD8}"/>
            </a:ext>
          </a:extLst>
        </xdr:cNvPr>
        <xdr:cNvSpPr txBox="1"/>
      </xdr:nvSpPr>
      <xdr:spPr>
        <a:xfrm>
          <a:off x="12611744" y="18639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A991256-54FA-4241-B373-AF4F8466A3E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A1E2FF9E-6998-4305-97AB-4E4F5F3FEEB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76FB1E6C-776F-4119-A5F6-9BA94D8A08B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F8F06E48-64C4-4554-9A89-10D5FAE2FE0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56B3516C-6BB8-4535-B128-854C555B91A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68A9B513-4DA3-49A4-BF76-6E13A35C47B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430FF574-293A-441B-859B-ABCD109DEAA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FC6F4B91-F11B-4273-BE8E-B6F270F2CFF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DC2CB7B0-7227-4466-AA1F-03C4E4A3714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AE115FDF-E1A0-41E6-8087-998FFBECD4B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EB0366EA-A4DC-42D5-964A-6A7E53BC5B3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276B8EB1-7FC5-4203-A9F6-516F5D241D3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570291ED-FFDA-4156-AA6F-F37875E3F106}"/>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1F3642FB-C9E2-40F0-9C46-4A5BA825525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AD87E511-26C6-4899-B315-3C7E621059F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17418B88-1E77-4AFD-8F8D-02AF4AB7E61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2571FFDF-ED8E-45CA-B3E6-C75B0EB2C55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2304EAD3-2DCF-4890-8F85-5D5F401ABFE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11BC18CB-4026-402F-9D45-DD71B96EB70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45FD83D2-F2AC-41CD-B54C-55306D0050D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1E48FD37-859C-4307-A7B2-049321FD606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22" name="直線コネクタ 721">
          <a:extLst>
            <a:ext uri="{FF2B5EF4-FFF2-40B4-BE49-F238E27FC236}">
              <a16:creationId xmlns:a16="http://schemas.microsoft.com/office/drawing/2014/main" id="{06DE57D6-05FB-47D4-BC3F-7E86FBFE2B10}"/>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23" name="【庁舎】&#10;一人当たり面積最小値テキスト">
          <a:extLst>
            <a:ext uri="{FF2B5EF4-FFF2-40B4-BE49-F238E27FC236}">
              <a16:creationId xmlns:a16="http://schemas.microsoft.com/office/drawing/2014/main" id="{CCB39B79-36FD-412A-AFD1-53B83721B4CB}"/>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24" name="直線コネクタ 723">
          <a:extLst>
            <a:ext uri="{FF2B5EF4-FFF2-40B4-BE49-F238E27FC236}">
              <a16:creationId xmlns:a16="http://schemas.microsoft.com/office/drawing/2014/main" id="{D54959ED-8F41-4204-8C46-0D0F686D2B8B}"/>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25" name="【庁舎】&#10;一人当たり面積最大値テキスト">
          <a:extLst>
            <a:ext uri="{FF2B5EF4-FFF2-40B4-BE49-F238E27FC236}">
              <a16:creationId xmlns:a16="http://schemas.microsoft.com/office/drawing/2014/main" id="{5226C6D2-B175-424E-95F8-325E6C0E7740}"/>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6" name="直線コネクタ 725">
          <a:extLst>
            <a:ext uri="{FF2B5EF4-FFF2-40B4-BE49-F238E27FC236}">
              <a16:creationId xmlns:a16="http://schemas.microsoft.com/office/drawing/2014/main" id="{90359374-1E89-4B1F-B8C0-2776292C21FE}"/>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727" name="【庁舎】&#10;一人当たり面積平均値テキスト">
          <a:extLst>
            <a:ext uri="{FF2B5EF4-FFF2-40B4-BE49-F238E27FC236}">
              <a16:creationId xmlns:a16="http://schemas.microsoft.com/office/drawing/2014/main" id="{E537456C-84E0-4755-8CB1-11D01054404B}"/>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28" name="フローチャート: 判断 727">
          <a:extLst>
            <a:ext uri="{FF2B5EF4-FFF2-40B4-BE49-F238E27FC236}">
              <a16:creationId xmlns:a16="http://schemas.microsoft.com/office/drawing/2014/main" id="{F9EBAB5B-7254-4CFC-807F-0F1C123CABF7}"/>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29" name="フローチャート: 判断 728">
          <a:extLst>
            <a:ext uri="{FF2B5EF4-FFF2-40B4-BE49-F238E27FC236}">
              <a16:creationId xmlns:a16="http://schemas.microsoft.com/office/drawing/2014/main" id="{8B8EBFC7-7A7E-4B25-990A-822E03E0E67D}"/>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30" name="フローチャート: 判断 729">
          <a:extLst>
            <a:ext uri="{FF2B5EF4-FFF2-40B4-BE49-F238E27FC236}">
              <a16:creationId xmlns:a16="http://schemas.microsoft.com/office/drawing/2014/main" id="{2C05F46D-89B3-4A9C-85D9-36B4F5EB1411}"/>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31" name="フローチャート: 判断 730">
          <a:extLst>
            <a:ext uri="{FF2B5EF4-FFF2-40B4-BE49-F238E27FC236}">
              <a16:creationId xmlns:a16="http://schemas.microsoft.com/office/drawing/2014/main" id="{3D6BE402-0B6E-4049-9948-763A3033EEC7}"/>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32" name="フローチャート: 判断 731">
          <a:extLst>
            <a:ext uri="{FF2B5EF4-FFF2-40B4-BE49-F238E27FC236}">
              <a16:creationId xmlns:a16="http://schemas.microsoft.com/office/drawing/2014/main" id="{84D89A58-30E6-44D9-9BF0-E50AB4E6BE01}"/>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20B6619-1EEA-4046-9AD5-20E33010196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D1CE2B13-C595-48B6-AA1A-4698F072D52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2FB303C2-78E0-4FF7-A63E-B1C42C1B498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F90E12C3-9ACC-43D7-8EDA-37AA77FA349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41FC3090-95C1-49C3-9430-47104EE4438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91236</xdr:rowOff>
    </xdr:from>
    <xdr:to>
      <xdr:col>116</xdr:col>
      <xdr:colOff>114300</xdr:colOff>
      <xdr:row>108</xdr:row>
      <xdr:rowOff>21386</xdr:rowOff>
    </xdr:to>
    <xdr:sp macro="" textlink="">
      <xdr:nvSpPr>
        <xdr:cNvPr id="738" name="楕円 737">
          <a:extLst>
            <a:ext uri="{FF2B5EF4-FFF2-40B4-BE49-F238E27FC236}">
              <a16:creationId xmlns:a16="http://schemas.microsoft.com/office/drawing/2014/main" id="{B9B15290-110A-41AE-B7DB-08FE84CBB1E3}"/>
            </a:ext>
          </a:extLst>
        </xdr:cNvPr>
        <xdr:cNvSpPr/>
      </xdr:nvSpPr>
      <xdr:spPr>
        <a:xfrm>
          <a:off x="22110700" y="1843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6163</xdr:rowOff>
    </xdr:from>
    <xdr:ext cx="469744" cy="259045"/>
    <xdr:sp macro="" textlink="">
      <xdr:nvSpPr>
        <xdr:cNvPr id="739" name="【庁舎】&#10;一人当たり面積該当値テキスト">
          <a:extLst>
            <a:ext uri="{FF2B5EF4-FFF2-40B4-BE49-F238E27FC236}">
              <a16:creationId xmlns:a16="http://schemas.microsoft.com/office/drawing/2014/main" id="{25A38517-6DC2-4FAB-B491-45B60783C949}"/>
            </a:ext>
          </a:extLst>
        </xdr:cNvPr>
        <xdr:cNvSpPr txBox="1"/>
      </xdr:nvSpPr>
      <xdr:spPr>
        <a:xfrm>
          <a:off x="22199600" y="1835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93980</xdr:rowOff>
    </xdr:from>
    <xdr:to>
      <xdr:col>112</xdr:col>
      <xdr:colOff>38100</xdr:colOff>
      <xdr:row>108</xdr:row>
      <xdr:rowOff>24130</xdr:rowOff>
    </xdr:to>
    <xdr:sp macro="" textlink="">
      <xdr:nvSpPr>
        <xdr:cNvPr id="740" name="楕円 739">
          <a:extLst>
            <a:ext uri="{FF2B5EF4-FFF2-40B4-BE49-F238E27FC236}">
              <a16:creationId xmlns:a16="http://schemas.microsoft.com/office/drawing/2014/main" id="{379FCA11-E73A-429A-B0FA-1F248FF2A121}"/>
            </a:ext>
          </a:extLst>
        </xdr:cNvPr>
        <xdr:cNvSpPr/>
      </xdr:nvSpPr>
      <xdr:spPr>
        <a:xfrm>
          <a:off x="21272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142036</xdr:rowOff>
    </xdr:from>
    <xdr:to>
      <xdr:col>116</xdr:col>
      <xdr:colOff>63500</xdr:colOff>
      <xdr:row>107</xdr:row>
      <xdr:rowOff>144780</xdr:rowOff>
    </xdr:to>
    <xdr:cxnSp macro="">
      <xdr:nvCxnSpPr>
        <xdr:cNvPr id="741" name="直線コネクタ 740">
          <a:extLst>
            <a:ext uri="{FF2B5EF4-FFF2-40B4-BE49-F238E27FC236}">
              <a16:creationId xmlns:a16="http://schemas.microsoft.com/office/drawing/2014/main" id="{0B931F7A-C3B8-43D9-9ADD-CD61AFAE1725}"/>
            </a:ext>
          </a:extLst>
        </xdr:cNvPr>
        <xdr:cNvCxnSpPr/>
      </xdr:nvCxnSpPr>
      <xdr:spPr>
        <a:xfrm flipV="1">
          <a:off x="21323300" y="18487186"/>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96723</xdr:rowOff>
    </xdr:from>
    <xdr:to>
      <xdr:col>107</xdr:col>
      <xdr:colOff>101600</xdr:colOff>
      <xdr:row>108</xdr:row>
      <xdr:rowOff>26873</xdr:rowOff>
    </xdr:to>
    <xdr:sp macro="" textlink="">
      <xdr:nvSpPr>
        <xdr:cNvPr id="742" name="楕円 741">
          <a:extLst>
            <a:ext uri="{FF2B5EF4-FFF2-40B4-BE49-F238E27FC236}">
              <a16:creationId xmlns:a16="http://schemas.microsoft.com/office/drawing/2014/main" id="{5A48965F-8722-4BBA-A195-0E1C5296B282}"/>
            </a:ext>
          </a:extLst>
        </xdr:cNvPr>
        <xdr:cNvSpPr/>
      </xdr:nvSpPr>
      <xdr:spPr>
        <a:xfrm>
          <a:off x="20383500" y="1844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144780</xdr:rowOff>
    </xdr:from>
    <xdr:to>
      <xdr:col>111</xdr:col>
      <xdr:colOff>177800</xdr:colOff>
      <xdr:row>107</xdr:row>
      <xdr:rowOff>147523</xdr:rowOff>
    </xdr:to>
    <xdr:cxnSp macro="">
      <xdr:nvCxnSpPr>
        <xdr:cNvPr id="743" name="直線コネクタ 742">
          <a:extLst>
            <a:ext uri="{FF2B5EF4-FFF2-40B4-BE49-F238E27FC236}">
              <a16:creationId xmlns:a16="http://schemas.microsoft.com/office/drawing/2014/main" id="{51CF0681-9D5E-4199-B46C-6D8AE19512DE}"/>
            </a:ext>
          </a:extLst>
        </xdr:cNvPr>
        <xdr:cNvCxnSpPr/>
      </xdr:nvCxnSpPr>
      <xdr:spPr>
        <a:xfrm flipV="1">
          <a:off x="20434300" y="18489930"/>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99695</xdr:rowOff>
    </xdr:from>
    <xdr:to>
      <xdr:col>102</xdr:col>
      <xdr:colOff>165100</xdr:colOff>
      <xdr:row>108</xdr:row>
      <xdr:rowOff>29845</xdr:rowOff>
    </xdr:to>
    <xdr:sp macro="" textlink="">
      <xdr:nvSpPr>
        <xdr:cNvPr id="744" name="楕円 743">
          <a:extLst>
            <a:ext uri="{FF2B5EF4-FFF2-40B4-BE49-F238E27FC236}">
              <a16:creationId xmlns:a16="http://schemas.microsoft.com/office/drawing/2014/main" id="{80A758E2-F442-4EBC-8F85-5941D5E8E2E3}"/>
            </a:ext>
          </a:extLst>
        </xdr:cNvPr>
        <xdr:cNvSpPr/>
      </xdr:nvSpPr>
      <xdr:spPr>
        <a:xfrm>
          <a:off x="19494500" y="1844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147523</xdr:rowOff>
    </xdr:from>
    <xdr:to>
      <xdr:col>107</xdr:col>
      <xdr:colOff>50800</xdr:colOff>
      <xdr:row>107</xdr:row>
      <xdr:rowOff>150495</xdr:rowOff>
    </xdr:to>
    <xdr:cxnSp macro="">
      <xdr:nvCxnSpPr>
        <xdr:cNvPr id="745" name="直線コネクタ 744">
          <a:extLst>
            <a:ext uri="{FF2B5EF4-FFF2-40B4-BE49-F238E27FC236}">
              <a16:creationId xmlns:a16="http://schemas.microsoft.com/office/drawing/2014/main" id="{C2262B68-7ADA-436A-9BE2-93237D947978}"/>
            </a:ext>
          </a:extLst>
        </xdr:cNvPr>
        <xdr:cNvCxnSpPr/>
      </xdr:nvCxnSpPr>
      <xdr:spPr>
        <a:xfrm flipV="1">
          <a:off x="19545300" y="18492673"/>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101295</xdr:rowOff>
    </xdr:from>
    <xdr:to>
      <xdr:col>98</xdr:col>
      <xdr:colOff>38100</xdr:colOff>
      <xdr:row>108</xdr:row>
      <xdr:rowOff>31445</xdr:rowOff>
    </xdr:to>
    <xdr:sp macro="" textlink="">
      <xdr:nvSpPr>
        <xdr:cNvPr id="746" name="楕円 745">
          <a:extLst>
            <a:ext uri="{FF2B5EF4-FFF2-40B4-BE49-F238E27FC236}">
              <a16:creationId xmlns:a16="http://schemas.microsoft.com/office/drawing/2014/main" id="{09C948DF-06DC-4CA6-9269-BD9E7B67C991}"/>
            </a:ext>
          </a:extLst>
        </xdr:cNvPr>
        <xdr:cNvSpPr/>
      </xdr:nvSpPr>
      <xdr:spPr>
        <a:xfrm>
          <a:off x="18605500" y="1844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150495</xdr:rowOff>
    </xdr:from>
    <xdr:to>
      <xdr:col>102</xdr:col>
      <xdr:colOff>114300</xdr:colOff>
      <xdr:row>107</xdr:row>
      <xdr:rowOff>152095</xdr:rowOff>
    </xdr:to>
    <xdr:cxnSp macro="">
      <xdr:nvCxnSpPr>
        <xdr:cNvPr id="747" name="直線コネクタ 746">
          <a:extLst>
            <a:ext uri="{FF2B5EF4-FFF2-40B4-BE49-F238E27FC236}">
              <a16:creationId xmlns:a16="http://schemas.microsoft.com/office/drawing/2014/main" id="{338DC443-E737-40A3-9F6F-AA649FFFBB4D}"/>
            </a:ext>
          </a:extLst>
        </xdr:cNvPr>
        <xdr:cNvCxnSpPr/>
      </xdr:nvCxnSpPr>
      <xdr:spPr>
        <a:xfrm flipV="1">
          <a:off x="18656300" y="18495645"/>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748" name="n_1aveValue【庁舎】&#10;一人当たり面積">
          <a:extLst>
            <a:ext uri="{FF2B5EF4-FFF2-40B4-BE49-F238E27FC236}">
              <a16:creationId xmlns:a16="http://schemas.microsoft.com/office/drawing/2014/main" id="{DE8BE6D3-6FB5-401F-A396-C18A74DC3F69}"/>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749" name="n_2aveValue【庁舎】&#10;一人当たり面積">
          <a:extLst>
            <a:ext uri="{FF2B5EF4-FFF2-40B4-BE49-F238E27FC236}">
              <a16:creationId xmlns:a16="http://schemas.microsoft.com/office/drawing/2014/main" id="{6E0F6C53-034F-49CE-A837-1A7A7D9F3C02}"/>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750" name="n_3aveValue【庁舎】&#10;一人当たり面積">
          <a:extLst>
            <a:ext uri="{FF2B5EF4-FFF2-40B4-BE49-F238E27FC236}">
              <a16:creationId xmlns:a16="http://schemas.microsoft.com/office/drawing/2014/main" id="{87F8CBFB-FC8F-41FB-8C14-D8890B92F69B}"/>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751" name="n_4aveValue【庁舎】&#10;一人当たり面積">
          <a:extLst>
            <a:ext uri="{FF2B5EF4-FFF2-40B4-BE49-F238E27FC236}">
              <a16:creationId xmlns:a16="http://schemas.microsoft.com/office/drawing/2014/main" id="{BA490E13-26E7-4A27-9CEA-02E00CCB0635}"/>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15257</xdr:rowOff>
    </xdr:from>
    <xdr:ext cx="469744" cy="259045"/>
    <xdr:sp macro="" textlink="">
      <xdr:nvSpPr>
        <xdr:cNvPr id="752" name="n_1mainValue【庁舎】&#10;一人当たり面積">
          <a:extLst>
            <a:ext uri="{FF2B5EF4-FFF2-40B4-BE49-F238E27FC236}">
              <a16:creationId xmlns:a16="http://schemas.microsoft.com/office/drawing/2014/main" id="{E759C828-F94D-4960-A678-CBE86E13F507}"/>
            </a:ext>
          </a:extLst>
        </xdr:cNvPr>
        <xdr:cNvSpPr txBox="1"/>
      </xdr:nvSpPr>
      <xdr:spPr>
        <a:xfrm>
          <a:off x="210757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18000</xdr:rowOff>
    </xdr:from>
    <xdr:ext cx="469744" cy="259045"/>
    <xdr:sp macro="" textlink="">
      <xdr:nvSpPr>
        <xdr:cNvPr id="753" name="n_2mainValue【庁舎】&#10;一人当たり面積">
          <a:extLst>
            <a:ext uri="{FF2B5EF4-FFF2-40B4-BE49-F238E27FC236}">
              <a16:creationId xmlns:a16="http://schemas.microsoft.com/office/drawing/2014/main" id="{482C7E1E-3DB3-4B01-AE5D-D7CA937D79C4}"/>
            </a:ext>
          </a:extLst>
        </xdr:cNvPr>
        <xdr:cNvSpPr txBox="1"/>
      </xdr:nvSpPr>
      <xdr:spPr>
        <a:xfrm>
          <a:off x="20199427" y="18534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20972</xdr:rowOff>
    </xdr:from>
    <xdr:ext cx="469744" cy="259045"/>
    <xdr:sp macro="" textlink="">
      <xdr:nvSpPr>
        <xdr:cNvPr id="754" name="n_3mainValue【庁舎】&#10;一人当たり面積">
          <a:extLst>
            <a:ext uri="{FF2B5EF4-FFF2-40B4-BE49-F238E27FC236}">
              <a16:creationId xmlns:a16="http://schemas.microsoft.com/office/drawing/2014/main" id="{7FB0635E-CC97-4A58-B255-5F263DAA2DB0}"/>
            </a:ext>
          </a:extLst>
        </xdr:cNvPr>
        <xdr:cNvSpPr txBox="1"/>
      </xdr:nvSpPr>
      <xdr:spPr>
        <a:xfrm>
          <a:off x="19310427" y="1853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22572</xdr:rowOff>
    </xdr:from>
    <xdr:ext cx="469744" cy="259045"/>
    <xdr:sp macro="" textlink="">
      <xdr:nvSpPr>
        <xdr:cNvPr id="755" name="n_4mainValue【庁舎】&#10;一人当たり面積">
          <a:extLst>
            <a:ext uri="{FF2B5EF4-FFF2-40B4-BE49-F238E27FC236}">
              <a16:creationId xmlns:a16="http://schemas.microsoft.com/office/drawing/2014/main" id="{26C2B687-822E-4C81-8023-27E909887EB5}"/>
            </a:ext>
          </a:extLst>
        </xdr:cNvPr>
        <xdr:cNvSpPr txBox="1"/>
      </xdr:nvSpPr>
      <xdr:spPr>
        <a:xfrm>
          <a:off x="18421427" y="1853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139392E1-DAD7-4916-861F-15FC0CB009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33E56ADE-0990-4FFA-8573-2157B852267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8E735810-9042-4856-8721-0E4C059CD0D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訂正</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Ｒ０４一般廃棄物処理施設　有形固定資産減価償却率　誤：８８．７％　→　正：６２．０％</a:t>
          </a:r>
          <a:r>
            <a:rPr kumimoji="1" lang="ja-JP" altLang="ja-JP" sz="1100">
              <a:solidFill>
                <a:schemeClr val="dk1"/>
              </a:solidFill>
              <a:effectLst/>
              <a:latin typeface="+mn-lt"/>
              <a:ea typeface="+mn-ea"/>
              <a:cs typeface="+mn-cs"/>
            </a:rPr>
            <a:t>　　　　　　　　　　　　　　　　　　　　　　　　　　　　　　　　　　　　　　　　　　　　　　　　　　　　　　　　　　　　　　　　　　　　　　　　　　　　　　　　　　　　　　　　　　　　　　　　　　　　　　　　　　　　　　　　　　　　　　　　　　　　　　　　　　　　　　　　　　　　　　　　　　　　　　　　　　　　　　　　　　　　　　　　　　　　　　　　　　　　　　　　　　　　　　　　　　　　　　　　　　　　　　　　　　　　　　　　　　　　　　　　　　　　　　　　　　　　　　　　　　　　　　　　　　　　　　　　　　　　　　　　　　一人当たりの面積等は、全ての施設において類似団体平均を下回る結果となった。有形固定資産減価償却率は、全ての施設において、類似団体平均を上回っている。また、全ての施設で減価償却率が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を超えている状況であることから、「勝浦町公共施設等総合管理計画」に基づき、町全体の公共施設等の総量抑制、施設の統廃合、施設利用のあり方等、人口減少時代において将来負担を軽減するための取組みを進める。新しく施設を建設する際は、複合化を検討し、今後も継続して維持管理を行う必要があるものと判断した場合は、長寿命化等により経費の削減に努める。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消防施設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は、基本的に現状の規模を維持していく方針であり、計画的な修繕や建替え等に取組む予定である。平成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年度に、西岡消防詰所（第</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分団）の建替えを行っている。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サルビア作業所の減価償却率が高く更新の時期を迎えていたため、「勝浦町公共施設等総合管理計画個別施設計画」に基づき、令和４年度中に移転を行った。　　　　　　　　　　　　　　　　　　　　　　　　　　　　　　　　　　　　　　　　　　　　　　　　　　　　　　　　　　　　　　　　　　　　　　　　　　　　　　　　　　　　　　　　　　　　　　　　　　　　　　　　　　　</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ng-sv\01.%20&#32207;&#21209;&#38450;&#28797;&#35506;\&#32207;&#21209;&#38450;&#28797;&#35506;&#20849;&#26377;\&#9734;&#9734;&#9734;&#36001;&#25919;&#20418;\01&#36001;&#25919;\12&#35519;&#26619;&#12539;&#22238;&#31572;\05&#36001;&#25919;&#29366;&#27841;&#36039;&#26009;&#38598;\R7\&#12304;911&#65288;&#37329;&#65289;&#12294;&#12305;&#20196;&#21644;6&#24180;&#24230;&#36001;&#25919;&#29366;&#27841;&#36039;&#26009;&#38598;&#12398;&#20316;&#25104;&#12395;&#12388;&#12356;&#12390;&#65288;2&#22238;&#30446;&#12539;&#22320;&#26041;&#20844;&#20250;&#35336;&#38306;&#20418;&#65289;\&#12304;&#36001;&#25919;&#29366;&#27841;&#36039;&#26009;&#38598;&#12305;_363014_&#21213;&#28006;&#30010;_2024(2&#22238;&#30446;).xlsx" TargetMode="External"/><Relationship Id="rId1" Type="http://schemas.openxmlformats.org/officeDocument/2006/relationships/externalLinkPath" Target="&#12304;&#36001;&#25919;&#29366;&#27841;&#36039;&#26009;&#38598;&#12305;_363014_&#21213;&#2800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69.900000000000006</v>
          </cell>
          <cell r="BX53">
            <v>70.5</v>
          </cell>
          <cell r="CF53">
            <v>70.900000000000006</v>
          </cell>
          <cell r="CN53">
            <v>71.2</v>
          </cell>
          <cell r="CV53">
            <v>72.099999999999994</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row>
        <row r="75">
          <cell r="BP75">
            <v>4.8</v>
          </cell>
          <cell r="BX75">
            <v>4.9000000000000004</v>
          </cell>
          <cell r="CF75">
            <v>5.0999999999999996</v>
          </cell>
          <cell r="CN75">
            <v>5.2</v>
          </cell>
          <cell r="CV75">
            <v>5.4</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3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4782767</v>
      </c>
      <c r="BO4" s="371"/>
      <c r="BP4" s="371"/>
      <c r="BQ4" s="371"/>
      <c r="BR4" s="371"/>
      <c r="BS4" s="371"/>
      <c r="BT4" s="371"/>
      <c r="BU4" s="372"/>
      <c r="BV4" s="370">
        <v>4455121</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21.9</v>
      </c>
      <c r="CU4" s="377"/>
      <c r="CV4" s="377"/>
      <c r="CW4" s="377"/>
      <c r="CX4" s="377"/>
      <c r="CY4" s="377"/>
      <c r="CZ4" s="377"/>
      <c r="DA4" s="378"/>
      <c r="DB4" s="376">
        <v>16</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4106436</v>
      </c>
      <c r="BO5" s="408"/>
      <c r="BP5" s="408"/>
      <c r="BQ5" s="408"/>
      <c r="BR5" s="408"/>
      <c r="BS5" s="408"/>
      <c r="BT5" s="408"/>
      <c r="BU5" s="409"/>
      <c r="BV5" s="407">
        <v>3991279</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88.7</v>
      </c>
      <c r="CU5" s="405"/>
      <c r="CV5" s="405"/>
      <c r="CW5" s="405"/>
      <c r="CX5" s="405"/>
      <c r="CY5" s="405"/>
      <c r="CZ5" s="405"/>
      <c r="DA5" s="406"/>
      <c r="DB5" s="404">
        <v>86.8</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676331</v>
      </c>
      <c r="BO6" s="408"/>
      <c r="BP6" s="408"/>
      <c r="BQ6" s="408"/>
      <c r="BR6" s="408"/>
      <c r="BS6" s="408"/>
      <c r="BT6" s="408"/>
      <c r="BU6" s="409"/>
      <c r="BV6" s="407">
        <v>463842</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88.7</v>
      </c>
      <c r="CU6" s="445"/>
      <c r="CV6" s="445"/>
      <c r="CW6" s="445"/>
      <c r="CX6" s="445"/>
      <c r="CY6" s="445"/>
      <c r="CZ6" s="445"/>
      <c r="DA6" s="446"/>
      <c r="DB6" s="444">
        <v>87.1</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109509</v>
      </c>
      <c r="BO7" s="408"/>
      <c r="BP7" s="408"/>
      <c r="BQ7" s="408"/>
      <c r="BR7" s="408"/>
      <c r="BS7" s="408"/>
      <c r="BT7" s="408"/>
      <c r="BU7" s="409"/>
      <c r="BV7" s="407">
        <v>58139</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2590629</v>
      </c>
      <c r="CU7" s="408"/>
      <c r="CV7" s="408"/>
      <c r="CW7" s="408"/>
      <c r="CX7" s="408"/>
      <c r="CY7" s="408"/>
      <c r="CZ7" s="408"/>
      <c r="DA7" s="409"/>
      <c r="DB7" s="407">
        <v>2535942</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566822</v>
      </c>
      <c r="BO8" s="408"/>
      <c r="BP8" s="408"/>
      <c r="BQ8" s="408"/>
      <c r="BR8" s="408"/>
      <c r="BS8" s="408"/>
      <c r="BT8" s="408"/>
      <c r="BU8" s="409"/>
      <c r="BV8" s="407">
        <v>405703</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0.23</v>
      </c>
      <c r="CU8" s="448"/>
      <c r="CV8" s="448"/>
      <c r="CW8" s="448"/>
      <c r="CX8" s="448"/>
      <c r="CY8" s="448"/>
      <c r="CZ8" s="448"/>
      <c r="DA8" s="449"/>
      <c r="DB8" s="447">
        <v>0.23</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4837</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161119</v>
      </c>
      <c r="BO9" s="408"/>
      <c r="BP9" s="408"/>
      <c r="BQ9" s="408"/>
      <c r="BR9" s="408"/>
      <c r="BS9" s="408"/>
      <c r="BT9" s="408"/>
      <c r="BU9" s="409"/>
      <c r="BV9" s="407">
        <v>78124</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11</v>
      </c>
      <c r="CU9" s="405"/>
      <c r="CV9" s="405"/>
      <c r="CW9" s="405"/>
      <c r="CX9" s="405"/>
      <c r="CY9" s="405"/>
      <c r="CZ9" s="405"/>
      <c r="DA9" s="406"/>
      <c r="DB9" s="404">
        <v>12.3</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5301</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482</v>
      </c>
      <c r="BO10" s="408"/>
      <c r="BP10" s="408"/>
      <c r="BQ10" s="408"/>
      <c r="BR10" s="408"/>
      <c r="BS10" s="408"/>
      <c r="BT10" s="408"/>
      <c r="BU10" s="409"/>
      <c r="BV10" s="407">
        <v>679</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4570</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4531</v>
      </c>
      <c r="S13" s="492"/>
      <c r="T13" s="492"/>
      <c r="U13" s="492"/>
      <c r="V13" s="493"/>
      <c r="W13" s="423" t="s">
        <v>131</v>
      </c>
      <c r="X13" s="424"/>
      <c r="Y13" s="424"/>
      <c r="Z13" s="424"/>
      <c r="AA13" s="424"/>
      <c r="AB13" s="414"/>
      <c r="AC13" s="458">
        <v>705</v>
      </c>
      <c r="AD13" s="459"/>
      <c r="AE13" s="459"/>
      <c r="AF13" s="459"/>
      <c r="AG13" s="501"/>
      <c r="AH13" s="458">
        <v>773</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161601</v>
      </c>
      <c r="BO13" s="408"/>
      <c r="BP13" s="408"/>
      <c r="BQ13" s="408"/>
      <c r="BR13" s="408"/>
      <c r="BS13" s="408"/>
      <c r="BT13" s="408"/>
      <c r="BU13" s="409"/>
      <c r="BV13" s="407">
        <v>78803</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5.4</v>
      </c>
      <c r="CU13" s="405"/>
      <c r="CV13" s="405"/>
      <c r="CW13" s="405"/>
      <c r="CX13" s="405"/>
      <c r="CY13" s="405"/>
      <c r="CZ13" s="405"/>
      <c r="DA13" s="406"/>
      <c r="DB13" s="404">
        <v>5.2</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4694</v>
      </c>
      <c r="S14" s="492"/>
      <c r="T14" s="492"/>
      <c r="U14" s="492"/>
      <c r="V14" s="493"/>
      <c r="W14" s="397"/>
      <c r="X14" s="398"/>
      <c r="Y14" s="398"/>
      <c r="Z14" s="398"/>
      <c r="AA14" s="398"/>
      <c r="AB14" s="387"/>
      <c r="AC14" s="494">
        <v>27.1</v>
      </c>
      <c r="AD14" s="495"/>
      <c r="AE14" s="495"/>
      <c r="AF14" s="495"/>
      <c r="AG14" s="496"/>
      <c r="AH14" s="494">
        <v>27.8</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4657</v>
      </c>
      <c r="S15" s="492"/>
      <c r="T15" s="492"/>
      <c r="U15" s="492"/>
      <c r="V15" s="493"/>
      <c r="W15" s="423" t="s">
        <v>137</v>
      </c>
      <c r="X15" s="424"/>
      <c r="Y15" s="424"/>
      <c r="Z15" s="424"/>
      <c r="AA15" s="424"/>
      <c r="AB15" s="414"/>
      <c r="AC15" s="458">
        <v>545</v>
      </c>
      <c r="AD15" s="459"/>
      <c r="AE15" s="459"/>
      <c r="AF15" s="459"/>
      <c r="AG15" s="501"/>
      <c r="AH15" s="458">
        <v>613</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555778</v>
      </c>
      <c r="BO15" s="371"/>
      <c r="BP15" s="371"/>
      <c r="BQ15" s="371"/>
      <c r="BR15" s="371"/>
      <c r="BS15" s="371"/>
      <c r="BT15" s="371"/>
      <c r="BU15" s="372"/>
      <c r="BV15" s="370">
        <v>557173</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20.9</v>
      </c>
      <c r="AD16" s="495"/>
      <c r="AE16" s="495"/>
      <c r="AF16" s="495"/>
      <c r="AG16" s="496"/>
      <c r="AH16" s="494">
        <v>22.1</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2457342</v>
      </c>
      <c r="BO16" s="408"/>
      <c r="BP16" s="408"/>
      <c r="BQ16" s="408"/>
      <c r="BR16" s="408"/>
      <c r="BS16" s="408"/>
      <c r="BT16" s="408"/>
      <c r="BU16" s="409"/>
      <c r="BV16" s="407">
        <v>2395649</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1356</v>
      </c>
      <c r="AD17" s="459"/>
      <c r="AE17" s="459"/>
      <c r="AF17" s="459"/>
      <c r="AG17" s="501"/>
      <c r="AH17" s="458">
        <v>1393</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683955</v>
      </c>
      <c r="BO17" s="408"/>
      <c r="BP17" s="408"/>
      <c r="BQ17" s="408"/>
      <c r="BR17" s="408"/>
      <c r="BS17" s="408"/>
      <c r="BT17" s="408"/>
      <c r="BU17" s="409"/>
      <c r="BV17" s="407">
        <v>687199</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69.83</v>
      </c>
      <c r="M18" s="531"/>
      <c r="N18" s="531"/>
      <c r="O18" s="531"/>
      <c r="P18" s="531"/>
      <c r="Q18" s="531"/>
      <c r="R18" s="532"/>
      <c r="S18" s="532"/>
      <c r="T18" s="532"/>
      <c r="U18" s="532"/>
      <c r="V18" s="533"/>
      <c r="W18" s="425"/>
      <c r="X18" s="426"/>
      <c r="Y18" s="426"/>
      <c r="Z18" s="426"/>
      <c r="AA18" s="426"/>
      <c r="AB18" s="417"/>
      <c r="AC18" s="534">
        <v>52</v>
      </c>
      <c r="AD18" s="535"/>
      <c r="AE18" s="535"/>
      <c r="AF18" s="535"/>
      <c r="AG18" s="536"/>
      <c r="AH18" s="534">
        <v>50.1</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2307728</v>
      </c>
      <c r="BO18" s="408"/>
      <c r="BP18" s="408"/>
      <c r="BQ18" s="408"/>
      <c r="BR18" s="408"/>
      <c r="BS18" s="408"/>
      <c r="BT18" s="408"/>
      <c r="BU18" s="409"/>
      <c r="BV18" s="407">
        <v>2198674</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69</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3556146</v>
      </c>
      <c r="BO19" s="408"/>
      <c r="BP19" s="408"/>
      <c r="BQ19" s="408"/>
      <c r="BR19" s="408"/>
      <c r="BS19" s="408"/>
      <c r="BT19" s="408"/>
      <c r="BU19" s="409"/>
      <c r="BV19" s="407">
        <v>3121013</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1847</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2931494</v>
      </c>
      <c r="BO22" s="371"/>
      <c r="BP22" s="371"/>
      <c r="BQ22" s="371"/>
      <c r="BR22" s="371"/>
      <c r="BS22" s="371"/>
      <c r="BT22" s="371"/>
      <c r="BU22" s="372"/>
      <c r="BV22" s="370">
        <v>3117958</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2684443</v>
      </c>
      <c r="BO23" s="408"/>
      <c r="BP23" s="408"/>
      <c r="BQ23" s="408"/>
      <c r="BR23" s="408"/>
      <c r="BS23" s="408"/>
      <c r="BT23" s="408"/>
      <c r="BU23" s="409"/>
      <c r="BV23" s="407">
        <v>2839321</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7330</v>
      </c>
      <c r="R24" s="459"/>
      <c r="S24" s="459"/>
      <c r="T24" s="459"/>
      <c r="U24" s="459"/>
      <c r="V24" s="501"/>
      <c r="W24" s="553"/>
      <c r="X24" s="554"/>
      <c r="Y24" s="555"/>
      <c r="Z24" s="457" t="s">
        <v>162</v>
      </c>
      <c r="AA24" s="437"/>
      <c r="AB24" s="437"/>
      <c r="AC24" s="437"/>
      <c r="AD24" s="437"/>
      <c r="AE24" s="437"/>
      <c r="AF24" s="437"/>
      <c r="AG24" s="438"/>
      <c r="AH24" s="458">
        <v>65</v>
      </c>
      <c r="AI24" s="459"/>
      <c r="AJ24" s="459"/>
      <c r="AK24" s="459"/>
      <c r="AL24" s="501"/>
      <c r="AM24" s="458">
        <v>192140</v>
      </c>
      <c r="AN24" s="459"/>
      <c r="AO24" s="459"/>
      <c r="AP24" s="459"/>
      <c r="AQ24" s="459"/>
      <c r="AR24" s="501"/>
      <c r="AS24" s="458">
        <v>2956</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1940963</v>
      </c>
      <c r="BO24" s="408"/>
      <c r="BP24" s="408"/>
      <c r="BQ24" s="408"/>
      <c r="BR24" s="408"/>
      <c r="BS24" s="408"/>
      <c r="BT24" s="408"/>
      <c r="BU24" s="409"/>
      <c r="BV24" s="407">
        <v>1991235</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5860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256558</v>
      </c>
      <c r="BO25" s="371"/>
      <c r="BP25" s="371"/>
      <c r="BQ25" s="371"/>
      <c r="BR25" s="371"/>
      <c r="BS25" s="371"/>
      <c r="BT25" s="371"/>
      <c r="BU25" s="372"/>
      <c r="BV25" s="370">
        <v>305088</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5500</v>
      </c>
      <c r="R26" s="459"/>
      <c r="S26" s="459"/>
      <c r="T26" s="459"/>
      <c r="U26" s="459"/>
      <c r="V26" s="501"/>
      <c r="W26" s="553"/>
      <c r="X26" s="554"/>
      <c r="Y26" s="555"/>
      <c r="Z26" s="457" t="s">
        <v>168</v>
      </c>
      <c r="AA26" s="559"/>
      <c r="AB26" s="559"/>
      <c r="AC26" s="559"/>
      <c r="AD26" s="559"/>
      <c r="AE26" s="559"/>
      <c r="AF26" s="559"/>
      <c r="AG26" s="560"/>
      <c r="AH26" s="458">
        <v>6</v>
      </c>
      <c r="AI26" s="459"/>
      <c r="AJ26" s="459"/>
      <c r="AK26" s="459"/>
      <c r="AL26" s="501"/>
      <c r="AM26" s="458">
        <v>17748</v>
      </c>
      <c r="AN26" s="459"/>
      <c r="AO26" s="459"/>
      <c r="AP26" s="459"/>
      <c r="AQ26" s="459"/>
      <c r="AR26" s="501"/>
      <c r="AS26" s="458">
        <v>2958</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2730</v>
      </c>
      <c r="R27" s="459"/>
      <c r="S27" s="459"/>
      <c r="T27" s="459"/>
      <c r="U27" s="459"/>
      <c r="V27" s="501"/>
      <c r="W27" s="553"/>
      <c r="X27" s="554"/>
      <c r="Y27" s="555"/>
      <c r="Z27" s="457" t="s">
        <v>171</v>
      </c>
      <c r="AA27" s="437"/>
      <c r="AB27" s="437"/>
      <c r="AC27" s="437"/>
      <c r="AD27" s="437"/>
      <c r="AE27" s="437"/>
      <c r="AF27" s="437"/>
      <c r="AG27" s="438"/>
      <c r="AH27" s="458" t="s">
        <v>122</v>
      </c>
      <c r="AI27" s="459"/>
      <c r="AJ27" s="459"/>
      <c r="AK27" s="459"/>
      <c r="AL27" s="501"/>
      <c r="AM27" s="458" t="s">
        <v>122</v>
      </c>
      <c r="AN27" s="459"/>
      <c r="AO27" s="459"/>
      <c r="AP27" s="459"/>
      <c r="AQ27" s="459"/>
      <c r="AR27" s="501"/>
      <c r="AS27" s="458" t="s">
        <v>122</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125734</v>
      </c>
      <c r="BO27" s="527"/>
      <c r="BP27" s="527"/>
      <c r="BQ27" s="527"/>
      <c r="BR27" s="527"/>
      <c r="BS27" s="527"/>
      <c r="BT27" s="527"/>
      <c r="BU27" s="528"/>
      <c r="BV27" s="526">
        <v>125734</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2340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2603283</v>
      </c>
      <c r="BO28" s="371"/>
      <c r="BP28" s="371"/>
      <c r="BQ28" s="371"/>
      <c r="BR28" s="371"/>
      <c r="BS28" s="371"/>
      <c r="BT28" s="371"/>
      <c r="BU28" s="372"/>
      <c r="BV28" s="370">
        <v>2392801</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8</v>
      </c>
      <c r="M29" s="459"/>
      <c r="N29" s="459"/>
      <c r="O29" s="459"/>
      <c r="P29" s="501"/>
      <c r="Q29" s="458">
        <v>1950</v>
      </c>
      <c r="R29" s="459"/>
      <c r="S29" s="459"/>
      <c r="T29" s="459"/>
      <c r="U29" s="459"/>
      <c r="V29" s="501"/>
      <c r="W29" s="556"/>
      <c r="X29" s="557"/>
      <c r="Y29" s="558"/>
      <c r="Z29" s="457" t="s">
        <v>177</v>
      </c>
      <c r="AA29" s="437"/>
      <c r="AB29" s="437"/>
      <c r="AC29" s="437"/>
      <c r="AD29" s="437"/>
      <c r="AE29" s="437"/>
      <c r="AF29" s="437"/>
      <c r="AG29" s="438"/>
      <c r="AH29" s="458">
        <v>65</v>
      </c>
      <c r="AI29" s="459"/>
      <c r="AJ29" s="459"/>
      <c r="AK29" s="459"/>
      <c r="AL29" s="501"/>
      <c r="AM29" s="458">
        <v>192140</v>
      </c>
      <c r="AN29" s="459"/>
      <c r="AO29" s="459"/>
      <c r="AP29" s="459"/>
      <c r="AQ29" s="459"/>
      <c r="AR29" s="501"/>
      <c r="AS29" s="458">
        <v>2956</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380114</v>
      </c>
      <c r="BO29" s="408"/>
      <c r="BP29" s="408"/>
      <c r="BQ29" s="408"/>
      <c r="BR29" s="408"/>
      <c r="BS29" s="408"/>
      <c r="BT29" s="408"/>
      <c r="BU29" s="409"/>
      <c r="BV29" s="407">
        <v>380041</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95.8</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836322</v>
      </c>
      <c r="BO30" s="527"/>
      <c r="BP30" s="527"/>
      <c r="BQ30" s="527"/>
      <c r="BR30" s="527"/>
      <c r="BS30" s="527"/>
      <c r="BT30" s="527"/>
      <c r="BU30" s="528"/>
      <c r="BV30" s="526">
        <v>827625</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4</v>
      </c>
      <c r="V34" s="597"/>
      <c r="W34" s="598" t="str">
        <f>IF('各会計、関係団体の財政状況及び健全化判断比率'!B28="","",'各会計、関係団体の財政状況及び健全化判断比率'!B28)</f>
        <v>勝浦町国民健康保険特別会計</v>
      </c>
      <c r="X34" s="598"/>
      <c r="Y34" s="598"/>
      <c r="Z34" s="598"/>
      <c r="AA34" s="598"/>
      <c r="AB34" s="598"/>
      <c r="AC34" s="598"/>
      <c r="AD34" s="598"/>
      <c r="AE34" s="598"/>
      <c r="AF34" s="598"/>
      <c r="AG34" s="598"/>
      <c r="AH34" s="598"/>
      <c r="AI34" s="598"/>
      <c r="AJ34" s="598"/>
      <c r="AK34" s="598"/>
      <c r="AL34" s="169"/>
      <c r="AM34" s="597">
        <f>IF(AO34="","",MAX(C34:D43,U34:V43)+1)</f>
        <v>7</v>
      </c>
      <c r="AN34" s="597"/>
      <c r="AO34" s="598" t="str">
        <f>IF('各会計、関係団体の財政状況及び健全化判断比率'!B31="","",'各会計、関係団体の財政状況及び健全化判断比率'!B31)</f>
        <v>勝浦町病院事業会計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10</v>
      </c>
      <c r="BX34" s="597"/>
      <c r="BY34" s="598" t="str">
        <f>IF('各会計、関係団体の財政状況及び健全化判断比率'!B68="","",'各会計、関係団体の財政状況及び健全化判断比率'!B68)</f>
        <v>小松島市外三町村衛生組合</v>
      </c>
      <c r="BZ34" s="598"/>
      <c r="CA34" s="598"/>
      <c r="CB34" s="598"/>
      <c r="CC34" s="598"/>
      <c r="CD34" s="598"/>
      <c r="CE34" s="598"/>
      <c r="CF34" s="598"/>
      <c r="CG34" s="598"/>
      <c r="CH34" s="598"/>
      <c r="CI34" s="598"/>
      <c r="CJ34" s="598"/>
      <c r="CK34" s="598"/>
      <c r="CL34" s="598"/>
      <c r="CM34" s="598"/>
      <c r="CN34" s="169"/>
      <c r="CO34" s="597" t="str">
        <f>IF(CQ34="","",MAX(C34:D43,U34:V43,AM34:AN43,BE34:BF43,BW34:BX43)+1)</f>
        <v/>
      </c>
      <c r="CP34" s="597"/>
      <c r="CQ34" s="598" t="str">
        <f>IF('各会計、関係団体の財政状況及び健全化判断比率'!BS7="","",'各会計、関係団体の財政状況及び健全化判断比率'!BS7)</f>
        <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勝浦町住宅新築資金等貸付特別会計</v>
      </c>
      <c r="F35" s="598"/>
      <c r="G35" s="598"/>
      <c r="H35" s="598"/>
      <c r="I35" s="598"/>
      <c r="J35" s="598"/>
      <c r="K35" s="598"/>
      <c r="L35" s="598"/>
      <c r="M35" s="598"/>
      <c r="N35" s="598"/>
      <c r="O35" s="598"/>
      <c r="P35" s="598"/>
      <c r="Q35" s="598"/>
      <c r="R35" s="598"/>
      <c r="S35" s="598"/>
      <c r="T35" s="169"/>
      <c r="U35" s="597">
        <f>IF(W35="","",U34+1)</f>
        <v>5</v>
      </c>
      <c r="V35" s="597"/>
      <c r="W35" s="598" t="str">
        <f>IF('各会計、関係団体の財政状況及び健全化判断比率'!B29="","",'各会計、関係団体の財政状況及び健全化判断比率'!B29)</f>
        <v>勝浦町介護保険特別会計</v>
      </c>
      <c r="X35" s="598"/>
      <c r="Y35" s="598"/>
      <c r="Z35" s="598"/>
      <c r="AA35" s="598"/>
      <c r="AB35" s="598"/>
      <c r="AC35" s="598"/>
      <c r="AD35" s="598"/>
      <c r="AE35" s="598"/>
      <c r="AF35" s="598"/>
      <c r="AG35" s="598"/>
      <c r="AH35" s="598"/>
      <c r="AI35" s="598"/>
      <c r="AJ35" s="598"/>
      <c r="AK35" s="598"/>
      <c r="AL35" s="169"/>
      <c r="AM35" s="597">
        <f t="shared" ref="AM35:AM43" si="0">IF(AO35="","",AM34+1)</f>
        <v>8</v>
      </c>
      <c r="AN35" s="597"/>
      <c r="AO35" s="598" t="str">
        <f>IF('各会計、関係団体の財政状況及び健全化判断比率'!B32="","",'各会計、関係団体の財政状況及び健全化判断比率'!B32)</f>
        <v>勝浦町簡易水道事業会計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11</v>
      </c>
      <c r="BX35" s="597"/>
      <c r="BY35" s="598" t="str">
        <f>IF('各会計、関係団体の財政状況及び健全化判断比率'!B69="","",'各会計、関係団体の財政状況及び健全化判断比率'!B69)</f>
        <v>徳島県市町村総合事務組合（一般会計）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f>IF(E36="","",C35+1)</f>
        <v>3</v>
      </c>
      <c r="D36" s="597"/>
      <c r="E36" s="598" t="str">
        <f>IF('各会計、関係団体の財政状況及び健全化判断比率'!B9="","",'各会計、関係団体の財政状況及び健全化判断比率'!B9)</f>
        <v>勝浦町物産販売特別会計</v>
      </c>
      <c r="F36" s="598"/>
      <c r="G36" s="598"/>
      <c r="H36" s="598"/>
      <c r="I36" s="598"/>
      <c r="J36" s="598"/>
      <c r="K36" s="598"/>
      <c r="L36" s="598"/>
      <c r="M36" s="598"/>
      <c r="N36" s="598"/>
      <c r="O36" s="598"/>
      <c r="P36" s="598"/>
      <c r="Q36" s="598"/>
      <c r="R36" s="598"/>
      <c r="S36" s="598"/>
      <c r="T36" s="169"/>
      <c r="U36" s="597">
        <f t="shared" ref="U36:U43" si="4">IF(W36="","",U35+1)</f>
        <v>6</v>
      </c>
      <c r="V36" s="597"/>
      <c r="W36" s="598" t="str">
        <f>IF('各会計、関係団体の財政状況及び健全化判断比率'!B30="","",'各会計、関係団体の財政状況及び健全化判断比率'!B30)</f>
        <v>勝浦町後期高齢者医療特別会計</v>
      </c>
      <c r="X36" s="598"/>
      <c r="Y36" s="598"/>
      <c r="Z36" s="598"/>
      <c r="AA36" s="598"/>
      <c r="AB36" s="598"/>
      <c r="AC36" s="598"/>
      <c r="AD36" s="598"/>
      <c r="AE36" s="598"/>
      <c r="AF36" s="598"/>
      <c r="AG36" s="598"/>
      <c r="AH36" s="598"/>
      <c r="AI36" s="598"/>
      <c r="AJ36" s="598"/>
      <c r="AK36" s="598"/>
      <c r="AL36" s="169"/>
      <c r="AM36" s="597">
        <f t="shared" si="0"/>
        <v>9</v>
      </c>
      <c r="AN36" s="597"/>
      <c r="AO36" s="598" t="str">
        <f>IF('各会計、関係団体の財政状況及び健全化判断比率'!B33="","",'各会計、関係団体の財政状況及び健全化判断比率'!B33)</f>
        <v>勝浦町農業集落排水事業会計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12</v>
      </c>
      <c r="BX36" s="597"/>
      <c r="BY36" s="598" t="str">
        <f>IF('各会計、関係団体の財政状況及び健全化判断比率'!B70="","",'各会計、関係団体の財政状況及び健全化判断比率'!B70)</f>
        <v>徳島県市町村総合事務組合（徳島県滞納整理機構特別会計）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13</v>
      </c>
      <c r="BX37" s="597"/>
      <c r="BY37" s="598" t="str">
        <f>IF('各会計、関係団体の財政状況及び健全化判断比率'!B71="","",'各会計、関係団体の財政状況及び健全化判断比率'!B71)</f>
        <v>徳島県後期高齢者医療広域連合（一般会計）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14</v>
      </c>
      <c r="BX38" s="597"/>
      <c r="BY38" s="598" t="str">
        <f>IF('各会計、関係団体の財政状況及び健全化判断比率'!B72="","",'各会計、関係団体の財政状況及び健全化判断比率'!B72)</f>
        <v>徳島県後期高齢者医療広域連合（特別会計）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15</v>
      </c>
      <c r="BX39" s="597"/>
      <c r="BY39" s="598" t="str">
        <f>IF('各会計、関係団体の財政状況及び健全化判断比率'!B73="","",'各会計、関係団体の財政状況及び健全化判断比率'!B73)</f>
        <v>徳島県市町村議会議員公務災害補償等組合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HhHC0bpOB0Tl1uvHbdXAU8YDclawcqPbHAHIvn7hreE4bCOf08e8tgJVkK27qGC5QOX9gj/mmqtPu5EewI77sQ==" saltValue="vELF7+izQU9nL37Iu+ViK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23" workbookViewId="0">
      <selection activeCell="R41" sqref="R41:Y41"/>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469691</v>
      </c>
      <c r="S5" s="613"/>
      <c r="T5" s="613"/>
      <c r="U5" s="613"/>
      <c r="V5" s="613"/>
      <c r="W5" s="613"/>
      <c r="X5" s="613"/>
      <c r="Y5" s="614"/>
      <c r="Z5" s="615">
        <v>9.8000000000000007</v>
      </c>
      <c r="AA5" s="615"/>
      <c r="AB5" s="615"/>
      <c r="AC5" s="615"/>
      <c r="AD5" s="616">
        <v>469691</v>
      </c>
      <c r="AE5" s="616"/>
      <c r="AF5" s="616"/>
      <c r="AG5" s="616"/>
      <c r="AH5" s="616"/>
      <c r="AI5" s="616"/>
      <c r="AJ5" s="616"/>
      <c r="AK5" s="616"/>
      <c r="AL5" s="617">
        <v>18</v>
      </c>
      <c r="AM5" s="618"/>
      <c r="AN5" s="618"/>
      <c r="AO5" s="619"/>
      <c r="AP5" s="609" t="s">
        <v>216</v>
      </c>
      <c r="AQ5" s="610"/>
      <c r="AR5" s="610"/>
      <c r="AS5" s="610"/>
      <c r="AT5" s="610"/>
      <c r="AU5" s="610"/>
      <c r="AV5" s="610"/>
      <c r="AW5" s="610"/>
      <c r="AX5" s="610"/>
      <c r="AY5" s="610"/>
      <c r="AZ5" s="610"/>
      <c r="BA5" s="610"/>
      <c r="BB5" s="610"/>
      <c r="BC5" s="610"/>
      <c r="BD5" s="610"/>
      <c r="BE5" s="610"/>
      <c r="BF5" s="611"/>
      <c r="BG5" s="623">
        <v>469691</v>
      </c>
      <c r="BH5" s="624"/>
      <c r="BI5" s="624"/>
      <c r="BJ5" s="624"/>
      <c r="BK5" s="624"/>
      <c r="BL5" s="624"/>
      <c r="BM5" s="624"/>
      <c r="BN5" s="625"/>
      <c r="BO5" s="626">
        <v>100</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62100</v>
      </c>
      <c r="S6" s="624"/>
      <c r="T6" s="624"/>
      <c r="U6" s="624"/>
      <c r="V6" s="624"/>
      <c r="W6" s="624"/>
      <c r="X6" s="624"/>
      <c r="Y6" s="625"/>
      <c r="Z6" s="626">
        <v>1.3</v>
      </c>
      <c r="AA6" s="626"/>
      <c r="AB6" s="626"/>
      <c r="AC6" s="626"/>
      <c r="AD6" s="627">
        <v>62100</v>
      </c>
      <c r="AE6" s="627"/>
      <c r="AF6" s="627"/>
      <c r="AG6" s="627"/>
      <c r="AH6" s="627"/>
      <c r="AI6" s="627"/>
      <c r="AJ6" s="627"/>
      <c r="AK6" s="627"/>
      <c r="AL6" s="628">
        <v>2.4</v>
      </c>
      <c r="AM6" s="629"/>
      <c r="AN6" s="629"/>
      <c r="AO6" s="630"/>
      <c r="AP6" s="620" t="s">
        <v>221</v>
      </c>
      <c r="AQ6" s="621"/>
      <c r="AR6" s="621"/>
      <c r="AS6" s="621"/>
      <c r="AT6" s="621"/>
      <c r="AU6" s="621"/>
      <c r="AV6" s="621"/>
      <c r="AW6" s="621"/>
      <c r="AX6" s="621"/>
      <c r="AY6" s="621"/>
      <c r="AZ6" s="621"/>
      <c r="BA6" s="621"/>
      <c r="BB6" s="621"/>
      <c r="BC6" s="621"/>
      <c r="BD6" s="621"/>
      <c r="BE6" s="621"/>
      <c r="BF6" s="622"/>
      <c r="BG6" s="623">
        <v>469691</v>
      </c>
      <c r="BH6" s="624"/>
      <c r="BI6" s="624"/>
      <c r="BJ6" s="624"/>
      <c r="BK6" s="624"/>
      <c r="BL6" s="624"/>
      <c r="BM6" s="624"/>
      <c r="BN6" s="625"/>
      <c r="BO6" s="626">
        <v>100</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56750</v>
      </c>
      <c r="CS6" s="624"/>
      <c r="CT6" s="624"/>
      <c r="CU6" s="624"/>
      <c r="CV6" s="624"/>
      <c r="CW6" s="624"/>
      <c r="CX6" s="624"/>
      <c r="CY6" s="625"/>
      <c r="CZ6" s="617">
        <v>1.4</v>
      </c>
      <c r="DA6" s="618"/>
      <c r="DB6" s="618"/>
      <c r="DC6" s="634"/>
      <c r="DD6" s="632" t="s">
        <v>122</v>
      </c>
      <c r="DE6" s="624"/>
      <c r="DF6" s="624"/>
      <c r="DG6" s="624"/>
      <c r="DH6" s="624"/>
      <c r="DI6" s="624"/>
      <c r="DJ6" s="624"/>
      <c r="DK6" s="624"/>
      <c r="DL6" s="624"/>
      <c r="DM6" s="624"/>
      <c r="DN6" s="624"/>
      <c r="DO6" s="624"/>
      <c r="DP6" s="625"/>
      <c r="DQ6" s="632">
        <v>56750</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316</v>
      </c>
      <c r="S7" s="624"/>
      <c r="T7" s="624"/>
      <c r="U7" s="624"/>
      <c r="V7" s="624"/>
      <c r="W7" s="624"/>
      <c r="X7" s="624"/>
      <c r="Y7" s="625"/>
      <c r="Z7" s="626">
        <v>0</v>
      </c>
      <c r="AA7" s="626"/>
      <c r="AB7" s="626"/>
      <c r="AC7" s="626"/>
      <c r="AD7" s="627">
        <v>316</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176094</v>
      </c>
      <c r="BH7" s="624"/>
      <c r="BI7" s="624"/>
      <c r="BJ7" s="624"/>
      <c r="BK7" s="624"/>
      <c r="BL7" s="624"/>
      <c r="BM7" s="624"/>
      <c r="BN7" s="625"/>
      <c r="BO7" s="626">
        <v>37.5</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887692</v>
      </c>
      <c r="CS7" s="624"/>
      <c r="CT7" s="624"/>
      <c r="CU7" s="624"/>
      <c r="CV7" s="624"/>
      <c r="CW7" s="624"/>
      <c r="CX7" s="624"/>
      <c r="CY7" s="625"/>
      <c r="CZ7" s="626">
        <v>21.6</v>
      </c>
      <c r="DA7" s="626"/>
      <c r="DB7" s="626"/>
      <c r="DC7" s="626"/>
      <c r="DD7" s="632">
        <v>15401</v>
      </c>
      <c r="DE7" s="624"/>
      <c r="DF7" s="624"/>
      <c r="DG7" s="624"/>
      <c r="DH7" s="624"/>
      <c r="DI7" s="624"/>
      <c r="DJ7" s="624"/>
      <c r="DK7" s="624"/>
      <c r="DL7" s="624"/>
      <c r="DM7" s="624"/>
      <c r="DN7" s="624"/>
      <c r="DO7" s="624"/>
      <c r="DP7" s="625"/>
      <c r="DQ7" s="632">
        <v>661006</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7392</v>
      </c>
      <c r="S8" s="624"/>
      <c r="T8" s="624"/>
      <c r="U8" s="624"/>
      <c r="V8" s="624"/>
      <c r="W8" s="624"/>
      <c r="X8" s="624"/>
      <c r="Y8" s="625"/>
      <c r="Z8" s="626">
        <v>0.2</v>
      </c>
      <c r="AA8" s="626"/>
      <c r="AB8" s="626"/>
      <c r="AC8" s="626"/>
      <c r="AD8" s="627">
        <v>7392</v>
      </c>
      <c r="AE8" s="627"/>
      <c r="AF8" s="627"/>
      <c r="AG8" s="627"/>
      <c r="AH8" s="627"/>
      <c r="AI8" s="627"/>
      <c r="AJ8" s="627"/>
      <c r="AK8" s="627"/>
      <c r="AL8" s="628">
        <v>0.3</v>
      </c>
      <c r="AM8" s="629"/>
      <c r="AN8" s="629"/>
      <c r="AO8" s="630"/>
      <c r="AP8" s="620" t="s">
        <v>227</v>
      </c>
      <c r="AQ8" s="621"/>
      <c r="AR8" s="621"/>
      <c r="AS8" s="621"/>
      <c r="AT8" s="621"/>
      <c r="AU8" s="621"/>
      <c r="AV8" s="621"/>
      <c r="AW8" s="621"/>
      <c r="AX8" s="621"/>
      <c r="AY8" s="621"/>
      <c r="AZ8" s="621"/>
      <c r="BA8" s="621"/>
      <c r="BB8" s="621"/>
      <c r="BC8" s="621"/>
      <c r="BD8" s="621"/>
      <c r="BE8" s="621"/>
      <c r="BF8" s="622"/>
      <c r="BG8" s="623">
        <v>6775</v>
      </c>
      <c r="BH8" s="624"/>
      <c r="BI8" s="624"/>
      <c r="BJ8" s="624"/>
      <c r="BK8" s="624"/>
      <c r="BL8" s="624"/>
      <c r="BM8" s="624"/>
      <c r="BN8" s="625"/>
      <c r="BO8" s="626">
        <v>1.4</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964670</v>
      </c>
      <c r="CS8" s="624"/>
      <c r="CT8" s="624"/>
      <c r="CU8" s="624"/>
      <c r="CV8" s="624"/>
      <c r="CW8" s="624"/>
      <c r="CX8" s="624"/>
      <c r="CY8" s="625"/>
      <c r="CZ8" s="626">
        <v>23.5</v>
      </c>
      <c r="DA8" s="626"/>
      <c r="DB8" s="626"/>
      <c r="DC8" s="626"/>
      <c r="DD8" s="632">
        <v>22400</v>
      </c>
      <c r="DE8" s="624"/>
      <c r="DF8" s="624"/>
      <c r="DG8" s="624"/>
      <c r="DH8" s="624"/>
      <c r="DI8" s="624"/>
      <c r="DJ8" s="624"/>
      <c r="DK8" s="624"/>
      <c r="DL8" s="624"/>
      <c r="DM8" s="624"/>
      <c r="DN8" s="624"/>
      <c r="DO8" s="624"/>
      <c r="DP8" s="625"/>
      <c r="DQ8" s="632">
        <v>563652</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9715</v>
      </c>
      <c r="S9" s="624"/>
      <c r="T9" s="624"/>
      <c r="U9" s="624"/>
      <c r="V9" s="624"/>
      <c r="W9" s="624"/>
      <c r="X9" s="624"/>
      <c r="Y9" s="625"/>
      <c r="Z9" s="626">
        <v>0.2</v>
      </c>
      <c r="AA9" s="626"/>
      <c r="AB9" s="626"/>
      <c r="AC9" s="626"/>
      <c r="AD9" s="627">
        <v>9715</v>
      </c>
      <c r="AE9" s="627"/>
      <c r="AF9" s="627"/>
      <c r="AG9" s="627"/>
      <c r="AH9" s="627"/>
      <c r="AI9" s="627"/>
      <c r="AJ9" s="627"/>
      <c r="AK9" s="627"/>
      <c r="AL9" s="628">
        <v>0.4</v>
      </c>
      <c r="AM9" s="629"/>
      <c r="AN9" s="629"/>
      <c r="AO9" s="630"/>
      <c r="AP9" s="620" t="s">
        <v>230</v>
      </c>
      <c r="AQ9" s="621"/>
      <c r="AR9" s="621"/>
      <c r="AS9" s="621"/>
      <c r="AT9" s="621"/>
      <c r="AU9" s="621"/>
      <c r="AV9" s="621"/>
      <c r="AW9" s="621"/>
      <c r="AX9" s="621"/>
      <c r="AY9" s="621"/>
      <c r="AZ9" s="621"/>
      <c r="BA9" s="621"/>
      <c r="BB9" s="621"/>
      <c r="BC9" s="621"/>
      <c r="BD9" s="621"/>
      <c r="BE9" s="621"/>
      <c r="BF9" s="622"/>
      <c r="BG9" s="623">
        <v>151895</v>
      </c>
      <c r="BH9" s="624"/>
      <c r="BI9" s="624"/>
      <c r="BJ9" s="624"/>
      <c r="BK9" s="624"/>
      <c r="BL9" s="624"/>
      <c r="BM9" s="624"/>
      <c r="BN9" s="625"/>
      <c r="BO9" s="626">
        <v>32.299999999999997</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456563</v>
      </c>
      <c r="CS9" s="624"/>
      <c r="CT9" s="624"/>
      <c r="CU9" s="624"/>
      <c r="CV9" s="624"/>
      <c r="CW9" s="624"/>
      <c r="CX9" s="624"/>
      <c r="CY9" s="625"/>
      <c r="CZ9" s="626">
        <v>11.1</v>
      </c>
      <c r="DA9" s="626"/>
      <c r="DB9" s="626"/>
      <c r="DC9" s="626"/>
      <c r="DD9" s="632">
        <v>16482</v>
      </c>
      <c r="DE9" s="624"/>
      <c r="DF9" s="624"/>
      <c r="DG9" s="624"/>
      <c r="DH9" s="624"/>
      <c r="DI9" s="624"/>
      <c r="DJ9" s="624"/>
      <c r="DK9" s="624"/>
      <c r="DL9" s="624"/>
      <c r="DM9" s="624"/>
      <c r="DN9" s="624"/>
      <c r="DO9" s="624"/>
      <c r="DP9" s="625"/>
      <c r="DQ9" s="632">
        <v>374292</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10833</v>
      </c>
      <c r="BH10" s="624"/>
      <c r="BI10" s="624"/>
      <c r="BJ10" s="624"/>
      <c r="BK10" s="624"/>
      <c r="BL10" s="624"/>
      <c r="BM10" s="624"/>
      <c r="BN10" s="625"/>
      <c r="BO10" s="626">
        <v>2.2999999999999998</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3800</v>
      </c>
      <c r="CS10" s="624"/>
      <c r="CT10" s="624"/>
      <c r="CU10" s="624"/>
      <c r="CV10" s="624"/>
      <c r="CW10" s="624"/>
      <c r="CX10" s="624"/>
      <c r="CY10" s="625"/>
      <c r="CZ10" s="626">
        <v>0.1</v>
      </c>
      <c r="DA10" s="626"/>
      <c r="DB10" s="626"/>
      <c r="DC10" s="626"/>
      <c r="DD10" s="632" t="s">
        <v>122</v>
      </c>
      <c r="DE10" s="624"/>
      <c r="DF10" s="624"/>
      <c r="DG10" s="624"/>
      <c r="DH10" s="624"/>
      <c r="DI10" s="624"/>
      <c r="DJ10" s="624"/>
      <c r="DK10" s="624"/>
      <c r="DL10" s="624"/>
      <c r="DM10" s="624"/>
      <c r="DN10" s="624"/>
      <c r="DO10" s="624"/>
      <c r="DP10" s="625"/>
      <c r="DQ10" s="632">
        <v>3800</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116023</v>
      </c>
      <c r="S11" s="624"/>
      <c r="T11" s="624"/>
      <c r="U11" s="624"/>
      <c r="V11" s="624"/>
      <c r="W11" s="624"/>
      <c r="X11" s="624"/>
      <c r="Y11" s="625"/>
      <c r="Z11" s="628">
        <v>2.4</v>
      </c>
      <c r="AA11" s="629"/>
      <c r="AB11" s="629"/>
      <c r="AC11" s="635"/>
      <c r="AD11" s="632">
        <v>116023</v>
      </c>
      <c r="AE11" s="624"/>
      <c r="AF11" s="624"/>
      <c r="AG11" s="624"/>
      <c r="AH11" s="624"/>
      <c r="AI11" s="624"/>
      <c r="AJ11" s="624"/>
      <c r="AK11" s="625"/>
      <c r="AL11" s="628">
        <v>4.5</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6591</v>
      </c>
      <c r="BH11" s="624"/>
      <c r="BI11" s="624"/>
      <c r="BJ11" s="624"/>
      <c r="BK11" s="624"/>
      <c r="BL11" s="624"/>
      <c r="BM11" s="624"/>
      <c r="BN11" s="625"/>
      <c r="BO11" s="626">
        <v>1.4</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285902</v>
      </c>
      <c r="CS11" s="624"/>
      <c r="CT11" s="624"/>
      <c r="CU11" s="624"/>
      <c r="CV11" s="624"/>
      <c r="CW11" s="624"/>
      <c r="CX11" s="624"/>
      <c r="CY11" s="625"/>
      <c r="CZ11" s="626">
        <v>7</v>
      </c>
      <c r="DA11" s="626"/>
      <c r="DB11" s="626"/>
      <c r="DC11" s="626"/>
      <c r="DD11" s="632">
        <v>49708</v>
      </c>
      <c r="DE11" s="624"/>
      <c r="DF11" s="624"/>
      <c r="DG11" s="624"/>
      <c r="DH11" s="624"/>
      <c r="DI11" s="624"/>
      <c r="DJ11" s="624"/>
      <c r="DK11" s="624"/>
      <c r="DL11" s="624"/>
      <c r="DM11" s="624"/>
      <c r="DN11" s="624"/>
      <c r="DO11" s="624"/>
      <c r="DP11" s="625"/>
      <c r="DQ11" s="632">
        <v>204823</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229107</v>
      </c>
      <c r="BH12" s="624"/>
      <c r="BI12" s="624"/>
      <c r="BJ12" s="624"/>
      <c r="BK12" s="624"/>
      <c r="BL12" s="624"/>
      <c r="BM12" s="624"/>
      <c r="BN12" s="625"/>
      <c r="BO12" s="626">
        <v>48.8</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94075</v>
      </c>
      <c r="CS12" s="624"/>
      <c r="CT12" s="624"/>
      <c r="CU12" s="624"/>
      <c r="CV12" s="624"/>
      <c r="CW12" s="624"/>
      <c r="CX12" s="624"/>
      <c r="CY12" s="625"/>
      <c r="CZ12" s="626">
        <v>2.2999999999999998</v>
      </c>
      <c r="DA12" s="626"/>
      <c r="DB12" s="626"/>
      <c r="DC12" s="626"/>
      <c r="DD12" s="632" t="s">
        <v>122</v>
      </c>
      <c r="DE12" s="624"/>
      <c r="DF12" s="624"/>
      <c r="DG12" s="624"/>
      <c r="DH12" s="624"/>
      <c r="DI12" s="624"/>
      <c r="DJ12" s="624"/>
      <c r="DK12" s="624"/>
      <c r="DL12" s="624"/>
      <c r="DM12" s="624"/>
      <c r="DN12" s="624"/>
      <c r="DO12" s="624"/>
      <c r="DP12" s="625"/>
      <c r="DQ12" s="632">
        <v>77362</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218115</v>
      </c>
      <c r="BH13" s="624"/>
      <c r="BI13" s="624"/>
      <c r="BJ13" s="624"/>
      <c r="BK13" s="624"/>
      <c r="BL13" s="624"/>
      <c r="BM13" s="624"/>
      <c r="BN13" s="625"/>
      <c r="BO13" s="626">
        <v>46.4</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320261</v>
      </c>
      <c r="CS13" s="624"/>
      <c r="CT13" s="624"/>
      <c r="CU13" s="624"/>
      <c r="CV13" s="624"/>
      <c r="CW13" s="624"/>
      <c r="CX13" s="624"/>
      <c r="CY13" s="625"/>
      <c r="CZ13" s="626">
        <v>7.8</v>
      </c>
      <c r="DA13" s="626"/>
      <c r="DB13" s="626"/>
      <c r="DC13" s="626"/>
      <c r="DD13" s="632">
        <v>154942</v>
      </c>
      <c r="DE13" s="624"/>
      <c r="DF13" s="624"/>
      <c r="DG13" s="624"/>
      <c r="DH13" s="624"/>
      <c r="DI13" s="624"/>
      <c r="DJ13" s="624"/>
      <c r="DK13" s="624"/>
      <c r="DL13" s="624"/>
      <c r="DM13" s="624"/>
      <c r="DN13" s="624"/>
      <c r="DO13" s="624"/>
      <c r="DP13" s="625"/>
      <c r="DQ13" s="632">
        <v>159364</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26797</v>
      </c>
      <c r="BH14" s="624"/>
      <c r="BI14" s="624"/>
      <c r="BJ14" s="624"/>
      <c r="BK14" s="624"/>
      <c r="BL14" s="624"/>
      <c r="BM14" s="624"/>
      <c r="BN14" s="625"/>
      <c r="BO14" s="626">
        <v>5.7</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168235</v>
      </c>
      <c r="CS14" s="624"/>
      <c r="CT14" s="624"/>
      <c r="CU14" s="624"/>
      <c r="CV14" s="624"/>
      <c r="CW14" s="624"/>
      <c r="CX14" s="624"/>
      <c r="CY14" s="625"/>
      <c r="CZ14" s="626">
        <v>4.0999999999999996</v>
      </c>
      <c r="DA14" s="626"/>
      <c r="DB14" s="626"/>
      <c r="DC14" s="626"/>
      <c r="DD14" s="632">
        <v>194</v>
      </c>
      <c r="DE14" s="624"/>
      <c r="DF14" s="624"/>
      <c r="DG14" s="624"/>
      <c r="DH14" s="624"/>
      <c r="DI14" s="624"/>
      <c r="DJ14" s="624"/>
      <c r="DK14" s="624"/>
      <c r="DL14" s="624"/>
      <c r="DM14" s="624"/>
      <c r="DN14" s="624"/>
      <c r="DO14" s="624"/>
      <c r="DP14" s="625"/>
      <c r="DQ14" s="632">
        <v>128891</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4505</v>
      </c>
      <c r="S15" s="624"/>
      <c r="T15" s="624"/>
      <c r="U15" s="624"/>
      <c r="V15" s="624"/>
      <c r="W15" s="624"/>
      <c r="X15" s="624"/>
      <c r="Y15" s="625"/>
      <c r="Z15" s="626">
        <v>0.1</v>
      </c>
      <c r="AA15" s="626"/>
      <c r="AB15" s="626"/>
      <c r="AC15" s="626"/>
      <c r="AD15" s="627">
        <v>4505</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36137</v>
      </c>
      <c r="BH15" s="624"/>
      <c r="BI15" s="624"/>
      <c r="BJ15" s="624"/>
      <c r="BK15" s="624"/>
      <c r="BL15" s="624"/>
      <c r="BM15" s="624"/>
      <c r="BN15" s="625"/>
      <c r="BO15" s="626">
        <v>7.7</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296358</v>
      </c>
      <c r="CS15" s="624"/>
      <c r="CT15" s="624"/>
      <c r="CU15" s="624"/>
      <c r="CV15" s="624"/>
      <c r="CW15" s="624"/>
      <c r="CX15" s="624"/>
      <c r="CY15" s="625"/>
      <c r="CZ15" s="626">
        <v>7.2</v>
      </c>
      <c r="DA15" s="626"/>
      <c r="DB15" s="626"/>
      <c r="DC15" s="626"/>
      <c r="DD15" s="632">
        <v>9799</v>
      </c>
      <c r="DE15" s="624"/>
      <c r="DF15" s="624"/>
      <c r="DG15" s="624"/>
      <c r="DH15" s="624"/>
      <c r="DI15" s="624"/>
      <c r="DJ15" s="624"/>
      <c r="DK15" s="624"/>
      <c r="DL15" s="624"/>
      <c r="DM15" s="624"/>
      <c r="DN15" s="624"/>
      <c r="DO15" s="624"/>
      <c r="DP15" s="625"/>
      <c r="DQ15" s="632">
        <v>251630</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9991</v>
      </c>
      <c r="S16" s="624"/>
      <c r="T16" s="624"/>
      <c r="U16" s="624"/>
      <c r="V16" s="624"/>
      <c r="W16" s="624"/>
      <c r="X16" s="624"/>
      <c r="Y16" s="625"/>
      <c r="Z16" s="626">
        <v>0.2</v>
      </c>
      <c r="AA16" s="626"/>
      <c r="AB16" s="626"/>
      <c r="AC16" s="626"/>
      <c r="AD16" s="627">
        <v>9991</v>
      </c>
      <c r="AE16" s="627"/>
      <c r="AF16" s="627"/>
      <c r="AG16" s="627"/>
      <c r="AH16" s="627"/>
      <c r="AI16" s="627"/>
      <c r="AJ16" s="627"/>
      <c r="AK16" s="627"/>
      <c r="AL16" s="628">
        <v>0.4</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v>1556</v>
      </c>
      <c r="BH16" s="624"/>
      <c r="BI16" s="624"/>
      <c r="BJ16" s="624"/>
      <c r="BK16" s="624"/>
      <c r="BL16" s="624"/>
      <c r="BM16" s="624"/>
      <c r="BN16" s="625"/>
      <c r="BO16" s="626">
        <v>0.3</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181976</v>
      </c>
      <c r="CS16" s="624"/>
      <c r="CT16" s="624"/>
      <c r="CU16" s="624"/>
      <c r="CV16" s="624"/>
      <c r="CW16" s="624"/>
      <c r="CX16" s="624"/>
      <c r="CY16" s="625"/>
      <c r="CZ16" s="626">
        <v>4.4000000000000004</v>
      </c>
      <c r="DA16" s="626"/>
      <c r="DB16" s="626"/>
      <c r="DC16" s="626"/>
      <c r="DD16" s="632" t="s">
        <v>122</v>
      </c>
      <c r="DE16" s="624"/>
      <c r="DF16" s="624"/>
      <c r="DG16" s="624"/>
      <c r="DH16" s="624"/>
      <c r="DI16" s="624"/>
      <c r="DJ16" s="624"/>
      <c r="DK16" s="624"/>
      <c r="DL16" s="624"/>
      <c r="DM16" s="624"/>
      <c r="DN16" s="624"/>
      <c r="DO16" s="624"/>
      <c r="DP16" s="625"/>
      <c r="DQ16" s="632">
        <v>8091</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20600</v>
      </c>
      <c r="S17" s="624"/>
      <c r="T17" s="624"/>
      <c r="U17" s="624"/>
      <c r="V17" s="624"/>
      <c r="W17" s="624"/>
      <c r="X17" s="624"/>
      <c r="Y17" s="625"/>
      <c r="Z17" s="626">
        <v>0.4</v>
      </c>
      <c r="AA17" s="626"/>
      <c r="AB17" s="626"/>
      <c r="AC17" s="626"/>
      <c r="AD17" s="627">
        <v>20600</v>
      </c>
      <c r="AE17" s="627"/>
      <c r="AF17" s="627"/>
      <c r="AG17" s="627"/>
      <c r="AH17" s="627"/>
      <c r="AI17" s="627"/>
      <c r="AJ17" s="627"/>
      <c r="AK17" s="627"/>
      <c r="AL17" s="628">
        <v>0.8</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390154</v>
      </c>
      <c r="CS17" s="624"/>
      <c r="CT17" s="624"/>
      <c r="CU17" s="624"/>
      <c r="CV17" s="624"/>
      <c r="CW17" s="624"/>
      <c r="CX17" s="624"/>
      <c r="CY17" s="625"/>
      <c r="CZ17" s="626">
        <v>9.5</v>
      </c>
      <c r="DA17" s="626"/>
      <c r="DB17" s="626"/>
      <c r="DC17" s="626"/>
      <c r="DD17" s="632" t="s">
        <v>122</v>
      </c>
      <c r="DE17" s="624"/>
      <c r="DF17" s="624"/>
      <c r="DG17" s="624"/>
      <c r="DH17" s="624"/>
      <c r="DI17" s="624"/>
      <c r="DJ17" s="624"/>
      <c r="DK17" s="624"/>
      <c r="DL17" s="624"/>
      <c r="DM17" s="624"/>
      <c r="DN17" s="624"/>
      <c r="DO17" s="624"/>
      <c r="DP17" s="625"/>
      <c r="DQ17" s="632">
        <v>390154</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1809</v>
      </c>
      <c r="S18" s="624"/>
      <c r="T18" s="624"/>
      <c r="U18" s="624"/>
      <c r="V18" s="624"/>
      <c r="W18" s="624"/>
      <c r="X18" s="624"/>
      <c r="Y18" s="625"/>
      <c r="Z18" s="626">
        <v>0</v>
      </c>
      <c r="AA18" s="626"/>
      <c r="AB18" s="626"/>
      <c r="AC18" s="626"/>
      <c r="AD18" s="627">
        <v>1809</v>
      </c>
      <c r="AE18" s="627"/>
      <c r="AF18" s="627"/>
      <c r="AG18" s="627"/>
      <c r="AH18" s="627"/>
      <c r="AI18" s="627"/>
      <c r="AJ18" s="627"/>
      <c r="AK18" s="627"/>
      <c r="AL18" s="628">
        <v>0.1</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17582</v>
      </c>
      <c r="S19" s="624"/>
      <c r="T19" s="624"/>
      <c r="U19" s="624"/>
      <c r="V19" s="624"/>
      <c r="W19" s="624"/>
      <c r="X19" s="624"/>
      <c r="Y19" s="625"/>
      <c r="Z19" s="626">
        <v>0.4</v>
      </c>
      <c r="AA19" s="626"/>
      <c r="AB19" s="626"/>
      <c r="AC19" s="626"/>
      <c r="AD19" s="627">
        <v>17582</v>
      </c>
      <c r="AE19" s="627"/>
      <c r="AF19" s="627"/>
      <c r="AG19" s="627"/>
      <c r="AH19" s="627"/>
      <c r="AI19" s="627"/>
      <c r="AJ19" s="627"/>
      <c r="AK19" s="627"/>
      <c r="AL19" s="628">
        <v>0.7</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1209</v>
      </c>
      <c r="S20" s="624"/>
      <c r="T20" s="624"/>
      <c r="U20" s="624"/>
      <c r="V20" s="624"/>
      <c r="W20" s="624"/>
      <c r="X20" s="624"/>
      <c r="Y20" s="625"/>
      <c r="Z20" s="626">
        <v>0</v>
      </c>
      <c r="AA20" s="626"/>
      <c r="AB20" s="626"/>
      <c r="AC20" s="626"/>
      <c r="AD20" s="627">
        <v>1209</v>
      </c>
      <c r="AE20" s="627"/>
      <c r="AF20" s="627"/>
      <c r="AG20" s="627"/>
      <c r="AH20" s="627"/>
      <c r="AI20" s="627"/>
      <c r="AJ20" s="627"/>
      <c r="AK20" s="627"/>
      <c r="AL20" s="628">
        <v>0</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4106436</v>
      </c>
      <c r="CS20" s="624"/>
      <c r="CT20" s="624"/>
      <c r="CU20" s="624"/>
      <c r="CV20" s="624"/>
      <c r="CW20" s="624"/>
      <c r="CX20" s="624"/>
      <c r="CY20" s="625"/>
      <c r="CZ20" s="626">
        <v>100</v>
      </c>
      <c r="DA20" s="626"/>
      <c r="DB20" s="626"/>
      <c r="DC20" s="626"/>
      <c r="DD20" s="632">
        <v>268926</v>
      </c>
      <c r="DE20" s="624"/>
      <c r="DF20" s="624"/>
      <c r="DG20" s="624"/>
      <c r="DH20" s="624"/>
      <c r="DI20" s="624"/>
      <c r="DJ20" s="624"/>
      <c r="DK20" s="624"/>
      <c r="DL20" s="624"/>
      <c r="DM20" s="624"/>
      <c r="DN20" s="624"/>
      <c r="DO20" s="624"/>
      <c r="DP20" s="625"/>
      <c r="DQ20" s="632">
        <v>2879815</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2116326</v>
      </c>
      <c r="S21" s="624"/>
      <c r="T21" s="624"/>
      <c r="U21" s="624"/>
      <c r="V21" s="624"/>
      <c r="W21" s="624"/>
      <c r="X21" s="624"/>
      <c r="Y21" s="625"/>
      <c r="Z21" s="626">
        <v>44.2</v>
      </c>
      <c r="AA21" s="626"/>
      <c r="AB21" s="626"/>
      <c r="AC21" s="626"/>
      <c r="AD21" s="627">
        <v>1901564</v>
      </c>
      <c r="AE21" s="627"/>
      <c r="AF21" s="627"/>
      <c r="AG21" s="627"/>
      <c r="AH21" s="627"/>
      <c r="AI21" s="627"/>
      <c r="AJ21" s="627"/>
      <c r="AK21" s="627"/>
      <c r="AL21" s="628">
        <v>73.099999999999994</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1901564</v>
      </c>
      <c r="S22" s="624"/>
      <c r="T22" s="624"/>
      <c r="U22" s="624"/>
      <c r="V22" s="624"/>
      <c r="W22" s="624"/>
      <c r="X22" s="624"/>
      <c r="Y22" s="625"/>
      <c r="Z22" s="626">
        <v>39.799999999999997</v>
      </c>
      <c r="AA22" s="626"/>
      <c r="AB22" s="626"/>
      <c r="AC22" s="626"/>
      <c r="AD22" s="627">
        <v>1901564</v>
      </c>
      <c r="AE22" s="627"/>
      <c r="AF22" s="627"/>
      <c r="AG22" s="627"/>
      <c r="AH22" s="627"/>
      <c r="AI22" s="627"/>
      <c r="AJ22" s="627"/>
      <c r="AK22" s="627"/>
      <c r="AL22" s="628">
        <v>73.099999999999994</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214762</v>
      </c>
      <c r="S23" s="624"/>
      <c r="T23" s="624"/>
      <c r="U23" s="624"/>
      <c r="V23" s="624"/>
      <c r="W23" s="624"/>
      <c r="X23" s="624"/>
      <c r="Y23" s="625"/>
      <c r="Z23" s="626">
        <v>4.5</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1431553</v>
      </c>
      <c r="CS24" s="613"/>
      <c r="CT24" s="613"/>
      <c r="CU24" s="613"/>
      <c r="CV24" s="613"/>
      <c r="CW24" s="613"/>
      <c r="CX24" s="613"/>
      <c r="CY24" s="614"/>
      <c r="CZ24" s="617">
        <v>34.9</v>
      </c>
      <c r="DA24" s="618"/>
      <c r="DB24" s="618"/>
      <c r="DC24" s="634"/>
      <c r="DD24" s="655">
        <v>1214929</v>
      </c>
      <c r="DE24" s="613"/>
      <c r="DF24" s="613"/>
      <c r="DG24" s="613"/>
      <c r="DH24" s="613"/>
      <c r="DI24" s="613"/>
      <c r="DJ24" s="613"/>
      <c r="DK24" s="614"/>
      <c r="DL24" s="655">
        <v>1135922</v>
      </c>
      <c r="DM24" s="613"/>
      <c r="DN24" s="613"/>
      <c r="DO24" s="613"/>
      <c r="DP24" s="613"/>
      <c r="DQ24" s="613"/>
      <c r="DR24" s="613"/>
      <c r="DS24" s="613"/>
      <c r="DT24" s="613"/>
      <c r="DU24" s="613"/>
      <c r="DV24" s="614"/>
      <c r="DW24" s="617">
        <v>43.6</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2816659</v>
      </c>
      <c r="S25" s="624"/>
      <c r="T25" s="624"/>
      <c r="U25" s="624"/>
      <c r="V25" s="624"/>
      <c r="W25" s="624"/>
      <c r="X25" s="624"/>
      <c r="Y25" s="625"/>
      <c r="Z25" s="626">
        <v>58.9</v>
      </c>
      <c r="AA25" s="626"/>
      <c r="AB25" s="626"/>
      <c r="AC25" s="626"/>
      <c r="AD25" s="627">
        <v>2601897</v>
      </c>
      <c r="AE25" s="627"/>
      <c r="AF25" s="627"/>
      <c r="AG25" s="627"/>
      <c r="AH25" s="627"/>
      <c r="AI25" s="627"/>
      <c r="AJ25" s="627"/>
      <c r="AK25" s="627"/>
      <c r="AL25" s="628">
        <v>100</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726718</v>
      </c>
      <c r="CS25" s="656"/>
      <c r="CT25" s="656"/>
      <c r="CU25" s="656"/>
      <c r="CV25" s="656"/>
      <c r="CW25" s="656"/>
      <c r="CX25" s="656"/>
      <c r="CY25" s="657"/>
      <c r="CZ25" s="628">
        <v>17.7</v>
      </c>
      <c r="DA25" s="653"/>
      <c r="DB25" s="653"/>
      <c r="DC25" s="658"/>
      <c r="DD25" s="632">
        <v>686004</v>
      </c>
      <c r="DE25" s="656"/>
      <c r="DF25" s="656"/>
      <c r="DG25" s="656"/>
      <c r="DH25" s="656"/>
      <c r="DI25" s="656"/>
      <c r="DJ25" s="656"/>
      <c r="DK25" s="657"/>
      <c r="DL25" s="632">
        <v>658093</v>
      </c>
      <c r="DM25" s="656"/>
      <c r="DN25" s="656"/>
      <c r="DO25" s="656"/>
      <c r="DP25" s="656"/>
      <c r="DQ25" s="656"/>
      <c r="DR25" s="656"/>
      <c r="DS25" s="656"/>
      <c r="DT25" s="656"/>
      <c r="DU25" s="656"/>
      <c r="DV25" s="657"/>
      <c r="DW25" s="628">
        <v>25.3</v>
      </c>
      <c r="DX25" s="653"/>
      <c r="DY25" s="653"/>
      <c r="DZ25" s="653"/>
      <c r="EA25" s="653"/>
      <c r="EB25" s="653"/>
      <c r="EC25" s="654"/>
    </row>
    <row r="26" spans="2:133" ht="11.25" customHeight="1" x14ac:dyDescent="0.15">
      <c r="B26" s="620" t="s">
        <v>283</v>
      </c>
      <c r="C26" s="621"/>
      <c r="D26" s="621"/>
      <c r="E26" s="621"/>
      <c r="F26" s="621"/>
      <c r="G26" s="621"/>
      <c r="H26" s="621"/>
      <c r="I26" s="621"/>
      <c r="J26" s="621"/>
      <c r="K26" s="621"/>
      <c r="L26" s="621"/>
      <c r="M26" s="621"/>
      <c r="N26" s="621"/>
      <c r="O26" s="621"/>
      <c r="P26" s="621"/>
      <c r="Q26" s="622"/>
      <c r="R26" s="623" t="s">
        <v>122</v>
      </c>
      <c r="S26" s="624"/>
      <c r="T26" s="624"/>
      <c r="U26" s="624"/>
      <c r="V26" s="624"/>
      <c r="W26" s="624"/>
      <c r="X26" s="624"/>
      <c r="Y26" s="625"/>
      <c r="Z26" s="626" t="s">
        <v>122</v>
      </c>
      <c r="AA26" s="626"/>
      <c r="AB26" s="626"/>
      <c r="AC26" s="626"/>
      <c r="AD26" s="627" t="s">
        <v>122</v>
      </c>
      <c r="AE26" s="627"/>
      <c r="AF26" s="627"/>
      <c r="AG26" s="627"/>
      <c r="AH26" s="627"/>
      <c r="AI26" s="627"/>
      <c r="AJ26" s="627"/>
      <c r="AK26" s="627"/>
      <c r="AL26" s="628" t="s">
        <v>122</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466654</v>
      </c>
      <c r="CS26" s="624"/>
      <c r="CT26" s="624"/>
      <c r="CU26" s="624"/>
      <c r="CV26" s="624"/>
      <c r="CW26" s="624"/>
      <c r="CX26" s="624"/>
      <c r="CY26" s="625"/>
      <c r="CZ26" s="628">
        <v>11.4</v>
      </c>
      <c r="DA26" s="653"/>
      <c r="DB26" s="653"/>
      <c r="DC26" s="658"/>
      <c r="DD26" s="632">
        <v>431490</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15">
      <c r="B27" s="620" t="s">
        <v>286</v>
      </c>
      <c r="C27" s="621"/>
      <c r="D27" s="621"/>
      <c r="E27" s="621"/>
      <c r="F27" s="621"/>
      <c r="G27" s="621"/>
      <c r="H27" s="621"/>
      <c r="I27" s="621"/>
      <c r="J27" s="621"/>
      <c r="K27" s="621"/>
      <c r="L27" s="621"/>
      <c r="M27" s="621"/>
      <c r="N27" s="621"/>
      <c r="O27" s="621"/>
      <c r="P27" s="621"/>
      <c r="Q27" s="622"/>
      <c r="R27" s="623">
        <v>12462</v>
      </c>
      <c r="S27" s="624"/>
      <c r="T27" s="624"/>
      <c r="U27" s="624"/>
      <c r="V27" s="624"/>
      <c r="W27" s="624"/>
      <c r="X27" s="624"/>
      <c r="Y27" s="625"/>
      <c r="Z27" s="626">
        <v>0.3</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469691</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314681</v>
      </c>
      <c r="CS27" s="656"/>
      <c r="CT27" s="656"/>
      <c r="CU27" s="656"/>
      <c r="CV27" s="656"/>
      <c r="CW27" s="656"/>
      <c r="CX27" s="656"/>
      <c r="CY27" s="657"/>
      <c r="CZ27" s="628">
        <v>7.7</v>
      </c>
      <c r="DA27" s="653"/>
      <c r="DB27" s="653"/>
      <c r="DC27" s="658"/>
      <c r="DD27" s="632">
        <v>138771</v>
      </c>
      <c r="DE27" s="656"/>
      <c r="DF27" s="656"/>
      <c r="DG27" s="656"/>
      <c r="DH27" s="656"/>
      <c r="DI27" s="656"/>
      <c r="DJ27" s="656"/>
      <c r="DK27" s="657"/>
      <c r="DL27" s="632">
        <v>87675</v>
      </c>
      <c r="DM27" s="656"/>
      <c r="DN27" s="656"/>
      <c r="DO27" s="656"/>
      <c r="DP27" s="656"/>
      <c r="DQ27" s="656"/>
      <c r="DR27" s="656"/>
      <c r="DS27" s="656"/>
      <c r="DT27" s="656"/>
      <c r="DU27" s="656"/>
      <c r="DV27" s="657"/>
      <c r="DW27" s="628">
        <v>3.4</v>
      </c>
      <c r="DX27" s="653"/>
      <c r="DY27" s="653"/>
      <c r="DZ27" s="653"/>
      <c r="EA27" s="653"/>
      <c r="EB27" s="653"/>
      <c r="EC27" s="654"/>
    </row>
    <row r="28" spans="2:133" ht="11.25" customHeight="1" x14ac:dyDescent="0.15">
      <c r="B28" s="620" t="s">
        <v>289</v>
      </c>
      <c r="C28" s="621"/>
      <c r="D28" s="621"/>
      <c r="E28" s="621"/>
      <c r="F28" s="621"/>
      <c r="G28" s="621"/>
      <c r="H28" s="621"/>
      <c r="I28" s="621"/>
      <c r="J28" s="621"/>
      <c r="K28" s="621"/>
      <c r="L28" s="621"/>
      <c r="M28" s="621"/>
      <c r="N28" s="621"/>
      <c r="O28" s="621"/>
      <c r="P28" s="621"/>
      <c r="Q28" s="622"/>
      <c r="R28" s="623">
        <v>18988</v>
      </c>
      <c r="S28" s="624"/>
      <c r="T28" s="624"/>
      <c r="U28" s="624"/>
      <c r="V28" s="624"/>
      <c r="W28" s="624"/>
      <c r="X28" s="624"/>
      <c r="Y28" s="625"/>
      <c r="Z28" s="626">
        <v>0.4</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390154</v>
      </c>
      <c r="CS28" s="624"/>
      <c r="CT28" s="624"/>
      <c r="CU28" s="624"/>
      <c r="CV28" s="624"/>
      <c r="CW28" s="624"/>
      <c r="CX28" s="624"/>
      <c r="CY28" s="625"/>
      <c r="CZ28" s="628">
        <v>9.5</v>
      </c>
      <c r="DA28" s="653"/>
      <c r="DB28" s="653"/>
      <c r="DC28" s="658"/>
      <c r="DD28" s="632">
        <v>390154</v>
      </c>
      <c r="DE28" s="624"/>
      <c r="DF28" s="624"/>
      <c r="DG28" s="624"/>
      <c r="DH28" s="624"/>
      <c r="DI28" s="624"/>
      <c r="DJ28" s="624"/>
      <c r="DK28" s="625"/>
      <c r="DL28" s="632">
        <v>390154</v>
      </c>
      <c r="DM28" s="624"/>
      <c r="DN28" s="624"/>
      <c r="DO28" s="624"/>
      <c r="DP28" s="624"/>
      <c r="DQ28" s="624"/>
      <c r="DR28" s="624"/>
      <c r="DS28" s="624"/>
      <c r="DT28" s="624"/>
      <c r="DU28" s="624"/>
      <c r="DV28" s="625"/>
      <c r="DW28" s="628">
        <v>15</v>
      </c>
      <c r="DX28" s="653"/>
      <c r="DY28" s="653"/>
      <c r="DZ28" s="653"/>
      <c r="EA28" s="653"/>
      <c r="EB28" s="653"/>
      <c r="EC28" s="654"/>
    </row>
    <row r="29" spans="2:133" ht="11.25" customHeight="1" x14ac:dyDescent="0.15">
      <c r="B29" s="620" t="s">
        <v>291</v>
      </c>
      <c r="C29" s="621"/>
      <c r="D29" s="621"/>
      <c r="E29" s="621"/>
      <c r="F29" s="621"/>
      <c r="G29" s="621"/>
      <c r="H29" s="621"/>
      <c r="I29" s="621"/>
      <c r="J29" s="621"/>
      <c r="K29" s="621"/>
      <c r="L29" s="621"/>
      <c r="M29" s="621"/>
      <c r="N29" s="621"/>
      <c r="O29" s="621"/>
      <c r="P29" s="621"/>
      <c r="Q29" s="622"/>
      <c r="R29" s="623">
        <v>8246</v>
      </c>
      <c r="S29" s="624"/>
      <c r="T29" s="624"/>
      <c r="U29" s="624"/>
      <c r="V29" s="624"/>
      <c r="W29" s="624"/>
      <c r="X29" s="624"/>
      <c r="Y29" s="625"/>
      <c r="Z29" s="626">
        <v>0.2</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292</v>
      </c>
      <c r="CE29" s="662"/>
      <c r="CF29" s="620" t="s">
        <v>66</v>
      </c>
      <c r="CG29" s="621"/>
      <c r="CH29" s="621"/>
      <c r="CI29" s="621"/>
      <c r="CJ29" s="621"/>
      <c r="CK29" s="621"/>
      <c r="CL29" s="621"/>
      <c r="CM29" s="621"/>
      <c r="CN29" s="621"/>
      <c r="CO29" s="621"/>
      <c r="CP29" s="621"/>
      <c r="CQ29" s="622"/>
      <c r="CR29" s="623">
        <v>390154</v>
      </c>
      <c r="CS29" s="656"/>
      <c r="CT29" s="656"/>
      <c r="CU29" s="656"/>
      <c r="CV29" s="656"/>
      <c r="CW29" s="656"/>
      <c r="CX29" s="656"/>
      <c r="CY29" s="657"/>
      <c r="CZ29" s="628">
        <v>9.5</v>
      </c>
      <c r="DA29" s="653"/>
      <c r="DB29" s="653"/>
      <c r="DC29" s="658"/>
      <c r="DD29" s="632">
        <v>390154</v>
      </c>
      <c r="DE29" s="656"/>
      <c r="DF29" s="656"/>
      <c r="DG29" s="656"/>
      <c r="DH29" s="656"/>
      <c r="DI29" s="656"/>
      <c r="DJ29" s="656"/>
      <c r="DK29" s="657"/>
      <c r="DL29" s="632">
        <v>390154</v>
      </c>
      <c r="DM29" s="656"/>
      <c r="DN29" s="656"/>
      <c r="DO29" s="656"/>
      <c r="DP29" s="656"/>
      <c r="DQ29" s="656"/>
      <c r="DR29" s="656"/>
      <c r="DS29" s="656"/>
      <c r="DT29" s="656"/>
      <c r="DU29" s="656"/>
      <c r="DV29" s="657"/>
      <c r="DW29" s="628">
        <v>15</v>
      </c>
      <c r="DX29" s="653"/>
      <c r="DY29" s="653"/>
      <c r="DZ29" s="653"/>
      <c r="EA29" s="653"/>
      <c r="EB29" s="653"/>
      <c r="EC29" s="654"/>
    </row>
    <row r="30" spans="2:133" ht="11.25" customHeight="1" x14ac:dyDescent="0.15">
      <c r="B30" s="620" t="s">
        <v>293</v>
      </c>
      <c r="C30" s="621"/>
      <c r="D30" s="621"/>
      <c r="E30" s="621"/>
      <c r="F30" s="621"/>
      <c r="G30" s="621"/>
      <c r="H30" s="621"/>
      <c r="I30" s="621"/>
      <c r="J30" s="621"/>
      <c r="K30" s="621"/>
      <c r="L30" s="621"/>
      <c r="M30" s="621"/>
      <c r="N30" s="621"/>
      <c r="O30" s="621"/>
      <c r="P30" s="621"/>
      <c r="Q30" s="622"/>
      <c r="R30" s="623">
        <v>567409</v>
      </c>
      <c r="S30" s="624"/>
      <c r="T30" s="624"/>
      <c r="U30" s="624"/>
      <c r="V30" s="624"/>
      <c r="W30" s="624"/>
      <c r="X30" s="624"/>
      <c r="Y30" s="625"/>
      <c r="Z30" s="626">
        <v>11.9</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59"/>
      <c r="BI30" s="659"/>
      <c r="BJ30" s="659"/>
      <c r="BK30" s="659"/>
      <c r="BL30" s="659"/>
      <c r="BM30" s="659"/>
      <c r="BN30" s="659"/>
      <c r="BO30" s="659"/>
      <c r="BP30" s="659"/>
      <c r="BQ30" s="660"/>
      <c r="BR30" s="605" t="s">
        <v>295</v>
      </c>
      <c r="BS30" s="659"/>
      <c r="BT30" s="659"/>
      <c r="BU30" s="659"/>
      <c r="BV30" s="659"/>
      <c r="BW30" s="659"/>
      <c r="BX30" s="659"/>
      <c r="BY30" s="659"/>
      <c r="BZ30" s="659"/>
      <c r="CA30" s="659"/>
      <c r="CB30" s="660"/>
      <c r="CD30" s="663"/>
      <c r="CE30" s="664"/>
      <c r="CF30" s="620" t="s">
        <v>296</v>
      </c>
      <c r="CG30" s="621"/>
      <c r="CH30" s="621"/>
      <c r="CI30" s="621"/>
      <c r="CJ30" s="621"/>
      <c r="CK30" s="621"/>
      <c r="CL30" s="621"/>
      <c r="CM30" s="621"/>
      <c r="CN30" s="621"/>
      <c r="CO30" s="621"/>
      <c r="CP30" s="621"/>
      <c r="CQ30" s="622"/>
      <c r="CR30" s="623">
        <v>383764</v>
      </c>
      <c r="CS30" s="624"/>
      <c r="CT30" s="624"/>
      <c r="CU30" s="624"/>
      <c r="CV30" s="624"/>
      <c r="CW30" s="624"/>
      <c r="CX30" s="624"/>
      <c r="CY30" s="625"/>
      <c r="CZ30" s="628">
        <v>9.3000000000000007</v>
      </c>
      <c r="DA30" s="653"/>
      <c r="DB30" s="653"/>
      <c r="DC30" s="658"/>
      <c r="DD30" s="632">
        <v>383764</v>
      </c>
      <c r="DE30" s="624"/>
      <c r="DF30" s="624"/>
      <c r="DG30" s="624"/>
      <c r="DH30" s="624"/>
      <c r="DI30" s="624"/>
      <c r="DJ30" s="624"/>
      <c r="DK30" s="625"/>
      <c r="DL30" s="632">
        <v>383764</v>
      </c>
      <c r="DM30" s="624"/>
      <c r="DN30" s="624"/>
      <c r="DO30" s="624"/>
      <c r="DP30" s="624"/>
      <c r="DQ30" s="624"/>
      <c r="DR30" s="624"/>
      <c r="DS30" s="624"/>
      <c r="DT30" s="624"/>
      <c r="DU30" s="624"/>
      <c r="DV30" s="625"/>
      <c r="DW30" s="628">
        <v>14.7</v>
      </c>
      <c r="DX30" s="653"/>
      <c r="DY30" s="653"/>
      <c r="DZ30" s="653"/>
      <c r="EA30" s="653"/>
      <c r="EB30" s="653"/>
      <c r="EC30" s="654"/>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71" t="s">
        <v>298</v>
      </c>
      <c r="AQ31" s="672"/>
      <c r="AR31" s="672"/>
      <c r="AS31" s="672"/>
      <c r="AT31" s="677" t="s">
        <v>299</v>
      </c>
      <c r="AU31" s="206"/>
      <c r="AV31" s="206"/>
      <c r="AW31" s="206"/>
      <c r="AX31" s="609" t="s">
        <v>177</v>
      </c>
      <c r="AY31" s="610"/>
      <c r="AZ31" s="610"/>
      <c r="BA31" s="610"/>
      <c r="BB31" s="610"/>
      <c r="BC31" s="610"/>
      <c r="BD31" s="610"/>
      <c r="BE31" s="610"/>
      <c r="BF31" s="611"/>
      <c r="BG31" s="670">
        <v>99.4</v>
      </c>
      <c r="BH31" s="667"/>
      <c r="BI31" s="667"/>
      <c r="BJ31" s="667"/>
      <c r="BK31" s="667"/>
      <c r="BL31" s="667"/>
      <c r="BM31" s="618">
        <v>98.4</v>
      </c>
      <c r="BN31" s="667"/>
      <c r="BO31" s="667"/>
      <c r="BP31" s="667"/>
      <c r="BQ31" s="668"/>
      <c r="BR31" s="670">
        <v>99.4</v>
      </c>
      <c r="BS31" s="667"/>
      <c r="BT31" s="667"/>
      <c r="BU31" s="667"/>
      <c r="BV31" s="667"/>
      <c r="BW31" s="667"/>
      <c r="BX31" s="618">
        <v>98.4</v>
      </c>
      <c r="BY31" s="667"/>
      <c r="BZ31" s="667"/>
      <c r="CA31" s="667"/>
      <c r="CB31" s="668"/>
      <c r="CD31" s="663"/>
      <c r="CE31" s="664"/>
      <c r="CF31" s="620" t="s">
        <v>300</v>
      </c>
      <c r="CG31" s="621"/>
      <c r="CH31" s="621"/>
      <c r="CI31" s="621"/>
      <c r="CJ31" s="621"/>
      <c r="CK31" s="621"/>
      <c r="CL31" s="621"/>
      <c r="CM31" s="621"/>
      <c r="CN31" s="621"/>
      <c r="CO31" s="621"/>
      <c r="CP31" s="621"/>
      <c r="CQ31" s="622"/>
      <c r="CR31" s="623">
        <v>6390</v>
      </c>
      <c r="CS31" s="656"/>
      <c r="CT31" s="656"/>
      <c r="CU31" s="656"/>
      <c r="CV31" s="656"/>
      <c r="CW31" s="656"/>
      <c r="CX31" s="656"/>
      <c r="CY31" s="657"/>
      <c r="CZ31" s="628">
        <v>0.2</v>
      </c>
      <c r="DA31" s="653"/>
      <c r="DB31" s="653"/>
      <c r="DC31" s="658"/>
      <c r="DD31" s="632">
        <v>6390</v>
      </c>
      <c r="DE31" s="656"/>
      <c r="DF31" s="656"/>
      <c r="DG31" s="656"/>
      <c r="DH31" s="656"/>
      <c r="DI31" s="656"/>
      <c r="DJ31" s="656"/>
      <c r="DK31" s="657"/>
      <c r="DL31" s="632">
        <v>6390</v>
      </c>
      <c r="DM31" s="656"/>
      <c r="DN31" s="656"/>
      <c r="DO31" s="656"/>
      <c r="DP31" s="656"/>
      <c r="DQ31" s="656"/>
      <c r="DR31" s="656"/>
      <c r="DS31" s="656"/>
      <c r="DT31" s="656"/>
      <c r="DU31" s="656"/>
      <c r="DV31" s="657"/>
      <c r="DW31" s="628">
        <v>0.2</v>
      </c>
      <c r="DX31" s="653"/>
      <c r="DY31" s="653"/>
      <c r="DZ31" s="653"/>
      <c r="EA31" s="653"/>
      <c r="EB31" s="653"/>
      <c r="EC31" s="654"/>
    </row>
    <row r="32" spans="2:133" ht="11.25" customHeight="1" x14ac:dyDescent="0.15">
      <c r="B32" s="620" t="s">
        <v>301</v>
      </c>
      <c r="C32" s="621"/>
      <c r="D32" s="621"/>
      <c r="E32" s="621"/>
      <c r="F32" s="621"/>
      <c r="G32" s="621"/>
      <c r="H32" s="621"/>
      <c r="I32" s="621"/>
      <c r="J32" s="621"/>
      <c r="K32" s="621"/>
      <c r="L32" s="621"/>
      <c r="M32" s="621"/>
      <c r="N32" s="621"/>
      <c r="O32" s="621"/>
      <c r="P32" s="621"/>
      <c r="Q32" s="622"/>
      <c r="R32" s="623">
        <v>351390</v>
      </c>
      <c r="S32" s="624"/>
      <c r="T32" s="624"/>
      <c r="U32" s="624"/>
      <c r="V32" s="624"/>
      <c r="W32" s="624"/>
      <c r="X32" s="624"/>
      <c r="Y32" s="625"/>
      <c r="Z32" s="626">
        <v>7.3</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302</v>
      </c>
      <c r="AX32" s="620" t="s">
        <v>303</v>
      </c>
      <c r="AY32" s="621"/>
      <c r="AZ32" s="621"/>
      <c r="BA32" s="621"/>
      <c r="BB32" s="621"/>
      <c r="BC32" s="621"/>
      <c r="BD32" s="621"/>
      <c r="BE32" s="621"/>
      <c r="BF32" s="622"/>
      <c r="BG32" s="680">
        <v>99.7</v>
      </c>
      <c r="BH32" s="656"/>
      <c r="BI32" s="656"/>
      <c r="BJ32" s="656"/>
      <c r="BK32" s="656"/>
      <c r="BL32" s="656"/>
      <c r="BM32" s="629">
        <v>99.4</v>
      </c>
      <c r="BN32" s="656"/>
      <c r="BO32" s="656"/>
      <c r="BP32" s="656"/>
      <c r="BQ32" s="669"/>
      <c r="BR32" s="680">
        <v>99.7</v>
      </c>
      <c r="BS32" s="656"/>
      <c r="BT32" s="656"/>
      <c r="BU32" s="656"/>
      <c r="BV32" s="656"/>
      <c r="BW32" s="656"/>
      <c r="BX32" s="629">
        <v>99.1</v>
      </c>
      <c r="BY32" s="656"/>
      <c r="BZ32" s="656"/>
      <c r="CA32" s="656"/>
      <c r="CB32" s="669"/>
      <c r="CD32" s="665"/>
      <c r="CE32" s="666"/>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15">
      <c r="B33" s="620" t="s">
        <v>305</v>
      </c>
      <c r="C33" s="621"/>
      <c r="D33" s="621"/>
      <c r="E33" s="621"/>
      <c r="F33" s="621"/>
      <c r="G33" s="621"/>
      <c r="H33" s="621"/>
      <c r="I33" s="621"/>
      <c r="J33" s="621"/>
      <c r="K33" s="621"/>
      <c r="L33" s="621"/>
      <c r="M33" s="621"/>
      <c r="N33" s="621"/>
      <c r="O33" s="621"/>
      <c r="P33" s="621"/>
      <c r="Q33" s="622"/>
      <c r="R33" s="623">
        <v>155354</v>
      </c>
      <c r="S33" s="624"/>
      <c r="T33" s="624"/>
      <c r="U33" s="624"/>
      <c r="V33" s="624"/>
      <c r="W33" s="624"/>
      <c r="X33" s="624"/>
      <c r="Y33" s="625"/>
      <c r="Z33" s="626">
        <v>3.2</v>
      </c>
      <c r="AA33" s="626"/>
      <c r="AB33" s="626"/>
      <c r="AC33" s="626"/>
      <c r="AD33" s="627" t="s">
        <v>122</v>
      </c>
      <c r="AE33" s="627"/>
      <c r="AF33" s="627"/>
      <c r="AG33" s="627"/>
      <c r="AH33" s="627"/>
      <c r="AI33" s="627"/>
      <c r="AJ33" s="627"/>
      <c r="AK33" s="627"/>
      <c r="AL33" s="628" t="s">
        <v>122</v>
      </c>
      <c r="AM33" s="629"/>
      <c r="AN33" s="629"/>
      <c r="AO33" s="630"/>
      <c r="AP33" s="675"/>
      <c r="AQ33" s="676"/>
      <c r="AR33" s="676"/>
      <c r="AS33" s="676"/>
      <c r="AT33" s="679"/>
      <c r="AU33" s="207"/>
      <c r="AV33" s="207"/>
      <c r="AW33" s="207"/>
      <c r="AX33" s="644" t="s">
        <v>306</v>
      </c>
      <c r="AY33" s="645"/>
      <c r="AZ33" s="645"/>
      <c r="BA33" s="645"/>
      <c r="BB33" s="645"/>
      <c r="BC33" s="645"/>
      <c r="BD33" s="645"/>
      <c r="BE33" s="645"/>
      <c r="BF33" s="646"/>
      <c r="BG33" s="681">
        <v>98.9</v>
      </c>
      <c r="BH33" s="682"/>
      <c r="BI33" s="682"/>
      <c r="BJ33" s="682"/>
      <c r="BK33" s="682"/>
      <c r="BL33" s="682"/>
      <c r="BM33" s="683">
        <v>97.3</v>
      </c>
      <c r="BN33" s="682"/>
      <c r="BO33" s="682"/>
      <c r="BP33" s="682"/>
      <c r="BQ33" s="684"/>
      <c r="BR33" s="681">
        <v>99</v>
      </c>
      <c r="BS33" s="682"/>
      <c r="BT33" s="682"/>
      <c r="BU33" s="682"/>
      <c r="BV33" s="682"/>
      <c r="BW33" s="682"/>
      <c r="BX33" s="683">
        <v>97.4</v>
      </c>
      <c r="BY33" s="682"/>
      <c r="BZ33" s="682"/>
      <c r="CA33" s="682"/>
      <c r="CB33" s="684"/>
      <c r="CD33" s="620" t="s">
        <v>307</v>
      </c>
      <c r="CE33" s="621"/>
      <c r="CF33" s="621"/>
      <c r="CG33" s="621"/>
      <c r="CH33" s="621"/>
      <c r="CI33" s="621"/>
      <c r="CJ33" s="621"/>
      <c r="CK33" s="621"/>
      <c r="CL33" s="621"/>
      <c r="CM33" s="621"/>
      <c r="CN33" s="621"/>
      <c r="CO33" s="621"/>
      <c r="CP33" s="621"/>
      <c r="CQ33" s="622"/>
      <c r="CR33" s="623">
        <v>2223981</v>
      </c>
      <c r="CS33" s="656"/>
      <c r="CT33" s="656"/>
      <c r="CU33" s="656"/>
      <c r="CV33" s="656"/>
      <c r="CW33" s="656"/>
      <c r="CX33" s="656"/>
      <c r="CY33" s="657"/>
      <c r="CZ33" s="628">
        <v>54.2</v>
      </c>
      <c r="DA33" s="653"/>
      <c r="DB33" s="653"/>
      <c r="DC33" s="658"/>
      <c r="DD33" s="632">
        <v>1565291</v>
      </c>
      <c r="DE33" s="656"/>
      <c r="DF33" s="656"/>
      <c r="DG33" s="656"/>
      <c r="DH33" s="656"/>
      <c r="DI33" s="656"/>
      <c r="DJ33" s="656"/>
      <c r="DK33" s="657"/>
      <c r="DL33" s="632">
        <v>1171806</v>
      </c>
      <c r="DM33" s="656"/>
      <c r="DN33" s="656"/>
      <c r="DO33" s="656"/>
      <c r="DP33" s="656"/>
      <c r="DQ33" s="656"/>
      <c r="DR33" s="656"/>
      <c r="DS33" s="656"/>
      <c r="DT33" s="656"/>
      <c r="DU33" s="656"/>
      <c r="DV33" s="657"/>
      <c r="DW33" s="628">
        <v>45</v>
      </c>
      <c r="DX33" s="653"/>
      <c r="DY33" s="653"/>
      <c r="DZ33" s="653"/>
      <c r="EA33" s="653"/>
      <c r="EB33" s="653"/>
      <c r="EC33" s="654"/>
    </row>
    <row r="34" spans="2:133" ht="11.25" customHeight="1" x14ac:dyDescent="0.15">
      <c r="B34" s="620" t="s">
        <v>308</v>
      </c>
      <c r="C34" s="621"/>
      <c r="D34" s="621"/>
      <c r="E34" s="621"/>
      <c r="F34" s="621"/>
      <c r="G34" s="621"/>
      <c r="H34" s="621"/>
      <c r="I34" s="621"/>
      <c r="J34" s="621"/>
      <c r="K34" s="621"/>
      <c r="L34" s="621"/>
      <c r="M34" s="621"/>
      <c r="N34" s="621"/>
      <c r="O34" s="621"/>
      <c r="P34" s="621"/>
      <c r="Q34" s="622"/>
      <c r="R34" s="623">
        <v>79503</v>
      </c>
      <c r="S34" s="624"/>
      <c r="T34" s="624"/>
      <c r="U34" s="624"/>
      <c r="V34" s="624"/>
      <c r="W34" s="624"/>
      <c r="X34" s="624"/>
      <c r="Y34" s="625"/>
      <c r="Z34" s="626">
        <v>1.7</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862492</v>
      </c>
      <c r="CS34" s="624"/>
      <c r="CT34" s="624"/>
      <c r="CU34" s="624"/>
      <c r="CV34" s="624"/>
      <c r="CW34" s="624"/>
      <c r="CX34" s="624"/>
      <c r="CY34" s="625"/>
      <c r="CZ34" s="628">
        <v>21</v>
      </c>
      <c r="DA34" s="653"/>
      <c r="DB34" s="653"/>
      <c r="DC34" s="658"/>
      <c r="DD34" s="632">
        <v>510508</v>
      </c>
      <c r="DE34" s="624"/>
      <c r="DF34" s="624"/>
      <c r="DG34" s="624"/>
      <c r="DH34" s="624"/>
      <c r="DI34" s="624"/>
      <c r="DJ34" s="624"/>
      <c r="DK34" s="625"/>
      <c r="DL34" s="632">
        <v>391342</v>
      </c>
      <c r="DM34" s="624"/>
      <c r="DN34" s="624"/>
      <c r="DO34" s="624"/>
      <c r="DP34" s="624"/>
      <c r="DQ34" s="624"/>
      <c r="DR34" s="624"/>
      <c r="DS34" s="624"/>
      <c r="DT34" s="624"/>
      <c r="DU34" s="624"/>
      <c r="DV34" s="625"/>
      <c r="DW34" s="628">
        <v>15</v>
      </c>
      <c r="DX34" s="653"/>
      <c r="DY34" s="653"/>
      <c r="DZ34" s="653"/>
      <c r="EA34" s="653"/>
      <c r="EB34" s="653"/>
      <c r="EC34" s="654"/>
    </row>
    <row r="35" spans="2:133" ht="11.25" customHeight="1" x14ac:dyDescent="0.15">
      <c r="B35" s="620" t="s">
        <v>310</v>
      </c>
      <c r="C35" s="621"/>
      <c r="D35" s="621"/>
      <c r="E35" s="621"/>
      <c r="F35" s="621"/>
      <c r="G35" s="621"/>
      <c r="H35" s="621"/>
      <c r="I35" s="621"/>
      <c r="J35" s="621"/>
      <c r="K35" s="621"/>
      <c r="L35" s="621"/>
      <c r="M35" s="621"/>
      <c r="N35" s="621"/>
      <c r="O35" s="621"/>
      <c r="P35" s="621"/>
      <c r="Q35" s="622"/>
      <c r="R35" s="623">
        <v>231346</v>
      </c>
      <c r="S35" s="624"/>
      <c r="T35" s="624"/>
      <c r="U35" s="624"/>
      <c r="V35" s="624"/>
      <c r="W35" s="624"/>
      <c r="X35" s="624"/>
      <c r="Y35" s="625"/>
      <c r="Z35" s="626">
        <v>4.8</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35476</v>
      </c>
      <c r="CS35" s="656"/>
      <c r="CT35" s="656"/>
      <c r="CU35" s="656"/>
      <c r="CV35" s="656"/>
      <c r="CW35" s="656"/>
      <c r="CX35" s="656"/>
      <c r="CY35" s="657"/>
      <c r="CZ35" s="628">
        <v>0.9</v>
      </c>
      <c r="DA35" s="653"/>
      <c r="DB35" s="653"/>
      <c r="DC35" s="658"/>
      <c r="DD35" s="632">
        <v>30528</v>
      </c>
      <c r="DE35" s="656"/>
      <c r="DF35" s="656"/>
      <c r="DG35" s="656"/>
      <c r="DH35" s="656"/>
      <c r="DI35" s="656"/>
      <c r="DJ35" s="656"/>
      <c r="DK35" s="657"/>
      <c r="DL35" s="632">
        <v>30528</v>
      </c>
      <c r="DM35" s="656"/>
      <c r="DN35" s="656"/>
      <c r="DO35" s="656"/>
      <c r="DP35" s="656"/>
      <c r="DQ35" s="656"/>
      <c r="DR35" s="656"/>
      <c r="DS35" s="656"/>
      <c r="DT35" s="656"/>
      <c r="DU35" s="656"/>
      <c r="DV35" s="657"/>
      <c r="DW35" s="628">
        <v>1.2</v>
      </c>
      <c r="DX35" s="653"/>
      <c r="DY35" s="653"/>
      <c r="DZ35" s="653"/>
      <c r="EA35" s="653"/>
      <c r="EB35" s="653"/>
      <c r="EC35" s="654"/>
    </row>
    <row r="36" spans="2:133" ht="11.25" customHeight="1" x14ac:dyDescent="0.15">
      <c r="B36" s="620" t="s">
        <v>314</v>
      </c>
      <c r="C36" s="621"/>
      <c r="D36" s="621"/>
      <c r="E36" s="621"/>
      <c r="F36" s="621"/>
      <c r="G36" s="621"/>
      <c r="H36" s="621"/>
      <c r="I36" s="621"/>
      <c r="J36" s="621"/>
      <c r="K36" s="621"/>
      <c r="L36" s="621"/>
      <c r="M36" s="621"/>
      <c r="N36" s="621"/>
      <c r="O36" s="621"/>
      <c r="P36" s="621"/>
      <c r="Q36" s="622"/>
      <c r="R36" s="623">
        <v>253842</v>
      </c>
      <c r="S36" s="624"/>
      <c r="T36" s="624"/>
      <c r="U36" s="624"/>
      <c r="V36" s="624"/>
      <c r="W36" s="624"/>
      <c r="X36" s="624"/>
      <c r="Y36" s="625"/>
      <c r="Z36" s="626">
        <v>5.3</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520269</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5272</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776886</v>
      </c>
      <c r="CS36" s="624"/>
      <c r="CT36" s="624"/>
      <c r="CU36" s="624"/>
      <c r="CV36" s="624"/>
      <c r="CW36" s="624"/>
      <c r="CX36" s="624"/>
      <c r="CY36" s="625"/>
      <c r="CZ36" s="628">
        <v>18.899999999999999</v>
      </c>
      <c r="DA36" s="653"/>
      <c r="DB36" s="653"/>
      <c r="DC36" s="658"/>
      <c r="DD36" s="632">
        <v>524910</v>
      </c>
      <c r="DE36" s="624"/>
      <c r="DF36" s="624"/>
      <c r="DG36" s="624"/>
      <c r="DH36" s="624"/>
      <c r="DI36" s="624"/>
      <c r="DJ36" s="624"/>
      <c r="DK36" s="625"/>
      <c r="DL36" s="632">
        <v>482198</v>
      </c>
      <c r="DM36" s="624"/>
      <c r="DN36" s="624"/>
      <c r="DO36" s="624"/>
      <c r="DP36" s="624"/>
      <c r="DQ36" s="624"/>
      <c r="DR36" s="624"/>
      <c r="DS36" s="624"/>
      <c r="DT36" s="624"/>
      <c r="DU36" s="624"/>
      <c r="DV36" s="625"/>
      <c r="DW36" s="628">
        <v>18.5</v>
      </c>
      <c r="DX36" s="653"/>
      <c r="DY36" s="653"/>
      <c r="DZ36" s="653"/>
      <c r="EA36" s="653"/>
      <c r="EB36" s="653"/>
      <c r="EC36" s="654"/>
    </row>
    <row r="37" spans="2:133" ht="11.25" customHeight="1" x14ac:dyDescent="0.15">
      <c r="B37" s="620" t="s">
        <v>318</v>
      </c>
      <c r="C37" s="621"/>
      <c r="D37" s="621"/>
      <c r="E37" s="621"/>
      <c r="F37" s="621"/>
      <c r="G37" s="621"/>
      <c r="H37" s="621"/>
      <c r="I37" s="621"/>
      <c r="J37" s="621"/>
      <c r="K37" s="621"/>
      <c r="L37" s="621"/>
      <c r="M37" s="621"/>
      <c r="N37" s="621"/>
      <c r="O37" s="621"/>
      <c r="P37" s="621"/>
      <c r="Q37" s="622"/>
      <c r="R37" s="623">
        <v>90268</v>
      </c>
      <c r="S37" s="624"/>
      <c r="T37" s="624"/>
      <c r="U37" s="624"/>
      <c r="V37" s="624"/>
      <c r="W37" s="624"/>
      <c r="X37" s="624"/>
      <c r="Y37" s="625"/>
      <c r="Z37" s="626">
        <v>1.9</v>
      </c>
      <c r="AA37" s="626"/>
      <c r="AB37" s="626"/>
      <c r="AC37" s="626"/>
      <c r="AD37" s="627">
        <v>461</v>
      </c>
      <c r="AE37" s="627"/>
      <c r="AF37" s="627"/>
      <c r="AG37" s="627"/>
      <c r="AH37" s="627"/>
      <c r="AI37" s="627"/>
      <c r="AJ37" s="627"/>
      <c r="AK37" s="627"/>
      <c r="AL37" s="628">
        <v>0</v>
      </c>
      <c r="AM37" s="629"/>
      <c r="AN37" s="629"/>
      <c r="AO37" s="630"/>
      <c r="AQ37" s="686" t="s">
        <v>319</v>
      </c>
      <c r="AR37" s="687"/>
      <c r="AS37" s="687"/>
      <c r="AT37" s="687"/>
      <c r="AU37" s="687"/>
      <c r="AV37" s="687"/>
      <c r="AW37" s="687"/>
      <c r="AX37" s="687"/>
      <c r="AY37" s="688"/>
      <c r="AZ37" s="623">
        <v>135670</v>
      </c>
      <c r="BA37" s="624"/>
      <c r="BB37" s="624"/>
      <c r="BC37" s="624"/>
      <c r="BD37" s="656"/>
      <c r="BE37" s="656"/>
      <c r="BF37" s="669"/>
      <c r="BG37" s="620" t="s">
        <v>320</v>
      </c>
      <c r="BH37" s="621"/>
      <c r="BI37" s="621"/>
      <c r="BJ37" s="621"/>
      <c r="BK37" s="621"/>
      <c r="BL37" s="621"/>
      <c r="BM37" s="621"/>
      <c r="BN37" s="621"/>
      <c r="BO37" s="621"/>
      <c r="BP37" s="621"/>
      <c r="BQ37" s="621"/>
      <c r="BR37" s="621"/>
      <c r="BS37" s="621"/>
      <c r="BT37" s="621"/>
      <c r="BU37" s="622"/>
      <c r="BV37" s="623">
        <v>3466</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44906</v>
      </c>
      <c r="CS37" s="656"/>
      <c r="CT37" s="656"/>
      <c r="CU37" s="656"/>
      <c r="CV37" s="656"/>
      <c r="CW37" s="656"/>
      <c r="CX37" s="656"/>
      <c r="CY37" s="657"/>
      <c r="CZ37" s="628">
        <v>1.1000000000000001</v>
      </c>
      <c r="DA37" s="653"/>
      <c r="DB37" s="653"/>
      <c r="DC37" s="658"/>
      <c r="DD37" s="632">
        <v>43306</v>
      </c>
      <c r="DE37" s="656"/>
      <c r="DF37" s="656"/>
      <c r="DG37" s="656"/>
      <c r="DH37" s="656"/>
      <c r="DI37" s="656"/>
      <c r="DJ37" s="656"/>
      <c r="DK37" s="657"/>
      <c r="DL37" s="632">
        <v>41157</v>
      </c>
      <c r="DM37" s="656"/>
      <c r="DN37" s="656"/>
      <c r="DO37" s="656"/>
      <c r="DP37" s="656"/>
      <c r="DQ37" s="656"/>
      <c r="DR37" s="656"/>
      <c r="DS37" s="656"/>
      <c r="DT37" s="656"/>
      <c r="DU37" s="656"/>
      <c r="DV37" s="657"/>
      <c r="DW37" s="628">
        <v>1.6</v>
      </c>
      <c r="DX37" s="653"/>
      <c r="DY37" s="653"/>
      <c r="DZ37" s="653"/>
      <c r="EA37" s="653"/>
      <c r="EB37" s="653"/>
      <c r="EC37" s="654"/>
    </row>
    <row r="38" spans="2:133" ht="11.25" customHeight="1" x14ac:dyDescent="0.15">
      <c r="B38" s="620" t="s">
        <v>322</v>
      </c>
      <c r="C38" s="621"/>
      <c r="D38" s="621"/>
      <c r="E38" s="621"/>
      <c r="F38" s="621"/>
      <c r="G38" s="621"/>
      <c r="H38" s="621"/>
      <c r="I38" s="621"/>
      <c r="J38" s="621"/>
      <c r="K38" s="621"/>
      <c r="L38" s="621"/>
      <c r="M38" s="621"/>
      <c r="N38" s="621"/>
      <c r="O38" s="621"/>
      <c r="P38" s="621"/>
      <c r="Q38" s="622"/>
      <c r="R38" s="623">
        <v>197300</v>
      </c>
      <c r="S38" s="624"/>
      <c r="T38" s="624"/>
      <c r="U38" s="624"/>
      <c r="V38" s="624"/>
      <c r="W38" s="624"/>
      <c r="X38" s="624"/>
      <c r="Y38" s="625"/>
      <c r="Z38" s="626">
        <v>4.0999999999999996</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41716</v>
      </c>
      <c r="BA38" s="624"/>
      <c r="BB38" s="624"/>
      <c r="BC38" s="624"/>
      <c r="BD38" s="656"/>
      <c r="BE38" s="656"/>
      <c r="BF38" s="669"/>
      <c r="BG38" s="620" t="s">
        <v>324</v>
      </c>
      <c r="BH38" s="621"/>
      <c r="BI38" s="621"/>
      <c r="BJ38" s="621"/>
      <c r="BK38" s="621"/>
      <c r="BL38" s="621"/>
      <c r="BM38" s="621"/>
      <c r="BN38" s="621"/>
      <c r="BO38" s="621"/>
      <c r="BP38" s="621"/>
      <c r="BQ38" s="621"/>
      <c r="BR38" s="621"/>
      <c r="BS38" s="621"/>
      <c r="BT38" s="621"/>
      <c r="BU38" s="622"/>
      <c r="BV38" s="623">
        <v>629</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316585</v>
      </c>
      <c r="CS38" s="624"/>
      <c r="CT38" s="624"/>
      <c r="CU38" s="624"/>
      <c r="CV38" s="624"/>
      <c r="CW38" s="624"/>
      <c r="CX38" s="624"/>
      <c r="CY38" s="625"/>
      <c r="CZ38" s="628">
        <v>7.7</v>
      </c>
      <c r="DA38" s="653"/>
      <c r="DB38" s="653"/>
      <c r="DC38" s="658"/>
      <c r="DD38" s="632">
        <v>267738</v>
      </c>
      <c r="DE38" s="624"/>
      <c r="DF38" s="624"/>
      <c r="DG38" s="624"/>
      <c r="DH38" s="624"/>
      <c r="DI38" s="624"/>
      <c r="DJ38" s="624"/>
      <c r="DK38" s="625"/>
      <c r="DL38" s="632">
        <v>267738</v>
      </c>
      <c r="DM38" s="624"/>
      <c r="DN38" s="624"/>
      <c r="DO38" s="624"/>
      <c r="DP38" s="624"/>
      <c r="DQ38" s="624"/>
      <c r="DR38" s="624"/>
      <c r="DS38" s="624"/>
      <c r="DT38" s="624"/>
      <c r="DU38" s="624"/>
      <c r="DV38" s="625"/>
      <c r="DW38" s="628">
        <v>10.3</v>
      </c>
      <c r="DX38" s="653"/>
      <c r="DY38" s="653"/>
      <c r="DZ38" s="653"/>
      <c r="EA38" s="653"/>
      <c r="EB38" s="653"/>
      <c r="EC38" s="654"/>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26298</v>
      </c>
      <c r="BA39" s="624"/>
      <c r="BB39" s="624"/>
      <c r="BC39" s="624"/>
      <c r="BD39" s="656"/>
      <c r="BE39" s="656"/>
      <c r="BF39" s="669"/>
      <c r="BG39" s="620" t="s">
        <v>328</v>
      </c>
      <c r="BH39" s="621"/>
      <c r="BI39" s="621"/>
      <c r="BJ39" s="621"/>
      <c r="BK39" s="621"/>
      <c r="BL39" s="621"/>
      <c r="BM39" s="621"/>
      <c r="BN39" s="621"/>
      <c r="BO39" s="621"/>
      <c r="BP39" s="621"/>
      <c r="BQ39" s="621"/>
      <c r="BR39" s="621"/>
      <c r="BS39" s="621"/>
      <c r="BT39" s="621"/>
      <c r="BU39" s="622"/>
      <c r="BV39" s="623">
        <v>979</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232182</v>
      </c>
      <c r="CS39" s="656"/>
      <c r="CT39" s="656"/>
      <c r="CU39" s="656"/>
      <c r="CV39" s="656"/>
      <c r="CW39" s="656"/>
      <c r="CX39" s="656"/>
      <c r="CY39" s="657"/>
      <c r="CZ39" s="628">
        <v>5.7</v>
      </c>
      <c r="DA39" s="653"/>
      <c r="DB39" s="653"/>
      <c r="DC39" s="658"/>
      <c r="DD39" s="632">
        <v>231607</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3"/>
      <c r="DY39" s="653"/>
      <c r="DZ39" s="653"/>
      <c r="EA39" s="653"/>
      <c r="EB39" s="653"/>
      <c r="EC39" s="654"/>
    </row>
    <row r="40" spans="2:133" ht="11.25" customHeight="1" x14ac:dyDescent="0.15">
      <c r="B40" s="620" t="s">
        <v>330</v>
      </c>
      <c r="C40" s="621"/>
      <c r="D40" s="621"/>
      <c r="E40" s="621"/>
      <c r="F40" s="621"/>
      <c r="G40" s="621"/>
      <c r="H40" s="621"/>
      <c r="I40" s="621"/>
      <c r="J40" s="621"/>
      <c r="K40" s="621"/>
      <c r="L40" s="621"/>
      <c r="M40" s="621"/>
      <c r="N40" s="621"/>
      <c r="O40" s="621"/>
      <c r="P40" s="621"/>
      <c r="Q40" s="622"/>
      <c r="R40" s="623" t="s">
        <v>122</v>
      </c>
      <c r="S40" s="624"/>
      <c r="T40" s="624"/>
      <c r="U40" s="624"/>
      <c r="V40" s="624"/>
      <c r="W40" s="624"/>
      <c r="X40" s="624"/>
      <c r="Y40" s="625"/>
      <c r="Z40" s="626" t="s">
        <v>122</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56"/>
      <c r="BE40" s="656"/>
      <c r="BF40" s="669"/>
      <c r="BG40" s="673" t="s">
        <v>332</v>
      </c>
      <c r="BH40" s="674"/>
      <c r="BI40" s="674"/>
      <c r="BJ40" s="674"/>
      <c r="BK40" s="674"/>
      <c r="BL40" s="211"/>
      <c r="BM40" s="621" t="s">
        <v>333</v>
      </c>
      <c r="BN40" s="621"/>
      <c r="BO40" s="621"/>
      <c r="BP40" s="621"/>
      <c r="BQ40" s="621"/>
      <c r="BR40" s="621"/>
      <c r="BS40" s="621"/>
      <c r="BT40" s="621"/>
      <c r="BU40" s="622"/>
      <c r="BV40" s="623">
        <v>82</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360</v>
      </c>
      <c r="CS40" s="624"/>
      <c r="CT40" s="624"/>
      <c r="CU40" s="624"/>
      <c r="CV40" s="624"/>
      <c r="CW40" s="624"/>
      <c r="CX40" s="624"/>
      <c r="CY40" s="625"/>
      <c r="CZ40" s="628">
        <v>0</v>
      </c>
      <c r="DA40" s="653"/>
      <c r="DB40" s="653"/>
      <c r="DC40" s="658"/>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15">
      <c r="B41" s="644" t="s">
        <v>335</v>
      </c>
      <c r="C41" s="645"/>
      <c r="D41" s="645"/>
      <c r="E41" s="645"/>
      <c r="F41" s="645"/>
      <c r="G41" s="645"/>
      <c r="H41" s="645"/>
      <c r="I41" s="645"/>
      <c r="J41" s="645"/>
      <c r="K41" s="645"/>
      <c r="L41" s="645"/>
      <c r="M41" s="645"/>
      <c r="N41" s="645"/>
      <c r="O41" s="645"/>
      <c r="P41" s="645"/>
      <c r="Q41" s="646"/>
      <c r="R41" s="695">
        <v>4782767</v>
      </c>
      <c r="S41" s="696"/>
      <c r="T41" s="696"/>
      <c r="U41" s="696"/>
      <c r="V41" s="696"/>
      <c r="W41" s="696"/>
      <c r="X41" s="696"/>
      <c r="Y41" s="700"/>
      <c r="Z41" s="701">
        <v>100</v>
      </c>
      <c r="AA41" s="701"/>
      <c r="AB41" s="701"/>
      <c r="AC41" s="701"/>
      <c r="AD41" s="702">
        <v>2602358</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30064</v>
      </c>
      <c r="BA41" s="624"/>
      <c r="BB41" s="624"/>
      <c r="BC41" s="624"/>
      <c r="BD41" s="656"/>
      <c r="BE41" s="656"/>
      <c r="BF41" s="669"/>
      <c r="BG41" s="673"/>
      <c r="BH41" s="674"/>
      <c r="BI41" s="674"/>
      <c r="BJ41" s="674"/>
      <c r="BK41" s="674"/>
      <c r="BL41" s="211"/>
      <c r="BM41" s="621" t="s">
        <v>337</v>
      </c>
      <c r="BN41" s="621"/>
      <c r="BO41" s="621"/>
      <c r="BP41" s="621"/>
      <c r="BQ41" s="621"/>
      <c r="BR41" s="621"/>
      <c r="BS41" s="621"/>
      <c r="BT41" s="621"/>
      <c r="BU41" s="622"/>
      <c r="BV41" s="623">
        <v>3</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3"/>
      <c r="DB41" s="653"/>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339</v>
      </c>
      <c r="AR42" s="693"/>
      <c r="AS42" s="693"/>
      <c r="AT42" s="693"/>
      <c r="AU42" s="693"/>
      <c r="AV42" s="693"/>
      <c r="AW42" s="693"/>
      <c r="AX42" s="693"/>
      <c r="AY42" s="694"/>
      <c r="AZ42" s="695">
        <v>286521</v>
      </c>
      <c r="BA42" s="696"/>
      <c r="BB42" s="696"/>
      <c r="BC42" s="696"/>
      <c r="BD42" s="682"/>
      <c r="BE42" s="682"/>
      <c r="BF42" s="684"/>
      <c r="BG42" s="675"/>
      <c r="BH42" s="676"/>
      <c r="BI42" s="676"/>
      <c r="BJ42" s="676"/>
      <c r="BK42" s="676"/>
      <c r="BL42" s="212"/>
      <c r="BM42" s="645" t="s">
        <v>340</v>
      </c>
      <c r="BN42" s="645"/>
      <c r="BO42" s="645"/>
      <c r="BP42" s="645"/>
      <c r="BQ42" s="645"/>
      <c r="BR42" s="645"/>
      <c r="BS42" s="645"/>
      <c r="BT42" s="645"/>
      <c r="BU42" s="646"/>
      <c r="BV42" s="695">
        <v>409</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450902</v>
      </c>
      <c r="CS42" s="656"/>
      <c r="CT42" s="656"/>
      <c r="CU42" s="656"/>
      <c r="CV42" s="656"/>
      <c r="CW42" s="656"/>
      <c r="CX42" s="656"/>
      <c r="CY42" s="657"/>
      <c r="CZ42" s="628">
        <v>11</v>
      </c>
      <c r="DA42" s="653"/>
      <c r="DB42" s="653"/>
      <c r="DC42" s="658"/>
      <c r="DD42" s="632">
        <v>99595</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v>4771</v>
      </c>
      <c r="CS43" s="656"/>
      <c r="CT43" s="656"/>
      <c r="CU43" s="656"/>
      <c r="CV43" s="656"/>
      <c r="CW43" s="656"/>
      <c r="CX43" s="656"/>
      <c r="CY43" s="657"/>
      <c r="CZ43" s="628">
        <v>0.1</v>
      </c>
      <c r="DA43" s="653"/>
      <c r="DB43" s="653"/>
      <c r="DC43" s="658"/>
      <c r="DD43" s="632">
        <v>4677</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292</v>
      </c>
      <c r="CE44" s="662"/>
      <c r="CF44" s="620" t="s">
        <v>345</v>
      </c>
      <c r="CG44" s="621"/>
      <c r="CH44" s="621"/>
      <c r="CI44" s="621"/>
      <c r="CJ44" s="621"/>
      <c r="CK44" s="621"/>
      <c r="CL44" s="621"/>
      <c r="CM44" s="621"/>
      <c r="CN44" s="621"/>
      <c r="CO44" s="621"/>
      <c r="CP44" s="621"/>
      <c r="CQ44" s="622"/>
      <c r="CR44" s="623">
        <v>268926</v>
      </c>
      <c r="CS44" s="624"/>
      <c r="CT44" s="624"/>
      <c r="CU44" s="624"/>
      <c r="CV44" s="624"/>
      <c r="CW44" s="624"/>
      <c r="CX44" s="624"/>
      <c r="CY44" s="625"/>
      <c r="CZ44" s="628">
        <v>6.5</v>
      </c>
      <c r="DA44" s="629"/>
      <c r="DB44" s="629"/>
      <c r="DC44" s="635"/>
      <c r="DD44" s="632">
        <v>91504</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347</v>
      </c>
      <c r="CG45" s="621"/>
      <c r="CH45" s="621"/>
      <c r="CI45" s="621"/>
      <c r="CJ45" s="621"/>
      <c r="CK45" s="621"/>
      <c r="CL45" s="621"/>
      <c r="CM45" s="621"/>
      <c r="CN45" s="621"/>
      <c r="CO45" s="621"/>
      <c r="CP45" s="621"/>
      <c r="CQ45" s="622"/>
      <c r="CR45" s="623">
        <v>156694</v>
      </c>
      <c r="CS45" s="656"/>
      <c r="CT45" s="656"/>
      <c r="CU45" s="656"/>
      <c r="CV45" s="656"/>
      <c r="CW45" s="656"/>
      <c r="CX45" s="656"/>
      <c r="CY45" s="657"/>
      <c r="CZ45" s="628">
        <v>3.8</v>
      </c>
      <c r="DA45" s="653"/>
      <c r="DB45" s="653"/>
      <c r="DC45" s="658"/>
      <c r="DD45" s="632">
        <v>13337</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3"/>
      <c r="CE46" s="664"/>
      <c r="CF46" s="620" t="s">
        <v>348</v>
      </c>
      <c r="CG46" s="621"/>
      <c r="CH46" s="621"/>
      <c r="CI46" s="621"/>
      <c r="CJ46" s="621"/>
      <c r="CK46" s="621"/>
      <c r="CL46" s="621"/>
      <c r="CM46" s="621"/>
      <c r="CN46" s="621"/>
      <c r="CO46" s="621"/>
      <c r="CP46" s="621"/>
      <c r="CQ46" s="622"/>
      <c r="CR46" s="623">
        <v>88856</v>
      </c>
      <c r="CS46" s="624"/>
      <c r="CT46" s="624"/>
      <c r="CU46" s="624"/>
      <c r="CV46" s="624"/>
      <c r="CW46" s="624"/>
      <c r="CX46" s="624"/>
      <c r="CY46" s="625"/>
      <c r="CZ46" s="628">
        <v>2.2000000000000002</v>
      </c>
      <c r="DA46" s="629"/>
      <c r="DB46" s="629"/>
      <c r="DC46" s="635"/>
      <c r="DD46" s="632">
        <v>73591</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3"/>
      <c r="CE47" s="664"/>
      <c r="CF47" s="620" t="s">
        <v>349</v>
      </c>
      <c r="CG47" s="621"/>
      <c r="CH47" s="621"/>
      <c r="CI47" s="621"/>
      <c r="CJ47" s="621"/>
      <c r="CK47" s="621"/>
      <c r="CL47" s="621"/>
      <c r="CM47" s="621"/>
      <c r="CN47" s="621"/>
      <c r="CO47" s="621"/>
      <c r="CP47" s="621"/>
      <c r="CQ47" s="622"/>
      <c r="CR47" s="623">
        <v>181976</v>
      </c>
      <c r="CS47" s="656"/>
      <c r="CT47" s="656"/>
      <c r="CU47" s="656"/>
      <c r="CV47" s="656"/>
      <c r="CW47" s="656"/>
      <c r="CX47" s="656"/>
      <c r="CY47" s="657"/>
      <c r="CZ47" s="628">
        <v>4.4000000000000004</v>
      </c>
      <c r="DA47" s="653"/>
      <c r="DB47" s="653"/>
      <c r="DC47" s="658"/>
      <c r="DD47" s="632">
        <v>8091</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5"/>
      <c r="CE48" s="666"/>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351</v>
      </c>
      <c r="CE49" s="645"/>
      <c r="CF49" s="645"/>
      <c r="CG49" s="645"/>
      <c r="CH49" s="645"/>
      <c r="CI49" s="645"/>
      <c r="CJ49" s="645"/>
      <c r="CK49" s="645"/>
      <c r="CL49" s="645"/>
      <c r="CM49" s="645"/>
      <c r="CN49" s="645"/>
      <c r="CO49" s="645"/>
      <c r="CP49" s="645"/>
      <c r="CQ49" s="646"/>
      <c r="CR49" s="695">
        <v>4106436</v>
      </c>
      <c r="CS49" s="682"/>
      <c r="CT49" s="682"/>
      <c r="CU49" s="682"/>
      <c r="CV49" s="682"/>
      <c r="CW49" s="682"/>
      <c r="CX49" s="682"/>
      <c r="CY49" s="711"/>
      <c r="CZ49" s="703">
        <v>100</v>
      </c>
      <c r="DA49" s="712"/>
      <c r="DB49" s="712"/>
      <c r="DC49" s="713"/>
      <c r="DD49" s="714">
        <v>2879815</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rsNQp6W5cw43tdf0+LnW2ZBYfHUWZz2nQXbUbFafMzg3dHzA6y3tSZMYnj5eXfB56U34hB/B8Aa7vQKrx2MsAA==" saltValue="IaNuJzu4SBt7qnkUXcCZM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F113" sqref="AF113:AJ113"/>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4784</v>
      </c>
      <c r="R7" s="753"/>
      <c r="S7" s="753"/>
      <c r="T7" s="753"/>
      <c r="U7" s="753"/>
      <c r="V7" s="753">
        <v>4112</v>
      </c>
      <c r="W7" s="753"/>
      <c r="X7" s="753"/>
      <c r="Y7" s="753"/>
      <c r="Z7" s="753"/>
      <c r="AA7" s="753">
        <v>672</v>
      </c>
      <c r="AB7" s="753"/>
      <c r="AC7" s="753"/>
      <c r="AD7" s="753"/>
      <c r="AE7" s="754"/>
      <c r="AF7" s="755">
        <v>563</v>
      </c>
      <c r="AG7" s="756"/>
      <c r="AH7" s="756"/>
      <c r="AI7" s="756"/>
      <c r="AJ7" s="757"/>
      <c r="AK7" s="758">
        <v>231</v>
      </c>
      <c r="AL7" s="759"/>
      <c r="AM7" s="759"/>
      <c r="AN7" s="759"/>
      <c r="AO7" s="759"/>
      <c r="AP7" s="759">
        <v>2931</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c r="BT7" s="747"/>
      <c r="BU7" s="747"/>
      <c r="BV7" s="747"/>
      <c r="BW7" s="747"/>
      <c r="BX7" s="747"/>
      <c r="BY7" s="747"/>
      <c r="BZ7" s="747"/>
      <c r="CA7" s="747"/>
      <c r="CB7" s="747"/>
      <c r="CC7" s="747"/>
      <c r="CD7" s="747"/>
      <c r="CE7" s="747"/>
      <c r="CF7" s="747"/>
      <c r="CG7" s="762"/>
      <c r="CH7" s="743"/>
      <c r="CI7" s="744"/>
      <c r="CJ7" s="744"/>
      <c r="CK7" s="744"/>
      <c r="CL7" s="745"/>
      <c r="CM7" s="743"/>
      <c r="CN7" s="744"/>
      <c r="CO7" s="744"/>
      <c r="CP7" s="744"/>
      <c r="CQ7" s="745"/>
      <c r="CR7" s="743"/>
      <c r="CS7" s="744"/>
      <c r="CT7" s="744"/>
      <c r="CU7" s="744"/>
      <c r="CV7" s="745"/>
      <c r="CW7" s="743"/>
      <c r="CX7" s="744"/>
      <c r="CY7" s="744"/>
      <c r="CZ7" s="744"/>
      <c r="DA7" s="745"/>
      <c r="DB7" s="743"/>
      <c r="DC7" s="744"/>
      <c r="DD7" s="744"/>
      <c r="DE7" s="744"/>
      <c r="DF7" s="745"/>
      <c r="DG7" s="743"/>
      <c r="DH7" s="744"/>
      <c r="DI7" s="744"/>
      <c r="DJ7" s="744"/>
      <c r="DK7" s="745"/>
      <c r="DL7" s="743"/>
      <c r="DM7" s="744"/>
      <c r="DN7" s="744"/>
      <c r="DO7" s="744"/>
      <c r="DP7" s="745"/>
      <c r="DQ7" s="743"/>
      <c r="DR7" s="744"/>
      <c r="DS7" s="744"/>
      <c r="DT7" s="744"/>
      <c r="DU7" s="745"/>
      <c r="DV7" s="746"/>
      <c r="DW7" s="747"/>
      <c r="DX7" s="747"/>
      <c r="DY7" s="747"/>
      <c r="DZ7" s="748"/>
      <c r="EA7" s="222"/>
    </row>
    <row r="8" spans="1:131" s="223" customFormat="1" ht="26.25" customHeight="1" x14ac:dyDescent="0.15">
      <c r="A8" s="226">
        <v>2</v>
      </c>
      <c r="B8" s="780" t="s">
        <v>375</v>
      </c>
      <c r="C8" s="781"/>
      <c r="D8" s="781"/>
      <c r="E8" s="781"/>
      <c r="F8" s="781"/>
      <c r="G8" s="781"/>
      <c r="H8" s="781"/>
      <c r="I8" s="781"/>
      <c r="J8" s="781"/>
      <c r="K8" s="781"/>
      <c r="L8" s="781"/>
      <c r="M8" s="781"/>
      <c r="N8" s="781"/>
      <c r="O8" s="781"/>
      <c r="P8" s="782"/>
      <c r="Q8" s="783">
        <v>2</v>
      </c>
      <c r="R8" s="784"/>
      <c r="S8" s="784"/>
      <c r="T8" s="784"/>
      <c r="U8" s="784"/>
      <c r="V8" s="784">
        <v>0</v>
      </c>
      <c r="W8" s="784"/>
      <c r="X8" s="784"/>
      <c r="Y8" s="784"/>
      <c r="Z8" s="784"/>
      <c r="AA8" s="784">
        <v>2</v>
      </c>
      <c r="AB8" s="784"/>
      <c r="AC8" s="784"/>
      <c r="AD8" s="784"/>
      <c r="AE8" s="785"/>
      <c r="AF8" s="786">
        <v>2</v>
      </c>
      <c r="AG8" s="787"/>
      <c r="AH8" s="787"/>
      <c r="AI8" s="787"/>
      <c r="AJ8" s="788"/>
      <c r="AK8" s="769">
        <v>0</v>
      </c>
      <c r="AL8" s="770"/>
      <c r="AM8" s="770"/>
      <c r="AN8" s="770"/>
      <c r="AO8" s="770"/>
      <c r="AP8" s="770">
        <v>0</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t="s">
        <v>376</v>
      </c>
      <c r="C9" s="781"/>
      <c r="D9" s="781"/>
      <c r="E9" s="781"/>
      <c r="F9" s="781"/>
      <c r="G9" s="781"/>
      <c r="H9" s="781"/>
      <c r="I9" s="781"/>
      <c r="J9" s="781"/>
      <c r="K9" s="781"/>
      <c r="L9" s="781"/>
      <c r="M9" s="781"/>
      <c r="N9" s="781"/>
      <c r="O9" s="781"/>
      <c r="P9" s="782"/>
      <c r="Q9" s="783">
        <v>3</v>
      </c>
      <c r="R9" s="784"/>
      <c r="S9" s="784"/>
      <c r="T9" s="784"/>
      <c r="U9" s="784"/>
      <c r="V9" s="784">
        <v>1</v>
      </c>
      <c r="W9" s="784"/>
      <c r="X9" s="784"/>
      <c r="Y9" s="784"/>
      <c r="Z9" s="784"/>
      <c r="AA9" s="784">
        <v>2</v>
      </c>
      <c r="AB9" s="784"/>
      <c r="AC9" s="784"/>
      <c r="AD9" s="784"/>
      <c r="AE9" s="785"/>
      <c r="AF9" s="786">
        <v>2</v>
      </c>
      <c r="AG9" s="787"/>
      <c r="AH9" s="787"/>
      <c r="AI9" s="787"/>
      <c r="AJ9" s="788"/>
      <c r="AK9" s="769">
        <v>0</v>
      </c>
      <c r="AL9" s="770"/>
      <c r="AM9" s="770"/>
      <c r="AN9" s="770"/>
      <c r="AO9" s="770"/>
      <c r="AP9" s="770">
        <v>0</v>
      </c>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377</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378</v>
      </c>
      <c r="B23" s="789" t="s">
        <v>379</v>
      </c>
      <c r="C23" s="790"/>
      <c r="D23" s="790"/>
      <c r="E23" s="790"/>
      <c r="F23" s="790"/>
      <c r="G23" s="790"/>
      <c r="H23" s="790"/>
      <c r="I23" s="790"/>
      <c r="J23" s="790"/>
      <c r="K23" s="790"/>
      <c r="L23" s="790"/>
      <c r="M23" s="790"/>
      <c r="N23" s="790"/>
      <c r="O23" s="790"/>
      <c r="P23" s="791"/>
      <c r="Q23" s="792">
        <v>4789</v>
      </c>
      <c r="R23" s="793"/>
      <c r="S23" s="793"/>
      <c r="T23" s="793"/>
      <c r="U23" s="793"/>
      <c r="V23" s="793">
        <v>4112</v>
      </c>
      <c r="W23" s="793"/>
      <c r="X23" s="793"/>
      <c r="Y23" s="793"/>
      <c r="Z23" s="793"/>
      <c r="AA23" s="793">
        <v>676</v>
      </c>
      <c r="AB23" s="793"/>
      <c r="AC23" s="793"/>
      <c r="AD23" s="793"/>
      <c r="AE23" s="794"/>
      <c r="AF23" s="795">
        <v>567</v>
      </c>
      <c r="AG23" s="793"/>
      <c r="AH23" s="793"/>
      <c r="AI23" s="793"/>
      <c r="AJ23" s="796"/>
      <c r="AK23" s="797"/>
      <c r="AL23" s="798"/>
      <c r="AM23" s="798"/>
      <c r="AN23" s="798"/>
      <c r="AO23" s="798"/>
      <c r="AP23" s="793">
        <v>2931</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380</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381</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382</v>
      </c>
      <c r="R26" s="734"/>
      <c r="S26" s="734"/>
      <c r="T26" s="734"/>
      <c r="U26" s="735"/>
      <c r="V26" s="733" t="s">
        <v>383</v>
      </c>
      <c r="W26" s="734"/>
      <c r="X26" s="734"/>
      <c r="Y26" s="734"/>
      <c r="Z26" s="735"/>
      <c r="AA26" s="733" t="s">
        <v>384</v>
      </c>
      <c r="AB26" s="734"/>
      <c r="AC26" s="734"/>
      <c r="AD26" s="734"/>
      <c r="AE26" s="734"/>
      <c r="AF26" s="814" t="s">
        <v>385</v>
      </c>
      <c r="AG26" s="815"/>
      <c r="AH26" s="815"/>
      <c r="AI26" s="815"/>
      <c r="AJ26" s="816"/>
      <c r="AK26" s="734" t="s">
        <v>386</v>
      </c>
      <c r="AL26" s="734"/>
      <c r="AM26" s="734"/>
      <c r="AN26" s="734"/>
      <c r="AO26" s="735"/>
      <c r="AP26" s="733" t="s">
        <v>387</v>
      </c>
      <c r="AQ26" s="734"/>
      <c r="AR26" s="734"/>
      <c r="AS26" s="734"/>
      <c r="AT26" s="735"/>
      <c r="AU26" s="733" t="s">
        <v>388</v>
      </c>
      <c r="AV26" s="734"/>
      <c r="AW26" s="734"/>
      <c r="AX26" s="734"/>
      <c r="AY26" s="735"/>
      <c r="AZ26" s="733" t="s">
        <v>389</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390</v>
      </c>
      <c r="C28" s="750"/>
      <c r="D28" s="750"/>
      <c r="E28" s="750"/>
      <c r="F28" s="750"/>
      <c r="G28" s="750"/>
      <c r="H28" s="750"/>
      <c r="I28" s="750"/>
      <c r="J28" s="750"/>
      <c r="K28" s="750"/>
      <c r="L28" s="750"/>
      <c r="M28" s="750"/>
      <c r="N28" s="750"/>
      <c r="O28" s="750"/>
      <c r="P28" s="751"/>
      <c r="Q28" s="822">
        <v>590</v>
      </c>
      <c r="R28" s="823"/>
      <c r="S28" s="823"/>
      <c r="T28" s="823"/>
      <c r="U28" s="823"/>
      <c r="V28" s="823">
        <v>585</v>
      </c>
      <c r="W28" s="823"/>
      <c r="X28" s="823"/>
      <c r="Y28" s="823"/>
      <c r="Z28" s="823"/>
      <c r="AA28" s="823">
        <v>5</v>
      </c>
      <c r="AB28" s="823"/>
      <c r="AC28" s="823"/>
      <c r="AD28" s="823"/>
      <c r="AE28" s="824"/>
      <c r="AF28" s="825">
        <v>5</v>
      </c>
      <c r="AG28" s="823"/>
      <c r="AH28" s="823"/>
      <c r="AI28" s="823"/>
      <c r="AJ28" s="826"/>
      <c r="AK28" s="827">
        <v>30</v>
      </c>
      <c r="AL28" s="828"/>
      <c r="AM28" s="828"/>
      <c r="AN28" s="828"/>
      <c r="AO28" s="828"/>
      <c r="AP28" s="828">
        <v>0</v>
      </c>
      <c r="AQ28" s="828"/>
      <c r="AR28" s="828"/>
      <c r="AS28" s="828"/>
      <c r="AT28" s="828"/>
      <c r="AU28" s="828">
        <v>0</v>
      </c>
      <c r="AV28" s="828"/>
      <c r="AW28" s="828"/>
      <c r="AX28" s="828"/>
      <c r="AY28" s="828"/>
      <c r="AZ28" s="829"/>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391</v>
      </c>
      <c r="C29" s="781"/>
      <c r="D29" s="781"/>
      <c r="E29" s="781"/>
      <c r="F29" s="781"/>
      <c r="G29" s="781"/>
      <c r="H29" s="781"/>
      <c r="I29" s="781"/>
      <c r="J29" s="781"/>
      <c r="K29" s="781"/>
      <c r="L29" s="781"/>
      <c r="M29" s="781"/>
      <c r="N29" s="781"/>
      <c r="O29" s="781"/>
      <c r="P29" s="782"/>
      <c r="Q29" s="783">
        <v>1100</v>
      </c>
      <c r="R29" s="784"/>
      <c r="S29" s="784"/>
      <c r="T29" s="784"/>
      <c r="U29" s="784"/>
      <c r="V29" s="784">
        <v>989</v>
      </c>
      <c r="W29" s="784"/>
      <c r="X29" s="784"/>
      <c r="Y29" s="784"/>
      <c r="Z29" s="784"/>
      <c r="AA29" s="784">
        <v>111</v>
      </c>
      <c r="AB29" s="784"/>
      <c r="AC29" s="784"/>
      <c r="AD29" s="784"/>
      <c r="AE29" s="785"/>
      <c r="AF29" s="786">
        <v>111</v>
      </c>
      <c r="AG29" s="787"/>
      <c r="AH29" s="787"/>
      <c r="AI29" s="787"/>
      <c r="AJ29" s="788"/>
      <c r="AK29" s="834">
        <v>143</v>
      </c>
      <c r="AL29" s="830"/>
      <c r="AM29" s="830"/>
      <c r="AN29" s="830"/>
      <c r="AO29" s="830"/>
      <c r="AP29" s="830">
        <v>0</v>
      </c>
      <c r="AQ29" s="830"/>
      <c r="AR29" s="830"/>
      <c r="AS29" s="830"/>
      <c r="AT29" s="830"/>
      <c r="AU29" s="830">
        <v>0</v>
      </c>
      <c r="AV29" s="830"/>
      <c r="AW29" s="830"/>
      <c r="AX29" s="830"/>
      <c r="AY29" s="830"/>
      <c r="AZ29" s="831"/>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392</v>
      </c>
      <c r="C30" s="781"/>
      <c r="D30" s="781"/>
      <c r="E30" s="781"/>
      <c r="F30" s="781"/>
      <c r="G30" s="781"/>
      <c r="H30" s="781"/>
      <c r="I30" s="781"/>
      <c r="J30" s="781"/>
      <c r="K30" s="781"/>
      <c r="L30" s="781"/>
      <c r="M30" s="781"/>
      <c r="N30" s="781"/>
      <c r="O30" s="781"/>
      <c r="P30" s="782"/>
      <c r="Q30" s="783">
        <v>131</v>
      </c>
      <c r="R30" s="784"/>
      <c r="S30" s="784"/>
      <c r="T30" s="784"/>
      <c r="U30" s="784"/>
      <c r="V30" s="784">
        <v>131</v>
      </c>
      <c r="W30" s="784"/>
      <c r="X30" s="784"/>
      <c r="Y30" s="784"/>
      <c r="Z30" s="784"/>
      <c r="AA30" s="784">
        <v>0</v>
      </c>
      <c r="AB30" s="784"/>
      <c r="AC30" s="784"/>
      <c r="AD30" s="784"/>
      <c r="AE30" s="785"/>
      <c r="AF30" s="786">
        <v>0</v>
      </c>
      <c r="AG30" s="787"/>
      <c r="AH30" s="787"/>
      <c r="AI30" s="787"/>
      <c r="AJ30" s="788"/>
      <c r="AK30" s="834">
        <v>39</v>
      </c>
      <c r="AL30" s="830"/>
      <c r="AM30" s="830"/>
      <c r="AN30" s="830"/>
      <c r="AO30" s="830"/>
      <c r="AP30" s="830">
        <v>0</v>
      </c>
      <c r="AQ30" s="830"/>
      <c r="AR30" s="830"/>
      <c r="AS30" s="830"/>
      <c r="AT30" s="830"/>
      <c r="AU30" s="830">
        <v>0</v>
      </c>
      <c r="AV30" s="830"/>
      <c r="AW30" s="830"/>
      <c r="AX30" s="830"/>
      <c r="AY30" s="830"/>
      <c r="AZ30" s="831"/>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393</v>
      </c>
      <c r="C31" s="781"/>
      <c r="D31" s="781"/>
      <c r="E31" s="781"/>
      <c r="F31" s="781"/>
      <c r="G31" s="781"/>
      <c r="H31" s="781"/>
      <c r="I31" s="781"/>
      <c r="J31" s="781"/>
      <c r="K31" s="781"/>
      <c r="L31" s="781"/>
      <c r="M31" s="781"/>
      <c r="N31" s="781"/>
      <c r="O31" s="781"/>
      <c r="P31" s="782"/>
      <c r="Q31" s="783">
        <v>781</v>
      </c>
      <c r="R31" s="784"/>
      <c r="S31" s="784"/>
      <c r="T31" s="784"/>
      <c r="U31" s="784"/>
      <c r="V31" s="784">
        <v>866</v>
      </c>
      <c r="W31" s="784"/>
      <c r="X31" s="784"/>
      <c r="Y31" s="784"/>
      <c r="Z31" s="784"/>
      <c r="AA31" s="784">
        <v>-85</v>
      </c>
      <c r="AB31" s="784"/>
      <c r="AC31" s="784"/>
      <c r="AD31" s="784"/>
      <c r="AE31" s="785"/>
      <c r="AF31" s="786">
        <v>769</v>
      </c>
      <c r="AG31" s="787"/>
      <c r="AH31" s="787"/>
      <c r="AI31" s="787"/>
      <c r="AJ31" s="788"/>
      <c r="AK31" s="834">
        <v>124</v>
      </c>
      <c r="AL31" s="830"/>
      <c r="AM31" s="830"/>
      <c r="AN31" s="830"/>
      <c r="AO31" s="830"/>
      <c r="AP31" s="830">
        <v>1630</v>
      </c>
      <c r="AQ31" s="830"/>
      <c r="AR31" s="830"/>
      <c r="AS31" s="830"/>
      <c r="AT31" s="830"/>
      <c r="AU31" s="830">
        <v>1249</v>
      </c>
      <c r="AV31" s="830"/>
      <c r="AW31" s="830"/>
      <c r="AX31" s="830"/>
      <c r="AY31" s="830"/>
      <c r="AZ31" s="831"/>
      <c r="BA31" s="831"/>
      <c r="BB31" s="831"/>
      <c r="BC31" s="831"/>
      <c r="BD31" s="831"/>
      <c r="BE31" s="832" t="s">
        <v>394</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395</v>
      </c>
      <c r="C32" s="781"/>
      <c r="D32" s="781"/>
      <c r="E32" s="781"/>
      <c r="F32" s="781"/>
      <c r="G32" s="781"/>
      <c r="H32" s="781"/>
      <c r="I32" s="781"/>
      <c r="J32" s="781"/>
      <c r="K32" s="781"/>
      <c r="L32" s="781"/>
      <c r="M32" s="781"/>
      <c r="N32" s="781"/>
      <c r="O32" s="781"/>
      <c r="P32" s="782"/>
      <c r="Q32" s="783">
        <v>146</v>
      </c>
      <c r="R32" s="784"/>
      <c r="S32" s="784"/>
      <c r="T32" s="784"/>
      <c r="U32" s="784"/>
      <c r="V32" s="784">
        <v>143</v>
      </c>
      <c r="W32" s="784"/>
      <c r="X32" s="784"/>
      <c r="Y32" s="784"/>
      <c r="Z32" s="784"/>
      <c r="AA32" s="784">
        <v>3</v>
      </c>
      <c r="AB32" s="784"/>
      <c r="AC32" s="784"/>
      <c r="AD32" s="784"/>
      <c r="AE32" s="785"/>
      <c r="AF32" s="786">
        <v>29</v>
      </c>
      <c r="AG32" s="787"/>
      <c r="AH32" s="787"/>
      <c r="AI32" s="787"/>
      <c r="AJ32" s="788"/>
      <c r="AK32" s="834">
        <v>30</v>
      </c>
      <c r="AL32" s="830"/>
      <c r="AM32" s="830"/>
      <c r="AN32" s="830"/>
      <c r="AO32" s="830"/>
      <c r="AP32" s="830">
        <v>681</v>
      </c>
      <c r="AQ32" s="830"/>
      <c r="AR32" s="830"/>
      <c r="AS32" s="830"/>
      <c r="AT32" s="830"/>
      <c r="AU32" s="830">
        <v>477</v>
      </c>
      <c r="AV32" s="830"/>
      <c r="AW32" s="830"/>
      <c r="AX32" s="830"/>
      <c r="AY32" s="830"/>
      <c r="AZ32" s="831"/>
      <c r="BA32" s="831"/>
      <c r="BB32" s="831"/>
      <c r="BC32" s="831"/>
      <c r="BD32" s="831"/>
      <c r="BE32" s="832" t="s">
        <v>394</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t="s">
        <v>396</v>
      </c>
      <c r="C33" s="781"/>
      <c r="D33" s="781"/>
      <c r="E33" s="781"/>
      <c r="F33" s="781"/>
      <c r="G33" s="781"/>
      <c r="H33" s="781"/>
      <c r="I33" s="781"/>
      <c r="J33" s="781"/>
      <c r="K33" s="781"/>
      <c r="L33" s="781"/>
      <c r="M33" s="781"/>
      <c r="N33" s="781"/>
      <c r="O33" s="781"/>
      <c r="P33" s="782"/>
      <c r="Q33" s="783">
        <v>49</v>
      </c>
      <c r="R33" s="784"/>
      <c r="S33" s="784"/>
      <c r="T33" s="784"/>
      <c r="U33" s="784"/>
      <c r="V33" s="784">
        <v>49</v>
      </c>
      <c r="W33" s="784"/>
      <c r="X33" s="784"/>
      <c r="Y33" s="784"/>
      <c r="Z33" s="784"/>
      <c r="AA33" s="784">
        <v>0</v>
      </c>
      <c r="AB33" s="784"/>
      <c r="AC33" s="784"/>
      <c r="AD33" s="784"/>
      <c r="AE33" s="785"/>
      <c r="AF33" s="786">
        <v>4</v>
      </c>
      <c r="AG33" s="787"/>
      <c r="AH33" s="787"/>
      <c r="AI33" s="787"/>
      <c r="AJ33" s="788"/>
      <c r="AK33" s="834">
        <v>15</v>
      </c>
      <c r="AL33" s="830"/>
      <c r="AM33" s="830"/>
      <c r="AN33" s="830"/>
      <c r="AO33" s="830"/>
      <c r="AP33" s="830">
        <v>64</v>
      </c>
      <c r="AQ33" s="830"/>
      <c r="AR33" s="830"/>
      <c r="AS33" s="830"/>
      <c r="AT33" s="830"/>
      <c r="AU33" s="830">
        <v>64</v>
      </c>
      <c r="AV33" s="830"/>
      <c r="AW33" s="830"/>
      <c r="AX33" s="830"/>
      <c r="AY33" s="830"/>
      <c r="AZ33" s="831"/>
      <c r="BA33" s="831"/>
      <c r="BB33" s="831"/>
      <c r="BC33" s="831"/>
      <c r="BD33" s="831"/>
      <c r="BE33" s="832" t="s">
        <v>394</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397</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378</v>
      </c>
      <c r="B63" s="789" t="s">
        <v>398</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918</v>
      </c>
      <c r="AG63" s="844"/>
      <c r="AH63" s="844"/>
      <c r="AI63" s="844"/>
      <c r="AJ63" s="845"/>
      <c r="AK63" s="846"/>
      <c r="AL63" s="841"/>
      <c r="AM63" s="841"/>
      <c r="AN63" s="841"/>
      <c r="AO63" s="841"/>
      <c r="AP63" s="844">
        <v>2375</v>
      </c>
      <c r="AQ63" s="844"/>
      <c r="AR63" s="844"/>
      <c r="AS63" s="844"/>
      <c r="AT63" s="844"/>
      <c r="AU63" s="844">
        <v>1790</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400</v>
      </c>
      <c r="B66" s="728"/>
      <c r="C66" s="728"/>
      <c r="D66" s="728"/>
      <c r="E66" s="728"/>
      <c r="F66" s="728"/>
      <c r="G66" s="728"/>
      <c r="H66" s="728"/>
      <c r="I66" s="728"/>
      <c r="J66" s="728"/>
      <c r="K66" s="728"/>
      <c r="L66" s="728"/>
      <c r="M66" s="728"/>
      <c r="N66" s="728"/>
      <c r="O66" s="728"/>
      <c r="P66" s="729"/>
      <c r="Q66" s="733" t="s">
        <v>382</v>
      </c>
      <c r="R66" s="734"/>
      <c r="S66" s="734"/>
      <c r="T66" s="734"/>
      <c r="U66" s="735"/>
      <c r="V66" s="733" t="s">
        <v>383</v>
      </c>
      <c r="W66" s="734"/>
      <c r="X66" s="734"/>
      <c r="Y66" s="734"/>
      <c r="Z66" s="735"/>
      <c r="AA66" s="733" t="s">
        <v>384</v>
      </c>
      <c r="AB66" s="734"/>
      <c r="AC66" s="734"/>
      <c r="AD66" s="734"/>
      <c r="AE66" s="735"/>
      <c r="AF66" s="854" t="s">
        <v>385</v>
      </c>
      <c r="AG66" s="815"/>
      <c r="AH66" s="815"/>
      <c r="AI66" s="815"/>
      <c r="AJ66" s="855"/>
      <c r="AK66" s="733" t="s">
        <v>386</v>
      </c>
      <c r="AL66" s="728"/>
      <c r="AM66" s="728"/>
      <c r="AN66" s="728"/>
      <c r="AO66" s="729"/>
      <c r="AP66" s="733" t="s">
        <v>387</v>
      </c>
      <c r="AQ66" s="734"/>
      <c r="AR66" s="734"/>
      <c r="AS66" s="734"/>
      <c r="AT66" s="735"/>
      <c r="AU66" s="733" t="s">
        <v>401</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549</v>
      </c>
      <c r="C68" s="870"/>
      <c r="D68" s="870"/>
      <c r="E68" s="870"/>
      <c r="F68" s="870"/>
      <c r="G68" s="870"/>
      <c r="H68" s="870"/>
      <c r="I68" s="870"/>
      <c r="J68" s="870"/>
      <c r="K68" s="870"/>
      <c r="L68" s="870"/>
      <c r="M68" s="870"/>
      <c r="N68" s="870"/>
      <c r="O68" s="870"/>
      <c r="P68" s="871"/>
      <c r="Q68" s="872">
        <v>477</v>
      </c>
      <c r="R68" s="866"/>
      <c r="S68" s="866"/>
      <c r="T68" s="866"/>
      <c r="U68" s="866"/>
      <c r="V68" s="866">
        <v>477</v>
      </c>
      <c r="W68" s="866"/>
      <c r="X68" s="866"/>
      <c r="Y68" s="866"/>
      <c r="Z68" s="866"/>
      <c r="AA68" s="866">
        <v>0</v>
      </c>
      <c r="AB68" s="866"/>
      <c r="AC68" s="866"/>
      <c r="AD68" s="866"/>
      <c r="AE68" s="866"/>
      <c r="AF68" s="866">
        <v>0</v>
      </c>
      <c r="AG68" s="866"/>
      <c r="AH68" s="866"/>
      <c r="AI68" s="866"/>
      <c r="AJ68" s="866"/>
      <c r="AK68" s="866">
        <v>0</v>
      </c>
      <c r="AL68" s="866"/>
      <c r="AM68" s="866"/>
      <c r="AN68" s="866"/>
      <c r="AO68" s="866"/>
      <c r="AP68" s="866">
        <v>0</v>
      </c>
      <c r="AQ68" s="866"/>
      <c r="AR68" s="866"/>
      <c r="AS68" s="866"/>
      <c r="AT68" s="866"/>
      <c r="AU68" s="866"/>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550</v>
      </c>
      <c r="C69" s="874"/>
      <c r="D69" s="874"/>
      <c r="E69" s="874"/>
      <c r="F69" s="874"/>
      <c r="G69" s="874"/>
      <c r="H69" s="874"/>
      <c r="I69" s="874"/>
      <c r="J69" s="874"/>
      <c r="K69" s="874"/>
      <c r="L69" s="874"/>
      <c r="M69" s="874"/>
      <c r="N69" s="874"/>
      <c r="O69" s="874"/>
      <c r="P69" s="875"/>
      <c r="Q69" s="876">
        <v>4917</v>
      </c>
      <c r="R69" s="830"/>
      <c r="S69" s="830"/>
      <c r="T69" s="830"/>
      <c r="U69" s="830"/>
      <c r="V69" s="830">
        <v>4349</v>
      </c>
      <c r="W69" s="830"/>
      <c r="X69" s="830"/>
      <c r="Y69" s="830"/>
      <c r="Z69" s="830"/>
      <c r="AA69" s="830">
        <v>568</v>
      </c>
      <c r="AB69" s="830"/>
      <c r="AC69" s="830"/>
      <c r="AD69" s="830"/>
      <c r="AE69" s="830"/>
      <c r="AF69" s="830">
        <v>568</v>
      </c>
      <c r="AG69" s="830"/>
      <c r="AH69" s="830"/>
      <c r="AI69" s="830"/>
      <c r="AJ69" s="830"/>
      <c r="AK69" s="830">
        <v>0</v>
      </c>
      <c r="AL69" s="830"/>
      <c r="AM69" s="830"/>
      <c r="AN69" s="830"/>
      <c r="AO69" s="830"/>
      <c r="AP69" s="830">
        <v>0</v>
      </c>
      <c r="AQ69" s="830"/>
      <c r="AR69" s="830"/>
      <c r="AS69" s="830"/>
      <c r="AT69" s="830"/>
      <c r="AU69" s="830"/>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551</v>
      </c>
      <c r="C70" s="874"/>
      <c r="D70" s="874"/>
      <c r="E70" s="874"/>
      <c r="F70" s="874"/>
      <c r="G70" s="874"/>
      <c r="H70" s="874"/>
      <c r="I70" s="874"/>
      <c r="J70" s="874"/>
      <c r="K70" s="874"/>
      <c r="L70" s="874"/>
      <c r="M70" s="874"/>
      <c r="N70" s="874"/>
      <c r="O70" s="874"/>
      <c r="P70" s="875"/>
      <c r="Q70" s="876">
        <v>97</v>
      </c>
      <c r="R70" s="830"/>
      <c r="S70" s="830"/>
      <c r="T70" s="830"/>
      <c r="U70" s="830"/>
      <c r="V70" s="830">
        <v>63</v>
      </c>
      <c r="W70" s="830"/>
      <c r="X70" s="830"/>
      <c r="Y70" s="830"/>
      <c r="Z70" s="830"/>
      <c r="AA70" s="830">
        <v>33</v>
      </c>
      <c r="AB70" s="830"/>
      <c r="AC70" s="830"/>
      <c r="AD70" s="830"/>
      <c r="AE70" s="830"/>
      <c r="AF70" s="830">
        <v>33</v>
      </c>
      <c r="AG70" s="830"/>
      <c r="AH70" s="830"/>
      <c r="AI70" s="830"/>
      <c r="AJ70" s="830"/>
      <c r="AK70" s="830">
        <v>0</v>
      </c>
      <c r="AL70" s="830"/>
      <c r="AM70" s="830"/>
      <c r="AN70" s="830"/>
      <c r="AO70" s="830"/>
      <c r="AP70" s="830">
        <v>0</v>
      </c>
      <c r="AQ70" s="830"/>
      <c r="AR70" s="830"/>
      <c r="AS70" s="830"/>
      <c r="AT70" s="830"/>
      <c r="AU70" s="830"/>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552</v>
      </c>
      <c r="C71" s="874"/>
      <c r="D71" s="874"/>
      <c r="E71" s="874"/>
      <c r="F71" s="874"/>
      <c r="G71" s="874"/>
      <c r="H71" s="874"/>
      <c r="I71" s="874"/>
      <c r="J71" s="874"/>
      <c r="K71" s="874"/>
      <c r="L71" s="874"/>
      <c r="M71" s="874"/>
      <c r="N71" s="874"/>
      <c r="O71" s="874"/>
      <c r="P71" s="875"/>
      <c r="Q71" s="876">
        <v>75</v>
      </c>
      <c r="R71" s="830"/>
      <c r="S71" s="830"/>
      <c r="T71" s="830"/>
      <c r="U71" s="830"/>
      <c r="V71" s="830">
        <v>68</v>
      </c>
      <c r="W71" s="830"/>
      <c r="X71" s="830"/>
      <c r="Y71" s="830"/>
      <c r="Z71" s="830"/>
      <c r="AA71" s="830">
        <v>7</v>
      </c>
      <c r="AB71" s="830"/>
      <c r="AC71" s="830"/>
      <c r="AD71" s="830"/>
      <c r="AE71" s="830"/>
      <c r="AF71" s="830">
        <v>7</v>
      </c>
      <c r="AG71" s="830"/>
      <c r="AH71" s="830"/>
      <c r="AI71" s="830"/>
      <c r="AJ71" s="830"/>
      <c r="AK71" s="830">
        <v>17</v>
      </c>
      <c r="AL71" s="830"/>
      <c r="AM71" s="830"/>
      <c r="AN71" s="830"/>
      <c r="AO71" s="830"/>
      <c r="AP71" s="830">
        <v>0</v>
      </c>
      <c r="AQ71" s="830"/>
      <c r="AR71" s="830"/>
      <c r="AS71" s="830"/>
      <c r="AT71" s="830"/>
      <c r="AU71" s="830"/>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553</v>
      </c>
      <c r="C72" s="874"/>
      <c r="D72" s="874"/>
      <c r="E72" s="874"/>
      <c r="F72" s="874"/>
      <c r="G72" s="874"/>
      <c r="H72" s="874"/>
      <c r="I72" s="874"/>
      <c r="J72" s="874"/>
      <c r="K72" s="874"/>
      <c r="L72" s="874"/>
      <c r="M72" s="874"/>
      <c r="N72" s="874"/>
      <c r="O72" s="874"/>
      <c r="P72" s="875"/>
      <c r="Q72" s="876">
        <v>143</v>
      </c>
      <c r="R72" s="830"/>
      <c r="S72" s="830"/>
      <c r="T72" s="830"/>
      <c r="U72" s="830"/>
      <c r="V72" s="830">
        <v>140</v>
      </c>
      <c r="W72" s="830"/>
      <c r="X72" s="830"/>
      <c r="Y72" s="830"/>
      <c r="Z72" s="830"/>
      <c r="AA72" s="830">
        <v>3</v>
      </c>
      <c r="AB72" s="830"/>
      <c r="AC72" s="830"/>
      <c r="AD72" s="830"/>
      <c r="AE72" s="830"/>
      <c r="AF72" s="830">
        <v>3</v>
      </c>
      <c r="AG72" s="830"/>
      <c r="AH72" s="830"/>
      <c r="AI72" s="830"/>
      <c r="AJ72" s="830"/>
      <c r="AK72" s="830">
        <v>0</v>
      </c>
      <c r="AL72" s="830"/>
      <c r="AM72" s="830"/>
      <c r="AN72" s="830"/>
      <c r="AO72" s="830"/>
      <c r="AP72" s="830">
        <v>0</v>
      </c>
      <c r="AQ72" s="830"/>
      <c r="AR72" s="830"/>
      <c r="AS72" s="830"/>
      <c r="AT72" s="830"/>
      <c r="AU72" s="830"/>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554</v>
      </c>
      <c r="C73" s="874"/>
      <c r="D73" s="874"/>
      <c r="E73" s="874"/>
      <c r="F73" s="874"/>
      <c r="G73" s="874"/>
      <c r="H73" s="874"/>
      <c r="I73" s="874"/>
      <c r="J73" s="874"/>
      <c r="K73" s="874"/>
      <c r="L73" s="874"/>
      <c r="M73" s="874"/>
      <c r="N73" s="874"/>
      <c r="O73" s="874"/>
      <c r="P73" s="875"/>
      <c r="Q73" s="876">
        <v>2</v>
      </c>
      <c r="R73" s="830"/>
      <c r="S73" s="830"/>
      <c r="T73" s="830"/>
      <c r="U73" s="830"/>
      <c r="V73" s="830">
        <v>1</v>
      </c>
      <c r="W73" s="830"/>
      <c r="X73" s="830"/>
      <c r="Y73" s="830"/>
      <c r="Z73" s="830"/>
      <c r="AA73" s="830">
        <v>1</v>
      </c>
      <c r="AB73" s="830"/>
      <c r="AC73" s="830"/>
      <c r="AD73" s="830"/>
      <c r="AE73" s="830"/>
      <c r="AF73" s="830">
        <v>1</v>
      </c>
      <c r="AG73" s="830"/>
      <c r="AH73" s="830"/>
      <c r="AI73" s="830"/>
      <c r="AJ73" s="830"/>
      <c r="AK73" s="830">
        <v>0</v>
      </c>
      <c r="AL73" s="830"/>
      <c r="AM73" s="830"/>
      <c r="AN73" s="830"/>
      <c r="AO73" s="830"/>
      <c r="AP73" s="830">
        <v>0</v>
      </c>
      <c r="AQ73" s="830"/>
      <c r="AR73" s="830"/>
      <c r="AS73" s="830"/>
      <c r="AT73" s="830"/>
      <c r="AU73" s="830"/>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378</v>
      </c>
      <c r="B88" s="789" t="s">
        <v>402</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612</v>
      </c>
      <c r="AG88" s="844"/>
      <c r="AH88" s="844"/>
      <c r="AI88" s="844"/>
      <c r="AJ88" s="844"/>
      <c r="AK88" s="841"/>
      <c r="AL88" s="841"/>
      <c r="AM88" s="841"/>
      <c r="AN88" s="841"/>
      <c r="AO88" s="841"/>
      <c r="AP88" s="844"/>
      <c r="AQ88" s="844"/>
      <c r="AR88" s="844"/>
      <c r="AS88" s="844"/>
      <c r="AT88" s="844"/>
      <c r="AU88" s="844"/>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789" t="s">
        <v>403</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404</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405</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408</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409</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410</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411</v>
      </c>
      <c r="AB109" s="893"/>
      <c r="AC109" s="893"/>
      <c r="AD109" s="893"/>
      <c r="AE109" s="894"/>
      <c r="AF109" s="892" t="s">
        <v>412</v>
      </c>
      <c r="AG109" s="893"/>
      <c r="AH109" s="893"/>
      <c r="AI109" s="893"/>
      <c r="AJ109" s="894"/>
      <c r="AK109" s="892" t="s">
        <v>294</v>
      </c>
      <c r="AL109" s="893"/>
      <c r="AM109" s="893"/>
      <c r="AN109" s="893"/>
      <c r="AO109" s="894"/>
      <c r="AP109" s="892" t="s">
        <v>413</v>
      </c>
      <c r="AQ109" s="893"/>
      <c r="AR109" s="893"/>
      <c r="AS109" s="893"/>
      <c r="AT109" s="895"/>
      <c r="AU109" s="912" t="s">
        <v>410</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411</v>
      </c>
      <c r="BR109" s="893"/>
      <c r="BS109" s="893"/>
      <c r="BT109" s="893"/>
      <c r="BU109" s="894"/>
      <c r="BV109" s="892" t="s">
        <v>412</v>
      </c>
      <c r="BW109" s="893"/>
      <c r="BX109" s="893"/>
      <c r="BY109" s="893"/>
      <c r="BZ109" s="894"/>
      <c r="CA109" s="892" t="s">
        <v>294</v>
      </c>
      <c r="CB109" s="893"/>
      <c r="CC109" s="893"/>
      <c r="CD109" s="893"/>
      <c r="CE109" s="894"/>
      <c r="CF109" s="913" t="s">
        <v>413</v>
      </c>
      <c r="CG109" s="913"/>
      <c r="CH109" s="913"/>
      <c r="CI109" s="913"/>
      <c r="CJ109" s="913"/>
      <c r="CK109" s="892" t="s">
        <v>414</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411</v>
      </c>
      <c r="DH109" s="893"/>
      <c r="DI109" s="893"/>
      <c r="DJ109" s="893"/>
      <c r="DK109" s="894"/>
      <c r="DL109" s="892" t="s">
        <v>412</v>
      </c>
      <c r="DM109" s="893"/>
      <c r="DN109" s="893"/>
      <c r="DO109" s="893"/>
      <c r="DP109" s="894"/>
      <c r="DQ109" s="892" t="s">
        <v>294</v>
      </c>
      <c r="DR109" s="893"/>
      <c r="DS109" s="893"/>
      <c r="DT109" s="893"/>
      <c r="DU109" s="894"/>
      <c r="DV109" s="892" t="s">
        <v>413</v>
      </c>
      <c r="DW109" s="893"/>
      <c r="DX109" s="893"/>
      <c r="DY109" s="893"/>
      <c r="DZ109" s="895"/>
    </row>
    <row r="110" spans="1:131" s="218" customFormat="1" ht="26.25" customHeight="1" x14ac:dyDescent="0.15">
      <c r="A110" s="896" t="s">
        <v>415</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423803</v>
      </c>
      <c r="AB110" s="900"/>
      <c r="AC110" s="900"/>
      <c r="AD110" s="900"/>
      <c r="AE110" s="901"/>
      <c r="AF110" s="902">
        <v>385399</v>
      </c>
      <c r="AG110" s="900"/>
      <c r="AH110" s="900"/>
      <c r="AI110" s="900"/>
      <c r="AJ110" s="901"/>
      <c r="AK110" s="902">
        <v>390154</v>
      </c>
      <c r="AL110" s="900"/>
      <c r="AM110" s="900"/>
      <c r="AN110" s="900"/>
      <c r="AO110" s="901"/>
      <c r="AP110" s="903">
        <v>17.100000000000001</v>
      </c>
      <c r="AQ110" s="904"/>
      <c r="AR110" s="904"/>
      <c r="AS110" s="904"/>
      <c r="AT110" s="905"/>
      <c r="AU110" s="906" t="s">
        <v>69</v>
      </c>
      <c r="AV110" s="907"/>
      <c r="AW110" s="907"/>
      <c r="AX110" s="907"/>
      <c r="AY110" s="907"/>
      <c r="AZ110" s="929" t="s">
        <v>416</v>
      </c>
      <c r="BA110" s="897"/>
      <c r="BB110" s="897"/>
      <c r="BC110" s="897"/>
      <c r="BD110" s="897"/>
      <c r="BE110" s="897"/>
      <c r="BF110" s="897"/>
      <c r="BG110" s="897"/>
      <c r="BH110" s="897"/>
      <c r="BI110" s="897"/>
      <c r="BJ110" s="897"/>
      <c r="BK110" s="897"/>
      <c r="BL110" s="897"/>
      <c r="BM110" s="897"/>
      <c r="BN110" s="897"/>
      <c r="BO110" s="897"/>
      <c r="BP110" s="898"/>
      <c r="BQ110" s="930">
        <v>3238032</v>
      </c>
      <c r="BR110" s="931"/>
      <c r="BS110" s="931"/>
      <c r="BT110" s="931"/>
      <c r="BU110" s="931"/>
      <c r="BV110" s="931">
        <v>3117958</v>
      </c>
      <c r="BW110" s="931"/>
      <c r="BX110" s="931"/>
      <c r="BY110" s="931"/>
      <c r="BZ110" s="931"/>
      <c r="CA110" s="931">
        <v>2931494</v>
      </c>
      <c r="CB110" s="931"/>
      <c r="CC110" s="931"/>
      <c r="CD110" s="931"/>
      <c r="CE110" s="931"/>
      <c r="CF110" s="944">
        <v>128.19999999999999</v>
      </c>
      <c r="CG110" s="945"/>
      <c r="CH110" s="945"/>
      <c r="CI110" s="945"/>
      <c r="CJ110" s="945"/>
      <c r="CK110" s="946" t="s">
        <v>417</v>
      </c>
      <c r="CL110" s="947"/>
      <c r="CM110" s="929" t="s">
        <v>418</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419</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420</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421</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422</v>
      </c>
      <c r="B112" s="953"/>
      <c r="C112" s="923" t="s">
        <v>423</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424</v>
      </c>
      <c r="BA112" s="923"/>
      <c r="BB112" s="923"/>
      <c r="BC112" s="923"/>
      <c r="BD112" s="923"/>
      <c r="BE112" s="923"/>
      <c r="BF112" s="923"/>
      <c r="BG112" s="923"/>
      <c r="BH112" s="923"/>
      <c r="BI112" s="923"/>
      <c r="BJ112" s="923"/>
      <c r="BK112" s="923"/>
      <c r="BL112" s="923"/>
      <c r="BM112" s="923"/>
      <c r="BN112" s="923"/>
      <c r="BO112" s="923"/>
      <c r="BP112" s="924"/>
      <c r="BQ112" s="925">
        <v>1681869</v>
      </c>
      <c r="BR112" s="926"/>
      <c r="BS112" s="926"/>
      <c r="BT112" s="926"/>
      <c r="BU112" s="926"/>
      <c r="BV112" s="926">
        <v>1729671</v>
      </c>
      <c r="BW112" s="926"/>
      <c r="BX112" s="926"/>
      <c r="BY112" s="926"/>
      <c r="BZ112" s="926"/>
      <c r="CA112" s="926">
        <v>1615315</v>
      </c>
      <c r="CB112" s="926"/>
      <c r="CC112" s="926"/>
      <c r="CD112" s="926"/>
      <c r="CE112" s="926"/>
      <c r="CF112" s="920">
        <v>70.599999999999994</v>
      </c>
      <c r="CG112" s="921"/>
      <c r="CH112" s="921"/>
      <c r="CI112" s="921"/>
      <c r="CJ112" s="921"/>
      <c r="CK112" s="948"/>
      <c r="CL112" s="949"/>
      <c r="CM112" s="922" t="s">
        <v>425</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426</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41535</v>
      </c>
      <c r="AB113" s="938"/>
      <c r="AC113" s="938"/>
      <c r="AD113" s="938"/>
      <c r="AE113" s="939"/>
      <c r="AF113" s="940">
        <v>43633</v>
      </c>
      <c r="AG113" s="938"/>
      <c r="AH113" s="938"/>
      <c r="AI113" s="938"/>
      <c r="AJ113" s="939"/>
      <c r="AK113" s="940">
        <v>44560</v>
      </c>
      <c r="AL113" s="938"/>
      <c r="AM113" s="938"/>
      <c r="AN113" s="938"/>
      <c r="AO113" s="939"/>
      <c r="AP113" s="941">
        <v>1.9</v>
      </c>
      <c r="AQ113" s="942"/>
      <c r="AR113" s="942"/>
      <c r="AS113" s="942"/>
      <c r="AT113" s="943"/>
      <c r="AU113" s="908"/>
      <c r="AV113" s="909"/>
      <c r="AW113" s="909"/>
      <c r="AX113" s="909"/>
      <c r="AY113" s="909"/>
      <c r="AZ113" s="922" t="s">
        <v>427</v>
      </c>
      <c r="BA113" s="923"/>
      <c r="BB113" s="923"/>
      <c r="BC113" s="923"/>
      <c r="BD113" s="923"/>
      <c r="BE113" s="923"/>
      <c r="BF113" s="923"/>
      <c r="BG113" s="923"/>
      <c r="BH113" s="923"/>
      <c r="BI113" s="923"/>
      <c r="BJ113" s="923"/>
      <c r="BK113" s="923"/>
      <c r="BL113" s="923"/>
      <c r="BM113" s="923"/>
      <c r="BN113" s="923"/>
      <c r="BO113" s="923"/>
      <c r="BP113" s="924"/>
      <c r="BQ113" s="925" t="s">
        <v>122</v>
      </c>
      <c r="BR113" s="926"/>
      <c r="BS113" s="926"/>
      <c r="BT113" s="926"/>
      <c r="BU113" s="926"/>
      <c r="BV113" s="926" t="s">
        <v>122</v>
      </c>
      <c r="BW113" s="926"/>
      <c r="BX113" s="926"/>
      <c r="BY113" s="926"/>
      <c r="BZ113" s="926"/>
      <c r="CA113" s="926" t="s">
        <v>122</v>
      </c>
      <c r="CB113" s="926"/>
      <c r="CC113" s="926"/>
      <c r="CD113" s="926"/>
      <c r="CE113" s="926"/>
      <c r="CF113" s="920" t="s">
        <v>122</v>
      </c>
      <c r="CG113" s="921"/>
      <c r="CH113" s="921"/>
      <c r="CI113" s="921"/>
      <c r="CJ113" s="921"/>
      <c r="CK113" s="948"/>
      <c r="CL113" s="949"/>
      <c r="CM113" s="922" t="s">
        <v>428</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429</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1800</v>
      </c>
      <c r="AB114" s="959"/>
      <c r="AC114" s="959"/>
      <c r="AD114" s="959"/>
      <c r="AE114" s="960"/>
      <c r="AF114" s="961" t="s">
        <v>122</v>
      </c>
      <c r="AG114" s="959"/>
      <c r="AH114" s="959"/>
      <c r="AI114" s="959"/>
      <c r="AJ114" s="960"/>
      <c r="AK114" s="961" t="s">
        <v>122</v>
      </c>
      <c r="AL114" s="959"/>
      <c r="AM114" s="959"/>
      <c r="AN114" s="959"/>
      <c r="AO114" s="960"/>
      <c r="AP114" s="962" t="s">
        <v>122</v>
      </c>
      <c r="AQ114" s="963"/>
      <c r="AR114" s="963"/>
      <c r="AS114" s="963"/>
      <c r="AT114" s="964"/>
      <c r="AU114" s="908"/>
      <c r="AV114" s="909"/>
      <c r="AW114" s="909"/>
      <c r="AX114" s="909"/>
      <c r="AY114" s="909"/>
      <c r="AZ114" s="922" t="s">
        <v>430</v>
      </c>
      <c r="BA114" s="923"/>
      <c r="BB114" s="923"/>
      <c r="BC114" s="923"/>
      <c r="BD114" s="923"/>
      <c r="BE114" s="923"/>
      <c r="BF114" s="923"/>
      <c r="BG114" s="923"/>
      <c r="BH114" s="923"/>
      <c r="BI114" s="923"/>
      <c r="BJ114" s="923"/>
      <c r="BK114" s="923"/>
      <c r="BL114" s="923"/>
      <c r="BM114" s="923"/>
      <c r="BN114" s="923"/>
      <c r="BO114" s="923"/>
      <c r="BP114" s="924"/>
      <c r="BQ114" s="925">
        <v>488860</v>
      </c>
      <c r="BR114" s="926"/>
      <c r="BS114" s="926"/>
      <c r="BT114" s="926"/>
      <c r="BU114" s="926"/>
      <c r="BV114" s="926">
        <v>459716</v>
      </c>
      <c r="BW114" s="926"/>
      <c r="BX114" s="926"/>
      <c r="BY114" s="926"/>
      <c r="BZ114" s="926"/>
      <c r="CA114" s="926">
        <v>498497</v>
      </c>
      <c r="CB114" s="926"/>
      <c r="CC114" s="926"/>
      <c r="CD114" s="926"/>
      <c r="CE114" s="926"/>
      <c r="CF114" s="920">
        <v>21.8</v>
      </c>
      <c r="CG114" s="921"/>
      <c r="CH114" s="921"/>
      <c r="CI114" s="921"/>
      <c r="CJ114" s="921"/>
      <c r="CK114" s="948"/>
      <c r="CL114" s="949"/>
      <c r="CM114" s="922" t="s">
        <v>431</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432</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122</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433</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434</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435</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436</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437</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438</v>
      </c>
      <c r="Z117" s="894"/>
      <c r="AA117" s="978">
        <v>467138</v>
      </c>
      <c r="AB117" s="979"/>
      <c r="AC117" s="979"/>
      <c r="AD117" s="979"/>
      <c r="AE117" s="980"/>
      <c r="AF117" s="981">
        <v>429032</v>
      </c>
      <c r="AG117" s="979"/>
      <c r="AH117" s="979"/>
      <c r="AI117" s="979"/>
      <c r="AJ117" s="980"/>
      <c r="AK117" s="981">
        <v>434714</v>
      </c>
      <c r="AL117" s="979"/>
      <c r="AM117" s="979"/>
      <c r="AN117" s="979"/>
      <c r="AO117" s="980"/>
      <c r="AP117" s="982"/>
      <c r="AQ117" s="983"/>
      <c r="AR117" s="983"/>
      <c r="AS117" s="983"/>
      <c r="AT117" s="984"/>
      <c r="AU117" s="908"/>
      <c r="AV117" s="909"/>
      <c r="AW117" s="909"/>
      <c r="AX117" s="909"/>
      <c r="AY117" s="909"/>
      <c r="AZ117" s="974" t="s">
        <v>439</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440</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414</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411</v>
      </c>
      <c r="AB118" s="893"/>
      <c r="AC118" s="893"/>
      <c r="AD118" s="893"/>
      <c r="AE118" s="894"/>
      <c r="AF118" s="892" t="s">
        <v>412</v>
      </c>
      <c r="AG118" s="893"/>
      <c r="AH118" s="893"/>
      <c r="AI118" s="893"/>
      <c r="AJ118" s="894"/>
      <c r="AK118" s="892" t="s">
        <v>294</v>
      </c>
      <c r="AL118" s="893"/>
      <c r="AM118" s="893"/>
      <c r="AN118" s="893"/>
      <c r="AO118" s="894"/>
      <c r="AP118" s="970" t="s">
        <v>413</v>
      </c>
      <c r="AQ118" s="971"/>
      <c r="AR118" s="971"/>
      <c r="AS118" s="971"/>
      <c r="AT118" s="972"/>
      <c r="AU118" s="908"/>
      <c r="AV118" s="909"/>
      <c r="AW118" s="909"/>
      <c r="AX118" s="909"/>
      <c r="AY118" s="909"/>
      <c r="AZ118" s="973" t="s">
        <v>441</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442</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6" t="s">
        <v>417</v>
      </c>
      <c r="B119" s="947"/>
      <c r="C119" s="929" t="s">
        <v>418</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443</v>
      </c>
      <c r="BP119" s="1005"/>
      <c r="BQ119" s="999">
        <v>5408761</v>
      </c>
      <c r="BR119" s="1000"/>
      <c r="BS119" s="1000"/>
      <c r="BT119" s="1000"/>
      <c r="BU119" s="1000"/>
      <c r="BV119" s="1000">
        <v>5307345</v>
      </c>
      <c r="BW119" s="1000"/>
      <c r="BX119" s="1000"/>
      <c r="BY119" s="1000"/>
      <c r="BZ119" s="1000"/>
      <c r="CA119" s="1000">
        <v>5045306</v>
      </c>
      <c r="CB119" s="1000"/>
      <c r="CC119" s="1000"/>
      <c r="CD119" s="1000"/>
      <c r="CE119" s="1000"/>
      <c r="CF119" s="1001"/>
      <c r="CG119" s="1002"/>
      <c r="CH119" s="1002"/>
      <c r="CI119" s="1002"/>
      <c r="CJ119" s="1003"/>
      <c r="CK119" s="950"/>
      <c r="CL119" s="951"/>
      <c r="CM119" s="973" t="s">
        <v>444</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15">
      <c r="A120" s="1057"/>
      <c r="B120" s="949"/>
      <c r="C120" s="922" t="s">
        <v>421</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445</v>
      </c>
      <c r="AV120" s="992"/>
      <c r="AW120" s="992"/>
      <c r="AX120" s="992"/>
      <c r="AY120" s="993"/>
      <c r="AZ120" s="929" t="s">
        <v>446</v>
      </c>
      <c r="BA120" s="897"/>
      <c r="BB120" s="897"/>
      <c r="BC120" s="897"/>
      <c r="BD120" s="897"/>
      <c r="BE120" s="897"/>
      <c r="BF120" s="897"/>
      <c r="BG120" s="897"/>
      <c r="BH120" s="897"/>
      <c r="BI120" s="897"/>
      <c r="BJ120" s="897"/>
      <c r="BK120" s="897"/>
      <c r="BL120" s="897"/>
      <c r="BM120" s="897"/>
      <c r="BN120" s="897"/>
      <c r="BO120" s="897"/>
      <c r="BP120" s="898"/>
      <c r="BQ120" s="930">
        <v>3602397</v>
      </c>
      <c r="BR120" s="931"/>
      <c r="BS120" s="931"/>
      <c r="BT120" s="931"/>
      <c r="BU120" s="931"/>
      <c r="BV120" s="931">
        <v>3840635</v>
      </c>
      <c r="BW120" s="931"/>
      <c r="BX120" s="931"/>
      <c r="BY120" s="931"/>
      <c r="BZ120" s="931"/>
      <c r="CA120" s="931">
        <v>3996268</v>
      </c>
      <c r="CB120" s="931"/>
      <c r="CC120" s="931"/>
      <c r="CD120" s="931"/>
      <c r="CE120" s="931"/>
      <c r="CF120" s="944">
        <v>174.8</v>
      </c>
      <c r="CG120" s="945"/>
      <c r="CH120" s="945"/>
      <c r="CI120" s="945"/>
      <c r="CJ120" s="945"/>
      <c r="CK120" s="1006" t="s">
        <v>447</v>
      </c>
      <c r="CL120" s="1007"/>
      <c r="CM120" s="1007"/>
      <c r="CN120" s="1007"/>
      <c r="CO120" s="1008"/>
      <c r="CP120" s="1014" t="s">
        <v>393</v>
      </c>
      <c r="CQ120" s="1015"/>
      <c r="CR120" s="1015"/>
      <c r="CS120" s="1015"/>
      <c r="CT120" s="1015"/>
      <c r="CU120" s="1015"/>
      <c r="CV120" s="1015"/>
      <c r="CW120" s="1015"/>
      <c r="CX120" s="1015"/>
      <c r="CY120" s="1015"/>
      <c r="CZ120" s="1015"/>
      <c r="DA120" s="1015"/>
      <c r="DB120" s="1015"/>
      <c r="DC120" s="1015"/>
      <c r="DD120" s="1015"/>
      <c r="DE120" s="1015"/>
      <c r="DF120" s="1016"/>
      <c r="DG120" s="930">
        <v>1186262</v>
      </c>
      <c r="DH120" s="931"/>
      <c r="DI120" s="931"/>
      <c r="DJ120" s="931"/>
      <c r="DK120" s="931"/>
      <c r="DL120" s="931">
        <v>1260122</v>
      </c>
      <c r="DM120" s="931"/>
      <c r="DN120" s="931"/>
      <c r="DO120" s="931"/>
      <c r="DP120" s="931"/>
      <c r="DQ120" s="931">
        <v>1093674</v>
      </c>
      <c r="DR120" s="931"/>
      <c r="DS120" s="931"/>
      <c r="DT120" s="931"/>
      <c r="DU120" s="931"/>
      <c r="DV120" s="932">
        <v>47.8</v>
      </c>
      <c r="DW120" s="932"/>
      <c r="DX120" s="932"/>
      <c r="DY120" s="932"/>
      <c r="DZ120" s="933"/>
    </row>
    <row r="121" spans="1:130" s="218" customFormat="1" ht="26.25" customHeight="1" x14ac:dyDescent="0.15">
      <c r="A121" s="1057"/>
      <c r="B121" s="949"/>
      <c r="C121" s="974" t="s">
        <v>448</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449</v>
      </c>
      <c r="BA121" s="923"/>
      <c r="BB121" s="923"/>
      <c r="BC121" s="923"/>
      <c r="BD121" s="923"/>
      <c r="BE121" s="923"/>
      <c r="BF121" s="923"/>
      <c r="BG121" s="923"/>
      <c r="BH121" s="923"/>
      <c r="BI121" s="923"/>
      <c r="BJ121" s="923"/>
      <c r="BK121" s="923"/>
      <c r="BL121" s="923"/>
      <c r="BM121" s="923"/>
      <c r="BN121" s="923"/>
      <c r="BO121" s="923"/>
      <c r="BP121" s="924"/>
      <c r="BQ121" s="925" t="s">
        <v>122</v>
      </c>
      <c r="BR121" s="926"/>
      <c r="BS121" s="926"/>
      <c r="BT121" s="926"/>
      <c r="BU121" s="926"/>
      <c r="BV121" s="926" t="s">
        <v>122</v>
      </c>
      <c r="BW121" s="926"/>
      <c r="BX121" s="926"/>
      <c r="BY121" s="926"/>
      <c r="BZ121" s="926"/>
      <c r="CA121" s="926" t="s">
        <v>122</v>
      </c>
      <c r="CB121" s="926"/>
      <c r="CC121" s="926"/>
      <c r="CD121" s="926"/>
      <c r="CE121" s="926"/>
      <c r="CF121" s="920" t="s">
        <v>122</v>
      </c>
      <c r="CG121" s="921"/>
      <c r="CH121" s="921"/>
      <c r="CI121" s="921"/>
      <c r="CJ121" s="921"/>
      <c r="CK121" s="1009"/>
      <c r="CL121" s="1010"/>
      <c r="CM121" s="1010"/>
      <c r="CN121" s="1010"/>
      <c r="CO121" s="1011"/>
      <c r="CP121" s="1019" t="s">
        <v>395</v>
      </c>
      <c r="CQ121" s="1020"/>
      <c r="CR121" s="1020"/>
      <c r="CS121" s="1020"/>
      <c r="CT121" s="1020"/>
      <c r="CU121" s="1020"/>
      <c r="CV121" s="1020"/>
      <c r="CW121" s="1020"/>
      <c r="CX121" s="1020"/>
      <c r="CY121" s="1020"/>
      <c r="CZ121" s="1020"/>
      <c r="DA121" s="1020"/>
      <c r="DB121" s="1020"/>
      <c r="DC121" s="1020"/>
      <c r="DD121" s="1020"/>
      <c r="DE121" s="1020"/>
      <c r="DF121" s="1021"/>
      <c r="DG121" s="925">
        <v>436784</v>
      </c>
      <c r="DH121" s="926"/>
      <c r="DI121" s="926"/>
      <c r="DJ121" s="926"/>
      <c r="DK121" s="926"/>
      <c r="DL121" s="926">
        <v>412576</v>
      </c>
      <c r="DM121" s="926"/>
      <c r="DN121" s="926"/>
      <c r="DO121" s="926"/>
      <c r="DP121" s="926"/>
      <c r="DQ121" s="926">
        <v>459004</v>
      </c>
      <c r="DR121" s="926"/>
      <c r="DS121" s="926"/>
      <c r="DT121" s="926"/>
      <c r="DU121" s="926"/>
      <c r="DV121" s="927">
        <v>20.100000000000001</v>
      </c>
      <c r="DW121" s="927"/>
      <c r="DX121" s="927"/>
      <c r="DY121" s="927"/>
      <c r="DZ121" s="928"/>
    </row>
    <row r="122" spans="1:130" s="218" customFormat="1" ht="26.25" customHeight="1" x14ac:dyDescent="0.15">
      <c r="A122" s="1057"/>
      <c r="B122" s="949"/>
      <c r="C122" s="922" t="s">
        <v>431</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450</v>
      </c>
      <c r="BA122" s="965"/>
      <c r="BB122" s="965"/>
      <c r="BC122" s="965"/>
      <c r="BD122" s="965"/>
      <c r="BE122" s="965"/>
      <c r="BF122" s="965"/>
      <c r="BG122" s="965"/>
      <c r="BH122" s="965"/>
      <c r="BI122" s="965"/>
      <c r="BJ122" s="965"/>
      <c r="BK122" s="965"/>
      <c r="BL122" s="965"/>
      <c r="BM122" s="965"/>
      <c r="BN122" s="965"/>
      <c r="BO122" s="965"/>
      <c r="BP122" s="966"/>
      <c r="BQ122" s="999">
        <v>3386294</v>
      </c>
      <c r="BR122" s="1000"/>
      <c r="BS122" s="1000"/>
      <c r="BT122" s="1000"/>
      <c r="BU122" s="1000"/>
      <c r="BV122" s="1000">
        <v>3444726</v>
      </c>
      <c r="BW122" s="1000"/>
      <c r="BX122" s="1000"/>
      <c r="BY122" s="1000"/>
      <c r="BZ122" s="1000"/>
      <c r="CA122" s="1000">
        <v>3317403</v>
      </c>
      <c r="CB122" s="1000"/>
      <c r="CC122" s="1000"/>
      <c r="CD122" s="1000"/>
      <c r="CE122" s="1000"/>
      <c r="CF122" s="1017">
        <v>145.1</v>
      </c>
      <c r="CG122" s="1018"/>
      <c r="CH122" s="1018"/>
      <c r="CI122" s="1018"/>
      <c r="CJ122" s="1018"/>
      <c r="CK122" s="1009"/>
      <c r="CL122" s="1010"/>
      <c r="CM122" s="1010"/>
      <c r="CN122" s="1010"/>
      <c r="CO122" s="1011"/>
      <c r="CP122" s="1019" t="s">
        <v>396</v>
      </c>
      <c r="CQ122" s="1020"/>
      <c r="CR122" s="1020"/>
      <c r="CS122" s="1020"/>
      <c r="CT122" s="1020"/>
      <c r="CU122" s="1020"/>
      <c r="CV122" s="1020"/>
      <c r="CW122" s="1020"/>
      <c r="CX122" s="1020"/>
      <c r="CY122" s="1020"/>
      <c r="CZ122" s="1020"/>
      <c r="DA122" s="1020"/>
      <c r="DB122" s="1020"/>
      <c r="DC122" s="1020"/>
      <c r="DD122" s="1020"/>
      <c r="DE122" s="1020"/>
      <c r="DF122" s="1021"/>
      <c r="DG122" s="925">
        <v>58823</v>
      </c>
      <c r="DH122" s="926"/>
      <c r="DI122" s="926"/>
      <c r="DJ122" s="926"/>
      <c r="DK122" s="926"/>
      <c r="DL122" s="926">
        <v>56973</v>
      </c>
      <c r="DM122" s="926"/>
      <c r="DN122" s="926"/>
      <c r="DO122" s="926"/>
      <c r="DP122" s="926"/>
      <c r="DQ122" s="926">
        <v>62637</v>
      </c>
      <c r="DR122" s="926"/>
      <c r="DS122" s="926"/>
      <c r="DT122" s="926"/>
      <c r="DU122" s="926"/>
      <c r="DV122" s="927">
        <v>2.7</v>
      </c>
      <c r="DW122" s="927"/>
      <c r="DX122" s="927"/>
      <c r="DY122" s="927"/>
      <c r="DZ122" s="928"/>
    </row>
    <row r="123" spans="1:130" s="218" customFormat="1" ht="26.25" customHeight="1" x14ac:dyDescent="0.15">
      <c r="A123" s="1057"/>
      <c r="B123" s="949"/>
      <c r="C123" s="922" t="s">
        <v>437</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451</v>
      </c>
      <c r="BP123" s="1005"/>
      <c r="BQ123" s="1063">
        <v>6988691</v>
      </c>
      <c r="BR123" s="1064"/>
      <c r="BS123" s="1064"/>
      <c r="BT123" s="1064"/>
      <c r="BU123" s="1064"/>
      <c r="BV123" s="1064">
        <v>7285361</v>
      </c>
      <c r="BW123" s="1064"/>
      <c r="BX123" s="1064"/>
      <c r="BY123" s="1064"/>
      <c r="BZ123" s="1064"/>
      <c r="CA123" s="1064">
        <v>7313671</v>
      </c>
      <c r="CB123" s="1064"/>
      <c r="CC123" s="1064"/>
      <c r="CD123" s="1064"/>
      <c r="CE123" s="1064"/>
      <c r="CF123" s="1001"/>
      <c r="CG123" s="1002"/>
      <c r="CH123" s="1002"/>
      <c r="CI123" s="1002"/>
      <c r="CJ123" s="1003"/>
      <c r="CK123" s="1009"/>
      <c r="CL123" s="1010"/>
      <c r="CM123" s="1010"/>
      <c r="CN123" s="1010"/>
      <c r="CO123" s="1011"/>
      <c r="CP123" s="1019" t="s">
        <v>391</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7"/>
      <c r="B124" s="949"/>
      <c r="C124" s="922" t="s">
        <v>440</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452</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453</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7"/>
      <c r="B125" s="949"/>
      <c r="C125" s="922" t="s">
        <v>442</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454</v>
      </c>
      <c r="CL125" s="1007"/>
      <c r="CM125" s="1007"/>
      <c r="CN125" s="1007"/>
      <c r="CO125" s="1008"/>
      <c r="CP125" s="929" t="s">
        <v>455</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7"/>
      <c r="B126" s="949"/>
      <c r="C126" s="922" t="s">
        <v>444</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456</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8"/>
      <c r="B127" s="951"/>
      <c r="C127" s="973" t="s">
        <v>457</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458</v>
      </c>
      <c r="AY127" s="1032"/>
      <c r="AZ127" s="1032"/>
      <c r="BA127" s="1032"/>
      <c r="BB127" s="1032"/>
      <c r="BC127" s="1032"/>
      <c r="BD127" s="1032"/>
      <c r="BE127" s="1033"/>
      <c r="BF127" s="1034" t="s">
        <v>459</v>
      </c>
      <c r="BG127" s="1032"/>
      <c r="BH127" s="1032"/>
      <c r="BI127" s="1032"/>
      <c r="BJ127" s="1032"/>
      <c r="BK127" s="1032"/>
      <c r="BL127" s="1033"/>
      <c r="BM127" s="1034" t="s">
        <v>460</v>
      </c>
      <c r="BN127" s="1032"/>
      <c r="BO127" s="1032"/>
      <c r="BP127" s="1032"/>
      <c r="BQ127" s="1032"/>
      <c r="BR127" s="1032"/>
      <c r="BS127" s="1033"/>
      <c r="BT127" s="1034" t="s">
        <v>461</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462</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1" t="s">
        <v>463</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464</v>
      </c>
      <c r="X128" s="1043"/>
      <c r="Y128" s="1043"/>
      <c r="Z128" s="1044"/>
      <c r="AA128" s="1045">
        <v>250</v>
      </c>
      <c r="AB128" s="1046"/>
      <c r="AC128" s="1046"/>
      <c r="AD128" s="1046"/>
      <c r="AE128" s="1047"/>
      <c r="AF128" s="1048">
        <v>250</v>
      </c>
      <c r="AG128" s="1046"/>
      <c r="AH128" s="1046"/>
      <c r="AI128" s="1046"/>
      <c r="AJ128" s="1047"/>
      <c r="AK128" s="1048" t="s">
        <v>122</v>
      </c>
      <c r="AL128" s="1046"/>
      <c r="AM128" s="1046"/>
      <c r="AN128" s="1046"/>
      <c r="AO128" s="1047"/>
      <c r="AP128" s="1049"/>
      <c r="AQ128" s="1050"/>
      <c r="AR128" s="1050"/>
      <c r="AS128" s="1050"/>
      <c r="AT128" s="1051"/>
      <c r="AU128" s="220"/>
      <c r="AV128" s="220"/>
      <c r="AW128" s="220"/>
      <c r="AX128" s="896" t="s">
        <v>465</v>
      </c>
      <c r="AY128" s="897"/>
      <c r="AZ128" s="897"/>
      <c r="BA128" s="897"/>
      <c r="BB128" s="897"/>
      <c r="BC128" s="897"/>
      <c r="BD128" s="897"/>
      <c r="BE128" s="898"/>
      <c r="BF128" s="1052" t="s">
        <v>122</v>
      </c>
      <c r="BG128" s="1053"/>
      <c r="BH128" s="1053"/>
      <c r="BI128" s="1053"/>
      <c r="BJ128" s="1053"/>
      <c r="BK128" s="1053"/>
      <c r="BL128" s="1054"/>
      <c r="BM128" s="1052">
        <v>15</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466</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467</v>
      </c>
      <c r="X129" s="1071"/>
      <c r="Y129" s="1071"/>
      <c r="Z129" s="1072"/>
      <c r="AA129" s="958">
        <v>2552457</v>
      </c>
      <c r="AB129" s="959"/>
      <c r="AC129" s="959"/>
      <c r="AD129" s="959"/>
      <c r="AE129" s="960"/>
      <c r="AF129" s="961">
        <v>2535942</v>
      </c>
      <c r="AG129" s="959"/>
      <c r="AH129" s="959"/>
      <c r="AI129" s="959"/>
      <c r="AJ129" s="960"/>
      <c r="AK129" s="961">
        <v>2590629</v>
      </c>
      <c r="AL129" s="959"/>
      <c r="AM129" s="959"/>
      <c r="AN129" s="959"/>
      <c r="AO129" s="960"/>
      <c r="AP129" s="1073"/>
      <c r="AQ129" s="1074"/>
      <c r="AR129" s="1074"/>
      <c r="AS129" s="1074"/>
      <c r="AT129" s="1075"/>
      <c r="AU129" s="221"/>
      <c r="AV129" s="221"/>
      <c r="AW129" s="221"/>
      <c r="AX129" s="1065" t="s">
        <v>468</v>
      </c>
      <c r="AY129" s="923"/>
      <c r="AZ129" s="923"/>
      <c r="BA129" s="923"/>
      <c r="BB129" s="923"/>
      <c r="BC129" s="923"/>
      <c r="BD129" s="923"/>
      <c r="BE129" s="924"/>
      <c r="BF129" s="1066" t="s">
        <v>122</v>
      </c>
      <c r="BG129" s="1067"/>
      <c r="BH129" s="1067"/>
      <c r="BI129" s="1067"/>
      <c r="BJ129" s="1067"/>
      <c r="BK129" s="1067"/>
      <c r="BL129" s="1068"/>
      <c r="BM129" s="1066">
        <v>20</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469</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470</v>
      </c>
      <c r="X130" s="1071"/>
      <c r="Y130" s="1071"/>
      <c r="Z130" s="1072"/>
      <c r="AA130" s="958">
        <v>348605</v>
      </c>
      <c r="AB130" s="959"/>
      <c r="AC130" s="959"/>
      <c r="AD130" s="959"/>
      <c r="AE130" s="960"/>
      <c r="AF130" s="961">
        <v>311685</v>
      </c>
      <c r="AG130" s="959"/>
      <c r="AH130" s="959"/>
      <c r="AI130" s="959"/>
      <c r="AJ130" s="960"/>
      <c r="AK130" s="961">
        <v>304029</v>
      </c>
      <c r="AL130" s="959"/>
      <c r="AM130" s="959"/>
      <c r="AN130" s="959"/>
      <c r="AO130" s="960"/>
      <c r="AP130" s="1073"/>
      <c r="AQ130" s="1074"/>
      <c r="AR130" s="1074"/>
      <c r="AS130" s="1074"/>
      <c r="AT130" s="1075"/>
      <c r="AU130" s="221"/>
      <c r="AV130" s="221"/>
      <c r="AW130" s="221"/>
      <c r="AX130" s="1065" t="s">
        <v>471</v>
      </c>
      <c r="AY130" s="923"/>
      <c r="AZ130" s="923"/>
      <c r="BA130" s="923"/>
      <c r="BB130" s="923"/>
      <c r="BC130" s="923"/>
      <c r="BD130" s="923"/>
      <c r="BE130" s="924"/>
      <c r="BF130" s="1101">
        <v>5.4</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472</v>
      </c>
      <c r="X131" s="1108"/>
      <c r="Y131" s="1108"/>
      <c r="Z131" s="1109"/>
      <c r="AA131" s="1004">
        <v>2203852</v>
      </c>
      <c r="AB131" s="986"/>
      <c r="AC131" s="986"/>
      <c r="AD131" s="986"/>
      <c r="AE131" s="987"/>
      <c r="AF131" s="985">
        <v>2224257</v>
      </c>
      <c r="AG131" s="986"/>
      <c r="AH131" s="986"/>
      <c r="AI131" s="986"/>
      <c r="AJ131" s="987"/>
      <c r="AK131" s="985">
        <v>2286600</v>
      </c>
      <c r="AL131" s="986"/>
      <c r="AM131" s="986"/>
      <c r="AN131" s="986"/>
      <c r="AO131" s="987"/>
      <c r="AP131" s="1110"/>
      <c r="AQ131" s="1111"/>
      <c r="AR131" s="1111"/>
      <c r="AS131" s="1111"/>
      <c r="AT131" s="1112"/>
      <c r="AU131" s="221"/>
      <c r="AV131" s="221"/>
      <c r="AW131" s="221"/>
      <c r="AX131" s="1083" t="s">
        <v>473</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474</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475</v>
      </c>
      <c r="W132" s="1094"/>
      <c r="X132" s="1094"/>
      <c r="Y132" s="1094"/>
      <c r="Z132" s="1095"/>
      <c r="AA132" s="1096">
        <v>5.3671026910000004</v>
      </c>
      <c r="AB132" s="1097"/>
      <c r="AC132" s="1097"/>
      <c r="AD132" s="1097"/>
      <c r="AE132" s="1098"/>
      <c r="AF132" s="1099">
        <v>5.2645445200000003</v>
      </c>
      <c r="AG132" s="1097"/>
      <c r="AH132" s="1097"/>
      <c r="AI132" s="1097"/>
      <c r="AJ132" s="1098"/>
      <c r="AK132" s="1099">
        <v>5.7152540890000001</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476</v>
      </c>
      <c r="W133" s="1077"/>
      <c r="X133" s="1077"/>
      <c r="Y133" s="1077"/>
      <c r="Z133" s="1078"/>
      <c r="AA133" s="1079">
        <v>5.0999999999999996</v>
      </c>
      <c r="AB133" s="1080"/>
      <c r="AC133" s="1080"/>
      <c r="AD133" s="1080"/>
      <c r="AE133" s="1081"/>
      <c r="AF133" s="1079">
        <v>5.2</v>
      </c>
      <c r="AG133" s="1080"/>
      <c r="AH133" s="1080"/>
      <c r="AI133" s="1080"/>
      <c r="AJ133" s="1081"/>
      <c r="AK133" s="1079">
        <v>5.4</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UcIZc1Uvq8+GSph5F6dDowkfotA2bCU4evLIpjVf2LnuAhMxqD1rFIWX8XL693k2gt05XeriPR7g7oGLEF71OA==" saltValue="EPynzKV0GjAaKUw1jjazP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k/4ibp6lmb2vWBwojPGoyOYPUreGVw4+hN9O7eAdSxyxNmMHobm6SuLFJ45P59SNDw+EwLtudNhL0aXDpqaNAg==" saltValue="o3941GiJtiKe0Lo8SWe2i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K76"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85aTBRKxA4rI0o/V4781RR6UF54NqVVlm66F/bqkTe6Z+hAtXJLR7hy0zxpfUjOsBIfbDpj+sm4qvrqeqZy17Q==" saltValue="aPcKQVF8iZOgwzN/aQSPe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5" zoomScaleSheetLayoutView="55" workbookViewId="0">
      <selection activeCell="AO63" sqref="AO63:AP64"/>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485</v>
      </c>
      <c r="AL9" s="1117"/>
      <c r="AM9" s="1117"/>
      <c r="AN9" s="1118"/>
      <c r="AO9" s="269">
        <v>726718</v>
      </c>
      <c r="AP9" s="269">
        <v>159019</v>
      </c>
      <c r="AQ9" s="270">
        <v>263788</v>
      </c>
      <c r="AR9" s="271">
        <v>-39.700000000000003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486</v>
      </c>
      <c r="AL10" s="1117"/>
      <c r="AM10" s="1117"/>
      <c r="AN10" s="1118"/>
      <c r="AO10" s="272">
        <v>4718</v>
      </c>
      <c r="AP10" s="272">
        <v>1032</v>
      </c>
      <c r="AQ10" s="273">
        <v>39680</v>
      </c>
      <c r="AR10" s="274">
        <v>-97.4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487</v>
      </c>
      <c r="AL11" s="1117"/>
      <c r="AM11" s="1117"/>
      <c r="AN11" s="1118"/>
      <c r="AO11" s="272">
        <v>151745</v>
      </c>
      <c r="AP11" s="272">
        <v>33205</v>
      </c>
      <c r="AQ11" s="273">
        <v>4557</v>
      </c>
      <c r="AR11" s="274">
        <v>628.70000000000005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488</v>
      </c>
      <c r="AL12" s="1117"/>
      <c r="AM12" s="1117"/>
      <c r="AN12" s="1118"/>
      <c r="AO12" s="272" t="s">
        <v>489</v>
      </c>
      <c r="AP12" s="272" t="s">
        <v>489</v>
      </c>
      <c r="AQ12" s="273" t="s">
        <v>489</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490</v>
      </c>
      <c r="AL13" s="1117"/>
      <c r="AM13" s="1117"/>
      <c r="AN13" s="1118"/>
      <c r="AO13" s="272">
        <v>33327</v>
      </c>
      <c r="AP13" s="272">
        <v>7293</v>
      </c>
      <c r="AQ13" s="273">
        <v>12917</v>
      </c>
      <c r="AR13" s="274">
        <v>-43.5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491</v>
      </c>
      <c r="AL14" s="1117"/>
      <c r="AM14" s="1117"/>
      <c r="AN14" s="1118"/>
      <c r="AO14" s="272">
        <v>4771</v>
      </c>
      <c r="AP14" s="272">
        <v>1044</v>
      </c>
      <c r="AQ14" s="273">
        <v>4746</v>
      </c>
      <c r="AR14" s="274">
        <v>-78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492</v>
      </c>
      <c r="AL15" s="1120"/>
      <c r="AM15" s="1120"/>
      <c r="AN15" s="1121"/>
      <c r="AO15" s="272">
        <v>-54558</v>
      </c>
      <c r="AP15" s="272">
        <v>-11938</v>
      </c>
      <c r="AQ15" s="273">
        <v>-12765</v>
      </c>
      <c r="AR15" s="274">
        <v>-6.5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866721</v>
      </c>
      <c r="AP16" s="272">
        <v>189654</v>
      </c>
      <c r="AQ16" s="273">
        <v>312922</v>
      </c>
      <c r="AR16" s="274">
        <v>-39.4</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497</v>
      </c>
      <c r="AL21" s="1123"/>
      <c r="AM21" s="1123"/>
      <c r="AN21" s="1124"/>
      <c r="AO21" s="285">
        <v>14.22</v>
      </c>
      <c r="AP21" s="286">
        <v>24.75</v>
      </c>
      <c r="AQ21" s="287">
        <v>-10.53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498</v>
      </c>
      <c r="AL22" s="1123"/>
      <c r="AM22" s="1123"/>
      <c r="AN22" s="1124"/>
      <c r="AO22" s="290">
        <v>95.8</v>
      </c>
      <c r="AP22" s="291">
        <v>95.6</v>
      </c>
      <c r="AQ22" s="292">
        <v>0.2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499</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502</v>
      </c>
      <c r="AL32" s="1131"/>
      <c r="AM32" s="1131"/>
      <c r="AN32" s="1132"/>
      <c r="AO32" s="300">
        <v>390154</v>
      </c>
      <c r="AP32" s="300">
        <v>85373</v>
      </c>
      <c r="AQ32" s="301">
        <v>170896</v>
      </c>
      <c r="AR32" s="302">
        <v>-50</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503</v>
      </c>
      <c r="AL33" s="1131"/>
      <c r="AM33" s="1131"/>
      <c r="AN33" s="1132"/>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504</v>
      </c>
      <c r="AL34" s="1131"/>
      <c r="AM34" s="1131"/>
      <c r="AN34" s="1132"/>
      <c r="AO34" s="300" t="s">
        <v>489</v>
      </c>
      <c r="AP34" s="300" t="s">
        <v>489</v>
      </c>
      <c r="AQ34" s="301">
        <v>5</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505</v>
      </c>
      <c r="AL35" s="1131"/>
      <c r="AM35" s="1131"/>
      <c r="AN35" s="1132"/>
      <c r="AO35" s="300">
        <v>44560</v>
      </c>
      <c r="AP35" s="300">
        <v>9751</v>
      </c>
      <c r="AQ35" s="301">
        <v>33138</v>
      </c>
      <c r="AR35" s="302">
        <v>-70.599999999999994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506</v>
      </c>
      <c r="AL36" s="1131"/>
      <c r="AM36" s="1131"/>
      <c r="AN36" s="1132"/>
      <c r="AO36" s="300" t="s">
        <v>489</v>
      </c>
      <c r="AP36" s="300" t="s">
        <v>489</v>
      </c>
      <c r="AQ36" s="301">
        <v>2943</v>
      </c>
      <c r="AR36" s="302" t="s">
        <v>489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507</v>
      </c>
      <c r="AL37" s="1131"/>
      <c r="AM37" s="1131"/>
      <c r="AN37" s="1132"/>
      <c r="AO37" s="300" t="s">
        <v>489</v>
      </c>
      <c r="AP37" s="300" t="s">
        <v>489</v>
      </c>
      <c r="AQ37" s="301">
        <v>1487</v>
      </c>
      <c r="AR37" s="302" t="s">
        <v>489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508</v>
      </c>
      <c r="AL38" s="1134"/>
      <c r="AM38" s="1134"/>
      <c r="AN38" s="1135"/>
      <c r="AO38" s="303" t="s">
        <v>489</v>
      </c>
      <c r="AP38" s="303" t="s">
        <v>489</v>
      </c>
      <c r="AQ38" s="304">
        <v>60</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509</v>
      </c>
      <c r="AL39" s="1134"/>
      <c r="AM39" s="1134"/>
      <c r="AN39" s="1135"/>
      <c r="AO39" s="300" t="s">
        <v>489</v>
      </c>
      <c r="AP39" s="300" t="s">
        <v>489</v>
      </c>
      <c r="AQ39" s="301">
        <v>-8408</v>
      </c>
      <c r="AR39" s="302" t="s">
        <v>489</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510</v>
      </c>
      <c r="AL40" s="1131"/>
      <c r="AM40" s="1131"/>
      <c r="AN40" s="1132"/>
      <c r="AO40" s="300">
        <v>-304029</v>
      </c>
      <c r="AP40" s="300">
        <v>-66527</v>
      </c>
      <c r="AQ40" s="301">
        <v>-141122</v>
      </c>
      <c r="AR40" s="302">
        <v>-52.9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130685</v>
      </c>
      <c r="AP41" s="300">
        <v>28596</v>
      </c>
      <c r="AQ41" s="301">
        <v>59000</v>
      </c>
      <c r="AR41" s="302">
        <v>-51.5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480</v>
      </c>
      <c r="AN49" s="1127" t="s">
        <v>513</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600140</v>
      </c>
      <c r="AN51" s="322">
        <v>118769</v>
      </c>
      <c r="AO51" s="323">
        <v>112.4</v>
      </c>
      <c r="AP51" s="324">
        <v>301035</v>
      </c>
      <c r="AQ51" s="325">
        <v>58.2</v>
      </c>
      <c r="AR51" s="326">
        <v>54.2</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321784</v>
      </c>
      <c r="AN52" s="330">
        <v>63682</v>
      </c>
      <c r="AO52" s="331">
        <v>108.2</v>
      </c>
      <c r="AP52" s="332">
        <v>154376</v>
      </c>
      <c r="AQ52" s="333">
        <v>74.3</v>
      </c>
      <c r="AR52" s="334">
        <v>33.9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394989</v>
      </c>
      <c r="AN53" s="322">
        <v>79603</v>
      </c>
      <c r="AO53" s="323">
        <v>-33</v>
      </c>
      <c r="AP53" s="324">
        <v>277467</v>
      </c>
      <c r="AQ53" s="325">
        <v>-7.8</v>
      </c>
      <c r="AR53" s="326">
        <v>-25.2</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227794</v>
      </c>
      <c r="AN54" s="330">
        <v>45908</v>
      </c>
      <c r="AO54" s="331">
        <v>-27.9</v>
      </c>
      <c r="AP54" s="332">
        <v>128378</v>
      </c>
      <c r="AQ54" s="333">
        <v>-16.8</v>
      </c>
      <c r="AR54" s="334">
        <v>-11.1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392587</v>
      </c>
      <c r="AN55" s="322">
        <v>81365</v>
      </c>
      <c r="AO55" s="323">
        <v>2.2000000000000002</v>
      </c>
      <c r="AP55" s="324">
        <v>282256</v>
      </c>
      <c r="AQ55" s="325">
        <v>1.7</v>
      </c>
      <c r="AR55" s="326">
        <v>0.5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156436</v>
      </c>
      <c r="AN56" s="330">
        <v>32422</v>
      </c>
      <c r="AO56" s="331">
        <v>-29.4</v>
      </c>
      <c r="AP56" s="332">
        <v>145453</v>
      </c>
      <c r="AQ56" s="333">
        <v>13.3</v>
      </c>
      <c r="AR56" s="334">
        <v>-42.7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429295</v>
      </c>
      <c r="AN57" s="322">
        <v>91456</v>
      </c>
      <c r="AO57" s="323">
        <v>12.4</v>
      </c>
      <c r="AP57" s="324">
        <v>295341</v>
      </c>
      <c r="AQ57" s="325">
        <v>4.5999999999999996</v>
      </c>
      <c r="AR57" s="326">
        <v>7.8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142304</v>
      </c>
      <c r="AN58" s="330">
        <v>30316</v>
      </c>
      <c r="AO58" s="331">
        <v>-6.5</v>
      </c>
      <c r="AP58" s="332">
        <v>137402</v>
      </c>
      <c r="AQ58" s="333">
        <v>-5.5</v>
      </c>
      <c r="AR58" s="334">
        <v>-1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268926</v>
      </c>
      <c r="AN59" s="322">
        <v>58846</v>
      </c>
      <c r="AO59" s="323">
        <v>-35.700000000000003</v>
      </c>
      <c r="AP59" s="324">
        <v>292845</v>
      </c>
      <c r="AQ59" s="325">
        <v>-0.8</v>
      </c>
      <c r="AR59" s="326">
        <v>-34.9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88856</v>
      </c>
      <c r="AN60" s="330">
        <v>19443</v>
      </c>
      <c r="AO60" s="331">
        <v>-35.9</v>
      </c>
      <c r="AP60" s="332">
        <v>143187</v>
      </c>
      <c r="AQ60" s="333">
        <v>4.2</v>
      </c>
      <c r="AR60" s="334">
        <v>-40.1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417187</v>
      </c>
      <c r="AN61" s="337">
        <v>86008</v>
      </c>
      <c r="AO61" s="338">
        <v>11.7</v>
      </c>
      <c r="AP61" s="339">
        <v>289789</v>
      </c>
      <c r="AQ61" s="340">
        <v>11.2</v>
      </c>
      <c r="AR61" s="326">
        <v>0.5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187435</v>
      </c>
      <c r="AN62" s="330">
        <v>38354</v>
      </c>
      <c r="AO62" s="331">
        <v>1.7</v>
      </c>
      <c r="AP62" s="332">
        <v>141759</v>
      </c>
      <c r="AQ62" s="333">
        <v>13.9</v>
      </c>
      <c r="AR62" s="334">
        <v>-12.2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USw4mXUgUU5jXwaDLuBzyYyrAGhFi+3Kf6V/pU1gDA98dV86HW/9DgE89TIgUxvBPIMr75FwJVox7aeKwJDP9Q==" saltValue="hvEvc019KsKPkVV7vUHdX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BJ67" sqref="BJ67"/>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1" spans="125:125" ht="13.5" hidden="1" customHeight="1" x14ac:dyDescent="0.15">
      <c r="DU121" s="247"/>
    </row>
  </sheetData>
  <sheetProtection algorithmName="SHA-512" hashValue="UJqcxWKPAgIh0nKSz3CZ6x+n+qRIi4wRAjT1bxzViVrchXDI2GQT7/txkoIYpCvJM4CZzoXzORLaPsSndMi/AA==" saltValue="Q7hyjQntIM+z7iBlhzN3D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AH102" sqref="AF102:AH102"/>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dsrYaz+OBwb+VwsA/9I6plCu4Mlh5vbMfkXsxzCeI9JLvNM+mOgUSMOL8CnNfmCwCZLjc/wG0+eLT4KKfYgANQ==" saltValue="Ph6tsXVYdept6UJWkBqMn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N45" sqref="N45"/>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39" t="s">
        <v>3</v>
      </c>
      <c r="D47" s="1139"/>
      <c r="E47" s="1140"/>
      <c r="F47" s="11">
        <v>81.52</v>
      </c>
      <c r="G47" s="12">
        <v>73.569999999999993</v>
      </c>
      <c r="H47" s="12">
        <v>87.06</v>
      </c>
      <c r="I47" s="12">
        <v>94.36</v>
      </c>
      <c r="J47" s="13">
        <v>100.49</v>
      </c>
    </row>
    <row r="48" spans="2:10" ht="57.75" customHeight="1" x14ac:dyDescent="0.15">
      <c r="B48" s="14"/>
      <c r="C48" s="1141" t="s">
        <v>4</v>
      </c>
      <c r="D48" s="1141"/>
      <c r="E48" s="1142"/>
      <c r="F48" s="15">
        <v>4.91</v>
      </c>
      <c r="G48" s="16">
        <v>12.34</v>
      </c>
      <c r="H48" s="16">
        <v>12.83</v>
      </c>
      <c r="I48" s="16">
        <v>16</v>
      </c>
      <c r="J48" s="17">
        <v>21.88</v>
      </c>
    </row>
    <row r="49" spans="2:10" ht="57.75" customHeight="1" thickBot="1" x14ac:dyDescent="0.2">
      <c r="B49" s="18"/>
      <c r="C49" s="1143" t="s">
        <v>5</v>
      </c>
      <c r="D49" s="1143"/>
      <c r="E49" s="1144"/>
      <c r="F49" s="19" t="s">
        <v>532</v>
      </c>
      <c r="G49" s="20">
        <v>7.94</v>
      </c>
      <c r="H49" s="20">
        <v>6.16</v>
      </c>
      <c r="I49" s="20">
        <v>3.11</v>
      </c>
      <c r="J49" s="21">
        <v>6.24</v>
      </c>
    </row>
    <row r="50" spans="2:10" x14ac:dyDescent="0.15"/>
  </sheetData>
  <sheetProtection algorithmName="SHA-512" hashValue="INCuAVjehOHSmtvPXg+Wr92U1QvsDWtbFfgBVhkqVDGtvMwYP4KiBg+yCv9ozx64MhT2y322Ytf6lckUtN2Tdw==" saltValue="ME3AShely2XApUhlQR2p/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J35" sqref="J35"/>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51" t="s">
        <v>533</v>
      </c>
      <c r="D34" s="1151"/>
      <c r="E34" s="1152"/>
      <c r="F34" s="32">
        <v>44.94</v>
      </c>
      <c r="G34" s="33">
        <v>39.4</v>
      </c>
      <c r="H34" s="33">
        <v>39.619999999999997</v>
      </c>
      <c r="I34" s="33">
        <v>36.49</v>
      </c>
      <c r="J34" s="34">
        <v>29.68</v>
      </c>
      <c r="K34" s="22"/>
      <c r="L34" s="22"/>
      <c r="M34" s="22"/>
      <c r="N34" s="22"/>
      <c r="O34" s="22"/>
      <c r="P34" s="22"/>
    </row>
    <row r="35" spans="1:16" ht="39" customHeight="1" x14ac:dyDescent="0.15">
      <c r="A35" s="22"/>
      <c r="B35" s="35"/>
      <c r="C35" s="1145" t="s">
        <v>534</v>
      </c>
      <c r="D35" s="1146"/>
      <c r="E35" s="1147"/>
      <c r="F35" s="36">
        <v>4.7699999999999996</v>
      </c>
      <c r="G35" s="37">
        <v>12.19</v>
      </c>
      <c r="H35" s="37">
        <v>12.62</v>
      </c>
      <c r="I35" s="37">
        <v>15.84</v>
      </c>
      <c r="J35" s="38">
        <v>21.74</v>
      </c>
      <c r="K35" s="22"/>
      <c r="L35" s="22"/>
      <c r="M35" s="22"/>
      <c r="N35" s="22"/>
      <c r="O35" s="22"/>
      <c r="P35" s="22"/>
    </row>
    <row r="36" spans="1:16" ht="39" customHeight="1" x14ac:dyDescent="0.15">
      <c r="A36" s="22"/>
      <c r="B36" s="35"/>
      <c r="C36" s="1145" t="s">
        <v>535</v>
      </c>
      <c r="D36" s="1146"/>
      <c r="E36" s="1147"/>
      <c r="F36" s="36">
        <v>1.52</v>
      </c>
      <c r="G36" s="37">
        <v>1.43</v>
      </c>
      <c r="H36" s="37">
        <v>2.4700000000000002</v>
      </c>
      <c r="I36" s="37">
        <v>4.3099999999999996</v>
      </c>
      <c r="J36" s="38">
        <v>4.2699999999999996</v>
      </c>
      <c r="K36" s="22"/>
      <c r="L36" s="22"/>
      <c r="M36" s="22"/>
      <c r="N36" s="22"/>
      <c r="O36" s="22"/>
      <c r="P36" s="22"/>
    </row>
    <row r="37" spans="1:16" ht="39" customHeight="1" x14ac:dyDescent="0.15">
      <c r="A37" s="22"/>
      <c r="B37" s="35"/>
      <c r="C37" s="1145" t="s">
        <v>536</v>
      </c>
      <c r="D37" s="1146"/>
      <c r="E37" s="1147"/>
      <c r="F37" s="36">
        <v>0</v>
      </c>
      <c r="G37" s="37" t="s">
        <v>537</v>
      </c>
      <c r="H37" s="37">
        <v>0.33</v>
      </c>
      <c r="I37" s="37">
        <v>0.84</v>
      </c>
      <c r="J37" s="38">
        <v>1.1100000000000001</v>
      </c>
      <c r="K37" s="22"/>
      <c r="L37" s="22"/>
      <c r="M37" s="22"/>
      <c r="N37" s="22"/>
      <c r="O37" s="22"/>
      <c r="P37" s="22"/>
    </row>
    <row r="38" spans="1:16" ht="39" customHeight="1" x14ac:dyDescent="0.15">
      <c r="A38" s="22"/>
      <c r="B38" s="35"/>
      <c r="C38" s="1145" t="s">
        <v>538</v>
      </c>
      <c r="D38" s="1146"/>
      <c r="E38" s="1147"/>
      <c r="F38" s="36">
        <v>5.36</v>
      </c>
      <c r="G38" s="37">
        <v>4.22</v>
      </c>
      <c r="H38" s="37">
        <v>2.74</v>
      </c>
      <c r="I38" s="37">
        <v>1.36</v>
      </c>
      <c r="J38" s="38">
        <v>0.2</v>
      </c>
      <c r="K38" s="22"/>
      <c r="L38" s="22"/>
      <c r="M38" s="22"/>
      <c r="N38" s="22"/>
      <c r="O38" s="22"/>
      <c r="P38" s="22"/>
    </row>
    <row r="39" spans="1:16" ht="39" customHeight="1" x14ac:dyDescent="0.15">
      <c r="A39" s="22"/>
      <c r="B39" s="35"/>
      <c r="C39" s="1145" t="s">
        <v>539</v>
      </c>
      <c r="D39" s="1146"/>
      <c r="E39" s="1147"/>
      <c r="F39" s="36" t="s">
        <v>489</v>
      </c>
      <c r="G39" s="37" t="s">
        <v>489</v>
      </c>
      <c r="H39" s="37">
        <v>0.01</v>
      </c>
      <c r="I39" s="37">
        <v>0.1</v>
      </c>
      <c r="J39" s="38">
        <v>0.17</v>
      </c>
      <c r="K39" s="22"/>
      <c r="L39" s="22"/>
      <c r="M39" s="22"/>
      <c r="N39" s="22"/>
      <c r="O39" s="22"/>
      <c r="P39" s="22"/>
    </row>
    <row r="40" spans="1:16" ht="39" customHeight="1" x14ac:dyDescent="0.15">
      <c r="A40" s="22"/>
      <c r="B40" s="35"/>
      <c r="C40" s="1145" t="s">
        <v>540</v>
      </c>
      <c r="D40" s="1146"/>
      <c r="E40" s="1147"/>
      <c r="F40" s="36">
        <v>0.05</v>
      </c>
      <c r="G40" s="37">
        <v>0.06</v>
      </c>
      <c r="H40" s="37">
        <v>0.06</v>
      </c>
      <c r="I40" s="37">
        <v>7.0000000000000007E-2</v>
      </c>
      <c r="J40" s="38">
        <v>0.08</v>
      </c>
      <c r="K40" s="22"/>
      <c r="L40" s="22"/>
      <c r="M40" s="22"/>
      <c r="N40" s="22"/>
      <c r="O40" s="22"/>
      <c r="P40" s="22"/>
    </row>
    <row r="41" spans="1:16" ht="39" customHeight="1" x14ac:dyDescent="0.15">
      <c r="A41" s="22"/>
      <c r="B41" s="35"/>
      <c r="C41" s="1145" t="s">
        <v>541</v>
      </c>
      <c r="D41" s="1146"/>
      <c r="E41" s="1147"/>
      <c r="F41" s="36">
        <v>7.0000000000000007E-2</v>
      </c>
      <c r="G41" s="37">
        <v>0.08</v>
      </c>
      <c r="H41" s="37">
        <v>0.14000000000000001</v>
      </c>
      <c r="I41" s="37">
        <v>7.0000000000000007E-2</v>
      </c>
      <c r="J41" s="38">
        <v>0.05</v>
      </c>
      <c r="K41" s="22"/>
      <c r="L41" s="22"/>
      <c r="M41" s="22"/>
      <c r="N41" s="22"/>
      <c r="O41" s="22"/>
      <c r="P41" s="22"/>
    </row>
    <row r="42" spans="1:16" ht="39" customHeight="1" x14ac:dyDescent="0.15">
      <c r="A42" s="22"/>
      <c r="B42" s="39"/>
      <c r="C42" s="1145" t="s">
        <v>542</v>
      </c>
      <c r="D42" s="1146"/>
      <c r="E42" s="1147"/>
      <c r="F42" s="36" t="s">
        <v>489</v>
      </c>
      <c r="G42" s="37" t="s">
        <v>489</v>
      </c>
      <c r="H42" s="37" t="s">
        <v>489</v>
      </c>
      <c r="I42" s="37" t="s">
        <v>489</v>
      </c>
      <c r="J42" s="38" t="s">
        <v>489</v>
      </c>
      <c r="K42" s="22"/>
      <c r="L42" s="22"/>
      <c r="M42" s="22"/>
      <c r="N42" s="22"/>
      <c r="O42" s="22"/>
      <c r="P42" s="22"/>
    </row>
    <row r="43" spans="1:16" ht="39" customHeight="1" thickBot="1" x14ac:dyDescent="0.2">
      <c r="A43" s="22"/>
      <c r="B43" s="40"/>
      <c r="C43" s="1148" t="s">
        <v>543</v>
      </c>
      <c r="D43" s="1149"/>
      <c r="E43" s="1150"/>
      <c r="F43" s="41">
        <v>0</v>
      </c>
      <c r="G43" s="42">
        <v>0.34</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4cGhX0tGhl/c/3GPtooazkT72KGs3qqhpGwWuxaHMNCfIi7Fp/gPKd8K1EZOmpriTUJ3rgKhEPqmnk9CkifQ2w==" saltValue="CwMRfdDxHCS73e1pS+AuV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391</v>
      </c>
      <c r="L45" s="60">
        <v>415</v>
      </c>
      <c r="M45" s="60">
        <v>424</v>
      </c>
      <c r="N45" s="60">
        <v>385</v>
      </c>
      <c r="O45" s="61">
        <v>390</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489</v>
      </c>
      <c r="L46" s="64" t="s">
        <v>489</v>
      </c>
      <c r="M46" s="64" t="s">
        <v>489</v>
      </c>
      <c r="N46" s="64" t="s">
        <v>489</v>
      </c>
      <c r="O46" s="65" t="s">
        <v>489</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489</v>
      </c>
      <c r="L47" s="64" t="s">
        <v>489</v>
      </c>
      <c r="M47" s="64" t="s">
        <v>489</v>
      </c>
      <c r="N47" s="64" t="s">
        <v>489</v>
      </c>
      <c r="O47" s="65" t="s">
        <v>489</v>
      </c>
      <c r="P47" s="48"/>
      <c r="Q47" s="48"/>
      <c r="R47" s="48"/>
      <c r="S47" s="48"/>
      <c r="T47" s="48"/>
      <c r="U47" s="48"/>
    </row>
    <row r="48" spans="1:21" ht="30.75" customHeight="1" x14ac:dyDescent="0.15">
      <c r="A48" s="48"/>
      <c r="B48" s="1155"/>
      <c r="C48" s="1156"/>
      <c r="D48" s="62"/>
      <c r="E48" s="1161" t="s">
        <v>13</v>
      </c>
      <c r="F48" s="1161"/>
      <c r="G48" s="1161"/>
      <c r="H48" s="1161"/>
      <c r="I48" s="1161"/>
      <c r="J48" s="1162"/>
      <c r="K48" s="63">
        <v>43</v>
      </c>
      <c r="L48" s="64">
        <v>42</v>
      </c>
      <c r="M48" s="64">
        <v>42</v>
      </c>
      <c r="N48" s="64">
        <v>44</v>
      </c>
      <c r="O48" s="65">
        <v>45</v>
      </c>
      <c r="P48" s="48"/>
      <c r="Q48" s="48"/>
      <c r="R48" s="48"/>
      <c r="S48" s="48"/>
      <c r="T48" s="48"/>
      <c r="U48" s="48"/>
    </row>
    <row r="49" spans="1:21" ht="30.75" customHeight="1" x14ac:dyDescent="0.15">
      <c r="A49" s="48"/>
      <c r="B49" s="1155"/>
      <c r="C49" s="1156"/>
      <c r="D49" s="62"/>
      <c r="E49" s="1161" t="s">
        <v>14</v>
      </c>
      <c r="F49" s="1161"/>
      <c r="G49" s="1161"/>
      <c r="H49" s="1161"/>
      <c r="I49" s="1161"/>
      <c r="J49" s="1162"/>
      <c r="K49" s="63">
        <v>2</v>
      </c>
      <c r="L49" s="64">
        <v>2</v>
      </c>
      <c r="M49" s="64">
        <v>2</v>
      </c>
      <c r="N49" s="64" t="s">
        <v>489</v>
      </c>
      <c r="O49" s="65" t="s">
        <v>489</v>
      </c>
      <c r="P49" s="48"/>
      <c r="Q49" s="48"/>
      <c r="R49" s="48"/>
      <c r="S49" s="48"/>
      <c r="T49" s="48"/>
      <c r="U49" s="48"/>
    </row>
    <row r="50" spans="1:21" ht="30.75" customHeight="1" x14ac:dyDescent="0.15">
      <c r="A50" s="48"/>
      <c r="B50" s="1155"/>
      <c r="C50" s="1156"/>
      <c r="D50" s="62"/>
      <c r="E50" s="1161" t="s">
        <v>15</v>
      </c>
      <c r="F50" s="1161"/>
      <c r="G50" s="1161"/>
      <c r="H50" s="1161"/>
      <c r="I50" s="1161"/>
      <c r="J50" s="1162"/>
      <c r="K50" s="63" t="s">
        <v>489</v>
      </c>
      <c r="L50" s="64" t="s">
        <v>489</v>
      </c>
      <c r="M50" s="64" t="s">
        <v>489</v>
      </c>
      <c r="N50" s="64" t="s">
        <v>489</v>
      </c>
      <c r="O50" s="65" t="s">
        <v>489</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489</v>
      </c>
      <c r="L51" s="64" t="s">
        <v>489</v>
      </c>
      <c r="M51" s="64" t="s">
        <v>489</v>
      </c>
      <c r="N51" s="64" t="s">
        <v>489</v>
      </c>
      <c r="O51" s="65" t="s">
        <v>489</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334</v>
      </c>
      <c r="L52" s="64">
        <v>345</v>
      </c>
      <c r="M52" s="64">
        <v>348</v>
      </c>
      <c r="N52" s="64">
        <v>312</v>
      </c>
      <c r="O52" s="65">
        <v>303</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102</v>
      </c>
      <c r="L53" s="69">
        <v>114</v>
      </c>
      <c r="M53" s="69">
        <v>120</v>
      </c>
      <c r="N53" s="69">
        <v>117</v>
      </c>
      <c r="O53" s="70">
        <v>132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YPzuyYtsgLxBPQWqB6XR+NG4Qevei3ICWrqyc0/oKq83x6R7zhdo337e+A+Y+A1voAACWR856bm+MrbZmlAPXg==" saltValue="k39c1GM/rrasYcALidZZc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184" t="s">
        <v>30</v>
      </c>
      <c r="C41" s="1185"/>
      <c r="D41" s="105"/>
      <c r="E41" s="1190" t="s">
        <v>31</v>
      </c>
      <c r="F41" s="1190"/>
      <c r="G41" s="1190"/>
      <c r="H41" s="1191"/>
      <c r="I41" s="343">
        <v>3434</v>
      </c>
      <c r="J41" s="344">
        <v>3418</v>
      </c>
      <c r="K41" s="344">
        <v>3238</v>
      </c>
      <c r="L41" s="344">
        <v>3118</v>
      </c>
      <c r="M41" s="345">
        <v>2931</v>
      </c>
    </row>
    <row r="42" spans="2:13" ht="27.75" customHeight="1" x14ac:dyDescent="0.15">
      <c r="B42" s="1186"/>
      <c r="C42" s="1187"/>
      <c r="D42" s="106"/>
      <c r="E42" s="1192" t="s">
        <v>32</v>
      </c>
      <c r="F42" s="1192"/>
      <c r="G42" s="1192"/>
      <c r="H42" s="1193"/>
      <c r="I42" s="346" t="s">
        <v>489</v>
      </c>
      <c r="J42" s="347" t="s">
        <v>489</v>
      </c>
      <c r="K42" s="347" t="s">
        <v>489</v>
      </c>
      <c r="L42" s="347" t="s">
        <v>489</v>
      </c>
      <c r="M42" s="348" t="s">
        <v>489</v>
      </c>
    </row>
    <row r="43" spans="2:13" ht="27.75" customHeight="1" x14ac:dyDescent="0.15">
      <c r="B43" s="1186"/>
      <c r="C43" s="1187"/>
      <c r="D43" s="106"/>
      <c r="E43" s="1192" t="s">
        <v>33</v>
      </c>
      <c r="F43" s="1192"/>
      <c r="G43" s="1192"/>
      <c r="H43" s="1193"/>
      <c r="I43" s="346">
        <v>620</v>
      </c>
      <c r="J43" s="347">
        <v>1658</v>
      </c>
      <c r="K43" s="347">
        <v>1682</v>
      </c>
      <c r="L43" s="347">
        <v>1730</v>
      </c>
      <c r="M43" s="348">
        <v>1615</v>
      </c>
    </row>
    <row r="44" spans="2:13" ht="27.75" customHeight="1" x14ac:dyDescent="0.15">
      <c r="B44" s="1186"/>
      <c r="C44" s="1187"/>
      <c r="D44" s="106"/>
      <c r="E44" s="1192" t="s">
        <v>34</v>
      </c>
      <c r="F44" s="1192"/>
      <c r="G44" s="1192"/>
      <c r="H44" s="1193"/>
      <c r="I44" s="346">
        <v>4</v>
      </c>
      <c r="J44" s="347">
        <v>2</v>
      </c>
      <c r="K44" s="347" t="s">
        <v>489</v>
      </c>
      <c r="L44" s="347" t="s">
        <v>489</v>
      </c>
      <c r="M44" s="348" t="s">
        <v>489</v>
      </c>
    </row>
    <row r="45" spans="2:13" ht="27.75" customHeight="1" x14ac:dyDescent="0.15">
      <c r="B45" s="1186"/>
      <c r="C45" s="1187"/>
      <c r="D45" s="106"/>
      <c r="E45" s="1192" t="s">
        <v>35</v>
      </c>
      <c r="F45" s="1192"/>
      <c r="G45" s="1192"/>
      <c r="H45" s="1193"/>
      <c r="I45" s="346">
        <v>499</v>
      </c>
      <c r="J45" s="347">
        <v>468</v>
      </c>
      <c r="K45" s="347">
        <v>489</v>
      </c>
      <c r="L45" s="347">
        <v>460</v>
      </c>
      <c r="M45" s="348">
        <v>498</v>
      </c>
    </row>
    <row r="46" spans="2:13" ht="27.75" customHeight="1" x14ac:dyDescent="0.15">
      <c r="B46" s="1186"/>
      <c r="C46" s="1187"/>
      <c r="D46" s="107"/>
      <c r="E46" s="1192" t="s">
        <v>36</v>
      </c>
      <c r="F46" s="1192"/>
      <c r="G46" s="1192"/>
      <c r="H46" s="1193"/>
      <c r="I46" s="346" t="s">
        <v>489</v>
      </c>
      <c r="J46" s="347" t="s">
        <v>489</v>
      </c>
      <c r="K46" s="347" t="s">
        <v>489</v>
      </c>
      <c r="L46" s="347" t="s">
        <v>489</v>
      </c>
      <c r="M46" s="348" t="s">
        <v>489</v>
      </c>
    </row>
    <row r="47" spans="2:13" ht="27.75" customHeight="1" x14ac:dyDescent="0.15">
      <c r="B47" s="1186"/>
      <c r="C47" s="1187"/>
      <c r="D47" s="108"/>
      <c r="E47" s="1194" t="s">
        <v>37</v>
      </c>
      <c r="F47" s="1195"/>
      <c r="G47" s="1195"/>
      <c r="H47" s="1196"/>
      <c r="I47" s="346" t="s">
        <v>489</v>
      </c>
      <c r="J47" s="347" t="s">
        <v>489</v>
      </c>
      <c r="K47" s="347" t="s">
        <v>489</v>
      </c>
      <c r="L47" s="347" t="s">
        <v>489</v>
      </c>
      <c r="M47" s="348" t="s">
        <v>489</v>
      </c>
    </row>
    <row r="48" spans="2:13" ht="27.75" customHeight="1" x14ac:dyDescent="0.15">
      <c r="B48" s="1186"/>
      <c r="C48" s="1187"/>
      <c r="D48" s="106"/>
      <c r="E48" s="1192" t="s">
        <v>38</v>
      </c>
      <c r="F48" s="1192"/>
      <c r="G48" s="1192"/>
      <c r="H48" s="1193"/>
      <c r="I48" s="346" t="s">
        <v>489</v>
      </c>
      <c r="J48" s="347" t="s">
        <v>489</v>
      </c>
      <c r="K48" s="347" t="s">
        <v>489</v>
      </c>
      <c r="L48" s="347" t="s">
        <v>489</v>
      </c>
      <c r="M48" s="348" t="s">
        <v>489</v>
      </c>
    </row>
    <row r="49" spans="2:13" ht="27.75" customHeight="1" x14ac:dyDescent="0.15">
      <c r="B49" s="1188"/>
      <c r="C49" s="1189"/>
      <c r="D49" s="106"/>
      <c r="E49" s="1192" t="s">
        <v>39</v>
      </c>
      <c r="F49" s="1192"/>
      <c r="G49" s="1192"/>
      <c r="H49" s="1193"/>
      <c r="I49" s="346" t="s">
        <v>489</v>
      </c>
      <c r="J49" s="347" t="s">
        <v>489</v>
      </c>
      <c r="K49" s="347" t="s">
        <v>489</v>
      </c>
      <c r="L49" s="347" t="s">
        <v>489</v>
      </c>
      <c r="M49" s="348" t="s">
        <v>489</v>
      </c>
    </row>
    <row r="50" spans="2:13" ht="27.75" customHeight="1" x14ac:dyDescent="0.15">
      <c r="B50" s="1197" t="s">
        <v>40</v>
      </c>
      <c r="C50" s="1198"/>
      <c r="D50" s="109"/>
      <c r="E50" s="1192" t="s">
        <v>41</v>
      </c>
      <c r="F50" s="1192"/>
      <c r="G50" s="1192"/>
      <c r="H50" s="1193"/>
      <c r="I50" s="346">
        <v>3212</v>
      </c>
      <c r="J50" s="347">
        <v>3223</v>
      </c>
      <c r="K50" s="347">
        <v>3602</v>
      </c>
      <c r="L50" s="347">
        <v>3841</v>
      </c>
      <c r="M50" s="348">
        <v>3996</v>
      </c>
    </row>
    <row r="51" spans="2:13" ht="27.75" customHeight="1" x14ac:dyDescent="0.15">
      <c r="B51" s="1186"/>
      <c r="C51" s="1187"/>
      <c r="D51" s="106"/>
      <c r="E51" s="1192" t="s">
        <v>42</v>
      </c>
      <c r="F51" s="1192"/>
      <c r="G51" s="1192"/>
      <c r="H51" s="1193"/>
      <c r="I51" s="346" t="s">
        <v>489</v>
      </c>
      <c r="J51" s="347" t="s">
        <v>489</v>
      </c>
      <c r="K51" s="347" t="s">
        <v>489</v>
      </c>
      <c r="L51" s="347" t="s">
        <v>489</v>
      </c>
      <c r="M51" s="348" t="s">
        <v>489</v>
      </c>
    </row>
    <row r="52" spans="2:13" ht="27.75" customHeight="1" x14ac:dyDescent="0.15">
      <c r="B52" s="1188"/>
      <c r="C52" s="1189"/>
      <c r="D52" s="106"/>
      <c r="E52" s="1192" t="s">
        <v>43</v>
      </c>
      <c r="F52" s="1192"/>
      <c r="G52" s="1192"/>
      <c r="H52" s="1193"/>
      <c r="I52" s="346">
        <v>2964</v>
      </c>
      <c r="J52" s="347">
        <v>3497</v>
      </c>
      <c r="K52" s="347">
        <v>3386</v>
      </c>
      <c r="L52" s="347">
        <v>3445</v>
      </c>
      <c r="M52" s="348">
        <v>3317</v>
      </c>
    </row>
    <row r="53" spans="2:13" ht="27.75" customHeight="1" thickBot="1" x14ac:dyDescent="0.2">
      <c r="B53" s="1199" t="s">
        <v>19</v>
      </c>
      <c r="C53" s="1200"/>
      <c r="D53" s="110"/>
      <c r="E53" s="1201" t="s">
        <v>44</v>
      </c>
      <c r="F53" s="1201"/>
      <c r="G53" s="1201"/>
      <c r="H53" s="1202"/>
      <c r="I53" s="349">
        <v>-1620</v>
      </c>
      <c r="J53" s="350">
        <v>-1173</v>
      </c>
      <c r="K53" s="350">
        <v>-1580</v>
      </c>
      <c r="L53" s="350">
        <v>-1978</v>
      </c>
      <c r="M53" s="351">
        <v>-2268</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CLa/fuSJw9Z/xdLJICMsh7SlGTILMEYKSEK/xCmovw8xQUFPvJ22kJE/NBHy2FRh17dwMrRkAwoL5mG9jehSEw==" saltValue="WioGII0M9sODVsgPB60BW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J54" zoomScaleNormal="100" zoomScaleSheetLayoutView="100" workbookViewId="0">
      <selection activeCell="H63" sqref="H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11" t="s">
        <v>46</v>
      </c>
      <c r="D55" s="1211"/>
      <c r="E55" s="1212"/>
      <c r="F55" s="352">
        <v>2222</v>
      </c>
      <c r="G55" s="352">
        <v>2393</v>
      </c>
      <c r="H55" s="353">
        <v>2603</v>
      </c>
    </row>
    <row r="56" spans="2:8" ht="52.5" customHeight="1" x14ac:dyDescent="0.15">
      <c r="B56" s="122"/>
      <c r="C56" s="1213" t="s">
        <v>47</v>
      </c>
      <c r="D56" s="1213"/>
      <c r="E56" s="1214"/>
      <c r="F56" s="354">
        <v>380</v>
      </c>
      <c r="G56" s="354">
        <v>380</v>
      </c>
      <c r="H56" s="355">
        <v>380</v>
      </c>
    </row>
    <row r="57" spans="2:8" ht="53.25" customHeight="1" x14ac:dyDescent="0.15">
      <c r="B57" s="122"/>
      <c r="C57" s="1215" t="s">
        <v>48</v>
      </c>
      <c r="D57" s="1215"/>
      <c r="E57" s="1216"/>
      <c r="F57" s="356">
        <v>831</v>
      </c>
      <c r="G57" s="356">
        <v>828</v>
      </c>
      <c r="H57" s="357">
        <v>836</v>
      </c>
    </row>
    <row r="58" spans="2:8" ht="45.75" customHeight="1" x14ac:dyDescent="0.15">
      <c r="B58" s="123"/>
      <c r="C58" s="1203" t="s">
        <v>555</v>
      </c>
      <c r="D58" s="1204"/>
      <c r="E58" s="1205"/>
      <c r="F58" s="358">
        <v>300</v>
      </c>
      <c r="G58" s="358">
        <v>360</v>
      </c>
      <c r="H58" s="359">
        <v>360</v>
      </c>
    </row>
    <row r="59" spans="2:8" ht="45.75" customHeight="1" x14ac:dyDescent="0.15">
      <c r="B59" s="123"/>
      <c r="C59" s="1203" t="s">
        <v>556</v>
      </c>
      <c r="D59" s="1204"/>
      <c r="E59" s="1205"/>
      <c r="F59" s="358"/>
      <c r="G59" s="358"/>
      <c r="H59" s="359">
        <v>200</v>
      </c>
    </row>
    <row r="60" spans="2:8" ht="45.75" customHeight="1" x14ac:dyDescent="0.15">
      <c r="B60" s="123"/>
      <c r="C60" s="1203" t="s">
        <v>557</v>
      </c>
      <c r="D60" s="1204"/>
      <c r="E60" s="1205"/>
      <c r="F60" s="358">
        <v>155</v>
      </c>
      <c r="G60" s="358">
        <v>155</v>
      </c>
      <c r="H60" s="359">
        <v>155</v>
      </c>
    </row>
    <row r="61" spans="2:8" ht="45.75" customHeight="1" x14ac:dyDescent="0.15">
      <c r="B61" s="123"/>
      <c r="C61" s="1203" t="s">
        <v>558</v>
      </c>
      <c r="D61" s="1204"/>
      <c r="E61" s="1205"/>
      <c r="F61" s="358">
        <v>55</v>
      </c>
      <c r="G61" s="358">
        <v>55</v>
      </c>
      <c r="H61" s="359">
        <v>55</v>
      </c>
    </row>
    <row r="62" spans="2:8" ht="45.75" customHeight="1" thickBot="1" x14ac:dyDescent="0.2">
      <c r="B62" s="124"/>
      <c r="C62" s="1206" t="s">
        <v>559</v>
      </c>
      <c r="D62" s="1207"/>
      <c r="E62" s="1208"/>
      <c r="F62" s="360"/>
      <c r="G62" s="360"/>
      <c r="H62" s="361">
        <v>30</v>
      </c>
    </row>
    <row r="63" spans="2:8" ht="52.5" customHeight="1" thickBot="1" x14ac:dyDescent="0.2">
      <c r="B63" s="125"/>
      <c r="C63" s="1209" t="s">
        <v>49</v>
      </c>
      <c r="D63" s="1209"/>
      <c r="E63" s="1210"/>
      <c r="F63" s="362">
        <v>3433</v>
      </c>
      <c r="G63" s="362">
        <v>3600</v>
      </c>
      <c r="H63" s="363">
        <v>3820</v>
      </c>
    </row>
    <row r="64" spans="2:8" x14ac:dyDescent="0.15"/>
  </sheetData>
  <sheetProtection algorithmName="SHA-512" hashValue="1GdWhY1Yy1bJ+B6Qu9sgQSA1ZN6nJRXGYe1An5svBAtz1I3Y5Ia6YpH6FDhhZ3cJyUlISsipDR+QG3QghSPJZA==" saltValue="Aqi15Al3BBATtgoB/Ie2+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748EC-E74C-4CE8-8179-5FD23BD23CBA}">
  <sheetPr>
    <pageSetUpPr fitToPage="1"/>
  </sheetPr>
  <dimension ref="A1:DE85"/>
  <sheetViews>
    <sheetView showGridLines="0" topLeftCell="AN38" zoomScaleNormal="100" zoomScaleSheetLayoutView="55" workbookViewId="0">
      <selection activeCell="BB77" sqref="BB77:BO78"/>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560</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561</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562</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563</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527</v>
      </c>
      <c r="BQ50" s="1250"/>
      <c r="BR50" s="1250"/>
      <c r="BS50" s="1250"/>
      <c r="BT50" s="1250"/>
      <c r="BU50" s="1250"/>
      <c r="BV50" s="1250"/>
      <c r="BW50" s="1250"/>
      <c r="BX50" s="1250" t="s">
        <v>528</v>
      </c>
      <c r="BY50" s="1250"/>
      <c r="BZ50" s="1250"/>
      <c r="CA50" s="1250"/>
      <c r="CB50" s="1250"/>
      <c r="CC50" s="1250"/>
      <c r="CD50" s="1250"/>
      <c r="CE50" s="1250"/>
      <c r="CF50" s="1250" t="s">
        <v>529</v>
      </c>
      <c r="CG50" s="1250"/>
      <c r="CH50" s="1250"/>
      <c r="CI50" s="1250"/>
      <c r="CJ50" s="1250"/>
      <c r="CK50" s="1250"/>
      <c r="CL50" s="1250"/>
      <c r="CM50" s="1250"/>
      <c r="CN50" s="1250" t="s">
        <v>530</v>
      </c>
      <c r="CO50" s="1250"/>
      <c r="CP50" s="1250"/>
      <c r="CQ50" s="1250"/>
      <c r="CR50" s="1250"/>
      <c r="CS50" s="1250"/>
      <c r="CT50" s="1250"/>
      <c r="CU50" s="1250"/>
      <c r="CV50" s="1250" t="s">
        <v>531</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564</v>
      </c>
      <c r="AO51" s="1254"/>
      <c r="AP51" s="1254"/>
      <c r="AQ51" s="1254"/>
      <c r="AR51" s="1254"/>
      <c r="AS51" s="1254"/>
      <c r="AT51" s="1254"/>
      <c r="AU51" s="1254"/>
      <c r="AV51" s="1254"/>
      <c r="AW51" s="1254"/>
      <c r="AX51" s="1254"/>
      <c r="AY51" s="1254"/>
      <c r="AZ51" s="1254"/>
      <c r="BA51" s="1254"/>
      <c r="BB51" s="1254" t="s">
        <v>565</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566</v>
      </c>
      <c r="BC53" s="1254"/>
      <c r="BD53" s="1254"/>
      <c r="BE53" s="1254"/>
      <c r="BF53" s="1254"/>
      <c r="BG53" s="1254"/>
      <c r="BH53" s="1254"/>
      <c r="BI53" s="1254"/>
      <c r="BJ53" s="1254"/>
      <c r="BK53" s="1254"/>
      <c r="BL53" s="1254"/>
      <c r="BM53" s="1254"/>
      <c r="BN53" s="1254"/>
      <c r="BO53" s="1254"/>
      <c r="BP53" s="1255">
        <v>69.900000000000006</v>
      </c>
      <c r="BQ53" s="1255"/>
      <c r="BR53" s="1255"/>
      <c r="BS53" s="1255"/>
      <c r="BT53" s="1255"/>
      <c r="BU53" s="1255"/>
      <c r="BV53" s="1255"/>
      <c r="BW53" s="1255"/>
      <c r="BX53" s="1255">
        <v>70.5</v>
      </c>
      <c r="BY53" s="1255"/>
      <c r="BZ53" s="1255"/>
      <c r="CA53" s="1255"/>
      <c r="CB53" s="1255"/>
      <c r="CC53" s="1255"/>
      <c r="CD53" s="1255"/>
      <c r="CE53" s="1255"/>
      <c r="CF53" s="1255">
        <v>70.900000000000006</v>
      </c>
      <c r="CG53" s="1255"/>
      <c r="CH53" s="1255"/>
      <c r="CI53" s="1255"/>
      <c r="CJ53" s="1255"/>
      <c r="CK53" s="1255"/>
      <c r="CL53" s="1255"/>
      <c r="CM53" s="1255"/>
      <c r="CN53" s="1255">
        <v>71.2</v>
      </c>
      <c r="CO53" s="1255"/>
      <c r="CP53" s="1255"/>
      <c r="CQ53" s="1255"/>
      <c r="CR53" s="1255"/>
      <c r="CS53" s="1255"/>
      <c r="CT53" s="1255"/>
      <c r="CU53" s="1255"/>
      <c r="CV53" s="1255">
        <v>72.099999999999994</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567</v>
      </c>
      <c r="AO55" s="1250"/>
      <c r="AP55" s="1250"/>
      <c r="AQ55" s="1250"/>
      <c r="AR55" s="1250"/>
      <c r="AS55" s="1250"/>
      <c r="AT55" s="1250"/>
      <c r="AU55" s="1250"/>
      <c r="AV55" s="1250"/>
      <c r="AW55" s="1250"/>
      <c r="AX55" s="1250"/>
      <c r="AY55" s="1250"/>
      <c r="AZ55" s="1250"/>
      <c r="BA55" s="1250"/>
      <c r="BB55" s="1254" t="s">
        <v>565</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566</v>
      </c>
      <c r="BC57" s="1254"/>
      <c r="BD57" s="1254"/>
      <c r="BE57" s="1254"/>
      <c r="BF57" s="1254"/>
      <c r="BG57" s="1254"/>
      <c r="BH57" s="1254"/>
      <c r="BI57" s="1254"/>
      <c r="BJ57" s="1254"/>
      <c r="BK57" s="1254"/>
      <c r="BL57" s="1254"/>
      <c r="BM57" s="1254"/>
      <c r="BN57" s="1254"/>
      <c r="BO57" s="1254"/>
      <c r="BP57" s="1255">
        <v>61</v>
      </c>
      <c r="BQ57" s="1255"/>
      <c r="BR57" s="1255"/>
      <c r="BS57" s="1255"/>
      <c r="BT57" s="1255"/>
      <c r="BU57" s="1255"/>
      <c r="BV57" s="1255"/>
      <c r="BW57" s="1255"/>
      <c r="BX57" s="1255">
        <v>62.2</v>
      </c>
      <c r="BY57" s="1255"/>
      <c r="BZ57" s="1255"/>
      <c r="CA57" s="1255"/>
      <c r="CB57" s="1255"/>
      <c r="CC57" s="1255"/>
      <c r="CD57" s="1255"/>
      <c r="CE57" s="1255"/>
      <c r="CF57" s="1255">
        <v>63.6</v>
      </c>
      <c r="CG57" s="1255"/>
      <c r="CH57" s="1255"/>
      <c r="CI57" s="1255"/>
      <c r="CJ57" s="1255"/>
      <c r="CK57" s="1255"/>
      <c r="CL57" s="1255"/>
      <c r="CM57" s="1255"/>
      <c r="CN57" s="1255">
        <v>65.900000000000006</v>
      </c>
      <c r="CO57" s="1255"/>
      <c r="CP57" s="1255"/>
      <c r="CQ57" s="1255"/>
      <c r="CR57" s="1255"/>
      <c r="CS57" s="1255"/>
      <c r="CT57" s="1255"/>
      <c r="CU57" s="1255"/>
      <c r="CV57" s="1255">
        <v>66.599999999999994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568</v>
      </c>
    </row>
    <row r="64" spans="1:109" x14ac:dyDescent="0.15">
      <c r="B64" s="1225"/>
      <c r="G64" s="1232"/>
      <c r="I64" s="1265"/>
      <c r="J64" s="1265"/>
      <c r="K64" s="1265"/>
      <c r="L64" s="1265"/>
      <c r="M64" s="1265"/>
      <c r="N64" s="1266"/>
      <c r="AM64" s="1232"/>
      <c r="AN64" s="1232" t="s">
        <v>561</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569</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563</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527</v>
      </c>
      <c r="BQ72" s="1250"/>
      <c r="BR72" s="1250"/>
      <c r="BS72" s="1250"/>
      <c r="BT72" s="1250"/>
      <c r="BU72" s="1250"/>
      <c r="BV72" s="1250"/>
      <c r="BW72" s="1250"/>
      <c r="BX72" s="1250" t="s">
        <v>528</v>
      </c>
      <c r="BY72" s="1250"/>
      <c r="BZ72" s="1250"/>
      <c r="CA72" s="1250"/>
      <c r="CB72" s="1250"/>
      <c r="CC72" s="1250"/>
      <c r="CD72" s="1250"/>
      <c r="CE72" s="1250"/>
      <c r="CF72" s="1250" t="s">
        <v>529</v>
      </c>
      <c r="CG72" s="1250"/>
      <c r="CH72" s="1250"/>
      <c r="CI72" s="1250"/>
      <c r="CJ72" s="1250"/>
      <c r="CK72" s="1250"/>
      <c r="CL72" s="1250"/>
      <c r="CM72" s="1250"/>
      <c r="CN72" s="1250" t="s">
        <v>530</v>
      </c>
      <c r="CO72" s="1250"/>
      <c r="CP72" s="1250"/>
      <c r="CQ72" s="1250"/>
      <c r="CR72" s="1250"/>
      <c r="CS72" s="1250"/>
      <c r="CT72" s="1250"/>
      <c r="CU72" s="1250"/>
      <c r="CV72" s="1250" t="s">
        <v>531</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564</v>
      </c>
      <c r="AO73" s="1254"/>
      <c r="AP73" s="1254"/>
      <c r="AQ73" s="1254"/>
      <c r="AR73" s="1254"/>
      <c r="AS73" s="1254"/>
      <c r="AT73" s="1254"/>
      <c r="AU73" s="1254"/>
      <c r="AV73" s="1254"/>
      <c r="AW73" s="1254"/>
      <c r="AX73" s="1254"/>
      <c r="AY73" s="1254"/>
      <c r="AZ73" s="1254"/>
      <c r="BA73" s="1254"/>
      <c r="BB73" s="1254" t="s">
        <v>565</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570</v>
      </c>
      <c r="BC75" s="1254"/>
      <c r="BD75" s="1254"/>
      <c r="BE75" s="1254"/>
      <c r="BF75" s="1254"/>
      <c r="BG75" s="1254"/>
      <c r="BH75" s="1254"/>
      <c r="BI75" s="1254"/>
      <c r="BJ75" s="1254"/>
      <c r="BK75" s="1254"/>
      <c r="BL75" s="1254"/>
      <c r="BM75" s="1254"/>
      <c r="BN75" s="1254"/>
      <c r="BO75" s="1254"/>
      <c r="BP75" s="1255">
        <v>4.8</v>
      </c>
      <c r="BQ75" s="1255"/>
      <c r="BR75" s="1255"/>
      <c r="BS75" s="1255"/>
      <c r="BT75" s="1255"/>
      <c r="BU75" s="1255"/>
      <c r="BV75" s="1255"/>
      <c r="BW75" s="1255"/>
      <c r="BX75" s="1255">
        <v>4.9000000000000004</v>
      </c>
      <c r="BY75" s="1255"/>
      <c r="BZ75" s="1255"/>
      <c r="CA75" s="1255"/>
      <c r="CB75" s="1255"/>
      <c r="CC75" s="1255"/>
      <c r="CD75" s="1255"/>
      <c r="CE75" s="1255"/>
      <c r="CF75" s="1255">
        <v>5.0999999999999996</v>
      </c>
      <c r="CG75" s="1255"/>
      <c r="CH75" s="1255"/>
      <c r="CI75" s="1255"/>
      <c r="CJ75" s="1255"/>
      <c r="CK75" s="1255"/>
      <c r="CL75" s="1255"/>
      <c r="CM75" s="1255"/>
      <c r="CN75" s="1255">
        <v>5.2</v>
      </c>
      <c r="CO75" s="1255"/>
      <c r="CP75" s="1255"/>
      <c r="CQ75" s="1255"/>
      <c r="CR75" s="1255"/>
      <c r="CS75" s="1255"/>
      <c r="CT75" s="1255"/>
      <c r="CU75" s="1255"/>
      <c r="CV75" s="1255">
        <v>5.4</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567</v>
      </c>
      <c r="AO77" s="1250"/>
      <c r="AP77" s="1250"/>
      <c r="AQ77" s="1250"/>
      <c r="AR77" s="1250"/>
      <c r="AS77" s="1250"/>
      <c r="AT77" s="1250"/>
      <c r="AU77" s="1250"/>
      <c r="AV77" s="1250"/>
      <c r="AW77" s="1250"/>
      <c r="AX77" s="1250"/>
      <c r="AY77" s="1250"/>
      <c r="AZ77" s="1250"/>
      <c r="BA77" s="1250"/>
      <c r="BB77" s="1254" t="s">
        <v>565</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570</v>
      </c>
      <c r="BC79" s="1254"/>
      <c r="BD79" s="1254"/>
      <c r="BE79" s="1254"/>
      <c r="BF79" s="1254"/>
      <c r="BG79" s="1254"/>
      <c r="BH79" s="1254"/>
      <c r="BI79" s="1254"/>
      <c r="BJ79" s="1254"/>
      <c r="BK79" s="1254"/>
      <c r="BL79" s="1254"/>
      <c r="BM79" s="1254"/>
      <c r="BN79" s="1254"/>
      <c r="BO79" s="1254"/>
      <c r="BP79" s="1255">
        <v>7.4</v>
      </c>
      <c r="BQ79" s="1255"/>
      <c r="BR79" s="1255"/>
      <c r="BS79" s="1255"/>
      <c r="BT79" s="1255"/>
      <c r="BU79" s="1255"/>
      <c r="BV79" s="1255"/>
      <c r="BW79" s="1255"/>
      <c r="BX79" s="1255">
        <v>7.5</v>
      </c>
      <c r="BY79" s="1255"/>
      <c r="BZ79" s="1255"/>
      <c r="CA79" s="1255"/>
      <c r="CB79" s="1255"/>
      <c r="CC79" s="1255"/>
      <c r="CD79" s="1255"/>
      <c r="CE79" s="1255"/>
      <c r="CF79" s="1255">
        <v>7.5</v>
      </c>
      <c r="CG79" s="1255"/>
      <c r="CH79" s="1255"/>
      <c r="CI79" s="1255"/>
      <c r="CJ79" s="1255"/>
      <c r="CK79" s="1255"/>
      <c r="CL79" s="1255"/>
      <c r="CM79" s="1255"/>
      <c r="CN79" s="1255">
        <v>7.7</v>
      </c>
      <c r="CO79" s="1255"/>
      <c r="CP79" s="1255"/>
      <c r="CQ79" s="1255"/>
      <c r="CR79" s="1255"/>
      <c r="CS79" s="1255"/>
      <c r="CT79" s="1255"/>
      <c r="CU79" s="1255"/>
      <c r="CV79" s="1255">
        <v>8</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jJp8BxXgN1K1ftgRhD13RzUiUGisdc50l2OgwP/BR6BfeGRCKRyWzHlxDYqt2Gqj0rIkfZ2s2HpZ0CmKk9jxTA==" saltValue="6WzYK+ZWv8K2hyG9Wurqk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10AC7-55F2-4C8C-8A24-B0455ECD2C6E}">
  <sheetPr>
    <pageSetUpPr fitToPage="1"/>
  </sheetPr>
  <dimension ref="A1:DR125"/>
  <sheetViews>
    <sheetView showGridLines="0" topLeftCell="AE75" zoomScaleNormal="100" zoomScaleSheetLayoutView="70" workbookViewId="0">
      <selection activeCell="BB77" sqref="BB77:BO78"/>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iCRvf4c78JUdQBvFMnuwBe9CUqQdGhDHTUdYKYGD+tK8G8cXmTRFs847mituglAct3LBmpLEnBZ1u3ZXxZ1hLQ==" saltValue="tnVofTCUUtoC5+r8ntdBA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39301-C08A-46CE-9CA7-1414D5734EF2}">
  <sheetPr>
    <pageSetUpPr fitToPage="1"/>
  </sheetPr>
  <dimension ref="A1:DR125"/>
  <sheetViews>
    <sheetView showGridLines="0" tabSelected="1" topLeftCell="A16" zoomScaleNormal="100" zoomScaleSheetLayoutView="55" workbookViewId="0">
      <selection activeCell="AE34" sqref="AE34"/>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e+bRMwaqe7hfvbTuV58jrnPjhSjbow26aVLD5YkmxMYcrX9l0EGeMqwgZFIlKvqXdrMGD1pqTnwCUjJeQXMglA==" saltValue="pZ1YcpwJPnb5mz5sipu69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118769</v>
      </c>
      <c r="E3" s="144"/>
      <c r="F3" s="145">
        <v>301035</v>
      </c>
      <c r="G3" s="146"/>
      <c r="H3" s="147"/>
    </row>
    <row r="4" spans="1:8" x14ac:dyDescent="0.15">
      <c r="A4" s="148"/>
      <c r="B4" s="149"/>
      <c r="C4" s="150"/>
      <c r="D4" s="151">
        <v>63682</v>
      </c>
      <c r="E4" s="152"/>
      <c r="F4" s="153">
        <v>154376</v>
      </c>
      <c r="G4" s="154"/>
      <c r="H4" s="155"/>
    </row>
    <row r="5" spans="1:8" x14ac:dyDescent="0.15">
      <c r="A5" s="136" t="s">
        <v>521</v>
      </c>
      <c r="B5" s="141"/>
      <c r="C5" s="142"/>
      <c r="D5" s="143">
        <v>79603</v>
      </c>
      <c r="E5" s="144"/>
      <c r="F5" s="145">
        <v>277467</v>
      </c>
      <c r="G5" s="146"/>
      <c r="H5" s="147"/>
    </row>
    <row r="6" spans="1:8" x14ac:dyDescent="0.15">
      <c r="A6" s="148"/>
      <c r="B6" s="149"/>
      <c r="C6" s="150"/>
      <c r="D6" s="151">
        <v>45908</v>
      </c>
      <c r="E6" s="152"/>
      <c r="F6" s="153">
        <v>128378</v>
      </c>
      <c r="G6" s="154"/>
      <c r="H6" s="155"/>
    </row>
    <row r="7" spans="1:8" x14ac:dyDescent="0.15">
      <c r="A7" s="136" t="s">
        <v>522</v>
      </c>
      <c r="B7" s="141"/>
      <c r="C7" s="142"/>
      <c r="D7" s="143">
        <v>81365</v>
      </c>
      <c r="E7" s="144"/>
      <c r="F7" s="145">
        <v>282256</v>
      </c>
      <c r="G7" s="146"/>
      <c r="H7" s="147"/>
    </row>
    <row r="8" spans="1:8" x14ac:dyDescent="0.15">
      <c r="A8" s="148"/>
      <c r="B8" s="149"/>
      <c r="C8" s="150"/>
      <c r="D8" s="151">
        <v>32422</v>
      </c>
      <c r="E8" s="152"/>
      <c r="F8" s="153">
        <v>145453</v>
      </c>
      <c r="G8" s="154"/>
      <c r="H8" s="155"/>
    </row>
    <row r="9" spans="1:8" x14ac:dyDescent="0.15">
      <c r="A9" s="136" t="s">
        <v>523</v>
      </c>
      <c r="B9" s="141"/>
      <c r="C9" s="142"/>
      <c r="D9" s="143">
        <v>91456</v>
      </c>
      <c r="E9" s="144"/>
      <c r="F9" s="145">
        <v>295341</v>
      </c>
      <c r="G9" s="146"/>
      <c r="H9" s="147"/>
    </row>
    <row r="10" spans="1:8" x14ac:dyDescent="0.15">
      <c r="A10" s="148"/>
      <c r="B10" s="149"/>
      <c r="C10" s="150"/>
      <c r="D10" s="151">
        <v>30316</v>
      </c>
      <c r="E10" s="152"/>
      <c r="F10" s="153">
        <v>137402</v>
      </c>
      <c r="G10" s="154"/>
      <c r="H10" s="155"/>
    </row>
    <row r="11" spans="1:8" x14ac:dyDescent="0.15">
      <c r="A11" s="136" t="s">
        <v>524</v>
      </c>
      <c r="B11" s="141"/>
      <c r="C11" s="142"/>
      <c r="D11" s="143">
        <v>58846</v>
      </c>
      <c r="E11" s="144"/>
      <c r="F11" s="145">
        <v>292845</v>
      </c>
      <c r="G11" s="146"/>
      <c r="H11" s="147"/>
    </row>
    <row r="12" spans="1:8" x14ac:dyDescent="0.15">
      <c r="A12" s="148"/>
      <c r="B12" s="149"/>
      <c r="C12" s="156"/>
      <c r="D12" s="151">
        <v>19443</v>
      </c>
      <c r="E12" s="152"/>
      <c r="F12" s="153">
        <v>143187</v>
      </c>
      <c r="G12" s="154"/>
      <c r="H12" s="155"/>
    </row>
    <row r="13" spans="1:8" x14ac:dyDescent="0.15">
      <c r="A13" s="136"/>
      <c r="B13" s="141"/>
      <c r="C13" s="157"/>
      <c r="D13" s="158">
        <v>86008</v>
      </c>
      <c r="E13" s="159"/>
      <c r="F13" s="160">
        <v>289789</v>
      </c>
      <c r="G13" s="161"/>
      <c r="H13" s="147"/>
    </row>
    <row r="14" spans="1:8" x14ac:dyDescent="0.15">
      <c r="A14" s="148"/>
      <c r="B14" s="149"/>
      <c r="C14" s="150"/>
      <c r="D14" s="151">
        <v>38354</v>
      </c>
      <c r="E14" s="152"/>
      <c r="F14" s="153">
        <v>141759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4.91</v>
      </c>
      <c r="C19" s="162">
        <f>ROUND(VALUE(SUBSTITUTE(実質収支比率等に係る経年分析!G$48,"▲","-")),2)</f>
        <v>12.34</v>
      </c>
      <c r="D19" s="162">
        <f>ROUND(VALUE(SUBSTITUTE(実質収支比率等に係る経年分析!H$48,"▲","-")),2)</f>
        <v>12.83</v>
      </c>
      <c r="E19" s="162">
        <f>ROUND(VALUE(SUBSTITUTE(実質収支比率等に係る経年分析!I$48,"▲","-")),2)</f>
        <v>16</v>
      </c>
      <c r="F19" s="162">
        <f>ROUND(VALUE(SUBSTITUTE(実質収支比率等に係る経年分析!J$48,"▲","-")),2)</f>
        <v>21.88</v>
      </c>
    </row>
    <row r="20" spans="1:11" x14ac:dyDescent="0.15">
      <c r="A20" s="162" t="s">
        <v>53</v>
      </c>
      <c r="B20" s="162">
        <f>ROUND(VALUE(SUBSTITUTE(実質収支比率等に係る経年分析!F$47,"▲","-")),2)</f>
        <v>81.52</v>
      </c>
      <c r="C20" s="162">
        <f>ROUND(VALUE(SUBSTITUTE(実質収支比率等に係る経年分析!G$47,"▲","-")),2)</f>
        <v>73.569999999999993</v>
      </c>
      <c r="D20" s="162">
        <f>ROUND(VALUE(SUBSTITUTE(実質収支比率等に係る経年分析!H$47,"▲","-")),2)</f>
        <v>87.06</v>
      </c>
      <c r="E20" s="162">
        <f>ROUND(VALUE(SUBSTITUTE(実質収支比率等に係る経年分析!I$47,"▲","-")),2)</f>
        <v>94.36</v>
      </c>
      <c r="F20" s="162">
        <f>ROUND(VALUE(SUBSTITUTE(実質収支比率等に係る経年分析!J$47,"▲","-")),2)</f>
        <v>100.49</v>
      </c>
    </row>
    <row r="21" spans="1:11" x14ac:dyDescent="0.15">
      <c r="A21" s="162" t="s">
        <v>54</v>
      </c>
      <c r="B21" s="162">
        <f>IF(ISNUMBER(VALUE(SUBSTITUTE(実質収支比率等に係る経年分析!F$49,"▲","-"))),ROUND(VALUE(SUBSTITUTE(実質収支比率等に係る経年分析!F$49,"▲","-")),2),NA())</f>
        <v>-5.03</v>
      </c>
      <c r="C21" s="162">
        <f>IF(ISNUMBER(VALUE(SUBSTITUTE(実質収支比率等に係る経年分析!G$49,"▲","-"))),ROUND(VALUE(SUBSTITUTE(実質収支比率等に係る経年分析!G$49,"▲","-")),2),NA())</f>
        <v>7.94</v>
      </c>
      <c r="D21" s="162">
        <f>IF(ISNUMBER(VALUE(SUBSTITUTE(実質収支比率等に係る経年分析!H$49,"▲","-"))),ROUND(VALUE(SUBSTITUTE(実質収支比率等に係る経年分析!H$49,"▲","-")),2),NA())</f>
        <v>6.16</v>
      </c>
      <c r="E21" s="162">
        <f>IF(ISNUMBER(VALUE(SUBSTITUTE(実質収支比率等に係る経年分析!I$49,"▲","-"))),ROUND(VALUE(SUBSTITUTE(実質収支比率等に係る経年分析!I$49,"▲","-")),2),NA())</f>
        <v>3.11</v>
      </c>
      <c r="F21" s="162">
        <f>IF(ISNUMBER(VALUE(SUBSTITUTE(実質収支比率等に係る経年分析!J$49,"▲","-"))),ROUND(VALUE(SUBSTITUTE(実質収支比率等に係る経年分析!J$49,"▲","-")),2),NA())</f>
        <v>6.24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0.34</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勝浦町物産販売特別会計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7.0000000000000007E-2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0.08</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0.14000000000000001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7.0000000000000007E-2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0.05</v>
      </c>
    </row>
    <row r="30" spans="1:11" x14ac:dyDescent="0.15">
      <c r="A30" s="163" t="str">
        <f>IF(連結実質赤字比率に係る赤字・黒字の構成分析!C$40="",NA(),連結実質赤字比率に係る赤字・黒字の構成分析!C$40)</f>
        <v>勝浦町住宅新築資金等貸付特別会計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0.05</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7.0000000000000007E-2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0.08</v>
      </c>
    </row>
    <row r="31" spans="1:11" x14ac:dyDescent="0.15">
      <c r="A31" s="163" t="str">
        <f>IF(連結実質赤字比率に係る赤字・黒字の構成分析!C$39="",NA(),連結実質赤字比率に係る赤字・黒字の構成分析!C$39)</f>
        <v>勝浦町農業集落排水事業会計</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0.17</v>
      </c>
    </row>
    <row r="32" spans="1:11" x14ac:dyDescent="0.15">
      <c r="A32" s="163" t="str">
        <f>IF(連結実質赤字比率に係る赤字・黒字の構成分析!C$38="",NA(),連結実質赤字比率に係る赤字・黒字の構成分析!C$38)</f>
        <v>勝浦町国民健康保険特別会計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5.36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4.22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2.74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1.36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v>
      </c>
    </row>
    <row r="33" spans="1:16" x14ac:dyDescent="0.15">
      <c r="A33" s="163" t="str">
        <f>IF(連結実質赤字比率に係る赤字・黒字の構成分析!C$37="",NA(),連結実質赤字比率に係る赤字・黒字の構成分析!C$37)</f>
        <v>勝浦町簡易水道事業会計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v>
      </c>
      <c r="D33" s="163">
        <f>IF(ROUND(VALUE(SUBSTITUTE(連結実質赤字比率に係る赤字・黒字の構成分析!G$37,"▲", "-")), 2) &lt; 0, ABS(ROUND(VALUE(SUBSTITUTE(連結実質赤字比率に係る赤字・黒字の構成分析!G$37,"▲", "-")), 2)), NA())</f>
        <v>1.42</v>
      </c>
      <c r="E33" s="163" t="e">
        <f>IF(ROUND(VALUE(SUBSTITUTE(連結実質赤字比率に係る赤字・黒字の構成分析!G$37,"▲", "-")), 2) &gt;= 0, ABS(ROUND(VALUE(SUBSTITUTE(連結実質赤字比率に係る赤字・黒字の構成分析!G$37,"▲", "-")), 2)), NA())</f>
        <v>#N/A</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0.33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0.84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1.1100000000000001</v>
      </c>
    </row>
    <row r="34" spans="1:16" x14ac:dyDescent="0.15">
      <c r="A34" s="163" t="str">
        <f>IF(連結実質赤字比率に係る赤字・黒字の構成分析!C$36="",NA(),連結実質赤字比率に係る赤字・黒字の構成分析!C$36)</f>
        <v>勝浦町介護保険特別会計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1.52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1.43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2.4700000000000002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4.3099999999999996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4.2699999999999996</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4.7699999999999996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12.19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12.62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15.84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21.74</v>
      </c>
    </row>
    <row r="36" spans="1:16" x14ac:dyDescent="0.15">
      <c r="A36" s="163" t="str">
        <f>IF(連結実質赤字比率に係る赤字・黒字の構成分析!C$34="",NA(),連結実質赤字比率に係る赤字・黒字の構成分析!C$34)</f>
        <v>勝浦町病院事業会計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44.94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39.4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39.619999999999997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36.49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29.68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334</v>
      </c>
      <c r="E42" s="164"/>
      <c r="F42" s="164"/>
      <c r="G42" s="164">
        <f>'実質公債費比率（分子）の構造'!L$52</f>
        <v>345</v>
      </c>
      <c r="H42" s="164"/>
      <c r="I42" s="164"/>
      <c r="J42" s="164">
        <f>'実質公債費比率（分子）の構造'!M$52</f>
        <v>348</v>
      </c>
      <c r="K42" s="164"/>
      <c r="L42" s="164"/>
      <c r="M42" s="164">
        <f>'実質公債費比率（分子）の構造'!N$52</f>
        <v>312</v>
      </c>
      <c r="N42" s="164"/>
      <c r="O42" s="164"/>
      <c r="P42" s="164">
        <f>'実質公債費比率（分子）の構造'!O$52</f>
        <v>303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2</v>
      </c>
      <c r="C45" s="164"/>
      <c r="D45" s="164"/>
      <c r="E45" s="164">
        <f>'実質公債費比率（分子）の構造'!L$49</f>
        <v>2</v>
      </c>
      <c r="F45" s="164"/>
      <c r="G45" s="164"/>
      <c r="H45" s="164">
        <f>'実質公債費比率（分子）の構造'!M$49</f>
        <v>2</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43</v>
      </c>
      <c r="C46" s="164"/>
      <c r="D46" s="164"/>
      <c r="E46" s="164">
        <f>'実質公債費比率（分子）の構造'!L$48</f>
        <v>42</v>
      </c>
      <c r="F46" s="164"/>
      <c r="G46" s="164"/>
      <c r="H46" s="164">
        <f>'実質公債費比率（分子）の構造'!M$48</f>
        <v>42</v>
      </c>
      <c r="I46" s="164"/>
      <c r="J46" s="164"/>
      <c r="K46" s="164">
        <f>'実質公債費比率（分子）の構造'!N$48</f>
        <v>44</v>
      </c>
      <c r="L46" s="164"/>
      <c r="M46" s="164"/>
      <c r="N46" s="164">
        <f>'実質公債費比率（分子）の構造'!O$48</f>
        <v>45</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391</v>
      </c>
      <c r="C49" s="164"/>
      <c r="D49" s="164"/>
      <c r="E49" s="164">
        <f>'実質公債費比率（分子）の構造'!L$45</f>
        <v>415</v>
      </c>
      <c r="F49" s="164"/>
      <c r="G49" s="164"/>
      <c r="H49" s="164">
        <f>'実質公債費比率（分子）の構造'!M$45</f>
        <v>424</v>
      </c>
      <c r="I49" s="164"/>
      <c r="J49" s="164"/>
      <c r="K49" s="164">
        <f>'実質公債費比率（分子）の構造'!N$45</f>
        <v>385</v>
      </c>
      <c r="L49" s="164"/>
      <c r="M49" s="164"/>
      <c r="N49" s="164">
        <f>'実質公債費比率（分子）の構造'!O$45</f>
        <v>390</v>
      </c>
      <c r="O49" s="164"/>
      <c r="P49" s="164"/>
    </row>
    <row r="50" spans="1:16" x14ac:dyDescent="0.15">
      <c r="A50" s="164" t="s">
        <v>67</v>
      </c>
      <c r="B50" s="164" t="e">
        <f>NA()</f>
        <v>#N/A</v>
      </c>
      <c r="C50" s="164">
        <f>IF(ISNUMBER('実質公債費比率（分子）の構造'!K$53),'実質公債費比率（分子）の構造'!K$53,NA())</f>
        <v>102</v>
      </c>
      <c r="D50" s="164" t="e">
        <f>NA()</f>
        <v>#N/A</v>
      </c>
      <c r="E50" s="164" t="e">
        <f>NA()</f>
        <v>#N/A</v>
      </c>
      <c r="F50" s="164">
        <f>IF(ISNUMBER('実質公債費比率（分子）の構造'!L$53),'実質公債費比率（分子）の構造'!L$53,NA())</f>
        <v>114</v>
      </c>
      <c r="G50" s="164" t="e">
        <f>NA()</f>
        <v>#N/A</v>
      </c>
      <c r="H50" s="164" t="e">
        <f>NA()</f>
        <v>#N/A</v>
      </c>
      <c r="I50" s="164">
        <f>IF(ISNUMBER('実質公債費比率（分子）の構造'!M$53),'実質公債費比率（分子）の構造'!M$53,NA())</f>
        <v>120</v>
      </c>
      <c r="J50" s="164" t="e">
        <f>NA()</f>
        <v>#N/A</v>
      </c>
      <c r="K50" s="164" t="e">
        <f>NA()</f>
        <v>#N/A</v>
      </c>
      <c r="L50" s="164">
        <f>IF(ISNUMBER('実質公債費比率（分子）の構造'!N$53),'実質公債費比率（分子）の構造'!N$53,NA())</f>
        <v>117</v>
      </c>
      <c r="M50" s="164" t="e">
        <f>NA()</f>
        <v>#N/A</v>
      </c>
      <c r="N50" s="164" t="e">
        <f>NA()</f>
        <v>#N/A</v>
      </c>
      <c r="O50" s="164">
        <f>IF(ISNUMBER('実質公債費比率（分子）の構造'!O$53),'実質公債費比率（分子）の構造'!O$53,NA())</f>
        <v>132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2964</v>
      </c>
      <c r="E56" s="163"/>
      <c r="F56" s="163"/>
      <c r="G56" s="163">
        <f>'将来負担比率（分子）の構造'!J$52</f>
        <v>3497</v>
      </c>
      <c r="H56" s="163"/>
      <c r="I56" s="163"/>
      <c r="J56" s="163">
        <f>'将来負担比率（分子）の構造'!K$52</f>
        <v>3386</v>
      </c>
      <c r="K56" s="163"/>
      <c r="L56" s="163"/>
      <c r="M56" s="163">
        <f>'将来負担比率（分子）の構造'!L$52</f>
        <v>3445</v>
      </c>
      <c r="N56" s="163"/>
      <c r="O56" s="163"/>
      <c r="P56" s="163">
        <f>'将来負担比率（分子）の構造'!M$52</f>
        <v>3317</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3212</v>
      </c>
      <c r="E58" s="163"/>
      <c r="F58" s="163"/>
      <c r="G58" s="163">
        <f>'将来負担比率（分子）の構造'!J$50</f>
        <v>3223</v>
      </c>
      <c r="H58" s="163"/>
      <c r="I58" s="163"/>
      <c r="J58" s="163">
        <f>'将来負担比率（分子）の構造'!K$50</f>
        <v>3602</v>
      </c>
      <c r="K58" s="163"/>
      <c r="L58" s="163"/>
      <c r="M58" s="163">
        <f>'将来負担比率（分子）の構造'!L$50</f>
        <v>3841</v>
      </c>
      <c r="N58" s="163"/>
      <c r="O58" s="163"/>
      <c r="P58" s="163">
        <f>'将来負担比率（分子）の構造'!M$50</f>
        <v>3996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499</v>
      </c>
      <c r="C62" s="163"/>
      <c r="D62" s="163"/>
      <c r="E62" s="163">
        <f>'将来負担比率（分子）の構造'!J$45</f>
        <v>468</v>
      </c>
      <c r="F62" s="163"/>
      <c r="G62" s="163"/>
      <c r="H62" s="163">
        <f>'将来負担比率（分子）の構造'!K$45</f>
        <v>489</v>
      </c>
      <c r="I62" s="163"/>
      <c r="J62" s="163"/>
      <c r="K62" s="163">
        <f>'将来負担比率（分子）の構造'!L$45</f>
        <v>460</v>
      </c>
      <c r="L62" s="163"/>
      <c r="M62" s="163"/>
      <c r="N62" s="163">
        <f>'将来負担比率（分子）の構造'!M$45</f>
        <v>498</v>
      </c>
      <c r="O62" s="163"/>
      <c r="P62" s="163"/>
    </row>
    <row r="63" spans="1:16" x14ac:dyDescent="0.15">
      <c r="A63" s="163" t="s">
        <v>34</v>
      </c>
      <c r="B63" s="163">
        <f>'将来負担比率（分子）の構造'!I$44</f>
        <v>4</v>
      </c>
      <c r="C63" s="163"/>
      <c r="D63" s="163"/>
      <c r="E63" s="163">
        <f>'将来負担比率（分子）の構造'!J$44</f>
        <v>2</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620</v>
      </c>
      <c r="C64" s="163"/>
      <c r="D64" s="163"/>
      <c r="E64" s="163">
        <f>'将来負担比率（分子）の構造'!J$43</f>
        <v>1658</v>
      </c>
      <c r="F64" s="163"/>
      <c r="G64" s="163"/>
      <c r="H64" s="163">
        <f>'将来負担比率（分子）の構造'!K$43</f>
        <v>1682</v>
      </c>
      <c r="I64" s="163"/>
      <c r="J64" s="163"/>
      <c r="K64" s="163">
        <f>'将来負担比率（分子）の構造'!L$43</f>
        <v>1730</v>
      </c>
      <c r="L64" s="163"/>
      <c r="M64" s="163"/>
      <c r="N64" s="163">
        <f>'将来負担比率（分子）の構造'!M$43</f>
        <v>1615</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3434</v>
      </c>
      <c r="C66" s="163"/>
      <c r="D66" s="163"/>
      <c r="E66" s="163">
        <f>'将来負担比率（分子）の構造'!J$41</f>
        <v>3418</v>
      </c>
      <c r="F66" s="163"/>
      <c r="G66" s="163"/>
      <c r="H66" s="163">
        <f>'将来負担比率（分子）の構造'!K$41</f>
        <v>3238</v>
      </c>
      <c r="I66" s="163"/>
      <c r="J66" s="163"/>
      <c r="K66" s="163">
        <f>'将来負担比率（分子）の構造'!L$41</f>
        <v>3118</v>
      </c>
      <c r="L66" s="163"/>
      <c r="M66" s="163"/>
      <c r="N66" s="163">
        <f>'将来負担比率（分子）の構造'!M$41</f>
        <v>2931</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2222</v>
      </c>
      <c r="C72" s="167">
        <f>基金残高に係る経年分析!G55</f>
        <v>2393</v>
      </c>
      <c r="D72" s="167">
        <f>基金残高に係る経年分析!H55</f>
        <v>2603</v>
      </c>
    </row>
    <row r="73" spans="1:16" x14ac:dyDescent="0.15">
      <c r="A73" s="166" t="s">
        <v>74</v>
      </c>
      <c r="B73" s="167">
        <f>基金残高に係る経年分析!F56</f>
        <v>380</v>
      </c>
      <c r="C73" s="167">
        <f>基金残高に係る経年分析!G56</f>
        <v>380</v>
      </c>
      <c r="D73" s="167">
        <f>基金残高に係る経年分析!H56</f>
        <v>380</v>
      </c>
    </row>
    <row r="74" spans="1:16" x14ac:dyDescent="0.15">
      <c r="A74" s="166" t="s">
        <v>75</v>
      </c>
      <c r="B74" s="167">
        <f>基金残高に係る経年分析!F57</f>
        <v>831</v>
      </c>
      <c r="C74" s="167">
        <f>基金残高に係る経年分析!G57</f>
        <v>828</v>
      </c>
      <c r="D74" s="167">
        <f>基金残高に係る経年分析!H57</f>
        <v>836</v>
      </c>
    </row>
  </sheetData>
  <sheetProtection algorithmName="SHA-512" hashValue="V8oB6gJppFCpWlDKrG66s9tkmSSsXys8skx1W+XQ6P2+F4N4SZhTQA4s2RaFGBpEOaQk8QBk42gMkuQUrxm7hA==" saltValue="YC/X2J7Y7Vf9v2CjVujE2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聡一郎</cp:lastModifiedBy>
  <cp:lastPrinted>2026-03-12T07:14:20Z</cp:lastPrinted>
  <dcterms:created xsi:type="dcterms:W3CDTF">2026-02-23T08:40:26Z</dcterms:created>
  <dcterms:modified xsi:type="dcterms:W3CDTF">2026-09-13T23:29:26Z</dcterms:modified>
  <cp:category/>
</cp:coreProperties>
</file>