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ity-miyoshi.lg.jp\DFSRoot\DFSAllDocuments\0110110\Documents\R8財政\R8公会計\04.県通知・照会等\R8.8.18【911（金）〆】令和6年度財政状況資料集の作成について（2回目・地方公会計関係）\02.県回答\"/>
    </mc:Choice>
  </mc:AlternateContent>
  <xr:revisionPtr revIDLastSave="0" documentId="13_ncr:1_{E6B870D4-DEC0-4DB7-878B-B323A64D183A}"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C36" i="10"/>
  <c r="BE35" i="10"/>
  <c r="BW34" i="10"/>
  <c r="C34" i="10"/>
  <c r="BW35" i="10" l="1"/>
  <c r="BW36" i="10" s="1"/>
  <c r="BW37" i="10" s="1"/>
  <c r="BW38" i="10" s="1"/>
  <c r="BW39" i="10" s="1"/>
  <c r="BW40" i="10" s="1"/>
  <c r="BW41" i="10" s="1"/>
  <c r="BW42"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U34" i="10"/>
  <c r="U35" i="10" s="1"/>
  <c r="U36" i="10" s="1"/>
  <c r="AM34" i="10" l="1"/>
  <c r="AM35" i="10" s="1"/>
  <c r="AM36" i="10" s="1"/>
  <c r="BE34" i="10" s="1"/>
</calcChain>
</file>

<file path=xl/sharedStrings.xml><?xml version="1.0" encoding="utf-8"?>
<sst xmlns="http://schemas.openxmlformats.org/spreadsheetml/2006/main" count="1185" uniqueCount="579">
  <si>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</si>
  <si>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</si>
  <si>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</si>
  <si>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</si>
  <si>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</si>
  <si>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</si>
  <si>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</si>
  <si>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</si>
  <si>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</si>
  <si>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</si>
  <si>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</si>
  <si>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</si>
  <si>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</si>
  <si>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</si>
  <si>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</si>
  <si>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</si>
  <si>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</si>
  <si>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</si>
  <si>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</si>
  <si>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</si>
  <si>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</si>
  <si>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</si>
  <si>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</si>
  <si>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</si>
  <si>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</si>
  <si>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</si>
  <si>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</si>
  <si>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</si>
  <si>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</si>
  <si>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</si>
  <si>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</si>
  <si>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</si>
  <si>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</si>
  <si>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</si>
  <si>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</si>
  <si>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</si>
  <si>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</si>
  <si>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</si>
  <si>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</si>
  <si>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</si>
  <si>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</si>
  <si>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</si>
  <si>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</si>
  <si>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</si>
  <si>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</si>
  <si>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</si>
  <si>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</si>
  <si>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</si>
  <si>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</si>
  <si>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</si>
  <si>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</si>
  <si>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</si>
  <si>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</si>
  <si>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</si>
  <si>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</si>
  <si>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</si>
  <si>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</si>
  <si>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</si>
  <si>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</si>
  <si>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</si>
  <si>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</si>
  <si>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</si>
  <si>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</si>
  <si>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</si>
  <si>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</si>
  <si>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</si>
  <si>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</si>
  <si>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</si>
  <si>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</si>
  <si>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</si>
  <si>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</si>
  <si>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</si>
  <si>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</si>
  <si>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</si>
  <si>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</si>
  <si>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</si>
  <si>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</si>
  <si>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</si>
  <si>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</si>
  <si>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</si>
  <si>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</si>
  <si>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</si>
  <si>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</si>
  <si>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</si>
  <si>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</si>
  <si>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</si>
  <si>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</si>
  <si>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</si>
  <si>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</si>
  <si>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</si>
  <si>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</si>
  <si>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</si>
  <si>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</si>
  <si>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</si>
  <si>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三好市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</si>
  <si>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</si>
  <si>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</si>
  <si>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</si>
  <si>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</si>
  <si>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</si>
  <si>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</si>
  <si>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</si>
  <si>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</si>
  <si>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</si>
  <si>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</si>
  <si>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</si>
  <si>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</si>
  <si>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</si>
  <si>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</si>
  <si>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</si>
  <si>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</si>
  <si>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</si>
  <si>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</si>
  <si>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</si>
  <si>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</si>
  <si>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</si>
  <si>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</si>
  <si>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</si>
  <si>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</si>
  <si>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</si>
  <si>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</si>
  <si>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</si>
  <si>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</si>
  <si>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</si>
  <si>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</si>
  <si>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</si>
  <si>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</si>
  <si>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</si>
  <si>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</si>
  <si>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</si>
  <si>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</si>
  <si>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</si>
  <si>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</si>
  <si>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</si>
  <si>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</si>
  <si>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</si>
  <si>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</si>
  <si>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</si>
  <si>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</si>
  <si>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</si>
  <si>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</si>
  <si>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</si>
  <si>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</si>
  <si>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</si>
  <si>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</si>
  <si>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</si>
  <si>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</si>
  <si>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</si>
  <si>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</si>
  <si>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</si>
  <si>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</si>
  <si>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</si>
  <si>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</si>
  <si>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</si>
  <si>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</si>
  <si>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</si>
  <si>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</si>
  <si>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</si>
  <si>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</si>
  <si>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</si>
  <si>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</si>
  <si>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</si>
  <si>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</si>
  <si>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</si>
  <si>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</si>
  <si>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</si>
  <si>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</si>
  <si>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</si>
  <si>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</si>
  <si>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</si>
  <si>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</si>
  <si>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</si>
  <si>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</si>
  <si>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</si>
  <si>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</si>
  <si>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</si>
  <si>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</si>
  <si>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</si>
  <si>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</si>
  <si>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</si>
  <si>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</si>
  <si>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</si>
  <si>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</si>
  <si>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</si>
  <si>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</si>
  <si>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</si>
  <si>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</si>
  <si>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</si>
  <si>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</si>
  <si>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</si>
  <si>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</si>
  <si>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</si>
  <si>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</si>
  <si>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</si>
  <si>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</si>
  <si>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</si>
  <si>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</si>
  <si>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</si>
  <si>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</si>
  <si>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</si>
  <si>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</si>
  <si>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</si>
  <si>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</si>
  <si>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徳島県三好市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</si>
  <si>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</si>
  <si>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</si>
  <si>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</si>
  <si>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</si>
  <si>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</si>
  <si>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</si>
  <si>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</si>
  <si>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</si>
  <si>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</si>
  <si>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</si>
  <si>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</si>
  <si>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</si>
  <si>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</si>
  <si>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</si>
  <si>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</si>
  <si>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</si>
  <si>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</si>
  <si>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</si>
  <si>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</si>
  <si>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</si>
  <si>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</si>
  <si>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</si>
  <si>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</si>
  <si>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</si>
  <si>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</si>
  <si>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</si>
  <si>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</si>
  <si>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</si>
  <si>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</si>
  <si>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</si>
  <si>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</si>
  <si>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</si>
  <si>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</si>
  <si>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</si>
  <si>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</si>
  <si>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</si>
  <si>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</si>
  <si>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</si>
  <si>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</si>
  <si>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</si>
  <si>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</si>
  <si>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</si>
  <si>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</si>
  <si>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</si>
  <si>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</si>
  <si>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</si>
  <si>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</si>
  <si>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</si>
  <si>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</si>
  <si>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</si>
  <si>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</si>
  <si>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</si>
  <si>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</si>
  <si>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</si>
  <si>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</si>
  <si>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</si>
  <si>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</si>
  <si>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</si>
  <si>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</si>
  <si>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</si>
  <si>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</si>
  <si>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</si>
  <si>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</si>
  <si>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</si>
  <si>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</si>
  <si>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</si>
  <si>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</si>
  <si>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</si>
  <si>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</si>
  <si>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</si>
  <si>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</si>
  <si>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</si>
  <si>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</si>
  <si>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</si>
  <si>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</si>
  <si>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</si>
  <si>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</si>
  <si>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</si>
  <si>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</si>
  <si>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</si>
  <si>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</si>
  <si>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</si>
  <si>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</si>
  <si>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</si>
  <si>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</si>
  <si>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</si>
  <si>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</si>
  <si>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</si>
  <si>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</si>
  <si>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</si>
  <si>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</si>
  <si>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</si>
  <si>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</si>
  <si>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</si>
  <si>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</si>
  <si>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</si>
  <si>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</si>
  <si>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</si>
  <si>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</si>
  <si>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</si>
  <si>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</si>
  <si>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</si>
  <si>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</si>
  <si>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</si>
  <si>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</si>
  <si>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</si>
  <si>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</si>
  <si>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</si>
  <si>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</si>
  <si>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</si>
  <si>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</si>
  <si>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</si>
  <si>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</si>
  <si>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</si>
  <si>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</si>
  <si>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</si>
  <si>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</si>
  <si>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</si>
  <si>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</si>
  <si>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</si>
  <si>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</si>
  <si>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</si>
  <si>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</si>
  <si>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</si>
  <si>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</si>
  <si>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</si>
  <si>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</si>
  <si>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</si>
  <si>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</si>
  <si>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</si>
  <si>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</si>
  <si>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</si>
  <si>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</si>
  <si>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</si>
  <si>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</si>
  <si>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</si>
  <si>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</si>
  <si>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</si>
  <si>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</si>
  <si>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</si>
  <si>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</si>
  <si>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</si>
  <si>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</si>
  <si>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</si>
  <si>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</si>
  <si>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</si>
  <si>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</si>
  <si>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</si>
  <si>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</si>
  <si>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</si>
  <si>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徳島県三好市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</si>
  <si>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</si>
  <si>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</si>
  <si>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</si>
  <si>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</si>
  <si>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</si>
  <si>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</si>
  <si>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</si>
  <si>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</si>
  <si>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</si>
  <si>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</si>
  <si>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</si>
  <si>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</si>
  <si>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</si>
  <si>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</si>
  <si>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</si>
  <si>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</si>
  <si>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</si>
  <si>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</si>
  <si>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</si>
  <si>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</si>
  <si>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三好市土地取得事業特別会計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</si>
  <si>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</si>
  <si>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</si>
  <si>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</si>
  <si>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</si>
  <si>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</si>
  <si>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</si>
  <si>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</si>
  <si>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</si>
  <si>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</si>
  <si>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</si>
  <si>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</si>
  <si>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</si>
  <si>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</si>
  <si>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三好市国民健康保険特別会計（事業勘定分）</t>
    <phoneticPr fontId="5"/>
  </si>
  <si>
    <t>三好市国民健康保険特別会計（直診勘定分）</t>
    <phoneticPr fontId="5"/>
  </si>
  <si>
    <t>三好市後期高齢者医療特別会計</t>
    <phoneticPr fontId="5"/>
  </si>
  <si>
    <t>三好市水道事業会計</t>
    <phoneticPr fontId="5"/>
  </si>
  <si>
    <t>法適用企業</t>
    <phoneticPr fontId="5"/>
  </si>
  <si>
    <t>三好市国民健康保険市立三野病院特別会計</t>
    <phoneticPr fontId="5"/>
  </si>
  <si>
    <t>三好市下水道事業特別会計</t>
    <phoneticPr fontId="5"/>
  </si>
  <si>
    <t>三好市簡易水道事業特別会計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</si>
  <si>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</si>
  <si>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</si>
  <si>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</si>
  <si>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</si>
  <si>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</si>
  <si>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</si>
  <si>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</si>
  <si>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</si>
  <si>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</si>
  <si>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</si>
  <si>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</si>
  <si>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</si>
  <si>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</si>
  <si>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</si>
  <si>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</si>
  <si>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</si>
  <si>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</si>
  <si>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</si>
  <si>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</si>
  <si>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</si>
  <si>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</si>
  <si>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</si>
  <si>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</si>
  <si>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</si>
  <si>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</si>
  <si>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</si>
  <si>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</si>
  <si>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</si>
  <si>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</si>
  <si>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</si>
  <si>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</si>
  <si>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</si>
  <si>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</si>
  <si>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</si>
  <si>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</si>
  <si>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</si>
  <si>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</si>
  <si>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</si>
  <si>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</si>
  <si>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</si>
  <si>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</si>
  <si>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</si>
  <si>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</si>
  <si>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</si>
  <si>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</si>
  <si>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</si>
  <si>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</si>
  <si>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</si>
  <si>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</si>
  <si>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</si>
  <si>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</si>
  <si>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</si>
  <si>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</si>
  <si>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</si>
  <si>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</si>
  <si>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</si>
  <si>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</si>
  <si>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</si>
  <si>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</si>
  <si>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</si>
  <si>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</si>
  <si>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</si>
  <si>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</si>
  <si>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</si>
  <si>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</si>
  <si>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</si>
  <si>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</si>
  <si>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</si>
  <si>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</si>
  <si>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</si>
  <si>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</si>
  <si>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</si>
  <si>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</si>
  <si>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</si>
  <si>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</si>
  <si>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</si>
  <si>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</si>
  <si>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</si>
  <si>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</si>
  <si>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</si>
  <si>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</si>
  <si>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</si>
  <si>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</si>
  <si>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</si>
  <si>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</si>
  <si>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</si>
  <si>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</si>
  <si>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</si>
  <si>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</si>
  <si>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</si>
  <si>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</si>
  <si>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</si>
  <si>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</si>
  <si>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</si>
  <si>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</si>
  <si>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</si>
  <si>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</si>
  <si>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</si>
  <si>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</si>
  <si>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</si>
  <si>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</si>
  <si>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</si>
  <si>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</si>
  <si>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</si>
  <si>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</si>
  <si>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</si>
  <si>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</si>
  <si>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</si>
  <si>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</si>
  <si>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</si>
  <si>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</si>
  <si>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</si>
  <si>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</si>
  <si>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</si>
  <si>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</si>
  <si>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</si>
  <si>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</si>
  <si>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</si>
  <si>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</si>
  <si>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</si>
  <si>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</si>
  <si>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</si>
  <si>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</si>
  <si>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</si>
  <si>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</si>
  <si>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</si>
  <si>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</si>
  <si>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</si>
  <si>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</si>
  <si>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</si>
  <si>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</si>
  <si>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</si>
  <si>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</si>
  <si>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</si>
  <si>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</si>
  <si>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</si>
  <si>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0.48</t>
  </si>
  <si>
    <t>三好市水道事業会計</t>
  </si>
  <si>
    <t>三好市国民健康保険特別会計（事業勘定分）</t>
  </si>
  <si>
    <t>一般会計</t>
  </si>
  <si>
    <t>三好市国民健康保険市立三野病院特別会計</t>
  </si>
  <si>
    <t>三好市下水道事業特別会計</t>
  </si>
  <si>
    <t>三好市後期高齢者医療特別会計</t>
  </si>
  <si>
    <t>三好市簡易水道事業特別会計</t>
  </si>
  <si>
    <t>三好市国民健康保険特別会計（直診勘定分）</t>
  </si>
  <si>
    <t>その他会計（赤字）</t>
  </si>
  <si>
    <t>その他会計（黒字）</t>
  </si>
  <si>
    <t>R02</t>
    <phoneticPr fontId="5"/>
  </si>
  <si>
    <t>R03</t>
    <phoneticPr fontId="5"/>
  </si>
  <si>
    <t>R04</t>
    <phoneticPr fontId="5"/>
  </si>
  <si>
    <t>R05</t>
    <phoneticPr fontId="5"/>
  </si>
  <si>
    <t>R06</t>
    <phoneticPr fontId="5"/>
  </si>
  <si>
    <t>まちづくり基金</t>
    <rPh sb="5" eb="7">
      <t>キキン</t>
    </rPh>
    <phoneticPr fontId="5"/>
  </si>
  <si>
    <t>地域振興基金</t>
    <rPh sb="0" eb="6">
      <t>チイキシンコウキキン</t>
    </rPh>
    <phoneticPr fontId="5"/>
  </si>
  <si>
    <t>地域福祉基金</t>
    <rPh sb="0" eb="4">
      <t>チイキフクシ</t>
    </rPh>
    <rPh sb="4" eb="6">
      <t>キキン</t>
    </rPh>
    <phoneticPr fontId="5"/>
  </si>
  <si>
    <t>残土処理場基金</t>
    <rPh sb="0" eb="2">
      <t>ザンド</t>
    </rPh>
    <rPh sb="2" eb="4">
      <t>ショリ</t>
    </rPh>
    <rPh sb="4" eb="5">
      <t>ジョウ</t>
    </rPh>
    <rPh sb="5" eb="7">
      <t>キキン</t>
    </rPh>
    <phoneticPr fontId="5"/>
  </si>
  <si>
    <t>ケーブルテレビ基金</t>
    <rPh sb="7" eb="9">
      <t>キキン</t>
    </rPh>
    <phoneticPr fontId="5"/>
  </si>
  <si>
    <t>-</t>
    <phoneticPr fontId="2"/>
  </si>
  <si>
    <t>㈱山城しんこう</t>
    <rPh sb="1" eb="3">
      <t>ヤマシロ</t>
    </rPh>
    <phoneticPr fontId="2"/>
  </si>
  <si>
    <t>㈱山城もくもく</t>
    <rPh sb="1" eb="3">
      <t>ヤマシロ</t>
    </rPh>
    <phoneticPr fontId="2"/>
  </si>
  <si>
    <t>四国中央観光開発㈱　</t>
    <rPh sb="0" eb="4">
      <t>シコクチュウオウ</t>
    </rPh>
    <rPh sb="4" eb="6">
      <t>カンコウ</t>
    </rPh>
    <rPh sb="6" eb="8">
      <t>カイハツ</t>
    </rPh>
    <phoneticPr fontId="2"/>
  </si>
  <si>
    <t>㈱池田ケーブルネットワーク</t>
    <rPh sb="1" eb="3">
      <t>イケダ</t>
    </rPh>
    <phoneticPr fontId="2"/>
  </si>
  <si>
    <t>三好市観光協会</t>
    <rPh sb="0" eb="3">
      <t>ミヨシシ</t>
    </rPh>
    <rPh sb="3" eb="5">
      <t>カンコウ</t>
    </rPh>
    <rPh sb="5" eb="7">
      <t>キョウカイ</t>
    </rPh>
    <phoneticPr fontId="2"/>
  </si>
  <si>
    <t>みよし広域連合（一般会計）</t>
    <rPh sb="3" eb="5">
      <t>コウイキ</t>
    </rPh>
    <rPh sb="5" eb="7">
      <t>レンゴウ</t>
    </rPh>
    <rPh sb="8" eb="10">
      <t>イッパン</t>
    </rPh>
    <rPh sb="10" eb="12">
      <t>カイケイ</t>
    </rPh>
    <phoneticPr fontId="5"/>
  </si>
  <si>
    <t>みよし広域連合（介護保険特別会計）</t>
    <rPh sb="3" eb="5">
      <t>コウイキ</t>
    </rPh>
    <rPh sb="5" eb="7">
      <t>レンゴウ</t>
    </rPh>
    <rPh sb="8" eb="10">
      <t>カイゴ</t>
    </rPh>
    <rPh sb="10" eb="12">
      <t>ホケン</t>
    </rPh>
    <rPh sb="12" eb="14">
      <t>トクベツ</t>
    </rPh>
    <rPh sb="14" eb="16">
      <t>カイケイ</t>
    </rPh>
    <phoneticPr fontId="5"/>
  </si>
  <si>
    <t>三好東部火葬場管理組合</t>
    <rPh sb="0" eb="2">
      <t>ミヨシ</t>
    </rPh>
    <rPh sb="2" eb="4">
      <t>トウブ</t>
    </rPh>
    <rPh sb="4" eb="7">
      <t>カソウバ</t>
    </rPh>
    <rPh sb="7" eb="9">
      <t>カンリ</t>
    </rPh>
    <rPh sb="9" eb="11">
      <t>クミアイ</t>
    </rPh>
    <phoneticPr fontId="5"/>
  </si>
  <si>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5"/>
  </si>
  <si>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5"/>
  </si>
  <si>
    <t>徳島県市町村総合事務組合（徳島滞納整理機構特別会計）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5"/>
  </si>
  <si>
    <t>徳島県後期高齢者医療広域連合（一般会計）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5"/>
  </si>
  <si>
    <t>徳島県後期高齢者医療広域連合（後期高齢者医療事業会計）</t>
    <rPh sb="0" eb="3">
      <t>トクシマケン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</si>
  <si>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</si>
  <si>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</si>
  <si>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将来負担額よりも財政調整基金や減債基金等の充当可能財源が多いため、算出されないこととなっている。しかし、有形固定資産減価償却率については老朽化した施設が多いため、類似団体平均値より高くなっている。今後、施設保有量の適正化（総量縮減）を進め、公共施設の計画的な再編を行っていく必要がある。</t>
    <rPh sb="1" eb="7">
      <t>ショウライフタンヒリツ</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</si>
  <si>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</si>
  <si>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</si>
  <si>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</si>
  <si>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</si>
  <si>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</si>
  <si>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</si>
  <si>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</si>
  <si>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将来負担額よりも財政調整基金や減債基金等の充当可能財源が多いため、算出されないこととなっている。実質公債費比率についても優先度の高い事業や必要な事業を選択して実施し、地方債発行を抑制したことで類似団体内平均値より低い水準となっている。ただ、今後は庁舎整備事業などの地方債償還が開始されることに加え、将来的には池田小学校再整備事業等の大型事業も控えていることから比率の悪化が懸念され、より一層健全な財政運営が必要となる。</t>
    <rPh sb="60" eb="62">
      <t>ジッシツ</t>
    </rPh>
    <rPh sb="62" eb="64">
      <t>コウサイ</t>
    </rPh>
    <rPh sb="64" eb="65">
      <t>ヒ</t>
    </rPh>
    <rPh sb="65" eb="67">
      <t>ヒリツ</t>
    </rPh>
    <rPh sb="72" eb="75">
      <t>ユウセンド</t>
    </rPh>
    <rPh sb="76" eb="77">
      <t>タカ</t>
    </rPh>
    <rPh sb="78" eb="80">
      <t>ジギョウ</t>
    </rPh>
    <rPh sb="81" eb="83">
      <t>ヒツヨウ</t>
    </rPh>
    <rPh sb="84" eb="86">
      <t>ジギョウ</t>
    </rPh>
    <rPh sb="87" eb="89">
      <t>センタク</t>
    </rPh>
    <rPh sb="91" eb="93">
      <t>ジッシ</t>
    </rPh>
    <rPh sb="95" eb="100">
      <t>チホウサイハッコウ</t>
    </rPh>
    <rPh sb="101" eb="103">
      <t>ヨクセイ</t>
    </rPh>
    <rPh sb="108" eb="112">
      <t>ルイジダンタイ</t>
    </rPh>
    <rPh sb="112" eb="113">
      <t>ナイ</t>
    </rPh>
    <rPh sb="113" eb="116">
      <t>ヘイキンチ</t>
    </rPh>
    <rPh sb="118" eb="119">
      <t>ヒク</t>
    </rPh>
    <rPh sb="120" eb="122">
      <t>スイジュン</t>
    </rPh>
    <rPh sb="132" eb="134">
      <t>コンゴ</t>
    </rPh>
    <rPh sb="135" eb="137">
      <t>チョウシャ</t>
    </rPh>
    <rPh sb="137" eb="141">
      <t>セイビジギョウ</t>
    </rPh>
    <rPh sb="147" eb="149">
      <t>ショウカン</t>
    </rPh>
    <rPh sb="150" eb="152">
      <t>カイシ</t>
    </rPh>
    <rPh sb="158" eb="159">
      <t>クワ</t>
    </rPh>
    <rPh sb="161" eb="164">
      <t>ショウライテキ</t>
    </rPh>
    <rPh sb="166" eb="171">
      <t>イケダショウガッコウ</t>
    </rPh>
    <rPh sb="171" eb="176">
      <t>サイセイビジギョウ</t>
    </rPh>
    <rPh sb="176" eb="177">
      <t>トウ</t>
    </rPh>
    <rPh sb="178" eb="180">
      <t>オオガタ</t>
    </rPh>
    <rPh sb="180" eb="182">
      <t>ジギョウ</t>
    </rPh>
    <rPh sb="183" eb="184">
      <t>ヒカ</t>
    </rPh>
    <rPh sb="192" eb="194">
      <t>ヒリツ</t>
    </rPh>
    <rPh sb="195" eb="197">
      <t>アッカ</t>
    </rPh>
    <rPh sb="198" eb="200">
      <t>ケネン</t>
    </rPh>
    <rPh sb="205" eb="207">
      <t>イッソウ</t>
    </rPh>
    <rPh sb="207" eb="209">
      <t>ケンゼン</t>
    </rPh>
    <rPh sb="210" eb="214">
      <t>ザイセイウンエイ</t>
    </rPh>
    <rPh sb="215" eb="217">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</si>
</sst>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A9A0DC9-A642-4BDB-92A2-1A05B33D9DC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AB0E-4C2E-88F8-E21CA375AFF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129069</c:v>
                </c:pt>
                <c:pt idx="1">
                  <c:v>143805</c:v>
                </c:pt>
                <c:pt idx="2">
                  <c:v>127613</c:v>
                </c:pt>
                <c:pt idx="3">
                  <c:v>209242</c:v>
                </c:pt>
                <c:pt idx="4">
                  <c:v>307451</c:v>
                </c:pt>
              </c:numCache>
            </c:numRef>
          </c:val>
          <c:smooth val="0"/>
          <c:extLst>
            <c:ext xmlns:c16="http://schemas.microsoft.com/office/drawing/2014/chart" uri="{C3380CC4-5D6E-409C-BE32-E72D297353CC}">
              <c16:uniqueId val="{00000001-AB0E-4C2E-88F8-E21CA375AFF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4.76</c:v>
                </c:pt>
                <c:pt idx="1">
                  <c:v>8.2100000000000009</c:v>
                </c:pt>
                <c:pt idx="2">
                  <c:v>7.74</c:v>
                </c:pt>
                <c:pt idx="3">
                  <c:v>5.26</c:v>
                </c:pt>
                <c:pt idx="4">
                  <c:v>3.57</c:v>
                </c:pt>
              </c:numCache>
            </c:numRef>
          </c:val>
          <c:extLst>
            <c:ext xmlns:c16="http://schemas.microsoft.com/office/drawing/2014/chart" uri="{C3380CC4-5D6E-409C-BE32-E72D297353CC}">
              <c16:uniqueId val="{00000000-4AF6-4FEC-8FAE-1F3D494C904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60.6</c:v>
                </c:pt>
                <c:pt idx="1">
                  <c:v>63.56</c:v>
                </c:pt>
                <c:pt idx="2">
                  <c:v>67.72</c:v>
                </c:pt>
                <c:pt idx="3">
                  <c:v>68.16</c:v>
                </c:pt>
                <c:pt idx="4">
                  <c:v>67.81</c:v>
                </c:pt>
              </c:numCache>
            </c:numRef>
          </c:val>
          <c:extLst>
            <c:ext xmlns:c16="http://schemas.microsoft.com/office/drawing/2014/chart" uri="{C3380CC4-5D6E-409C-BE32-E72D297353CC}">
              <c16:uniqueId val="{00000001-4AF6-4FEC-8FAE-1F3D494C904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2.2200000000000002</c:v>
                </c:pt>
                <c:pt idx="1">
                  <c:v>7.87</c:v>
                </c:pt>
                <c:pt idx="2">
                  <c:v>2.06</c:v>
                </c:pt>
                <c:pt idx="3">
                  <c:v>-0.48</c:v>
                </c:pt>
                <c:pt idx="4">
                  <c:v>0.24</c:v>
                </c:pt>
              </c:numCache>
            </c:numRef>
          </c:val>
          <c:smooth val="0"/>
          <c:extLst>
            <c:ext xmlns:c16="http://schemas.microsoft.com/office/drawing/2014/chart" uri="{C3380CC4-5D6E-409C-BE32-E72D297353CC}">
              <c16:uniqueId val="{00000002-4AF6-4FEC-8FAE-1F3D494C904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0.12</c:v>
                </c:pt>
                <c:pt idx="4">
                  <c:v>#N/A</c:v>
                </c:pt>
                <c:pt idx="5">
                  <c:v>0.12</c:v>
                </c:pt>
                <c:pt idx="6">
                  <c:v>#N/A</c:v>
                </c:pt>
                <c:pt idx="7">
                  <c:v>0.65</c:v>
                </c:pt>
                <c:pt idx="8">
                  <c:v>#N/A</c:v>
                </c:pt>
                <c:pt idx="9">
                  <c:v>0</c:v>
                </c:pt>
              </c:numCache>
            </c:numRef>
          </c:val>
          <c:extLst>
            <c:ext xmlns:c16="http://schemas.microsoft.com/office/drawing/2014/chart" uri="{C3380CC4-5D6E-409C-BE32-E72D297353CC}">
              <c16:uniqueId val="{00000000-15F9-4950-8C13-699D653D726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F9-4950-8C13-699D653D7266}"/>
            </c:ext>
          </c:extLst>
        </c:ser>
        <c:ser>
          <c:idx val="2"/>
          <c:order val="2"/>
          <c:tx>
            <c:strRef>
              <c:f>データシート!$A$29</c:f>
              <c:strCache>
                <c:ptCount val="1"/>
                <c:pt idx="0">
                  <c:v>三好市国民健康保険特別会計（直診勘定分）</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5F9-4950-8C13-699D653D7266}"/>
            </c:ext>
          </c:extLst>
        </c:ser>
        <c:ser>
          <c:idx val="3"/>
          <c:order val="3"/>
          <c:tx>
            <c:strRef>
              <c:f>データシート!$A$30</c:f>
              <c:strCache>
                <c:ptCount val="1"/>
                <c:pt idx="0">
                  <c:v>三好市簡易水道事業特別会計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0.03</c:v>
                </c:pt>
                <c:pt idx="6">
                  <c:v>#N/A</c:v>
                </c:pt>
                <c:pt idx="7">
                  <c:v>0.02</c:v>
                </c:pt>
                <c:pt idx="8">
                  <c:v>#N/A</c:v>
                </c:pt>
                <c:pt idx="9">
                  <c:v>0.02</c:v>
                </c:pt>
              </c:numCache>
            </c:numRef>
          </c:val>
          <c:extLst>
            <c:ext xmlns:c16="http://schemas.microsoft.com/office/drawing/2014/chart" uri="{C3380CC4-5D6E-409C-BE32-E72D297353CC}">
              <c16:uniqueId val="{00000003-15F9-4950-8C13-699D653D7266}"/>
            </c:ext>
          </c:extLst>
        </c:ser>
        <c:ser>
          <c:idx val="4"/>
          <c:order val="4"/>
          <c:tx>
            <c:strRef>
              <c:f>データシート!$A$31</c:f>
              <c:strCache>
                <c:ptCount val="1"/>
                <c:pt idx="0">
                  <c:v>三好市後期高齢者医療特別会計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0.03</c:v>
                </c:pt>
                <c:pt idx="6">
                  <c:v>#N/A</c:v>
                </c:pt>
                <c:pt idx="7">
                  <c:v>0.04</c:v>
                </c:pt>
                <c:pt idx="8">
                  <c:v>#N/A</c:v>
                </c:pt>
                <c:pt idx="9">
                  <c:v>0.02</c:v>
                </c:pt>
              </c:numCache>
            </c:numRef>
          </c:val>
          <c:extLst>
            <c:ext xmlns:c16="http://schemas.microsoft.com/office/drawing/2014/chart" uri="{C3380CC4-5D6E-409C-BE32-E72D297353CC}">
              <c16:uniqueId val="{00000004-15F9-4950-8C13-699D653D7266}"/>
            </c:ext>
          </c:extLst>
        </c:ser>
        <c:ser>
          <c:idx val="5"/>
          <c:order val="5"/>
          <c:tx>
            <c:strRef>
              <c:f>データシート!$A$32</c:f>
              <c:strCache>
                <c:ptCount val="1"/>
                <c:pt idx="0">
                  <c:v>三好市下水道事業特別会計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c:v>
                </c:pt>
              </c:numCache>
            </c:numRef>
          </c:val>
          <c:extLst>
            <c:ext xmlns:c16="http://schemas.microsoft.com/office/drawing/2014/chart" uri="{C3380CC4-5D6E-409C-BE32-E72D297353CC}">
              <c16:uniqueId val="{00000005-15F9-4950-8C13-699D653D7266}"/>
            </c:ext>
          </c:extLst>
        </c:ser>
        <c:ser>
          <c:idx val="6"/>
          <c:order val="6"/>
          <c:tx>
            <c:strRef>
              <c:f>データシート!$A$33</c:f>
              <c:strCache>
                <c:ptCount val="1"/>
                <c:pt idx="0">
                  <c:v>三好市国民健康保険市立三野病院特別会計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1.18</c:v>
                </c:pt>
                <c:pt idx="2">
                  <c:v>#N/A</c:v>
                </c:pt>
                <c:pt idx="3">
                  <c:v>1.25</c:v>
                </c:pt>
                <c:pt idx="4">
                  <c:v>#N/A</c:v>
                </c:pt>
                <c:pt idx="5">
                  <c:v>1.59</c:v>
                </c:pt>
                <c:pt idx="6">
                  <c:v>#N/A</c:v>
                </c:pt>
                <c:pt idx="7">
                  <c:v>1.64</c:v>
                </c:pt>
                <c:pt idx="8">
                  <c:v>#N/A</c:v>
                </c:pt>
                <c:pt idx="9">
                  <c:v>1.32</c:v>
                </c:pt>
              </c:numCache>
            </c:numRef>
          </c:val>
          <c:extLst>
            <c:ext xmlns:c16="http://schemas.microsoft.com/office/drawing/2014/chart" uri="{C3380CC4-5D6E-409C-BE32-E72D297353CC}">
              <c16:uniqueId val="{00000006-15F9-4950-8C13-699D653D726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5.68</c:v>
                </c:pt>
                <c:pt idx="2">
                  <c:v>#N/A</c:v>
                </c:pt>
                <c:pt idx="3">
                  <c:v>8.1999999999999993</c:v>
                </c:pt>
                <c:pt idx="4">
                  <c:v>#N/A</c:v>
                </c:pt>
                <c:pt idx="5">
                  <c:v>7.74</c:v>
                </c:pt>
                <c:pt idx="6">
                  <c:v>#N/A</c:v>
                </c:pt>
                <c:pt idx="7">
                  <c:v>5.26</c:v>
                </c:pt>
                <c:pt idx="8">
                  <c:v>#N/A</c:v>
                </c:pt>
                <c:pt idx="9">
                  <c:v>3.56</c:v>
                </c:pt>
              </c:numCache>
            </c:numRef>
          </c:val>
          <c:extLst>
            <c:ext xmlns:c16="http://schemas.microsoft.com/office/drawing/2014/chart" uri="{C3380CC4-5D6E-409C-BE32-E72D297353CC}">
              <c16:uniqueId val="{00000007-15F9-4950-8C13-699D653D7266}"/>
            </c:ext>
          </c:extLst>
        </c:ser>
        <c:ser>
          <c:idx val="8"/>
          <c:order val="8"/>
          <c:tx>
            <c:strRef>
              <c:f>データシート!$A$35</c:f>
              <c:strCache>
                <c:ptCount val="1"/>
                <c:pt idx="0">
                  <c:v>三好市国民健康保険特別会計（事業勘定分）</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3.65</c:v>
                </c:pt>
                <c:pt idx="2">
                  <c:v>#N/A</c:v>
                </c:pt>
                <c:pt idx="3">
                  <c:v>4.12</c:v>
                </c:pt>
                <c:pt idx="4">
                  <c:v>#N/A</c:v>
                </c:pt>
                <c:pt idx="5">
                  <c:v>4.3600000000000003</c:v>
                </c:pt>
                <c:pt idx="6">
                  <c:v>#N/A</c:v>
                </c:pt>
                <c:pt idx="7">
                  <c:v>4.2300000000000004</c:v>
                </c:pt>
                <c:pt idx="8">
                  <c:v>#N/A</c:v>
                </c:pt>
                <c:pt idx="9">
                  <c:v>3.86</c:v>
                </c:pt>
              </c:numCache>
            </c:numRef>
          </c:val>
          <c:extLst>
            <c:ext xmlns:c16="http://schemas.microsoft.com/office/drawing/2014/chart" uri="{C3380CC4-5D6E-409C-BE32-E72D297353CC}">
              <c16:uniqueId val="{00000008-15F9-4950-8C13-699D653D7266}"/>
            </c:ext>
          </c:extLst>
        </c:ser>
        <c:ser>
          <c:idx val="9"/>
          <c:order val="9"/>
          <c:tx>
            <c:strRef>
              <c:f>データシート!$A$36</c:f>
              <c:strCache>
                <c:ptCount val="1"/>
                <c:pt idx="0">
                  <c:v>三好市水道事業会計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3.07</c:v>
                </c:pt>
                <c:pt idx="2">
                  <c:v>#N/A</c:v>
                </c:pt>
                <c:pt idx="3">
                  <c:v>3.18</c:v>
                </c:pt>
                <c:pt idx="4">
                  <c:v>#N/A</c:v>
                </c:pt>
                <c:pt idx="5">
                  <c:v>3.77</c:v>
                </c:pt>
                <c:pt idx="6">
                  <c:v>#N/A</c:v>
                </c:pt>
                <c:pt idx="7">
                  <c:v>3.77</c:v>
                </c:pt>
                <c:pt idx="8">
                  <c:v>#N/A</c:v>
                </c:pt>
                <c:pt idx="9">
                  <c:v>3.88</c:v>
                </c:pt>
              </c:numCache>
            </c:numRef>
          </c:val>
          <c:extLst>
            <c:ext xmlns:c16="http://schemas.microsoft.com/office/drawing/2014/chart" uri="{C3380CC4-5D6E-409C-BE32-E72D297353CC}">
              <c16:uniqueId val="{00000009-15F9-4950-8C13-699D653D726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3279</c:v>
                </c:pt>
                <c:pt idx="5">
                  <c:v>3030</c:v>
                </c:pt>
                <c:pt idx="8">
                  <c:v>2839</c:v>
                </c:pt>
                <c:pt idx="11">
                  <c:v>2850</c:v>
                </c:pt>
                <c:pt idx="14">
                  <c:v>2750</c:v>
                </c:pt>
              </c:numCache>
            </c:numRef>
          </c:val>
          <c:extLst>
            <c:ext xmlns:c16="http://schemas.microsoft.com/office/drawing/2014/chart" uri="{C3380CC4-5D6E-409C-BE32-E72D297353CC}">
              <c16:uniqueId val="{00000000-A7DB-40B0-8415-8DC526B9B83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7DB-40B0-8415-8DC526B9B83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7DB-40B0-8415-8DC526B9B83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7</c:v>
                </c:pt>
                <c:pt idx="6">
                  <c:v>7</c:v>
                </c:pt>
                <c:pt idx="9">
                  <c:v>3</c:v>
                </c:pt>
                <c:pt idx="12">
                  <c:v>0</c:v>
                </c:pt>
              </c:numCache>
            </c:numRef>
          </c:val>
          <c:extLst>
            <c:ext xmlns:c16="http://schemas.microsoft.com/office/drawing/2014/chart" uri="{C3380CC4-5D6E-409C-BE32-E72D297353CC}">
              <c16:uniqueId val="{00000003-A7DB-40B0-8415-8DC526B9B83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273</c:v>
                </c:pt>
                <c:pt idx="3">
                  <c:v>280</c:v>
                </c:pt>
                <c:pt idx="6">
                  <c:v>296</c:v>
                </c:pt>
                <c:pt idx="9">
                  <c:v>274</c:v>
                </c:pt>
                <c:pt idx="12">
                  <c:v>282</c:v>
                </c:pt>
              </c:numCache>
            </c:numRef>
          </c:val>
          <c:extLst>
            <c:ext xmlns:c16="http://schemas.microsoft.com/office/drawing/2014/chart" uri="{C3380CC4-5D6E-409C-BE32-E72D297353CC}">
              <c16:uniqueId val="{00000004-A7DB-40B0-8415-8DC526B9B83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DB-40B0-8415-8DC526B9B83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DB-40B0-8415-8DC526B9B83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3715</c:v>
                </c:pt>
                <c:pt idx="3">
                  <c:v>3431</c:v>
                </c:pt>
                <c:pt idx="6">
                  <c:v>3263</c:v>
                </c:pt>
                <c:pt idx="9">
                  <c:v>3300</c:v>
                </c:pt>
                <c:pt idx="12">
                  <c:v>3235</c:v>
                </c:pt>
              </c:numCache>
            </c:numRef>
          </c:val>
          <c:extLst>
            <c:ext xmlns:c16="http://schemas.microsoft.com/office/drawing/2014/chart" uri="{C3380CC4-5D6E-409C-BE32-E72D297353CC}">
              <c16:uniqueId val="{00000007-A7DB-40B0-8415-8DC526B9B83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716</c:v>
                </c:pt>
                <c:pt idx="2">
                  <c:v>#N/A</c:v>
                </c:pt>
                <c:pt idx="3">
                  <c:v>#N/A</c:v>
                </c:pt>
                <c:pt idx="4">
                  <c:v>688</c:v>
                </c:pt>
                <c:pt idx="5">
                  <c:v>#N/A</c:v>
                </c:pt>
                <c:pt idx="6">
                  <c:v>#N/A</c:v>
                </c:pt>
                <c:pt idx="7">
                  <c:v>727</c:v>
                </c:pt>
                <c:pt idx="8">
                  <c:v>#N/A</c:v>
                </c:pt>
                <c:pt idx="9">
                  <c:v>#N/A</c:v>
                </c:pt>
                <c:pt idx="10">
                  <c:v>727</c:v>
                </c:pt>
                <c:pt idx="11">
                  <c:v>#N/A</c:v>
                </c:pt>
                <c:pt idx="12">
                  <c:v>#N/A</c:v>
                </c:pt>
                <c:pt idx="13">
                  <c:v>767</c:v>
                </c:pt>
                <c:pt idx="14">
                  <c:v>#N/A</c:v>
                </c:pt>
              </c:numCache>
            </c:numRef>
          </c:val>
          <c:smooth val="0"/>
          <c:extLst>
            <c:ext xmlns:c16="http://schemas.microsoft.com/office/drawing/2014/chart" uri="{C3380CC4-5D6E-409C-BE32-E72D297353CC}">
              <c16:uniqueId val="{00000008-A7DB-40B0-8415-8DC526B9B83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26393</c:v>
                </c:pt>
                <c:pt idx="5">
                  <c:v>25908</c:v>
                </c:pt>
                <c:pt idx="8">
                  <c:v>25922</c:v>
                </c:pt>
                <c:pt idx="11">
                  <c:v>27204</c:v>
                </c:pt>
                <c:pt idx="14">
                  <c:v>29247</c:v>
                </c:pt>
              </c:numCache>
            </c:numRef>
          </c:val>
          <c:extLst>
            <c:ext xmlns:c16="http://schemas.microsoft.com/office/drawing/2014/chart" uri="{C3380CC4-5D6E-409C-BE32-E72D297353CC}">
              <c16:uniqueId val="{00000000-E3BF-4C87-BED0-7DACBF76534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330</c:v>
                </c:pt>
                <c:pt idx="5">
                  <c:v>422</c:v>
                </c:pt>
                <c:pt idx="8">
                  <c:v>171</c:v>
                </c:pt>
                <c:pt idx="11">
                  <c:v>147</c:v>
                </c:pt>
                <c:pt idx="14">
                  <c:v>121</c:v>
                </c:pt>
              </c:numCache>
            </c:numRef>
          </c:val>
          <c:extLst>
            <c:ext xmlns:c16="http://schemas.microsoft.com/office/drawing/2014/chart" uri="{C3380CC4-5D6E-409C-BE32-E72D297353CC}">
              <c16:uniqueId val="{00000001-E3BF-4C87-BED0-7DACBF76534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20939</c:v>
                </c:pt>
                <c:pt idx="5">
                  <c:v>21526</c:v>
                </c:pt>
                <c:pt idx="8">
                  <c:v>21733</c:v>
                </c:pt>
                <c:pt idx="11">
                  <c:v>21784</c:v>
                </c:pt>
                <c:pt idx="14">
                  <c:v>21698</c:v>
                </c:pt>
              </c:numCache>
            </c:numRef>
          </c:val>
          <c:extLst>
            <c:ext xmlns:c16="http://schemas.microsoft.com/office/drawing/2014/chart" uri="{C3380CC4-5D6E-409C-BE32-E72D297353CC}">
              <c16:uniqueId val="{00000002-E3BF-4C87-BED0-7DACBF76534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3BF-4C87-BED0-7DACBF76534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3BF-4C87-BED0-7DACBF76534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BF-4C87-BED0-7DACBF76534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4274</c:v>
                </c:pt>
                <c:pt idx="3">
                  <c:v>4201</c:v>
                </c:pt>
                <c:pt idx="6">
                  <c:v>4117</c:v>
                </c:pt>
                <c:pt idx="9">
                  <c:v>4019</c:v>
                </c:pt>
                <c:pt idx="12">
                  <c:v>3965</c:v>
                </c:pt>
              </c:numCache>
            </c:numRef>
          </c:val>
          <c:extLst>
            <c:ext xmlns:c16="http://schemas.microsoft.com/office/drawing/2014/chart" uri="{C3380CC4-5D6E-409C-BE32-E72D297353CC}">
              <c16:uniqueId val="{00000006-E3BF-4C87-BED0-7DACBF76534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c:v>
                </c:pt>
                <c:pt idx="3">
                  <c:v>10</c:v>
                </c:pt>
                <c:pt idx="6">
                  <c:v>3</c:v>
                </c:pt>
                <c:pt idx="9">
                  <c:v>0</c:v>
                </c:pt>
                <c:pt idx="12">
                  <c:v>0</c:v>
                </c:pt>
              </c:numCache>
            </c:numRef>
          </c:val>
          <c:extLst>
            <c:ext xmlns:c16="http://schemas.microsoft.com/office/drawing/2014/chart" uri="{C3380CC4-5D6E-409C-BE32-E72D297353CC}">
              <c16:uniqueId val="{00000007-E3BF-4C87-BED0-7DACBF76534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3310</c:v>
                </c:pt>
                <c:pt idx="3">
                  <c:v>2681</c:v>
                </c:pt>
                <c:pt idx="6">
                  <c:v>3127</c:v>
                </c:pt>
                <c:pt idx="9">
                  <c:v>2900</c:v>
                </c:pt>
                <c:pt idx="12">
                  <c:v>2794</c:v>
                </c:pt>
              </c:numCache>
            </c:numRef>
          </c:val>
          <c:extLst>
            <c:ext xmlns:c16="http://schemas.microsoft.com/office/drawing/2014/chart" uri="{C3380CC4-5D6E-409C-BE32-E72D297353CC}">
              <c16:uniqueId val="{00000008-E3BF-4C87-BED0-7DACBF76534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3BF-4C87-BED0-7DACBF76534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32396</c:v>
                </c:pt>
                <c:pt idx="3">
                  <c:v>32190</c:v>
                </c:pt>
                <c:pt idx="6">
                  <c:v>32279</c:v>
                </c:pt>
                <c:pt idx="9">
                  <c:v>33511</c:v>
                </c:pt>
                <c:pt idx="12">
                  <c:v>36871</c:v>
                </c:pt>
              </c:numCache>
            </c:numRef>
          </c:val>
          <c:extLst>
            <c:ext xmlns:c16="http://schemas.microsoft.com/office/drawing/2014/chart" uri="{C3380CC4-5D6E-409C-BE32-E72D297353CC}">
              <c16:uniqueId val="{0000000A-E3BF-4C87-BED0-7DACBF76534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3BF-4C87-BED0-7DACBF76534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8971</c:v>
                </c:pt>
                <c:pt idx="1">
                  <c:v>9045</c:v>
                </c:pt>
                <c:pt idx="2">
                  <c:v>9070</c:v>
                </c:pt>
              </c:numCache>
            </c:numRef>
          </c:val>
          <c:extLst>
            <c:ext xmlns:c16="http://schemas.microsoft.com/office/drawing/2014/chart" uri="{C3380CC4-5D6E-409C-BE32-E72D297353CC}">
              <c16:uniqueId val="{00000000-E89F-4038-9C36-F68326BB7F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8866</c:v>
                </c:pt>
                <c:pt idx="1">
                  <c:v>8882</c:v>
                </c:pt>
                <c:pt idx="2">
                  <c:v>8902</c:v>
                </c:pt>
              </c:numCache>
            </c:numRef>
          </c:val>
          <c:extLst>
            <c:ext xmlns:c16="http://schemas.microsoft.com/office/drawing/2014/chart" uri="{C3380CC4-5D6E-409C-BE32-E72D297353CC}">
              <c16:uniqueId val="{00000001-E89F-4038-9C36-F68326BB7F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6425</c:v>
                </c:pt>
                <c:pt idx="1">
                  <c:v>6279</c:v>
                </c:pt>
                <c:pt idx="2">
                  <c:v>5503</c:v>
                </c:pt>
              </c:numCache>
            </c:numRef>
          </c:val>
          <c:extLst>
            <c:ext xmlns:c16="http://schemas.microsoft.com/office/drawing/2014/chart" uri="{C3380CC4-5D6E-409C-BE32-E72D297353CC}">
              <c16:uniqueId val="{00000002-E89F-4038-9C36-F68326BB7F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{BAB47EE5-0988-47B1-A572-D139FD1AF4B7}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9D3-463A-9755-1E73106C8D1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{7D12B7AE-F4FB-415E-9540-D3DEB57817DA}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D3-463A-9755-1E73106C8D1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{78C98597-C478-4068-A62C-7F63F65F9E41}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D3-463A-9755-1E73106C8D1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{CE565C53-D756-43DA-A651-315E6CC76A15}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D3-463A-9755-1E73106C8D1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{5844A84D-DAF4-4FC3-8F99-E7660863F13F}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D3-463A-9755-1E73106C8D1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{D0398B92-C323-4C18-8427-AE9A6D5E88B0}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9D3-463A-9755-1E73106C8D1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{8471AA30-FE53-4BDB-B76B-B0E2DA9E31F3}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9D3-463A-9755-1E73106C8D1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{C5198D50-CEA2-4172-9573-C0B8FE7C7F49}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9D3-463A-9755-1E73106C8D1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{1D900563-C007-4462-8AA2-CBF2C7111ECC}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9D3-463A-9755-1E73106C8D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c:v>
                </c:pt>
                <c:pt idx="8">
                  <c:v>68.599999999999994</c:v>
                </c:pt>
                <c:pt idx="16">
                  <c:v>69.7</c:v>
                </c:pt>
                <c:pt idx="24">
                  <c:v>70.7</c:v>
                </c:pt>
                <c:pt idx="32">
                  <c:v>68.900000000000006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9D3-463A-9755-1E73106C8D1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{F764684F-7E3D-4352-80E5-57DB68A5EB68}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9D3-463A-9755-1E73106C8D1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{556B0154-78A4-4EC9-88BD-17ECBB3BD21E}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D3-463A-9755-1E73106C8D1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{ECF77FF3-913F-4545-848B-0912DB27F6AC}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D3-463A-9755-1E73106C8D1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{962AB927-18BF-4826-B778-B80DD38CCE41}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D3-463A-9755-1E73106C8D1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{62D089D6-51A3-49E6-B4E3-58781C15921B}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D3-463A-9755-1E73106C8D1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{8FAA3A34-60B9-41B9-AF30-CEB152140418}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9D3-463A-9755-1E73106C8D1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{01A1B3B0-5093-43F4-A1B2-C967BBFE7FB0}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9D3-463A-9755-1E73106C8D1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{D92F0D9F-A955-4CFD-B049-E61DD0E95F59}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9D3-463A-9755-1E73106C8D1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{BAA368A4-8F7C-4E8A-8E75-845851B2493D}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9D3-463A-9755-1E73106C8D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C9D3-463A-9755-1E73106C8D1E}"/>
            </c:ext>
          </c:extLst>
        </c:ser>
        <c:dLbls>
          <c:showLegendKey val="0"/>
          <c:showVal val="1"/>
          <c:showCatName val="0"/>
          <c:showSerName val="0"/>
          <c:showPercent val="0"/>
          <c:showBubbleSize val="0"/>
        </c:dLbls>
        <c:axId val="46179840"/>
        <c:axId val="46181760"/>
      </c:scatterChart>
      <c:valAx>
        <c:axId val="46179840"/>
        <c:scaling>
          <c:orientation val="maxMin"/>
          <c:max val="66"/>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{E92A9661-D177-4713-9A66-000B62D2FBCB}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E3-4F08-A1AD-D34D0EC35F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{F47FCF60-A597-493A-AAB0-41F730A2BEB4}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E3-4F08-A1AD-D34D0EC35F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{103FC55A-F507-4407-B9EB-685B159BD0F4}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E3-4F08-A1AD-D34D0EC35F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{3F80E04A-5DA8-4AD9-82E8-5C1DB11CA1A0}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E3-4F08-A1AD-D34D0EC35F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{D307A49F-801E-498F-82DA-B5DFBC67C0AC}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E3-4F08-A1AD-D34D0EC35F0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{27FC9F8F-78B9-4117-918B-7A850E3775D1}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E3-4F08-A1AD-D34D0EC35F0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{03E9E5BF-A353-4B49-81F5-E823B5A55F08}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E3-4F08-A1AD-D34D0EC35F0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{D49F1331-7DCC-4196-9EDA-060B43D14342}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E3-4F08-A1AD-D34D0EC35F0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{04C90EB7-0095-4809-9CA6-57B8A166FFD8}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E3-4F08-A1AD-D34D0EC35F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6.7</c:v>
                </c:pt>
                <c:pt idx="16">
                  <c:v>6.6</c:v>
                </c:pt>
                <c:pt idx="24">
                  <c:v>6.7</c:v>
                </c:pt>
                <c:pt idx="32">
                  <c:v>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DE3-4F08-A1AD-D34D0EC35F0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{A1F14A61-980D-4CF1-8A6E-385B4C3CD093}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E3-4F08-A1AD-D34D0EC35F0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{EEB290F2-8459-4331-BD9E-4CF3627DE880}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E3-4F08-A1AD-D34D0EC35F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{2A467300-79FB-4559-8C3A-3F44B1D86E46}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E3-4F08-A1AD-D34D0EC35F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{7858D70E-C3A1-49B2-9F1D-669056D767E0}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E3-4F08-A1AD-D34D0EC35F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{1620313C-71A9-4BF7-AC2D-CFE19348282E}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E3-4F08-A1AD-D34D0EC35F0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{50596D03-7BE1-4EE6-8054-48A6919FEC74}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E3-4F08-A1AD-D34D0EC35F0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{28CEE812-99C8-4026-9947-51BE9B737A6A}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E3-4F08-A1AD-D34D0EC35F05}"/>
                </c:ext>
              </c:extLst>
            </c:dLbl>
            <c:dLbl>
              <c:idx val="24"/>
              <c:layout>
                <c:manualLayout>
                  <c:x val="-4.4905057365901106E-2"/>
                  <c:y val="-4.73915461738316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{75F367DB-A709-422E-8C6E-ECAF69EE714E}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E3-4F08-A1AD-D34D0EC35F05}"/>
                </c:ext>
              </c:extLst>
            </c:dLbl>
            <c:dLbl>
              <c:idx val="32"/>
              <c:layout>
                <c:manualLayout>
                  <c:x val="-1.8235628084249993E-2"/>
                  <c:y val="-7.74417480017562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{DD6EBFDF-0960-4D1E-8A7D-9D245C3331FB}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E3-4F08-A1AD-D34D0EC35F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8DE3-4F08-A1AD-D34D0EC35F05}"/>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22,225
21,922
721.42
28,536,347
27,663,536
476,911
13,376,231
36,870,701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や全国平均を上回る高齢化率に加え、市内に中心となる産業が少ないこと等により財政基盤が弱く、類似団体内平均値を大きく下回っている。組織の見直し、公共施設の民間譲渡等による歳出の見直しと、三好市行財政改革実施計画に沿った施策の推進により、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78015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4331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78015</xdr:rowOff>
    </xdr:from>
    <xdr:to>
      <xdr:col>19</xdr:col>
      <xdr:colOff>133350</xdr:colOff>
      <xdr:row>43</xdr:row>
      <xdr:rowOff>78015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50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78015</xdr:rowOff>
    </xdr:from>
    <xdr:to>
      <xdr:col>15</xdr:col>
      <xdr:colOff>82550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27215</xdr:rowOff>
    </xdr:from>
    <xdr:to>
      <xdr:col>19</xdr:col>
      <xdr:colOff>184150</xdr:colOff>
      <xdr:row>43</xdr:row>
      <xdr:rowOff>128815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113592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85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27215</xdr:rowOff>
    </xdr:from>
    <xdr:to>
      <xdr:col>15</xdr:col>
      <xdr:colOff>133350</xdr:colOff>
      <xdr:row>43</xdr:row>
      <xdr:rowOff>128815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113592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利率の地方債の繰上償還による公債費の削減等を実施しており、類似団体内平均値とほぼ同等となっている。今後も継続して地方債の発行の抑制、業務の改善等、行財政改革への取り組みを通じて義務的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62</xdr:row>
      <xdr:rowOff>92710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6984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34798</xdr:rowOff>
    </xdr:from>
    <xdr:to>
      <xdr:col>19</xdr:col>
      <xdr:colOff>133350</xdr:colOff>
      <xdr:row>62</xdr:row>
      <xdr:rowOff>92710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6469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170180</xdr:rowOff>
    </xdr:from>
    <xdr:to>
      <xdr:col>15</xdr:col>
      <xdr:colOff>82550</xdr:colOff>
      <xdr:row>62</xdr:row>
      <xdr:rowOff>34798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57180"/>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170180</xdr:rowOff>
    </xdr:from>
    <xdr:to>
      <xdr:col>11</xdr:col>
      <xdr:colOff>31750</xdr:colOff>
      <xdr:row>61</xdr:row>
      <xdr:rowOff>157988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57180"/>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34307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41910</xdr:rowOff>
    </xdr:from>
    <xdr:to>
      <xdr:col>19</xdr:col>
      <xdr:colOff>184150</xdr:colOff>
      <xdr:row>62</xdr:row>
      <xdr:rowOff>143510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153687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4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155448</xdr:rowOff>
    </xdr:from>
    <xdr:to>
      <xdr:col>15</xdr:col>
      <xdr:colOff>133350</xdr:colOff>
      <xdr:row>62</xdr:row>
      <xdr:rowOff>85598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95775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47515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[376,011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物件費では、合併により公共施設を多く所有しており、除却・更新整備・維持管理にかかるコストが多くなっている。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人件費についても広大な面積に支所や福祉施設等に職員を配置しているため類似団体と比べて多額となっている。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今後も事務事業の見直しに取り組むとともに、計画的な施設の統廃合や民間委託等の推進に努め財政負担の軽減・平準化を図る。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114835</xdr:rowOff>
    </xdr:from>
    <xdr:to>
      <xdr:col>23</xdr:col>
      <xdr:colOff>133350</xdr:colOff>
      <xdr:row>86</xdr:row>
      <xdr:rowOff>43715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688085"/>
          <a:ext cx="83820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114835</xdr:rowOff>
    </xdr:from>
    <xdr:to>
      <xdr:col>19</xdr:col>
      <xdr:colOff>133350</xdr:colOff>
      <xdr:row>85</xdr:row>
      <xdr:rowOff>128491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688085"/>
          <a:ext cx="889000" cy="1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99008</xdr:rowOff>
    </xdr:from>
    <xdr:to>
      <xdr:col>15</xdr:col>
      <xdr:colOff>82550</xdr:colOff>
      <xdr:row>85</xdr:row>
      <xdr:rowOff>128491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672258"/>
          <a:ext cx="889000"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30883</xdr:rowOff>
    </xdr:from>
    <xdr:to>
      <xdr:col>11</xdr:col>
      <xdr:colOff>31750</xdr:colOff>
      <xdr:row>85</xdr:row>
      <xdr:rowOff>99008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604133"/>
          <a:ext cx="889000" cy="6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164365</xdr:rowOff>
    </xdr:from>
    <xdr:to>
      <xdr:col>23</xdr:col>
      <xdr:colOff>184150</xdr:colOff>
      <xdr:row>86</xdr:row>
      <xdr:rowOff>94515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7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136442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0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64035</xdr:rowOff>
    </xdr:from>
    <xdr:to>
      <xdr:col>19</xdr:col>
      <xdr:colOff>184150</xdr:colOff>
      <xdr:row>85</xdr:row>
      <xdr:rowOff>165635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63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150412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723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77691</xdr:rowOff>
    </xdr:from>
    <xdr:to>
      <xdr:col>15</xdr:col>
      <xdr:colOff>133350</xdr:colOff>
      <xdr:row>86</xdr:row>
      <xdr:rowOff>7841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65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164068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737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48208</xdr:rowOff>
    </xdr:from>
    <xdr:to>
      <xdr:col>11</xdr:col>
      <xdr:colOff>82550</xdr:colOff>
      <xdr:row>85</xdr:row>
      <xdr:rowOff>149808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62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134585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707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151533</xdr:rowOff>
    </xdr:from>
    <xdr:to>
      <xdr:col>7</xdr:col>
      <xdr:colOff>31750</xdr:colOff>
      <xdr:row>85</xdr:row>
      <xdr:rowOff>81683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55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66460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63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ラスパイレス指数は、類似団体と同程度で推移している。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今後も、国家公務員の給与制度に準ずる運用を行うことにより、引き続き適正な給与水準に努める。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47171</xdr:rowOff>
    </xdr:from>
    <xdr:to>
      <xdr:col>81</xdr:col>
      <xdr:colOff>44450</xdr:colOff>
      <xdr:row>83</xdr:row>
      <xdr:rowOff>150586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27752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48079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38093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48079</xdr:rowOff>
    </xdr:from>
    <xdr:to>
      <xdr:col>72</xdr:col>
      <xdr:colOff>203200</xdr:colOff>
      <xdr:row>84</xdr:row>
      <xdr:rowOff>65314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498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65314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467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167821</xdr:rowOff>
    </xdr:from>
    <xdr:to>
      <xdr:col>81</xdr:col>
      <xdr:colOff>95250</xdr:colOff>
      <xdr:row>83</xdr:row>
      <xdr:rowOff>97971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12898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7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99786</xdr:rowOff>
    </xdr:from>
    <xdr:to>
      <xdr:col>77</xdr:col>
      <xdr:colOff>95250</xdr:colOff>
      <xdr:row>84</xdr:row>
      <xdr:rowOff>29936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14713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16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168729</xdr:rowOff>
    </xdr:from>
    <xdr:to>
      <xdr:col>73</xdr:col>
      <xdr:colOff>44450</xdr:colOff>
      <xdr:row>84</xdr:row>
      <xdr:rowOff>98879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83656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8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100891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100891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令和６年４月時点における普通会計の職員数は３４５人で、令和５年４月１日時点の３３８人と比較し７人の増となっている。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市の総面積が７２１．４２㎢と広いため、支所や出先機関を多く設置し、職員を配置して行政サービスを提供していることや、人口１，０００人当たり職員数算出に影響する人口減少数が大きいことにより、類似団体と比較して大きく超過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今後も、計画的な施設の統廃合や民間委託等を推進するとともに、定員適正化計画に基づき適正な定員管理に取り組む。</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127021</xdr:rowOff>
    </xdr:from>
    <xdr:to>
      <xdr:col>81</xdr:col>
      <xdr:colOff>44450</xdr:colOff>
      <xdr:row>61</xdr:row>
      <xdr:rowOff>156380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85471"/>
          <a:ext cx="838200" cy="2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120184</xdr:rowOff>
    </xdr:from>
    <xdr:to>
      <xdr:col>77</xdr:col>
      <xdr:colOff>44450</xdr:colOff>
      <xdr:row>61</xdr:row>
      <xdr:rowOff>127021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78634"/>
          <a:ext cx="8890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112544</xdr:rowOff>
    </xdr:from>
    <xdr:to>
      <xdr:col>72</xdr:col>
      <xdr:colOff>203200</xdr:colOff>
      <xdr:row>61</xdr:row>
      <xdr:rowOff>120184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70994"/>
          <a:ext cx="889000" cy="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97261</xdr:rowOff>
    </xdr:from>
    <xdr:to>
      <xdr:col>68</xdr:col>
      <xdr:colOff>152400</xdr:colOff>
      <xdr:row>61</xdr:row>
      <xdr:rowOff>112544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55711"/>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105580</xdr:rowOff>
    </xdr:from>
    <xdr:to>
      <xdr:col>81</xdr:col>
      <xdr:colOff>95250</xdr:colOff>
      <xdr:row>62</xdr:row>
      <xdr:rowOff>35730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6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77657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3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76221</xdr:rowOff>
    </xdr:from>
    <xdr:to>
      <xdr:col>77</xdr:col>
      <xdr:colOff>95250</xdr:colOff>
      <xdr:row>62</xdr:row>
      <xdr:rowOff>6371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3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162598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621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69384</xdr:rowOff>
    </xdr:from>
    <xdr:to>
      <xdr:col>73</xdr:col>
      <xdr:colOff>44450</xdr:colOff>
      <xdr:row>61</xdr:row>
      <xdr:rowOff>170984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52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155761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614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61744</xdr:rowOff>
    </xdr:from>
    <xdr:to>
      <xdr:col>68</xdr:col>
      <xdr:colOff>203200</xdr:colOff>
      <xdr:row>61</xdr:row>
      <xdr:rowOff>163344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2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148121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606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46461</xdr:rowOff>
    </xdr:from>
    <xdr:to>
      <xdr:col>64</xdr:col>
      <xdr:colOff>152400</xdr:colOff>
      <xdr:row>61</xdr:row>
      <xdr:rowOff>148061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5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132838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9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優先度の高い事業や必要な事業を選択して実施し、地方債発行を抑制したことにより、類似団体平均を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ポイント下回っている。新庁舎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等の大型事業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に係る起債の償還等に伴い、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比率が増加していくと考えられるが、より一層実施事業の緊急度・住民ニーズを的確に把握することにより優先順位を厳しく見極め、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起債の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発行抑制に努める。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35076</xdr:rowOff>
    </xdr:from>
    <xdr:to>
      <xdr:col>81</xdr:col>
      <xdr:colOff>44450</xdr:colOff>
      <xdr:row>40</xdr:row>
      <xdr:rowOff>69548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93076"/>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23585</xdr:rowOff>
    </xdr:from>
    <xdr:to>
      <xdr:col>77</xdr:col>
      <xdr:colOff>44450</xdr:colOff>
      <xdr:row>40</xdr:row>
      <xdr:rowOff>35076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815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23585</xdr:rowOff>
    </xdr:from>
    <xdr:to>
      <xdr:col>72</xdr:col>
      <xdr:colOff>203200</xdr:colOff>
      <xdr:row>40</xdr:row>
      <xdr:rowOff>35076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8815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35076</xdr:rowOff>
    </xdr:from>
    <xdr:to>
      <xdr:col>68</xdr:col>
      <xdr:colOff>152400</xdr:colOff>
      <xdr:row>40</xdr:row>
      <xdr:rowOff>81038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9307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18748</xdr:rowOff>
    </xdr:from>
    <xdr:to>
      <xdr:col>81</xdr:col>
      <xdr:colOff>95250</xdr:colOff>
      <xdr:row>40</xdr:row>
      <xdr:rowOff>120348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35275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2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155726</xdr:rowOff>
    </xdr:from>
    <xdr:to>
      <xdr:col>77</xdr:col>
      <xdr:colOff>95250</xdr:colOff>
      <xdr:row>40</xdr:row>
      <xdr:rowOff>85876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144235</xdr:rowOff>
    </xdr:from>
    <xdr:to>
      <xdr:col>73</xdr:col>
      <xdr:colOff>44450</xdr:colOff>
      <xdr:row>40</xdr:row>
      <xdr:rowOff>74385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155726</xdr:rowOff>
    </xdr:from>
    <xdr:to>
      <xdr:col>68</xdr:col>
      <xdr:colOff>203200</xdr:colOff>
      <xdr:row>40</xdr:row>
      <xdr:rowOff>85876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96053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1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30238</xdr:rowOff>
    </xdr:from>
    <xdr:to>
      <xdr:col>64</xdr:col>
      <xdr:colOff>152400</xdr:colOff>
      <xdr:row>40</xdr:row>
      <xdr:rowOff>131838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142015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将来負担比率は、類似団体</a:t>
          </a:r>
          <a:r>
            <a:rPr kumimoji="1" lang="ja-JP" altLang="en-US" sz="1300">
              <a:solidFill>
                <a:schemeClr val="dk1"/>
              </a:solidFill>
              <a:effectLst/>
              <a:latin typeface="+mn-lt"/>
              <a:ea typeface="+mn-ea"/>
              <a:cs typeface="+mn-cs"/>
            </a:rPr>
            <a:t>内平均値</a:t>
          </a:r>
          <a:r>
            <a:rPr kumimoji="1" lang="ja-JP" altLang="ja-JP" sz="1300">
              <a:solidFill>
                <a:schemeClr val="dk1"/>
              </a:solidFill>
              <a:effectLst/>
              <a:latin typeface="+mn-lt"/>
              <a:ea typeface="+mn-ea"/>
              <a:cs typeface="+mn-cs"/>
            </a:rPr>
            <a:t>を大きく下回っている状況である。この主な要因は、定員適正化計画に基づく職員数の削減による退職手当負担見込額の</a:t>
          </a:r>
          <a:r>
            <a:rPr kumimoji="1" lang="ja-JP" altLang="en-US" sz="1300">
              <a:solidFill>
                <a:schemeClr val="dk1"/>
              </a:solidFill>
              <a:effectLst/>
              <a:latin typeface="+mn-lt"/>
              <a:ea typeface="+mn-ea"/>
              <a:cs typeface="+mn-cs"/>
            </a:rPr>
            <a:t>減など</a:t>
          </a:r>
          <a:r>
            <a:rPr kumimoji="1" lang="ja-JP" altLang="ja-JP" sz="1300">
              <a:solidFill>
                <a:schemeClr val="dk1"/>
              </a:solidFill>
              <a:effectLst/>
              <a:latin typeface="+mn-lt"/>
              <a:ea typeface="+mn-ea"/>
              <a:cs typeface="+mn-cs"/>
            </a:rPr>
            <a:t>である。今後も、公債費等義務的経費の削減を中心とする行財政改革を進め、財政の健全化に努める。</a:t>
          </a:r>
          <a:endParaRPr lang="ja-JP" altLang="ja-JP" sz="13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22,225
21,922
721.42
28,536,347
27,663,536
476,911
13,376,231
36,870,701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かかる経常収支比率は類似団体内平均値と同程度となっている。今後も事務事業の見直しに取り組むとともに、計画的な施設の統廃合や民間委託等の推進により定員の適正化を推進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124714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1807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60706</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04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10414</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540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40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45991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xdr:rowOff>
    </xdr:from>
    <xdr:to>
      <xdr:col>15</xdr:col>
      <xdr:colOff>149225</xdr:colOff>
      <xdr:row>37</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131064</xdr:rowOff>
    </xdr:from>
    <xdr:to>
      <xdr:col>11</xdr:col>
      <xdr:colOff>60325</xdr:colOff>
      <xdr:row>37</xdr:row>
      <xdr:rowOff>61214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45991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121683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かかる経常収支比率についてはこれまで、類似団体内平均値を下回るか同水準であったが、新庁舎整備事業の実施や、除却事業の実施により類似団体平均を上回った。引き続き、計画的な施設の統廃合等を推進するとともに、適正配置に努め、一般管理費等の抑制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83566</xdr:rowOff>
    </xdr:from>
    <xdr:to>
      <xdr:col>82</xdr:col>
      <xdr:colOff>107950</xdr:colOff>
      <xdr:row>15</xdr:row>
      <xdr:rowOff>156718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5531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19558</xdr:rowOff>
    </xdr:from>
    <xdr:to>
      <xdr:col>78</xdr:col>
      <xdr:colOff>69850</xdr:colOff>
      <xdr:row>15</xdr:row>
      <xdr:rowOff>83566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5913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62992</xdr:rowOff>
    </xdr:from>
    <xdr:to>
      <xdr:col>73</xdr:col>
      <xdr:colOff>180975</xdr:colOff>
      <xdr:row>15</xdr:row>
      <xdr:rowOff>19558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4632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xdr:rowOff>
    </xdr:from>
    <xdr:to>
      <xdr:col>69</xdr:col>
      <xdr:colOff>92075</xdr:colOff>
      <xdr:row>14</xdr:row>
      <xdr:rowOff>62992</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4084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105918</xdr:rowOff>
    </xdr:from>
    <xdr:to>
      <xdr:col>82</xdr:col>
      <xdr:colOff>158750</xdr:colOff>
      <xdr:row>16</xdr:row>
      <xdr:rowOff>36068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77995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4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32766</xdr:rowOff>
    </xdr:from>
    <xdr:to>
      <xdr:col>78</xdr:col>
      <xdr:colOff>120650</xdr:colOff>
      <xdr:row>15</xdr:row>
      <xdr:rowOff>134366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119143</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690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140208</xdr:rowOff>
    </xdr:from>
    <xdr:to>
      <xdr:col>74</xdr:col>
      <xdr:colOff>31750</xdr:colOff>
      <xdr:row>15</xdr:row>
      <xdr:rowOff>70358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80535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3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12192</xdr:rowOff>
    </xdr:from>
    <xdr:to>
      <xdr:col>69</xdr:col>
      <xdr:colOff>142875</xdr:colOff>
      <xdr:row>14</xdr:row>
      <xdr:rowOff>113792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123969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8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128778</xdr:rowOff>
    </xdr:from>
    <xdr:to>
      <xdr:col>65</xdr:col>
      <xdr:colOff>53975</xdr:colOff>
      <xdr:row>14</xdr:row>
      <xdr:rowOff>58928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69105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かかる経常収支比率については類似団体内平均値を下回っているが、人口一人当たりの決算額で比較すると類似団体平均とほぼ同数である。障害者支援・子育て支援対策等の社会保障分野において、財政需要が高まっている中で、今後も扶助費全体としては増加傾向と見込まれる。引き続き生活保護の適正実施等抑制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3199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72572</xdr:rowOff>
    </xdr:from>
    <xdr:to>
      <xdr:col>19</xdr:col>
      <xdr:colOff>187325</xdr:colOff>
      <xdr:row>54</xdr:row>
      <xdr:rowOff>94343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308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72572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199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61685</xdr:rowOff>
    </xdr:from>
    <xdr:to>
      <xdr:col>11</xdr:col>
      <xdr:colOff>9525</xdr:colOff>
      <xdr:row>54</xdr:row>
      <xdr:rowOff>72572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199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xdr:rowOff>
    </xdr:from>
    <xdr:to>
      <xdr:col>24</xdr:col>
      <xdr:colOff>76200</xdr:colOff>
      <xdr:row>54</xdr:row>
      <xdr:rowOff>112485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27412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21772</xdr:rowOff>
    </xdr:from>
    <xdr:to>
      <xdr:col>15</xdr:col>
      <xdr:colOff>149225</xdr:colOff>
      <xdr:row>54</xdr:row>
      <xdr:rowOff>123372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133549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21772</xdr:rowOff>
    </xdr:from>
    <xdr:to>
      <xdr:col>6</xdr:col>
      <xdr:colOff>171450</xdr:colOff>
      <xdr:row>54</xdr:row>
      <xdr:rowOff>123372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133549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その他にかかる経常収支比率については類似団体内平均値を下回っている。繰出金については減少傾向にあるが、今後も経費を削減などにより健全化を進め、普通会計の負担額軽減を図る。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57</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6393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6350</xdr:rowOff>
    </xdr:from>
    <xdr:to>
      <xdr:col>73</xdr:col>
      <xdr:colOff>180975</xdr:colOff>
      <xdr:row>57</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779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57</xdr:row>
      <xdr:rowOff>82550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779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3827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31750</xdr:rowOff>
    </xdr:from>
    <xdr:to>
      <xdr:col>65</xdr:col>
      <xdr:colOff>53975</xdr:colOff>
      <xdr:row>57</xdr:row>
      <xdr:rowOff>133350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かかる経常収支比率については類似団体内平均値を下回っているが、一部事務組合負担金に対する補助費が上昇している。今後も全体的な事業内容の精査及び負担割合の見直しなど、経費削減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36</xdr:row>
      <xdr:rowOff>117856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2900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36</xdr:row>
      <xdr:rowOff>117856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2809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108712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443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2351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かかる経常収支比率については類似団体内平均値を大きく上回っているが、新規発行の抑制や、繰上償還の実施等により改善傾向にある。しかし、新庁舎整備事業等の大型事業の実施に伴い、今後公債費の増加が見込まれる。今後も緊急度・市民ニーズを的確に把握した事業の選択により、新規発行額の抑制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119380</xdr:rowOff>
    </xdr:from>
    <xdr:to>
      <xdr:col>24</xdr:col>
      <xdr:colOff>25400</xdr:colOff>
      <xdr:row>79</xdr:row>
      <xdr:rowOff>46989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63780"/>
          <a:ext cx="0" cy="1127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19066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56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46989</xdr:rowOff>
    </xdr:from>
    <xdr:to>
      <xdr:col>24</xdr:col>
      <xdr:colOff>114300</xdr:colOff>
      <xdr:row>79</xdr:row>
      <xdr:rowOff>46989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591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34307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0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119380</xdr:rowOff>
    </xdr:from>
    <xdr:to>
      <xdr:col>24</xdr:col>
      <xdr:colOff>114300</xdr:colOff>
      <xdr:row>72</xdr:row>
      <xdr:rowOff>119380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6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8889</xdr:rowOff>
    </xdr:from>
    <xdr:to>
      <xdr:col>24</xdr:col>
      <xdr:colOff>25400</xdr:colOff>
      <xdr:row>79</xdr:row>
      <xdr:rowOff>69850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55343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149877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83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39370</xdr:rowOff>
    </xdr:from>
    <xdr:to>
      <xdr:col>19</xdr:col>
      <xdr:colOff>187325</xdr:colOff>
      <xdr:row>79</xdr:row>
      <xdr:rowOff>69850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583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163830</xdr:rowOff>
    </xdr:from>
    <xdr:to>
      <xdr:col>20</xdr:col>
      <xdr:colOff>38100</xdr:colOff>
      <xdr:row>76</xdr:row>
      <xdr:rowOff>93980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31750</xdr:rowOff>
    </xdr:from>
    <xdr:to>
      <xdr:col>15</xdr:col>
      <xdr:colOff>98425</xdr:colOff>
      <xdr:row>79</xdr:row>
      <xdr:rowOff>39370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576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156211</xdr:rowOff>
    </xdr:from>
    <xdr:to>
      <xdr:col>15</xdr:col>
      <xdr:colOff>149225</xdr:colOff>
      <xdr:row>76</xdr:row>
      <xdr:rowOff>86361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96537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31750</xdr:rowOff>
    </xdr:from>
    <xdr:to>
      <xdr:col>11</xdr:col>
      <xdr:colOff>9525</xdr:colOff>
      <xdr:row>80</xdr:row>
      <xdr:rowOff>35561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576300"/>
          <a:ext cx="8890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102870</xdr:rowOff>
    </xdr:from>
    <xdr:to>
      <xdr:col>11</xdr:col>
      <xdr:colOff>60325</xdr:colOff>
      <xdr:row>76</xdr:row>
      <xdr:rowOff>33020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43197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129539</xdr:rowOff>
    </xdr:from>
    <xdr:to>
      <xdr:col>24</xdr:col>
      <xdr:colOff>76200</xdr:colOff>
      <xdr:row>79</xdr:row>
      <xdr:rowOff>59689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38116</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411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19050</xdr:rowOff>
    </xdr:from>
    <xdr:to>
      <xdr:col>20</xdr:col>
      <xdr:colOff>38100</xdr:colOff>
      <xdr:row>79</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105427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160020</xdr:rowOff>
    </xdr:from>
    <xdr:to>
      <xdr:col>15</xdr:col>
      <xdr:colOff>149225</xdr:colOff>
      <xdr:row>79</xdr:row>
      <xdr:rowOff>90170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74947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152400</xdr:rowOff>
    </xdr:from>
    <xdr:to>
      <xdr:col>11</xdr:col>
      <xdr:colOff>60325</xdr:colOff>
      <xdr:row>79</xdr:row>
      <xdr:rowOff>82550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67327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156211</xdr:rowOff>
    </xdr:from>
    <xdr:to>
      <xdr:col>6</xdr:col>
      <xdr:colOff>171450</xdr:colOff>
      <xdr:row>80</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71138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公債費以外にかかる経常収支比率については類似団体平均を下回っているが、今後も行財政改革実施計画に沿って経費削減に努める。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75</xdr:row>
      <xdr:rowOff>152146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9971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101854</xdr:rowOff>
    </xdr:from>
    <xdr:to>
      <xdr:col>78</xdr:col>
      <xdr:colOff>69850</xdr:colOff>
      <xdr:row>75</xdr:row>
      <xdr:rowOff>138430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606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81280</xdr:rowOff>
    </xdr:from>
    <xdr:to>
      <xdr:col>73</xdr:col>
      <xdr:colOff>180975</xdr:colOff>
      <xdr:row>75</xdr:row>
      <xdr:rowOff>101854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768580"/>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81280</xdr:rowOff>
    </xdr:from>
    <xdr:to>
      <xdr:col>69</xdr:col>
      <xdr:colOff>92075</xdr:colOff>
      <xdr:row>74</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768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101346</xdr:rowOff>
    </xdr:from>
    <xdr:to>
      <xdr:col>82</xdr:col>
      <xdr:colOff>158750</xdr:colOff>
      <xdr:row>76</xdr:row>
      <xdr:rowOff>31496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117873</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0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87630</xdr:rowOff>
    </xdr:from>
    <xdr:to>
      <xdr:col>78</xdr:col>
      <xdr:colOff>120650</xdr:colOff>
      <xdr:row>76</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27957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51054</xdr:rowOff>
    </xdr:from>
    <xdr:to>
      <xdr:col>74</xdr:col>
      <xdr:colOff>31750</xdr:colOff>
      <xdr:row>75</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162831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30480</xdr:rowOff>
    </xdr:from>
    <xdr:to>
      <xdr:col>69</xdr:col>
      <xdr:colOff>142875</xdr:colOff>
      <xdr:row>74</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142257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76200</xdr:rowOff>
    </xdr:from>
    <xdr:to>
      <xdr:col>65</xdr:col>
      <xdr:colOff>53975</xdr:colOff>
      <xdr:row>75</xdr:row>
      <xdr:rowOff>6350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164170</xdr:rowOff>
    </xdr:from>
    <xdr:to>
      <xdr:col>29</xdr:col>
      <xdr:colOff>127000</xdr:colOff>
      <xdr:row>16</xdr:row>
      <xdr:rowOff>59883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783545"/>
          <a:ext cx="647700" cy="67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59883</xdr:rowOff>
    </xdr:from>
    <xdr:to>
      <xdr:col>26</xdr:col>
      <xdr:colOff>50800</xdr:colOff>
      <xdr:row>16</xdr:row>
      <xdr:rowOff>81550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850708"/>
          <a:ext cx="698500" cy="21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81550</xdr:rowOff>
    </xdr:from>
    <xdr:to>
      <xdr:col>22</xdr:col>
      <xdr:colOff>114300</xdr:colOff>
      <xdr:row>16</xdr:row>
      <xdr:rowOff>90717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872375"/>
          <a:ext cx="698500" cy="9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90717</xdr:rowOff>
    </xdr:from>
    <xdr:to>
      <xdr:col>18</xdr:col>
      <xdr:colOff>177800</xdr:colOff>
      <xdr:row>16</xdr:row>
      <xdr:rowOff>112038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881542"/>
          <a:ext cx="698500" cy="21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113370</xdr:rowOff>
    </xdr:from>
    <xdr:to>
      <xdr:col>29</xdr:col>
      <xdr:colOff>177800</xdr:colOff>
      <xdr:row>16</xdr:row>
      <xdr:rowOff>43520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732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129897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57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9083</xdr:rowOff>
    </xdr:from>
    <xdr:to>
      <xdr:col>26</xdr:col>
      <xdr:colOff>101600</xdr:colOff>
      <xdr:row>16</xdr:row>
      <xdr:rowOff>110683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799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120860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56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30750</xdr:rowOff>
    </xdr:from>
    <xdr:to>
      <xdr:col>22</xdr:col>
      <xdr:colOff>165100</xdr:colOff>
      <xdr:row>16</xdr:row>
      <xdr:rowOff>132350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821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142527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59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39917</xdr:rowOff>
    </xdr:from>
    <xdr:to>
      <xdr:col>19</xdr:col>
      <xdr:colOff>38100</xdr:colOff>
      <xdr:row>16</xdr:row>
      <xdr:rowOff>141517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830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151694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59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61238</xdr:rowOff>
    </xdr:from>
    <xdr:to>
      <xdr:col>15</xdr:col>
      <xdr:colOff>101600</xdr:colOff>
      <xdr:row>16</xdr:row>
      <xdr:rowOff>162838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852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1565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620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288754</xdr:rowOff>
    </xdr:from>
    <xdr:to>
      <xdr:col>29</xdr:col>
      <xdr:colOff>127000</xdr:colOff>
      <xdr:row>35</xdr:row>
      <xdr:rowOff>340951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99104"/>
          <a:ext cx="647700" cy="52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340951</xdr:rowOff>
    </xdr:from>
    <xdr:to>
      <xdr:col>26</xdr:col>
      <xdr:colOff>50800</xdr:colOff>
      <xdr:row>36</xdr:row>
      <xdr:rowOff>15215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51301"/>
          <a:ext cx="698500" cy="17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15215</xdr:rowOff>
    </xdr:from>
    <xdr:to>
      <xdr:col>22</xdr:col>
      <xdr:colOff>114300</xdr:colOff>
      <xdr:row>36</xdr:row>
      <xdr:rowOff>59087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68465"/>
          <a:ext cx="698500" cy="43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52857</xdr:rowOff>
    </xdr:from>
    <xdr:to>
      <xdr:col>18</xdr:col>
      <xdr:colOff>177800</xdr:colOff>
      <xdr:row>36</xdr:row>
      <xdr:rowOff>59087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06107"/>
          <a:ext cx="698500" cy="6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237954</xdr:rowOff>
    </xdr:from>
    <xdr:to>
      <xdr:col>29</xdr:col>
      <xdr:colOff>177800</xdr:colOff>
      <xdr:row>35</xdr:row>
      <xdr:rowOff>339554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8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83031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9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290151</xdr:rowOff>
    </xdr:from>
    <xdr:to>
      <xdr:col>26</xdr:col>
      <xdr:colOff>101600</xdr:colOff>
      <xdr:row>36</xdr:row>
      <xdr:rowOff>48851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00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59028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69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307315</xdr:rowOff>
    </xdr:from>
    <xdr:to>
      <xdr:col>22</xdr:col>
      <xdr:colOff>165100</xdr:colOff>
      <xdr:row>36</xdr:row>
      <xdr:rowOff>66015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17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76192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8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8287</xdr:rowOff>
    </xdr:from>
    <xdr:to>
      <xdr:col>19</xdr:col>
      <xdr:colOff>38100</xdr:colOff>
      <xdr:row>36</xdr:row>
      <xdr:rowOff>109887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615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120064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3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2057</xdr:rowOff>
    </xdr:from>
    <xdr:to>
      <xdr:col>15</xdr:col>
      <xdr:colOff>101600</xdr:colOff>
      <xdr:row>36</xdr:row>
      <xdr:rowOff>103657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5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113834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24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22,225
21,922
721.42
28,536,347
27,663,536
476,911
13,376,231
36,870,701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26055</xdr:rowOff>
    </xdr:from>
    <xdr:to>
      <xdr:col>24</xdr:col>
      <xdr:colOff>63500</xdr:colOff>
      <xdr:row>35</xdr:row>
      <xdr:rowOff>94304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026805"/>
          <a:ext cx="838200" cy="6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94304</xdr:rowOff>
    </xdr:from>
    <xdr:to>
      <xdr:col>19</xdr:col>
      <xdr:colOff>177800</xdr:colOff>
      <xdr:row>35</xdr:row>
      <xdr:rowOff>116791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095054"/>
          <a:ext cx="889000" cy="2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116791</xdr:rowOff>
    </xdr:from>
    <xdr:to>
      <xdr:col>15</xdr:col>
      <xdr:colOff>50800</xdr:colOff>
      <xdr:row>35</xdr:row>
      <xdr:rowOff>117701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117541"/>
          <a:ext cx="889000" cy="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117701</xdr:rowOff>
    </xdr:from>
    <xdr:to>
      <xdr:col>10</xdr:col>
      <xdr:colOff>114300</xdr:colOff>
      <xdr:row>35</xdr:row>
      <xdr:rowOff>134278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118451"/>
          <a:ext cx="889000" cy="1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146705</xdr:rowOff>
    </xdr:from>
    <xdr:to>
      <xdr:col>24</xdr:col>
      <xdr:colOff>114300</xdr:colOff>
      <xdr:row>35</xdr:row>
      <xdr:rowOff>76855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97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169582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827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43504</xdr:rowOff>
    </xdr:from>
    <xdr:to>
      <xdr:col>20</xdr:col>
      <xdr:colOff>38100</xdr:colOff>
      <xdr:row>35</xdr:row>
      <xdr:rowOff>145104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04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161631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819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65991</xdr:rowOff>
    </xdr:from>
    <xdr:to>
      <xdr:col>15</xdr:col>
      <xdr:colOff>101600</xdr:colOff>
      <xdr:row>35</xdr:row>
      <xdr:rowOff>167591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06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12668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84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66901</xdr:rowOff>
    </xdr:from>
    <xdr:to>
      <xdr:col>10</xdr:col>
      <xdr:colOff>165100</xdr:colOff>
      <xdr:row>35</xdr:row>
      <xdr:rowOff>168501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06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13578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84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83478</xdr:rowOff>
    </xdr:from>
    <xdr:to>
      <xdr:col>6</xdr:col>
      <xdr:colOff>38100</xdr:colOff>
      <xdr:row>36</xdr:row>
      <xdr:rowOff>13628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08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30155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85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133395</xdr:rowOff>
    </xdr:from>
    <xdr:to>
      <xdr:col>24</xdr:col>
      <xdr:colOff>63500</xdr:colOff>
      <xdr:row>54</xdr:row>
      <xdr:rowOff>93971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220245"/>
          <a:ext cx="838200" cy="13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40355</xdr:rowOff>
    </xdr:from>
    <xdr:to>
      <xdr:col>19</xdr:col>
      <xdr:colOff>177800</xdr:colOff>
      <xdr:row>54</xdr:row>
      <xdr:rowOff>93971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298655"/>
          <a:ext cx="889000" cy="5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40355</xdr:rowOff>
    </xdr:from>
    <xdr:to>
      <xdr:col>15</xdr:col>
      <xdr:colOff>50800</xdr:colOff>
      <xdr:row>54</xdr:row>
      <xdr:rowOff>85855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298655"/>
          <a:ext cx="889000" cy="4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85855</xdr:rowOff>
    </xdr:from>
    <xdr:to>
      <xdr:col>10</xdr:col>
      <xdr:colOff>114300</xdr:colOff>
      <xdr:row>55</xdr:row>
      <xdr:rowOff>15858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344155"/>
          <a:ext cx="889000" cy="10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136611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82595</xdr:rowOff>
    </xdr:from>
    <xdr:to>
      <xdr:col>24</xdr:col>
      <xdr:colOff>114300</xdr:colOff>
      <xdr:row>54</xdr:row>
      <xdr:rowOff>12745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16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105472</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02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43171</xdr:rowOff>
    </xdr:from>
    <xdr:to>
      <xdr:col>20</xdr:col>
      <xdr:colOff>38100</xdr:colOff>
      <xdr:row>54</xdr:row>
      <xdr:rowOff>144771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30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161298</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07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161005</xdr:rowOff>
    </xdr:from>
    <xdr:to>
      <xdr:col>15</xdr:col>
      <xdr:colOff>101600</xdr:colOff>
      <xdr:row>54</xdr:row>
      <xdr:rowOff>91155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24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107682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02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35055</xdr:rowOff>
    </xdr:from>
    <xdr:to>
      <xdr:col>10</xdr:col>
      <xdr:colOff>165100</xdr:colOff>
      <xdr:row>54</xdr:row>
      <xdr:rowOff>136655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29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153182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06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136508</xdr:rowOff>
    </xdr:from>
    <xdr:to>
      <xdr:col>6</xdr:col>
      <xdr:colOff>38100</xdr:colOff>
      <xdr:row>55</xdr:row>
      <xdr:rowOff>66658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39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83185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17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103487</xdr:rowOff>
    </xdr:from>
    <xdr:to>
      <xdr:col>24</xdr:col>
      <xdr:colOff>63500</xdr:colOff>
      <xdr:row>77</xdr:row>
      <xdr:rowOff>156217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05137"/>
          <a:ext cx="838200" cy="5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77960</xdr:rowOff>
    </xdr:from>
    <xdr:to>
      <xdr:col>19</xdr:col>
      <xdr:colOff>177800</xdr:colOff>
      <xdr:row>77</xdr:row>
      <xdr:rowOff>103487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79610"/>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77960</xdr:rowOff>
    </xdr:from>
    <xdr:to>
      <xdr:col>15</xdr:col>
      <xdr:colOff>50800</xdr:colOff>
      <xdr:row>77</xdr:row>
      <xdr:rowOff>114688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79610"/>
          <a:ext cx="889000" cy="3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114688</xdr:rowOff>
    </xdr:from>
    <xdr:to>
      <xdr:col>10</xdr:col>
      <xdr:colOff>114300</xdr:colOff>
      <xdr:row>77</xdr:row>
      <xdr:rowOff>117659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16338"/>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103503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105417</xdr:rowOff>
    </xdr:from>
    <xdr:to>
      <xdr:col>24</xdr:col>
      <xdr:colOff>114300</xdr:colOff>
      <xdr:row>78</xdr:row>
      <xdr:rowOff>35567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128294</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52687</xdr:rowOff>
    </xdr:from>
    <xdr:to>
      <xdr:col>20</xdr:col>
      <xdr:colOff>38100</xdr:colOff>
      <xdr:row>77</xdr:row>
      <xdr:rowOff>154287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5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170814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02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27160</xdr:rowOff>
    </xdr:from>
    <xdr:to>
      <xdr:col>15</xdr:col>
      <xdr:colOff>101600</xdr:colOff>
      <xdr:row>77</xdr:row>
      <xdr:rowOff>128760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2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145287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00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63888</xdr:rowOff>
    </xdr:from>
    <xdr:to>
      <xdr:col>10</xdr:col>
      <xdr:colOff>165100</xdr:colOff>
      <xdr:row>77</xdr:row>
      <xdr:rowOff>165488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6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10565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04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66859</xdr:rowOff>
    </xdr:from>
    <xdr:to>
      <xdr:col>6</xdr:col>
      <xdr:colOff>38100</xdr:colOff>
      <xdr:row>77</xdr:row>
      <xdr:rowOff>168459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6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13536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04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160189</xdr:rowOff>
    </xdr:from>
    <xdr:to>
      <xdr:col>24</xdr:col>
      <xdr:colOff>63500</xdr:colOff>
      <xdr:row>95</xdr:row>
      <xdr:rowOff>164553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447939"/>
          <a:ext cx="838200" cy="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160189</xdr:rowOff>
    </xdr:from>
    <xdr:to>
      <xdr:col>19</xdr:col>
      <xdr:colOff>177800</xdr:colOff>
      <xdr:row>96</xdr:row>
      <xdr:rowOff>42453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47939"/>
          <a:ext cx="889000" cy="5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20005</xdr:rowOff>
    </xdr:from>
    <xdr:to>
      <xdr:col>15</xdr:col>
      <xdr:colOff>50800</xdr:colOff>
      <xdr:row>96</xdr:row>
      <xdr:rowOff>42453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79205"/>
          <a:ext cx="889000" cy="2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20005</xdr:rowOff>
    </xdr:from>
    <xdr:to>
      <xdr:col>10</xdr:col>
      <xdr:colOff>114300</xdr:colOff>
      <xdr:row>97</xdr:row>
      <xdr:rowOff>19816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79205"/>
          <a:ext cx="889000" cy="17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113753</xdr:rowOff>
    </xdr:from>
    <xdr:to>
      <xdr:col>24</xdr:col>
      <xdr:colOff>114300</xdr:colOff>
      <xdr:row>96</xdr:row>
      <xdr:rowOff>43903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0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136630</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52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109389</xdr:rowOff>
    </xdr:from>
    <xdr:to>
      <xdr:col>20</xdr:col>
      <xdr:colOff>38100</xdr:colOff>
      <xdr:row>96</xdr:row>
      <xdr:rowOff>39539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9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56066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17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163103</xdr:rowOff>
    </xdr:from>
    <xdr:to>
      <xdr:col>15</xdr:col>
      <xdr:colOff>101600</xdr:colOff>
      <xdr:row>96</xdr:row>
      <xdr:rowOff>93253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5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109780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226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140655</xdr:rowOff>
    </xdr:from>
    <xdr:to>
      <xdr:col>10</xdr:col>
      <xdr:colOff>165100</xdr:colOff>
      <xdr:row>96</xdr:row>
      <xdr:rowOff>70805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2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87332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20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140466</xdr:rowOff>
    </xdr:from>
    <xdr:to>
      <xdr:col>6</xdr:col>
      <xdr:colOff>38100</xdr:colOff>
      <xdr:row>97</xdr:row>
      <xdr:rowOff>70616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9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61743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69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144813</xdr:rowOff>
    </xdr:from>
    <xdr:to>
      <xdr:col>55</xdr:col>
      <xdr:colOff>0</xdr:colOff>
      <xdr:row>36</xdr:row>
      <xdr:rowOff>63382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45563"/>
          <a:ext cx="838200" cy="9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3073</xdr:rowOff>
    </xdr:from>
    <xdr:to>
      <xdr:col>50</xdr:col>
      <xdr:colOff>114300</xdr:colOff>
      <xdr:row>36</xdr:row>
      <xdr:rowOff>63382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175273"/>
          <a:ext cx="889000" cy="6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3073</xdr:rowOff>
    </xdr:from>
    <xdr:to>
      <xdr:col>45</xdr:col>
      <xdr:colOff>177800</xdr:colOff>
      <xdr:row>36</xdr:row>
      <xdr:rowOff>144226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75273"/>
          <a:ext cx="889000" cy="14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44244</xdr:rowOff>
    </xdr:from>
    <xdr:to>
      <xdr:col>41</xdr:col>
      <xdr:colOff>50800</xdr:colOff>
      <xdr:row>36</xdr:row>
      <xdr:rowOff>144226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73544"/>
          <a:ext cx="889000" cy="44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94013</xdr:rowOff>
    </xdr:from>
    <xdr:to>
      <xdr:col>55</xdr:col>
      <xdr:colOff>50800</xdr:colOff>
      <xdr:row>36</xdr:row>
      <xdr:rowOff>24163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9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116890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4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12582</xdr:rowOff>
    </xdr:from>
    <xdr:to>
      <xdr:col>50</xdr:col>
      <xdr:colOff>165100</xdr:colOff>
      <xdr:row>36</xdr:row>
      <xdr:rowOff>114182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8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130709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60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123723</xdr:rowOff>
    </xdr:from>
    <xdr:to>
      <xdr:col>46</xdr:col>
      <xdr:colOff>38100</xdr:colOff>
      <xdr:row>36</xdr:row>
      <xdr:rowOff>53873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2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70400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9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93426</xdr:rowOff>
    </xdr:from>
    <xdr:to>
      <xdr:col>41</xdr:col>
      <xdr:colOff>101600</xdr:colOff>
      <xdr:row>37</xdr:row>
      <xdr:rowOff>23576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6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40103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40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164894</xdr:rowOff>
    </xdr:from>
    <xdr:to>
      <xdr:col>36</xdr:col>
      <xdr:colOff>165100</xdr:colOff>
      <xdr:row>34</xdr:row>
      <xdr:rowOff>95044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2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111571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9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105634</xdr:rowOff>
    </xdr:from>
    <xdr:to>
      <xdr:col>55</xdr:col>
      <xdr:colOff>0</xdr:colOff>
      <xdr:row>53</xdr:row>
      <xdr:rowOff>40295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8678134"/>
          <a:ext cx="838200" cy="44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40295</xdr:rowOff>
    </xdr:from>
    <xdr:to>
      <xdr:col>50</xdr:col>
      <xdr:colOff>114300</xdr:colOff>
      <xdr:row>55</xdr:row>
      <xdr:rowOff>70603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127145"/>
          <a:ext cx="889000" cy="37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168024</xdr:rowOff>
    </xdr:from>
    <xdr:to>
      <xdr:col>45</xdr:col>
      <xdr:colOff>177800</xdr:colOff>
      <xdr:row>55</xdr:row>
      <xdr:rowOff>70603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26324"/>
          <a:ext cx="889000" cy="7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168024</xdr:rowOff>
    </xdr:from>
    <xdr:to>
      <xdr:col>41</xdr:col>
      <xdr:colOff>50800</xdr:colOff>
      <xdr:row>55</xdr:row>
      <xdr:rowOff>63946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426324"/>
          <a:ext cx="889000" cy="6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54834</xdr:rowOff>
    </xdr:from>
    <xdr:to>
      <xdr:col>55</xdr:col>
      <xdr:colOff>50800</xdr:colOff>
      <xdr:row>50</xdr:row>
      <xdr:rowOff>156434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862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7861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858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160945</xdr:rowOff>
    </xdr:from>
    <xdr:to>
      <xdr:col>50</xdr:col>
      <xdr:colOff>165100</xdr:colOff>
      <xdr:row>53</xdr:row>
      <xdr:rowOff>91095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07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107622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88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19803</xdr:rowOff>
    </xdr:from>
    <xdr:to>
      <xdr:col>46</xdr:col>
      <xdr:colOff>38100</xdr:colOff>
      <xdr:row>55</xdr:row>
      <xdr:rowOff>121403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44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137930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22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117224</xdr:rowOff>
    </xdr:from>
    <xdr:to>
      <xdr:col>41</xdr:col>
      <xdr:colOff>101600</xdr:colOff>
      <xdr:row>55</xdr:row>
      <xdr:rowOff>47374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37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63901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15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13146</xdr:rowOff>
    </xdr:from>
    <xdr:to>
      <xdr:col>36</xdr:col>
      <xdr:colOff>165100</xdr:colOff>
      <xdr:row>55</xdr:row>
      <xdr:rowOff>114746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4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131273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21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34458</xdr:rowOff>
    </xdr:from>
    <xdr:to>
      <xdr:col>55</xdr:col>
      <xdr:colOff>0</xdr:colOff>
      <xdr:row>76</xdr:row>
      <xdr:rowOff>161595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064658"/>
          <a:ext cx="838200" cy="12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161595</xdr:rowOff>
    </xdr:from>
    <xdr:to>
      <xdr:col>50</xdr:col>
      <xdr:colOff>114300</xdr:colOff>
      <xdr:row>77</xdr:row>
      <xdr:rowOff>106421</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191795"/>
          <a:ext cx="889000" cy="11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55496</xdr:rowOff>
    </xdr:from>
    <xdr:to>
      <xdr:col>45</xdr:col>
      <xdr:colOff>177800</xdr:colOff>
      <xdr:row>77</xdr:row>
      <xdr:rowOff>106421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257146"/>
          <a:ext cx="889000" cy="5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55496</xdr:rowOff>
    </xdr:from>
    <xdr:to>
      <xdr:col>41</xdr:col>
      <xdr:colOff>50800</xdr:colOff>
      <xdr:row>77</xdr:row>
      <xdr:rowOff>100609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257146"/>
          <a:ext cx="889000" cy="4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155108</xdr:rowOff>
    </xdr:from>
    <xdr:to>
      <xdr:col>55</xdr:col>
      <xdr:colOff>50800</xdr:colOff>
      <xdr:row>76</xdr:row>
      <xdr:rowOff>85258</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01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6535</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86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110795</xdr:rowOff>
    </xdr:from>
    <xdr:to>
      <xdr:col>50</xdr:col>
      <xdr:colOff>165100</xdr:colOff>
      <xdr:row>77</xdr:row>
      <xdr:rowOff>40945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1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57471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16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55621</xdr:rowOff>
    </xdr:from>
    <xdr:to>
      <xdr:col>46</xdr:col>
      <xdr:colOff>38100</xdr:colOff>
      <xdr:row>77</xdr:row>
      <xdr:rowOff>157221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5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148348</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34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4696</xdr:rowOff>
    </xdr:from>
    <xdr:to>
      <xdr:col>41</xdr:col>
      <xdr:colOff>101600</xdr:colOff>
      <xdr:row>77</xdr:row>
      <xdr:rowOff>106296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0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122823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9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49809</xdr:rowOff>
    </xdr:from>
    <xdr:to>
      <xdr:col>36</xdr:col>
      <xdr:colOff>165100</xdr:colOff>
      <xdr:row>77</xdr:row>
      <xdr:rowOff>151409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25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142536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34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104158</xdr:rowOff>
    </xdr:from>
    <xdr:to>
      <xdr:col>55</xdr:col>
      <xdr:colOff>0</xdr:colOff>
      <xdr:row>92</xdr:row>
      <xdr:rowOff>127791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5534658"/>
          <a:ext cx="838200" cy="36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127791</xdr:rowOff>
    </xdr:from>
    <xdr:to>
      <xdr:col>50</xdr:col>
      <xdr:colOff>114300</xdr:colOff>
      <xdr:row>94</xdr:row>
      <xdr:rowOff>97335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5901191"/>
          <a:ext cx="889000" cy="31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48516</xdr:rowOff>
    </xdr:from>
    <xdr:to>
      <xdr:col>45</xdr:col>
      <xdr:colOff>177800</xdr:colOff>
      <xdr:row>94</xdr:row>
      <xdr:rowOff>97335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164816"/>
          <a:ext cx="889000" cy="4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48516</xdr:rowOff>
    </xdr:from>
    <xdr:to>
      <xdr:col>41</xdr:col>
      <xdr:colOff>50800</xdr:colOff>
      <xdr:row>94</xdr:row>
      <xdr:rowOff>133311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164816"/>
          <a:ext cx="889000" cy="8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85952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54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53358</xdr:rowOff>
    </xdr:from>
    <xdr:to>
      <xdr:col>55</xdr:col>
      <xdr:colOff>50800</xdr:colOff>
      <xdr:row>90</xdr:row>
      <xdr:rowOff>154958</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548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6385</xdr:rowOff>
    </xdr:from>
    <xdr:ext cx="599010"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5436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76991</xdr:rowOff>
    </xdr:from>
    <xdr:to>
      <xdr:col>50</xdr:col>
      <xdr:colOff>165100</xdr:colOff>
      <xdr:row>93</xdr:row>
      <xdr:rowOff>7141</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585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23668</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39795" y="1562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46535</xdr:rowOff>
    </xdr:from>
    <xdr:to>
      <xdr:col>46</xdr:col>
      <xdr:colOff>38100</xdr:colOff>
      <xdr:row>94</xdr:row>
      <xdr:rowOff>148135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16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164662</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50795" y="15938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169166</xdr:rowOff>
    </xdr:from>
    <xdr:to>
      <xdr:col>41</xdr:col>
      <xdr:colOff>101600</xdr:colOff>
      <xdr:row>94</xdr:row>
      <xdr:rowOff>99316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11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115843</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61795" y="1588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82511</xdr:rowOff>
    </xdr:from>
    <xdr:to>
      <xdr:col>36</xdr:col>
      <xdr:colOff>165100</xdr:colOff>
      <xdr:row>95</xdr:row>
      <xdr:rowOff>12661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19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29188</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672795" y="1597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135768</xdr:rowOff>
    </xdr:from>
    <xdr:to>
      <xdr:col>85</xdr:col>
      <xdr:colOff>127000</xdr:colOff>
      <xdr:row>37</xdr:row>
      <xdr:rowOff>145461</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479418"/>
          <a:ext cx="8382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124361</xdr:rowOff>
    </xdr:from>
    <xdr:to>
      <xdr:col>81</xdr:col>
      <xdr:colOff>50800</xdr:colOff>
      <xdr:row>37</xdr:row>
      <xdr:rowOff>145461</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296561"/>
          <a:ext cx="889000" cy="19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102004</xdr:rowOff>
    </xdr:from>
    <xdr:to>
      <xdr:col>76</xdr:col>
      <xdr:colOff>114300</xdr:colOff>
      <xdr:row>36</xdr:row>
      <xdr:rowOff>124361</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102754"/>
          <a:ext cx="889000" cy="19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10038</xdr:rowOff>
    </xdr:from>
    <xdr:to>
      <xdr:col>71</xdr:col>
      <xdr:colOff>177800</xdr:colOff>
      <xdr:row>35</xdr:row>
      <xdr:rowOff>102004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5839338"/>
          <a:ext cx="889000" cy="26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36032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37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84968</xdr:rowOff>
    </xdr:from>
    <xdr:to>
      <xdr:col>85</xdr:col>
      <xdr:colOff>177800</xdr:colOff>
      <xdr:row>38</xdr:row>
      <xdr:rowOff>15118</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42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107845</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8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94661</xdr:rowOff>
    </xdr:from>
    <xdr:to>
      <xdr:col>81</xdr:col>
      <xdr:colOff>101600</xdr:colOff>
      <xdr:row>38</xdr:row>
      <xdr:rowOff>24811</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43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41338</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21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73561</xdr:rowOff>
    </xdr:from>
    <xdr:to>
      <xdr:col>76</xdr:col>
      <xdr:colOff>165100</xdr:colOff>
      <xdr:row>37</xdr:row>
      <xdr:rowOff>3711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2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20238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25111" y="602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51204</xdr:rowOff>
    </xdr:from>
    <xdr:to>
      <xdr:col>72</xdr:col>
      <xdr:colOff>38100</xdr:colOff>
      <xdr:row>35</xdr:row>
      <xdr:rowOff>152804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05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169331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582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130688</xdr:rowOff>
    </xdr:from>
    <xdr:to>
      <xdr:col>67</xdr:col>
      <xdr:colOff>101600</xdr:colOff>
      <xdr:row>34</xdr:row>
      <xdr:rowOff>60838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578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77365</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556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86502</xdr:rowOff>
    </xdr:from>
    <xdr:to>
      <xdr:col>85</xdr:col>
      <xdr:colOff>126364</xdr:colOff>
      <xdr:row>79</xdr:row>
      <xdr:rowOff>153025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259452"/>
          <a:ext cx="1269"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156852</xdr:rowOff>
    </xdr:from>
    <xdr:ext cx="534377"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70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153025</xdr:rowOff>
    </xdr:from>
    <xdr:to>
      <xdr:col>86</xdr:col>
      <xdr:colOff>25400</xdr:colOff>
      <xdr:row>79</xdr:row>
      <xdr:rowOff>153025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697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33179</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2034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86502</xdr:rowOff>
    </xdr:from>
    <xdr:to>
      <xdr:col>86</xdr:col>
      <xdr:colOff>25400</xdr:colOff>
      <xdr:row>71</xdr:row>
      <xdr:rowOff>86502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259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100707</xdr:rowOff>
    </xdr:from>
    <xdr:to>
      <xdr:col>85</xdr:col>
      <xdr:colOff>127000</xdr:colOff>
      <xdr:row>71</xdr:row>
      <xdr:rowOff>135476</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2273657"/>
          <a:ext cx="838200" cy="3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27976</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229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49549</xdr:rowOff>
    </xdr:from>
    <xdr:to>
      <xdr:col>85</xdr:col>
      <xdr:colOff>177800</xdr:colOff>
      <xdr:row>77</xdr:row>
      <xdr:rowOff>151149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25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135476</xdr:rowOff>
    </xdr:from>
    <xdr:to>
      <xdr:col>81</xdr:col>
      <xdr:colOff>50800</xdr:colOff>
      <xdr:row>72</xdr:row>
      <xdr:rowOff>31779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2308426"/>
          <a:ext cx="889000" cy="6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42385</xdr:rowOff>
    </xdr:from>
    <xdr:to>
      <xdr:col>81</xdr:col>
      <xdr:colOff>101600</xdr:colOff>
      <xdr:row>77</xdr:row>
      <xdr:rowOff>143985</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24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135112</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33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149051</xdr:rowOff>
    </xdr:from>
    <xdr:to>
      <xdr:col>76</xdr:col>
      <xdr:colOff>114300</xdr:colOff>
      <xdr:row>72</xdr:row>
      <xdr:rowOff>31779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3703300" y="12322001"/>
          <a:ext cx="889000" cy="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73845</xdr:rowOff>
    </xdr:from>
    <xdr:to>
      <xdr:col>76</xdr:col>
      <xdr:colOff>165100</xdr:colOff>
      <xdr:row>78</xdr:row>
      <xdr:rowOff>3995</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27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166572</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36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57970</xdr:rowOff>
    </xdr:from>
    <xdr:to>
      <xdr:col>71</xdr:col>
      <xdr:colOff>177800</xdr:colOff>
      <xdr:row>71</xdr:row>
      <xdr:rowOff>149051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814300" y="12230920"/>
          <a:ext cx="889000" cy="9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84077</xdr:rowOff>
    </xdr:from>
    <xdr:to>
      <xdr:col>72</xdr:col>
      <xdr:colOff>38100</xdr:colOff>
      <xdr:row>78</xdr:row>
      <xdr:rowOff>14227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28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5354</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37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60086</xdr:rowOff>
    </xdr:from>
    <xdr:to>
      <xdr:col>67</xdr:col>
      <xdr:colOff>101600</xdr:colOff>
      <xdr:row>77</xdr:row>
      <xdr:rowOff>161686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26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152813</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35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49907</xdr:rowOff>
    </xdr:from>
    <xdr:to>
      <xdr:col>85</xdr:col>
      <xdr:colOff>177800</xdr:colOff>
      <xdr:row>71</xdr:row>
      <xdr:rowOff>151507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222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160178</xdr:rowOff>
    </xdr:from>
    <xdr:ext cx="599010"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2161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84676</xdr:rowOff>
    </xdr:from>
    <xdr:to>
      <xdr:col>81</xdr:col>
      <xdr:colOff>101600</xdr:colOff>
      <xdr:row>72</xdr:row>
      <xdr:rowOff>14826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225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31353</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181795" y="1203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152429</xdr:rowOff>
    </xdr:from>
    <xdr:to>
      <xdr:col>76</xdr:col>
      <xdr:colOff>165100</xdr:colOff>
      <xdr:row>72</xdr:row>
      <xdr:rowOff>82579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232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99106</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292795" y="1210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98251</xdr:rowOff>
    </xdr:from>
    <xdr:to>
      <xdr:col>72</xdr:col>
      <xdr:colOff>38100</xdr:colOff>
      <xdr:row>72</xdr:row>
      <xdr:rowOff>28401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227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44928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04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7170</xdr:rowOff>
    </xdr:from>
    <xdr:to>
      <xdr:col>67</xdr:col>
      <xdr:colOff>101600</xdr:colOff>
      <xdr:row>71</xdr:row>
      <xdr:rowOff>108770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218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125297</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195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12077</xdr:rowOff>
    </xdr:from>
    <xdr:to>
      <xdr:col>85</xdr:col>
      <xdr:colOff>127000</xdr:colOff>
      <xdr:row>99</xdr:row>
      <xdr:rowOff>22527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5481300" y="16985627"/>
          <a:ext cx="8382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162556</xdr:rowOff>
    </xdr:from>
    <xdr:to>
      <xdr:col>81</xdr:col>
      <xdr:colOff>50800</xdr:colOff>
      <xdr:row>99</xdr:row>
      <xdr:rowOff>12077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4592300" y="16964656"/>
          <a:ext cx="889000" cy="20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86829</xdr:rowOff>
    </xdr:from>
    <xdr:to>
      <xdr:col>76</xdr:col>
      <xdr:colOff>114300</xdr:colOff>
      <xdr:row>98</xdr:row>
      <xdr:rowOff>162556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3703300" y="16888929"/>
          <a:ext cx="889000" cy="7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86829</xdr:rowOff>
    </xdr:from>
    <xdr:to>
      <xdr:col>71</xdr:col>
      <xdr:colOff>177800</xdr:colOff>
      <xdr:row>98</xdr:row>
      <xdr:rowOff>143869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2814300" y="16888929"/>
          <a:ext cx="889000" cy="5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143177</xdr:rowOff>
    </xdr:from>
    <xdr:to>
      <xdr:col>85</xdr:col>
      <xdr:colOff>177800</xdr:colOff>
      <xdr:row>99</xdr:row>
      <xdr:rowOff>73327</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6268700" y="1694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58104</xdr:rowOff>
    </xdr:from>
    <xdr:ext cx="469744" cy="259045"/>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86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132727</xdr:rowOff>
    </xdr:from>
    <xdr:to>
      <xdr:col>81</xdr:col>
      <xdr:colOff>101600</xdr:colOff>
      <xdr:row>99</xdr:row>
      <xdr:rowOff>62877</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5430500" y="1693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54004</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46428" y="1702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111756</xdr:rowOff>
    </xdr:from>
    <xdr:to>
      <xdr:col>76</xdr:col>
      <xdr:colOff>165100</xdr:colOff>
      <xdr:row>99</xdr:row>
      <xdr:rowOff>41906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4541500" y="1691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33033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700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36029</xdr:rowOff>
    </xdr:from>
    <xdr:to>
      <xdr:col>72</xdr:col>
      <xdr:colOff>38100</xdr:colOff>
      <xdr:row>98</xdr:row>
      <xdr:rowOff>137629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3652500" y="1683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128756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93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93069</xdr:rowOff>
    </xdr:from>
    <xdr:to>
      <xdr:col>67</xdr:col>
      <xdr:colOff>101600</xdr:colOff>
      <xdr:row>99</xdr:row>
      <xdr:rowOff>23219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2763500" y="168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14346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98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90170</xdr:rowOff>
    </xdr:from>
    <xdr:to>
      <xdr:col>116</xdr:col>
      <xdr:colOff>63500</xdr:colOff>
      <xdr:row>37</xdr:row>
      <xdr:rowOff>96228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1323300" y="6433820"/>
          <a:ext cx="8382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67082</xdr:rowOff>
    </xdr:from>
    <xdr:to>
      <xdr:col>111</xdr:col>
      <xdr:colOff>177800</xdr:colOff>
      <xdr:row>37</xdr:row>
      <xdr:rowOff>96228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410732"/>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46165</xdr:rowOff>
    </xdr:from>
    <xdr:to>
      <xdr:col>107</xdr:col>
      <xdr:colOff>50800</xdr:colOff>
      <xdr:row>37</xdr:row>
      <xdr:rowOff>67082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389815"/>
          <a:ext cx="889000" cy="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46165</xdr:rowOff>
    </xdr:from>
    <xdr:to>
      <xdr:col>102</xdr:col>
      <xdr:colOff>114300</xdr:colOff>
      <xdr:row>37</xdr:row>
      <xdr:rowOff>62509</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8656300" y="6389815"/>
          <a:ext cx="889000" cy="1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96016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61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39370</xdr:rowOff>
    </xdr:from>
    <xdr:to>
      <xdr:col>116</xdr:col>
      <xdr:colOff>114300</xdr:colOff>
      <xdr:row>37</xdr:row>
      <xdr:rowOff>140970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62247</xdr:rowOff>
    </xdr:from>
    <xdr:ext cx="469744"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23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45428</xdr:rowOff>
    </xdr:from>
    <xdr:to>
      <xdr:col>112</xdr:col>
      <xdr:colOff>38100</xdr:colOff>
      <xdr:row>37</xdr:row>
      <xdr:rowOff>147028</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3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163555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16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16282</xdr:rowOff>
    </xdr:from>
    <xdr:to>
      <xdr:col>107</xdr:col>
      <xdr:colOff>101600</xdr:colOff>
      <xdr:row>37</xdr:row>
      <xdr:rowOff>117882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3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134409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1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166815</xdr:rowOff>
    </xdr:from>
    <xdr:to>
      <xdr:col>102</xdr:col>
      <xdr:colOff>165100</xdr:colOff>
      <xdr:row>37</xdr:row>
      <xdr:rowOff>96965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33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113492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11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11709</xdr:rowOff>
    </xdr:from>
    <xdr:to>
      <xdr:col>98</xdr:col>
      <xdr:colOff>38100</xdr:colOff>
      <xdr:row>37</xdr:row>
      <xdr:rowOff>113309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35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129836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13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35078</xdr:rowOff>
    </xdr:from>
    <xdr:to>
      <xdr:col>116</xdr:col>
      <xdr:colOff>63500</xdr:colOff>
      <xdr:row>59</xdr:row>
      <xdr:rowOff>36811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1323300" y="10150628"/>
          <a:ext cx="8382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36811</xdr:rowOff>
    </xdr:from>
    <xdr:to>
      <xdr:col>111</xdr:col>
      <xdr:colOff>177800</xdr:colOff>
      <xdr:row>59</xdr:row>
      <xdr:rowOff>38906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0434300" y="10152361"/>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38316</xdr:rowOff>
    </xdr:from>
    <xdr:to>
      <xdr:col>107</xdr:col>
      <xdr:colOff>50800</xdr:colOff>
      <xdr:row>59</xdr:row>
      <xdr:rowOff>38906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153866"/>
          <a:ext cx="889000" cy="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37840</xdr:rowOff>
    </xdr:from>
    <xdr:to>
      <xdr:col>102</xdr:col>
      <xdr:colOff>114300</xdr:colOff>
      <xdr:row>59</xdr:row>
      <xdr:rowOff>38316</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10153390"/>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155728</xdr:rowOff>
    </xdr:from>
    <xdr:to>
      <xdr:col>116</xdr:col>
      <xdr:colOff>114300</xdr:colOff>
      <xdr:row>59</xdr:row>
      <xdr:rowOff>85878</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9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70655</xdr:rowOff>
    </xdr:from>
    <xdr:ext cx="378565"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10014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157461</xdr:rowOff>
    </xdr:from>
    <xdr:to>
      <xdr:col>112</xdr:col>
      <xdr:colOff>38100</xdr:colOff>
      <xdr:row>59</xdr:row>
      <xdr:rowOff>87611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10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78738</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4017" y="10194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159556</xdr:rowOff>
    </xdr:from>
    <xdr:to>
      <xdr:col>107</xdr:col>
      <xdr:colOff>101600</xdr:colOff>
      <xdr:row>59</xdr:row>
      <xdr:rowOff>89706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10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80833</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5017" y="10196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158966</xdr:rowOff>
    </xdr:from>
    <xdr:to>
      <xdr:col>102</xdr:col>
      <xdr:colOff>165100</xdr:colOff>
      <xdr:row>59</xdr:row>
      <xdr:rowOff>89116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10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80243</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6017" y="10195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158490</xdr:rowOff>
    </xdr:from>
    <xdr:to>
      <xdr:col>98</xdr:col>
      <xdr:colOff>38100</xdr:colOff>
      <xdr:row>59</xdr:row>
      <xdr:rowOff>88640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10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79767</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7017" y="10195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20428</xdr:rowOff>
    </xdr:from>
    <xdr:to>
      <xdr:col>116</xdr:col>
      <xdr:colOff>63500</xdr:colOff>
      <xdr:row>73</xdr:row>
      <xdr:rowOff>22523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536278"/>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22523</xdr:rowOff>
    </xdr:from>
    <xdr:to>
      <xdr:col>111</xdr:col>
      <xdr:colOff>177800</xdr:colOff>
      <xdr:row>73</xdr:row>
      <xdr:rowOff>34678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538373"/>
          <a:ext cx="889000" cy="1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34678</xdr:rowOff>
    </xdr:from>
    <xdr:to>
      <xdr:col>107</xdr:col>
      <xdr:colOff>50800</xdr:colOff>
      <xdr:row>73</xdr:row>
      <xdr:rowOff>78873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550528"/>
          <a:ext cx="889000" cy="4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65272</xdr:rowOff>
    </xdr:from>
    <xdr:to>
      <xdr:col>102</xdr:col>
      <xdr:colOff>114300</xdr:colOff>
      <xdr:row>73</xdr:row>
      <xdr:rowOff>78873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581122"/>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141078</xdr:rowOff>
    </xdr:from>
    <xdr:to>
      <xdr:col>116</xdr:col>
      <xdr:colOff>114300</xdr:colOff>
      <xdr:row>73</xdr:row>
      <xdr:rowOff>71228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48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163955</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33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143173</xdr:rowOff>
    </xdr:from>
    <xdr:to>
      <xdr:col>112</xdr:col>
      <xdr:colOff>38100</xdr:colOff>
      <xdr:row>73</xdr:row>
      <xdr:rowOff>73323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48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89850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26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155328</xdr:rowOff>
    </xdr:from>
    <xdr:to>
      <xdr:col>107</xdr:col>
      <xdr:colOff>101600</xdr:colOff>
      <xdr:row>73</xdr:row>
      <xdr:rowOff>85478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4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102005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7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28073</xdr:rowOff>
    </xdr:from>
    <xdr:to>
      <xdr:col>102</xdr:col>
      <xdr:colOff>165100</xdr:colOff>
      <xdr:row>73</xdr:row>
      <xdr:rowOff>129673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4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146200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31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14472</xdr:rowOff>
    </xdr:from>
    <xdr:to>
      <xdr:col>98</xdr:col>
      <xdr:colOff>38100</xdr:colOff>
      <xdr:row>73</xdr:row>
      <xdr:rowOff>116072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53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132599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30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貸付金、積立金以外の経費について、類似団体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を上回っている（支出のない失業対策事業費、前年度繰上充用金を除く）。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普通建設事業費については類似団体内順位が１位となっており、新庁舎整備事業や防災行政無線のデジタル化事業などの大型事業が影響している。今後も将来の修繕・更新等にかかる財政負担を軽減するため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公共施設再配置計画に基づいて施設の統廃合・更新について計画的に行っていく必要がある。人件費及び物件費、公債費、操出金について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も引き続き類似団体内順位が上位５番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に入っている状況である。類似団体と比較し大きな超過となっている主な要因は、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市の総面積が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721.42k</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、支所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や出先機関</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教育厚生施設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道路等を多く所有していることで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今後も事務事業の見直しに取り組むとともに、定員の適正化に努めコストの抑制に努める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22,225
21,922
721.42
28,536,347
27,663,536
476,911
13,376,231
36,870,701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124201</xdr:rowOff>
    </xdr:from>
    <xdr:to>
      <xdr:col>24</xdr:col>
      <xdr:colOff>63500</xdr:colOff>
      <xdr:row>36</xdr:row>
      <xdr:rowOff>140843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96401"/>
          <a:ext cx="8382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135494</xdr:rowOff>
    </xdr:from>
    <xdr:to>
      <xdr:col>19</xdr:col>
      <xdr:colOff>177800</xdr:colOff>
      <xdr:row>36</xdr:row>
      <xdr:rowOff>140843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307694"/>
          <a:ext cx="889000" cy="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135494</xdr:rowOff>
    </xdr:from>
    <xdr:to>
      <xdr:col>15</xdr:col>
      <xdr:colOff>50800</xdr:colOff>
      <xdr:row>36</xdr:row>
      <xdr:rowOff>136545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07694"/>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136545</xdr:rowOff>
    </xdr:from>
    <xdr:to>
      <xdr:col>10</xdr:col>
      <xdr:colOff>114300</xdr:colOff>
      <xdr:row>36</xdr:row>
      <xdr:rowOff>154148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08745"/>
          <a:ext cx="889000" cy="1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73401</xdr:rowOff>
    </xdr:from>
    <xdr:to>
      <xdr:col>24</xdr:col>
      <xdr:colOff>114300</xdr:colOff>
      <xdr:row>37</xdr:row>
      <xdr:rowOff>3551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96278</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09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90043</xdr:rowOff>
    </xdr:from>
    <xdr:to>
      <xdr:col>20</xdr:col>
      <xdr:colOff>38100</xdr:colOff>
      <xdr:row>37</xdr:row>
      <xdr:rowOff>20193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6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36720</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03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84694</xdr:rowOff>
    </xdr:from>
    <xdr:to>
      <xdr:col>15</xdr:col>
      <xdr:colOff>101600</xdr:colOff>
      <xdr:row>37</xdr:row>
      <xdr:rowOff>14844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5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31371</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03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85745</xdr:rowOff>
    </xdr:from>
    <xdr:to>
      <xdr:col>10</xdr:col>
      <xdr:colOff>165100</xdr:colOff>
      <xdr:row>37</xdr:row>
      <xdr:rowOff>15895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5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32422</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03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103348</xdr:rowOff>
    </xdr:from>
    <xdr:to>
      <xdr:col>6</xdr:col>
      <xdr:colOff>38100</xdr:colOff>
      <xdr:row>37</xdr:row>
      <xdr:rowOff>33498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7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50025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050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136098</xdr:rowOff>
    </xdr:from>
    <xdr:to>
      <xdr:col>24</xdr:col>
      <xdr:colOff>63500</xdr:colOff>
      <xdr:row>57</xdr:row>
      <xdr:rowOff>12568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565848"/>
          <a:ext cx="838200" cy="21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12568</xdr:rowOff>
    </xdr:from>
    <xdr:to>
      <xdr:col>19</xdr:col>
      <xdr:colOff>177800</xdr:colOff>
      <xdr:row>57</xdr:row>
      <xdr:rowOff>115815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785218"/>
          <a:ext cx="889000" cy="10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68942</xdr:rowOff>
    </xdr:from>
    <xdr:to>
      <xdr:col>15</xdr:col>
      <xdr:colOff>50800</xdr:colOff>
      <xdr:row>57</xdr:row>
      <xdr:rowOff>115815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41592"/>
          <a:ext cx="889000" cy="4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64870</xdr:rowOff>
    </xdr:from>
    <xdr:to>
      <xdr:col>10</xdr:col>
      <xdr:colOff>114300</xdr:colOff>
      <xdr:row>57</xdr:row>
      <xdr:rowOff>68942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666070"/>
          <a:ext cx="889000" cy="17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39421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8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85298</xdr:rowOff>
    </xdr:from>
    <xdr:to>
      <xdr:col>24</xdr:col>
      <xdr:colOff>114300</xdr:colOff>
      <xdr:row>56</xdr:row>
      <xdr:rowOff>15448</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51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108175</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366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133218</xdr:rowOff>
    </xdr:from>
    <xdr:to>
      <xdr:col>20</xdr:col>
      <xdr:colOff>38100</xdr:colOff>
      <xdr:row>57</xdr:row>
      <xdr:rowOff>63368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3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79895</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0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65015</xdr:rowOff>
    </xdr:from>
    <xdr:to>
      <xdr:col>15</xdr:col>
      <xdr:colOff>101600</xdr:colOff>
      <xdr:row>57</xdr:row>
      <xdr:rowOff>166615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3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11692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12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18142</xdr:rowOff>
    </xdr:from>
    <xdr:to>
      <xdr:col>10</xdr:col>
      <xdr:colOff>165100</xdr:colOff>
      <xdr:row>57</xdr:row>
      <xdr:rowOff>119742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136269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6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14070</xdr:rowOff>
    </xdr:from>
    <xdr:to>
      <xdr:col>6</xdr:col>
      <xdr:colOff>38100</xdr:colOff>
      <xdr:row>56</xdr:row>
      <xdr:rowOff>115670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132197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3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148250</xdr:rowOff>
    </xdr:from>
    <xdr:to>
      <xdr:col>24</xdr:col>
      <xdr:colOff>63500</xdr:colOff>
      <xdr:row>74</xdr:row>
      <xdr:rowOff>124624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664100"/>
          <a:ext cx="838200" cy="14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124624</xdr:rowOff>
    </xdr:from>
    <xdr:to>
      <xdr:col>19</xdr:col>
      <xdr:colOff>177800</xdr:colOff>
      <xdr:row>75</xdr:row>
      <xdr:rowOff>8168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811924"/>
          <a:ext cx="889000" cy="5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152486</xdr:rowOff>
    </xdr:from>
    <xdr:to>
      <xdr:col>15</xdr:col>
      <xdr:colOff>50800</xdr:colOff>
      <xdr:row>75</xdr:row>
      <xdr:rowOff>8168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839786"/>
          <a:ext cx="889000" cy="2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152486</xdr:rowOff>
    </xdr:from>
    <xdr:to>
      <xdr:col>10</xdr:col>
      <xdr:colOff>114300</xdr:colOff>
      <xdr:row>75</xdr:row>
      <xdr:rowOff>105288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839786"/>
          <a:ext cx="889000" cy="12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97450</xdr:rowOff>
    </xdr:from>
    <xdr:to>
      <xdr:col>24</xdr:col>
      <xdr:colOff>114300</xdr:colOff>
      <xdr:row>74</xdr:row>
      <xdr:rowOff>27600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6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120327</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46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73824</xdr:rowOff>
    </xdr:from>
    <xdr:to>
      <xdr:col>20</xdr:col>
      <xdr:colOff>38100</xdr:colOff>
      <xdr:row>75</xdr:row>
      <xdr:rowOff>3974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7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20501</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536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128818</xdr:rowOff>
    </xdr:from>
    <xdr:to>
      <xdr:col>15</xdr:col>
      <xdr:colOff>101600</xdr:colOff>
      <xdr:row>75</xdr:row>
      <xdr:rowOff>58968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81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75495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59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101686</xdr:rowOff>
    </xdr:from>
    <xdr:to>
      <xdr:col>10</xdr:col>
      <xdr:colOff>165100</xdr:colOff>
      <xdr:row>75</xdr:row>
      <xdr:rowOff>31836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78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48363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5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54488</xdr:rowOff>
    </xdr:from>
    <xdr:to>
      <xdr:col>6</xdr:col>
      <xdr:colOff>38100</xdr:colOff>
      <xdr:row>75</xdr:row>
      <xdr:rowOff>156088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91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1165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68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15917</xdr:rowOff>
    </xdr:from>
    <xdr:to>
      <xdr:col>24</xdr:col>
      <xdr:colOff>63500</xdr:colOff>
      <xdr:row>95</xdr:row>
      <xdr:rowOff>144880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03667"/>
          <a:ext cx="838200" cy="12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83223</xdr:rowOff>
    </xdr:from>
    <xdr:to>
      <xdr:col>19</xdr:col>
      <xdr:colOff>177800</xdr:colOff>
      <xdr:row>95</xdr:row>
      <xdr:rowOff>144880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370973"/>
          <a:ext cx="889000" cy="6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83223</xdr:rowOff>
    </xdr:from>
    <xdr:to>
      <xdr:col>15</xdr:col>
      <xdr:colOff>50800</xdr:colOff>
      <xdr:row>96</xdr:row>
      <xdr:rowOff>70134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370973"/>
          <a:ext cx="889000" cy="15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70134</xdr:rowOff>
    </xdr:from>
    <xdr:to>
      <xdr:col>10</xdr:col>
      <xdr:colOff>114300</xdr:colOff>
      <xdr:row>96</xdr:row>
      <xdr:rowOff>122647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29334"/>
          <a:ext cx="889000" cy="5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136567</xdr:rowOff>
    </xdr:from>
    <xdr:to>
      <xdr:col>24</xdr:col>
      <xdr:colOff>114300</xdr:colOff>
      <xdr:row>95</xdr:row>
      <xdr:rowOff>66717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25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159444</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04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94080</xdr:rowOff>
    </xdr:from>
    <xdr:to>
      <xdr:col>20</xdr:col>
      <xdr:colOff>38100</xdr:colOff>
      <xdr:row>96</xdr:row>
      <xdr:rowOff>24230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40757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15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32423</xdr:rowOff>
    </xdr:from>
    <xdr:to>
      <xdr:col>15</xdr:col>
      <xdr:colOff>101600</xdr:colOff>
      <xdr:row>95</xdr:row>
      <xdr:rowOff>134023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2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150550</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095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19334</xdr:rowOff>
    </xdr:from>
    <xdr:to>
      <xdr:col>10</xdr:col>
      <xdr:colOff>165100</xdr:colOff>
      <xdr:row>96</xdr:row>
      <xdr:rowOff>120934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7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137461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5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71847</xdr:rowOff>
    </xdr:from>
    <xdr:to>
      <xdr:col>6</xdr:col>
      <xdr:colOff>38100</xdr:colOff>
      <xdr:row>97</xdr:row>
      <xdr:rowOff>1997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3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18524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30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54642</xdr:rowOff>
    </xdr:from>
    <xdr:to>
      <xdr:col>55</xdr:col>
      <xdr:colOff>0</xdr:colOff>
      <xdr:row>54</xdr:row>
      <xdr:rowOff>18618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141492"/>
          <a:ext cx="838200" cy="13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18618</xdr:rowOff>
    </xdr:from>
    <xdr:to>
      <xdr:col>50</xdr:col>
      <xdr:colOff>114300</xdr:colOff>
      <xdr:row>54</xdr:row>
      <xdr:rowOff>64453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276918"/>
          <a:ext cx="889000" cy="4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150673</xdr:rowOff>
    </xdr:from>
    <xdr:to>
      <xdr:col>45</xdr:col>
      <xdr:colOff>177800</xdr:colOff>
      <xdr:row>54</xdr:row>
      <xdr:rowOff>64453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237523"/>
          <a:ext cx="889000" cy="8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150673</xdr:rowOff>
    </xdr:from>
    <xdr:to>
      <xdr:col>41</xdr:col>
      <xdr:colOff>50800</xdr:colOff>
      <xdr:row>54</xdr:row>
      <xdr:rowOff>92208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237523"/>
          <a:ext cx="889000" cy="11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3842</xdr:rowOff>
    </xdr:from>
    <xdr:to>
      <xdr:col>55</xdr:col>
      <xdr:colOff>50800</xdr:colOff>
      <xdr:row>53</xdr:row>
      <xdr:rowOff>105442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09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26719</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894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139268</xdr:rowOff>
    </xdr:from>
    <xdr:to>
      <xdr:col>50</xdr:col>
      <xdr:colOff>165100</xdr:colOff>
      <xdr:row>54</xdr:row>
      <xdr:rowOff>69418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22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85945</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00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13653</xdr:rowOff>
    </xdr:from>
    <xdr:to>
      <xdr:col>46</xdr:col>
      <xdr:colOff>38100</xdr:colOff>
      <xdr:row>54</xdr:row>
      <xdr:rowOff>115253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27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131780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04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99873</xdr:rowOff>
    </xdr:from>
    <xdr:to>
      <xdr:col>41</xdr:col>
      <xdr:colOff>101600</xdr:colOff>
      <xdr:row>54</xdr:row>
      <xdr:rowOff>30023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18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46550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896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41408</xdr:rowOff>
    </xdr:from>
    <xdr:to>
      <xdr:col>36</xdr:col>
      <xdr:colOff>165100</xdr:colOff>
      <xdr:row>54</xdr:row>
      <xdr:rowOff>143008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29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159535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07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72557</xdr:rowOff>
    </xdr:from>
    <xdr:to>
      <xdr:col>55</xdr:col>
      <xdr:colOff>0</xdr:colOff>
      <xdr:row>75</xdr:row>
      <xdr:rowOff>99336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931307"/>
          <a:ext cx="8382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148110</xdr:rowOff>
    </xdr:from>
    <xdr:to>
      <xdr:col>50</xdr:col>
      <xdr:colOff>114300</xdr:colOff>
      <xdr:row>75</xdr:row>
      <xdr:rowOff>72557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835410"/>
          <a:ext cx="889000" cy="9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148110</xdr:rowOff>
    </xdr:from>
    <xdr:to>
      <xdr:col>45</xdr:col>
      <xdr:colOff>177800</xdr:colOff>
      <xdr:row>75</xdr:row>
      <xdr:rowOff>21726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835410"/>
          <a:ext cx="889000" cy="4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21726</xdr:rowOff>
    </xdr:from>
    <xdr:to>
      <xdr:col>41</xdr:col>
      <xdr:colOff>50800</xdr:colOff>
      <xdr:row>75</xdr:row>
      <xdr:rowOff>136010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2880476"/>
          <a:ext cx="889000" cy="11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48536</xdr:rowOff>
    </xdr:from>
    <xdr:to>
      <xdr:col>55</xdr:col>
      <xdr:colOff>50800</xdr:colOff>
      <xdr:row>75</xdr:row>
      <xdr:rowOff>150137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072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71413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7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21757</xdr:rowOff>
    </xdr:from>
    <xdr:to>
      <xdr:col>50</xdr:col>
      <xdr:colOff>165100</xdr:colOff>
      <xdr:row>75</xdr:row>
      <xdr:rowOff>123357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88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139884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65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97310</xdr:rowOff>
    </xdr:from>
    <xdr:to>
      <xdr:col>46</xdr:col>
      <xdr:colOff>38100</xdr:colOff>
      <xdr:row>75</xdr:row>
      <xdr:rowOff>27460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78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43987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5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142376</xdr:rowOff>
    </xdr:from>
    <xdr:to>
      <xdr:col>41</xdr:col>
      <xdr:colOff>101600</xdr:colOff>
      <xdr:row>75</xdr:row>
      <xdr:rowOff>72526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82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89053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6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85210</xdr:rowOff>
    </xdr:from>
    <xdr:to>
      <xdr:col>36</xdr:col>
      <xdr:colOff>165100</xdr:colOff>
      <xdr:row>76</xdr:row>
      <xdr:rowOff>15360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4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31887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71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48039</xdr:rowOff>
    </xdr:from>
    <xdr:to>
      <xdr:col>55</xdr:col>
      <xdr:colOff>0</xdr:colOff>
      <xdr:row>95</xdr:row>
      <xdr:rowOff>137985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35789"/>
          <a:ext cx="838200" cy="8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48039</xdr:rowOff>
    </xdr:from>
    <xdr:to>
      <xdr:col>50</xdr:col>
      <xdr:colOff>114300</xdr:colOff>
      <xdr:row>95</xdr:row>
      <xdr:rowOff>72614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35789"/>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123165</xdr:rowOff>
    </xdr:from>
    <xdr:to>
      <xdr:col>45</xdr:col>
      <xdr:colOff>177800</xdr:colOff>
      <xdr:row>95</xdr:row>
      <xdr:rowOff>72614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39465"/>
          <a:ext cx="889000" cy="12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123165</xdr:rowOff>
    </xdr:from>
    <xdr:to>
      <xdr:col>41</xdr:col>
      <xdr:colOff>50800</xdr:colOff>
      <xdr:row>95</xdr:row>
      <xdr:rowOff>80004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239465"/>
          <a:ext cx="889000" cy="12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126961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87185</xdr:rowOff>
    </xdr:from>
    <xdr:to>
      <xdr:col>55</xdr:col>
      <xdr:colOff>50800</xdr:colOff>
      <xdr:row>96</xdr:row>
      <xdr:rowOff>17335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110062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2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168689</xdr:rowOff>
    </xdr:from>
    <xdr:to>
      <xdr:col>50</xdr:col>
      <xdr:colOff>165100</xdr:colOff>
      <xdr:row>95</xdr:row>
      <xdr:rowOff>98839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8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115366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6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21814</xdr:rowOff>
    </xdr:from>
    <xdr:to>
      <xdr:col>46</xdr:col>
      <xdr:colOff>38100</xdr:colOff>
      <xdr:row>95</xdr:row>
      <xdr:rowOff>123414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139941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08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72365</xdr:rowOff>
    </xdr:from>
    <xdr:to>
      <xdr:col>41</xdr:col>
      <xdr:colOff>101600</xdr:colOff>
      <xdr:row>95</xdr:row>
      <xdr:rowOff>2515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8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19042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5963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29204</xdr:rowOff>
    </xdr:from>
    <xdr:to>
      <xdr:col>36</xdr:col>
      <xdr:colOff>165100</xdr:colOff>
      <xdr:row>95</xdr:row>
      <xdr:rowOff>130804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1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147331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9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117907</xdr:rowOff>
    </xdr:from>
    <xdr:to>
      <xdr:col>85</xdr:col>
      <xdr:colOff>127000</xdr:colOff>
      <xdr:row>32</xdr:row>
      <xdr:rowOff>120764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5604307"/>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96609</xdr:rowOff>
    </xdr:from>
    <xdr:to>
      <xdr:col>81</xdr:col>
      <xdr:colOff>50800</xdr:colOff>
      <xdr:row>32</xdr:row>
      <xdr:rowOff>117907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5583009"/>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96609</xdr:rowOff>
    </xdr:from>
    <xdr:to>
      <xdr:col>76</xdr:col>
      <xdr:colOff>114300</xdr:colOff>
      <xdr:row>35</xdr:row>
      <xdr:rowOff>128441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5583009"/>
          <a:ext cx="889000" cy="54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113125</xdr:rowOff>
    </xdr:from>
    <xdr:to>
      <xdr:col>71</xdr:col>
      <xdr:colOff>177800</xdr:colOff>
      <xdr:row>35</xdr:row>
      <xdr:rowOff>128441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113875"/>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125506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69964</xdr:rowOff>
    </xdr:from>
    <xdr:to>
      <xdr:col>85</xdr:col>
      <xdr:colOff>177800</xdr:colOff>
      <xdr:row>33</xdr:row>
      <xdr:rowOff>114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55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92841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40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67107</xdr:rowOff>
    </xdr:from>
    <xdr:to>
      <xdr:col>81</xdr:col>
      <xdr:colOff>101600</xdr:colOff>
      <xdr:row>32</xdr:row>
      <xdr:rowOff>168707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555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13784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32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45809</xdr:rowOff>
    </xdr:from>
    <xdr:to>
      <xdr:col>76</xdr:col>
      <xdr:colOff>165100</xdr:colOff>
      <xdr:row>32</xdr:row>
      <xdr:rowOff>147409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553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163936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30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77641</xdr:rowOff>
    </xdr:from>
    <xdr:to>
      <xdr:col>72</xdr:col>
      <xdr:colOff>38100</xdr:colOff>
      <xdr:row>36</xdr:row>
      <xdr:rowOff>7791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07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24318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85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62325</xdr:rowOff>
    </xdr:from>
    <xdr:to>
      <xdr:col>67</xdr:col>
      <xdr:colOff>101600</xdr:colOff>
      <xdr:row>35</xdr:row>
      <xdr:rowOff>163925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0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9002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83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169197</xdr:rowOff>
    </xdr:from>
    <xdr:to>
      <xdr:col>85</xdr:col>
      <xdr:colOff>127000</xdr:colOff>
      <xdr:row>56</xdr:row>
      <xdr:rowOff>34117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598947"/>
          <a:ext cx="838200" cy="3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169197</xdr:rowOff>
    </xdr:from>
    <xdr:to>
      <xdr:col>81</xdr:col>
      <xdr:colOff>50800</xdr:colOff>
      <xdr:row>56</xdr:row>
      <xdr:rowOff>25378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598947"/>
          <a:ext cx="889000" cy="2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25378</xdr:rowOff>
    </xdr:from>
    <xdr:to>
      <xdr:col>76</xdr:col>
      <xdr:colOff>114300</xdr:colOff>
      <xdr:row>56</xdr:row>
      <xdr:rowOff>84547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626578"/>
          <a:ext cx="889000" cy="5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166180</xdr:rowOff>
    </xdr:from>
    <xdr:to>
      <xdr:col>71</xdr:col>
      <xdr:colOff>177800</xdr:colOff>
      <xdr:row>56</xdr:row>
      <xdr:rowOff>84547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595930"/>
          <a:ext cx="889000" cy="8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119143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154767</xdr:rowOff>
    </xdr:from>
    <xdr:to>
      <xdr:col>85</xdr:col>
      <xdr:colOff>177800</xdr:colOff>
      <xdr:row>56</xdr:row>
      <xdr:rowOff>84917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8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133194</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6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118397</xdr:rowOff>
    </xdr:from>
    <xdr:to>
      <xdr:col>81</xdr:col>
      <xdr:colOff>101600</xdr:colOff>
      <xdr:row>56</xdr:row>
      <xdr:rowOff>48547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4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65074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32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146028</xdr:rowOff>
    </xdr:from>
    <xdr:to>
      <xdr:col>76</xdr:col>
      <xdr:colOff>165100</xdr:colOff>
      <xdr:row>56</xdr:row>
      <xdr:rowOff>76178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7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92705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35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33747</xdr:rowOff>
    </xdr:from>
    <xdr:to>
      <xdr:col>72</xdr:col>
      <xdr:colOff>38100</xdr:colOff>
      <xdr:row>56</xdr:row>
      <xdr:rowOff>135347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3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126474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72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115380</xdr:rowOff>
    </xdr:from>
    <xdr:to>
      <xdr:col>67</xdr:col>
      <xdr:colOff>101600</xdr:colOff>
      <xdr:row>56</xdr:row>
      <xdr:rowOff>45530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54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62057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32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135768</xdr:rowOff>
    </xdr:from>
    <xdr:to>
      <xdr:col>85</xdr:col>
      <xdr:colOff>127000</xdr:colOff>
      <xdr:row>77</xdr:row>
      <xdr:rowOff>145461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337418"/>
          <a:ext cx="8382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124361</xdr:rowOff>
    </xdr:from>
    <xdr:to>
      <xdr:col>81</xdr:col>
      <xdr:colOff>50800</xdr:colOff>
      <xdr:row>77</xdr:row>
      <xdr:rowOff>145461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154561"/>
          <a:ext cx="889000" cy="19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102004</xdr:rowOff>
    </xdr:from>
    <xdr:to>
      <xdr:col>76</xdr:col>
      <xdr:colOff>114300</xdr:colOff>
      <xdr:row>76</xdr:row>
      <xdr:rowOff>124361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2960754"/>
          <a:ext cx="889000" cy="19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10038</xdr:rowOff>
    </xdr:from>
    <xdr:to>
      <xdr:col>71</xdr:col>
      <xdr:colOff>177800</xdr:colOff>
      <xdr:row>75</xdr:row>
      <xdr:rowOff>102004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2697338"/>
          <a:ext cx="889000" cy="26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36031</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23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84968</xdr:rowOff>
    </xdr:from>
    <xdr:to>
      <xdr:col>85</xdr:col>
      <xdr:colOff>177800</xdr:colOff>
      <xdr:row>78</xdr:row>
      <xdr:rowOff>15118</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8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107845</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13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94661</xdr:rowOff>
    </xdr:from>
    <xdr:to>
      <xdr:col>81</xdr:col>
      <xdr:colOff>101600</xdr:colOff>
      <xdr:row>78</xdr:row>
      <xdr:rowOff>24811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29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41338</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07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73561</xdr:rowOff>
    </xdr:from>
    <xdr:to>
      <xdr:col>76</xdr:col>
      <xdr:colOff>165100</xdr:colOff>
      <xdr:row>77</xdr:row>
      <xdr:rowOff>3711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10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20238</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51204</xdr:rowOff>
    </xdr:from>
    <xdr:to>
      <xdr:col>72</xdr:col>
      <xdr:colOff>38100</xdr:colOff>
      <xdr:row>75</xdr:row>
      <xdr:rowOff>152803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29099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169331</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268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130688</xdr:rowOff>
    </xdr:from>
    <xdr:to>
      <xdr:col>67</xdr:col>
      <xdr:colOff>101600</xdr:colOff>
      <xdr:row>74</xdr:row>
      <xdr:rowOff>60838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264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77365</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242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86502</xdr:rowOff>
    </xdr:from>
    <xdr:to>
      <xdr:col>85</xdr:col>
      <xdr:colOff>126364</xdr:colOff>
      <xdr:row>99</xdr:row>
      <xdr:rowOff>153025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88452"/>
          <a:ext cx="1269"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156852</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13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153025</xdr:rowOff>
    </xdr:from>
    <xdr:to>
      <xdr:col>86</xdr:col>
      <xdr:colOff>25400</xdr:colOff>
      <xdr:row>99</xdr:row>
      <xdr:rowOff>153025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126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33179</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6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86502</xdr:rowOff>
    </xdr:from>
    <xdr:to>
      <xdr:col>86</xdr:col>
      <xdr:colOff>25400</xdr:colOff>
      <xdr:row>91</xdr:row>
      <xdr:rowOff>86502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88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100707</xdr:rowOff>
    </xdr:from>
    <xdr:to>
      <xdr:col>85</xdr:col>
      <xdr:colOff>127000</xdr:colOff>
      <xdr:row>91</xdr:row>
      <xdr:rowOff>135477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5702657"/>
          <a:ext cx="838200" cy="3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27976</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658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49549</xdr:rowOff>
    </xdr:from>
    <xdr:to>
      <xdr:col>85</xdr:col>
      <xdr:colOff>177800</xdr:colOff>
      <xdr:row>97</xdr:row>
      <xdr:rowOff>151149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68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135477</xdr:rowOff>
    </xdr:from>
    <xdr:to>
      <xdr:col>81</xdr:col>
      <xdr:colOff>50800</xdr:colOff>
      <xdr:row>92</xdr:row>
      <xdr:rowOff>31779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5737427"/>
          <a:ext cx="889000" cy="6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42385</xdr:rowOff>
    </xdr:from>
    <xdr:to>
      <xdr:col>81</xdr:col>
      <xdr:colOff>101600</xdr:colOff>
      <xdr:row>97</xdr:row>
      <xdr:rowOff>143985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67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135112</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76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149051</xdr:rowOff>
    </xdr:from>
    <xdr:to>
      <xdr:col>76</xdr:col>
      <xdr:colOff>114300</xdr:colOff>
      <xdr:row>92</xdr:row>
      <xdr:rowOff>31779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5751001"/>
          <a:ext cx="889000" cy="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73845</xdr:rowOff>
    </xdr:from>
    <xdr:to>
      <xdr:col>76</xdr:col>
      <xdr:colOff>165100</xdr:colOff>
      <xdr:row>98</xdr:row>
      <xdr:rowOff>3995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70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166572</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79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57970</xdr:rowOff>
    </xdr:from>
    <xdr:to>
      <xdr:col>71</xdr:col>
      <xdr:colOff>177800</xdr:colOff>
      <xdr:row>91</xdr:row>
      <xdr:rowOff>149051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5659920"/>
          <a:ext cx="889000" cy="9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84066</xdr:rowOff>
    </xdr:from>
    <xdr:to>
      <xdr:col>72</xdr:col>
      <xdr:colOff>38100</xdr:colOff>
      <xdr:row>98</xdr:row>
      <xdr:rowOff>14216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714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5343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80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60086</xdr:rowOff>
    </xdr:from>
    <xdr:to>
      <xdr:col>67</xdr:col>
      <xdr:colOff>101600</xdr:colOff>
      <xdr:row>97</xdr:row>
      <xdr:rowOff>161686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9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152813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78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49907</xdr:rowOff>
    </xdr:from>
    <xdr:to>
      <xdr:col>85</xdr:col>
      <xdr:colOff>177800</xdr:colOff>
      <xdr:row>91</xdr:row>
      <xdr:rowOff>151507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56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160178</xdr:rowOff>
    </xdr:from>
    <xdr:ext cx="599010"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559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84677</xdr:rowOff>
    </xdr:from>
    <xdr:to>
      <xdr:col>81</xdr:col>
      <xdr:colOff>101600</xdr:colOff>
      <xdr:row>92</xdr:row>
      <xdr:rowOff>14827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56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31354</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181795" y="15461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152429</xdr:rowOff>
    </xdr:from>
    <xdr:to>
      <xdr:col>76</xdr:col>
      <xdr:colOff>165100</xdr:colOff>
      <xdr:row>92</xdr:row>
      <xdr:rowOff>82579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575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99106</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292795" y="15529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98251</xdr:rowOff>
    </xdr:from>
    <xdr:to>
      <xdr:col>72</xdr:col>
      <xdr:colOff>38100</xdr:colOff>
      <xdr:row>92</xdr:row>
      <xdr:rowOff>28401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570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44928</xdr:rowOff>
    </xdr:from>
    <xdr:ext cx="59901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03795" y="1547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7170</xdr:rowOff>
    </xdr:from>
    <xdr:to>
      <xdr:col>67</xdr:col>
      <xdr:colOff>101600</xdr:colOff>
      <xdr:row>91</xdr:row>
      <xdr:rowOff>108770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560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89</xdr:row>
      <xdr:rowOff>125297</xdr:rowOff>
    </xdr:from>
    <xdr:ext cx="59901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14795" y="1538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教育費以外の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すべての項目において類似団体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内平均値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を上回っている状況である。（支出のない労働費と諸支出金、前年度繰上充用金を除く。）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総務費は新庁舎整備事業、利便性施設整備事業などによる増額、民生費は三野地区保育施設整備事業、定額減税補足給付金事業などによる増額、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一般廃棄物処理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施設整備事業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増額、農林水産業費については、林業アカデミー施設整備事業などの増額が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消防費については防災無線のデジタル化事業の事業費減により昨年度より減少したが、住民一人当たりのコストについては依然として類似団体内でも上位となっている。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４年度まで年々減少していたが、新庁舎整備事業や防災行政無線のデジタル化事業などの実施に伴い増加傾向にある。今後も大型事業の影響により増加することが見込まれるため、事業の選択をし抑制に努め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徳島県三好市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財政調整基金は、適切な財源の確保と歳出の精査により毎年積み立てを行っており、基金残高は昨年度より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25,302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実質収支額は、財政健全化の取り組み</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着実な推進等により継続的に黒字を確保している。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実質単年度収支は、単年度収支額の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により、標準財政規模比で前年度より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徳島県三好市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一般会計</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合併以降、優先度の高い事業や必要な事業を選択して実施し</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てきたため</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年度も黒字となっている。しかし今後、歳入額については人口減少により税収や普通交付税の減少も見込まれることから、引き続き行財政改革実施計画の推進により歳出の抑制を図る。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三好市水道事業会計</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決算において資金不足にはなっていないが、老朽化が進む施設の更新に多額の費用が見込まれる一方で、給水人口の減少等による収益の減少から資金が不足する恐れがあるため、料金改定等による経営健全化を図る。</a:t>
          </a:r>
          <a:endParaRPr kumimoji="1" lang="en-US" altLang="ja-JP" sz="1050">
            <a:solidFill>
              <a:srgbClr val="FF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三好市</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国民健康保険特別会計</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事業勘定分</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被保険者数は年々減少しているが、</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人当たりの医療費は依然として高額な状況となっている。今後も国保事業運営の健全化等に向けて取り組みを進める。</a:t>
          </a:r>
          <a:endPar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三好市</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国民健康保険市立三野病院特別会計</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05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医業収益に改善の兆しを見せた一方で、医業費用が増加している。既に策定した経営強化プランの見直しを行い、当院における地域での役割を理解しながら収益の向上、費用の抑制による経営改善に努め、持続可能な地域医療提供体制を今後も整えていく。</a:t>
          </a:r>
          <a:endParaRPr lang="ja-JP" altLang="ja-JP" sz="105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三好市</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事業特別会計</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企業会計移行初年度となった</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は黒字決算となったものの、今後、減価償却費の増加などが見込まれることから、引き続き経費削減等に努め、適正な財政運営を推進する。</a:t>
          </a:r>
          <a:endParaRPr kumimoji="1" lang="en-US" altLang="ja-JP" sz="1050">
            <a:solidFill>
              <a:srgbClr val="FF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三好市後期高齢者医療特別会計</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毎年、同額程度の余剰金を計上している。引き続き経費削減等に努め適正な財政運営を推進する。</a:t>
          </a:r>
          <a:endPar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三好市簡易水道事業特別会計</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年度から東祖谷を除く簡易水道事業を上水道事業に統合し、持続的な経営の健全化を図ることとしている。</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徳島県三好市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元利償還金については、合併前に多額の地方単独事業を実施したことにより膨らんでい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以降減少傾向にあった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。しかしながら今後は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、新庁舎整備事業など</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大型事業</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に対する償還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始まること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から増加の見込みである。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公営企業債の元利償還金に対する繰入金については、水道事業の老朽化に伴う布設替事業等により、公営企業債元利償還金に対する繰入金が増加している。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組合等が起こした地方債の元利償還金に対する負担金等については、新規の負担対象の起債発行がないため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年度では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大型事業の実施に伴い今後も増加していく見込みである。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徳島県三好市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一般会計に係る地方債の現在高</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高利率債の繰上償還及び起債の新規発行抑制により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年度まで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いたが、新庁舎整備事業などの大型事業実施に伴い増加に転じている。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水道事業の老朽布設替等の実施</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減少などにより減少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傾向にある。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組合等負担等見込額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新たな事業がないため、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退職手当負担見込額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定員適正化計画に基づき職員採用の抑制を行っており、減少している。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地域振興基金の取崩しなどにより減少した。</a:t>
          </a:r>
          <a:endParaRPr lang="ja-JP" altLang="ja-JP" sz="1200">
            <a:solidFill>
              <a:srgbClr val="FF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充当可能特定歳入</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公営住宅の元金償還に対する使用料充当率が減少した事により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年度以降は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大型事業の実施により今後も増加傾向である。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将来負担額より充当可能財源等が上回っているため、マイナスとなっている。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徳島県三好市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その他特定目的基金のうち、「まちづくり基金」から新庁舎整備事業のために約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万円、「地域振興基金」から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地域利便性施設の備品購入や避難所等の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FreeWi-Fi</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整備、その他福祉活動の促進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快適な生活環境の形成等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に関する事業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のために約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万円の取崩しをおこなったことにより基金全体で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万円の減となった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引き続き新庁舎整備事業や（仮称）船井電機跡地施設整備事業で「まちづくり基金」を取り崩す予定であることや、財政調整基金、減災基金についても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市の将来の財政の見通しを示した三好市財政計画においては、令和７年度から財源不足により取崩しが必要となり、財政計画策定を行っている令和１２年度までに財政調整基金と減債基金を併せて約５４億円を取崩す見込み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持続可能な財政構造を築くためには、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三好市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行財政改革実施計画の着実な推進並びに投資的経費の厳選を行っていく必要がある。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まちづくり基金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地域振興・住民の一体感醸成のため行うまちづくり事業に充てる。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三好市における福祉活動の促進、快適な生活環境の形成等に関する事業に充てる。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三好市営残土処理場基金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三好市営残土処理場の造成及び適正な維持管理に必要な経費、財源が著しく不足する場合において、当該不足額をうめるための財源に充てる。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地域福祉基金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民間の創意を生かした在宅福祉、生きがいと健康づくりその他高齢者の保健福祉に関する事業に充てる。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ケーブルテレビ基金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ケーブルテレビ施設の長期にわたる健全経営に関する事業に充てる。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まちづくり基金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庁舎整備事業等による取崩しのため減額となっている。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地域利便性施設の備品購入のための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取崩し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減額となっている。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三好市営残土処理場基金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残土処理場使用料収入から必要経費を差し引いた額について積立を行ったこととにより増額となっている。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地域福祉基金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森づくり基金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増減なし。</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今後も各基金に置いて、施設の整備、運営、維持管理に係る経費等について、取崩しを行っていくこととなる。特にまちづくり基金については、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引き続き新庁舎整備事業など</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に充てる予定であるため、取崩しを行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っていく</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。今後は上記のとおり、財源不足が見込まれていることから、各基金の目的に資する事業の推進について適正に取崩しを行えるよう管理していく。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市は、これまで「三好市行財政改革実施計画」を策定し、組織のスリム化や事務の効率化を継続的に実施してきた。また、市の一般財源の主である普通交付税については「三位一体の改革」の影響による地方財政の疲弊や地域経済の活性化等を考慮した費目が創設されてきたこと、合併算定替の優遇措置があったこと等により一般行政経費が維持されてきた。これら、行財政改革を強力に進めてきたことと地方交付税の維持等により発生した剰余金について将来を見据え計画的に積立を行ったこ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、その後も財源不足による取崩しがなかったこと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から、基金残高は増加傾向にあった。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en-US" sz="1200">
              <a:effectLst/>
              <a:latin typeface="ＭＳ Ｐゴシック" panose="020B0600070205080204" pitchFamily="50" charset="-128"/>
              <a:ea typeface="ＭＳ Ｐゴシック" panose="020B0600070205080204" pitchFamily="50" charset="-128"/>
            </a:rPr>
            <a:t>令和６年度においても効率的な予算の執行などにより財政調整基金の取り崩しはなく、運用利子を積み立てたことにより増加している。</a:t>
          </a:r>
          <a:endParaRPr lang="en-US"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合併算定替えによる普通交付税の優遇措置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令和２年度で終了しており、今後も人口減少により地方交付税の減少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見込まれている。本市の将来の財政の見通しを示した三好市財政計画においては、令和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年度から財源不足により取崩しが必要となり、財政計画策定を行っている令和１２年度までに財政調整基金と減債基金を併せて約５</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億円を取崩す見込みとなっている。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持続可能な財政構造を築くためには、行財政改革実施計画の着実な推進並びに投資的経費の厳選を行っていく必要がある。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市は、これまで「三好市行財政改革実施計画」を策定し、組織のスリム化や事務の効率化を継続的に実施してきた。また、市の一般財源の主である普通交付税については「三位一体の改革」の影響による地方財政の疲弊や地域経済の活性化等を考慮した費目が創設されてきたこと、合併算定替の優遇措置があったこと等により一般行政経費が維持されてきた。これら、行財政改革を強力に進めてきたことと地方交付税の維持等により発生した剰余金について将来を見据え計画的に積立を行ったこと、その後も財源不足による取崩しがなかったことから、基金残高は増加傾向にあっ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令和６年度においても運用利子を積み立てたことにより増加している。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合併算定替えによる普通交付税の優遇措置は令和２年度で終了しており、今後も人口減少により地方交付税の減少も見込まれている。本市の将来の財政の見通しを示した三好市財政計画においては、令和７年度から財源不足により取崩しが必要となり、財政計画策定を行っている令和１２年度までに財政調整基金と減債基金を併せて約５４億円を取崩す見込み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持続可能な財政構造を築くためには、行財政改革実施計画の着実な推進並びに投資的経費の厳選を行っていく必要がある。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D28FF5-6F0E-4A6B-8712-3F64775FAC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E0D95E-C9F8-41F3-B18F-7C6B90FEA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E0956A3-0AE2-4921-B8B0-ABC6CA795D3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4379E21-2D3B-43D5-B879-36CA44118CB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FD4FA9B-0AA9-47E6-A547-D1E5AFFC457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37A71FA-A21C-483B-BBAF-11FE31C9031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B3C27F3-8C1C-40AB-A4A9-5B0D2193216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2042629-771F-45D7-BE87-7B5264F056A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7BB3094-DA0A-4353-A606-96E89EA6B05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1A9B219-4135-404E-AB53-0729087B1A7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94CC9A8-618A-455C-A23D-1E1D8C8E4F7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2B53EFF-9943-4FCF-9E0D-5E05F03F374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2765759-2139-4E09-87A0-AC147A23CB6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C0D44BD-EE5A-48FC-AD6F-2F871367C77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B4FDE67-00B3-4902-B3F9-4EAF5480E0F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6ED5D03-7B4C-4235-BF7A-6055AE3B5DB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9EB91D4-DF27-4C31-83F0-CCDB335684A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A63ACD4-78DC-48D1-8B0D-E5447657D21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4303BB0-689F-4F38-83CC-5AAFE71197E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0866D63-AFFB-49A9-818E-6FBEC307EA0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BC10560-7658-4BE1-8393-26BC5CB2820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48EC123-03A2-499B-80F6-1718A3EFB49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22,225
21,922
721.42
28,536,347
27,663,536
476,911
13,376,231
36,870,701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CFDFB97-B8B8-4ACE-96EA-36D0C1B8F02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C1BABC8-E123-4820-80A1-B6A7B7C017E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8FDC52F-424F-4144-91E7-154B22C2DB4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FEE1865-AB57-4D00-8C52-6C7D98DD3CB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4CABD76-EC32-4BE6-A323-59D224DD891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6213BA3-5C87-4D66-93E1-F174B2258B9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F43877F-9326-4F54-B532-527E51FB38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4C88675-A1E0-41E1-9C71-1F2C335EFE7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C069680-12BF-4533-8CCB-7B0BE38ABFE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1108AA9-539C-4609-AFA6-01924959E37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F79ACAA-11C3-44DB-A09D-F23B4AFE344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BFA80E1-91FD-4AA8-A9CC-81F70A33F18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3C25CEA-8574-4B55-A65A-2C83C161287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78F690F-8E8F-41E6-BB74-E0D427222E2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59B8AA2-F088-4C77-A4E6-957D3093ED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EF85E81-0755-408A-9D20-E6A89B705E3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FA21FFC-FAD4-47E8-AA39-DE5D4708AD6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FD92057-DBBA-4389-AF7C-D0FF603C01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F2B8F95-A7A1-46FB-934C-CB8027CAE94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01ADC9F-8B65-4FA9-A811-67D8AED4708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2299B4C-E55B-432D-9CD9-F8DB4B4DDB2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62635E0-5A46-4F2C-9428-449EBE237CE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025CCED-9438-4AB4-8EC4-D5D7F2B0995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BA5290A-2906-46B4-AC59-CC6382E5C74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0CE3A12-CA9E-4CDC-A4A3-1EB69E30B1B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46F4E2A-81CD-42C4-8D6E-08D0566BCD2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67B64AE-3FC2-427F-9E19-B8202E8B4BD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7E1FA46-0BE9-4DEA-AFDB-F0B5AF84F5A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8FD8735-1E9F-40CF-83C1-E54ADC759B0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8745958-3958-49B2-8D5D-83D5FEBAAE5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ACE489C-B2D0-4460-B5CE-B4A400DFB27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7240A04-6654-4730-9735-ED07D2B8186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8400827-7313-42E2-9DE3-D39E3759000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4912602-97F0-4685-B455-A0904CB536A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C0D72C-6658-4713-9C3C-467C4B2E6B5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老朽化した施設を多く保有しているため、類似団体を上回っている状況。計画的に老朽化した施設の除却等を行うこととしている。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月に策定した公共施設等総合管理計画においては、現在保有している公共施設等の延床面積を</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年で</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％削減するという目標を掲げている。令和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年度には、新庁舎が建設されたことで数値の低減が認められるが、全体的な各施設の状況に大きな変化は無い。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今後も計画に基づいて施設の廃止・複合化・譲渡等を積極的に推進していくことにより、有形固定資産減価償却率の低減に努める。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29DC7D0-6312-4E9A-8078-2957962779D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8FE98DD-B265-4618-919C-1F86EF353C3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B96079C-70E3-4827-B734-1EE09926CC2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36CB998-987A-4064-A4AB-8BC826FD8C1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126A5691-C38C-4392-97BC-8DB537398444}"/>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D819581-367D-4341-9B39-E1CF4ED55AC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9B8B644-8848-460D-BB45-B729F56F86D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D32BF7E-AA7C-4E23-9A15-F165DBA47847}"/>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3677BA8-0F85-477B-BD89-3EC868AF60A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5BC20866-4985-4B59-8F07-86356900997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BAFF4FE-E639-4807-82A7-C405D02EA22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7E97E7C-C11C-44B5-810C-C26A743417B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34A3E0B5-C299-4BBA-85AF-D09879880B8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E24AFDC-3F80-4FF2-AC78-D1CEFBBD6AE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4FB7759-2B8E-4ABC-9E04-4FC5DEA839B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773C1D7-87AF-4D67-9F0D-301DFAC1B4E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5" name="直線コネクタ 74">
          <a:extLst>
            <a:ext uri="{FF2B5EF4-FFF2-40B4-BE49-F238E27FC236}">
              <a16:creationId xmlns:a16="http://schemas.microsoft.com/office/drawing/2014/main" id="{8EFF92C9-CD91-404A-9415-A0B816BD00D9}"/>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6" name="有形固定資産減価償却率最小値テキスト">
          <a:extLst>
            <a:ext uri="{FF2B5EF4-FFF2-40B4-BE49-F238E27FC236}">
              <a16:creationId xmlns:a16="http://schemas.microsoft.com/office/drawing/2014/main" id="{763655E6-47DE-4DA8-AFD0-08CCB78C1D71}"/>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7" name="直線コネクタ 76">
          <a:extLst>
            <a:ext uri="{FF2B5EF4-FFF2-40B4-BE49-F238E27FC236}">
              <a16:creationId xmlns:a16="http://schemas.microsoft.com/office/drawing/2014/main" id="{EA84AFED-2607-4771-B435-F1907B8B3677}"/>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8" name="有形固定資産減価償却率最大値テキスト">
          <a:extLst>
            <a:ext uri="{FF2B5EF4-FFF2-40B4-BE49-F238E27FC236}">
              <a16:creationId xmlns:a16="http://schemas.microsoft.com/office/drawing/2014/main" id="{B65A4AEB-C63D-45D1-A626-2B67A0C72A80}"/>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9" name="直線コネクタ 78">
          <a:extLst>
            <a:ext uri="{FF2B5EF4-FFF2-40B4-BE49-F238E27FC236}">
              <a16:creationId xmlns:a16="http://schemas.microsoft.com/office/drawing/2014/main" id="{2D8545A8-3CED-4537-9424-ABF905FE928F}"/>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80" name="有形固定資産減価償却率平均値テキスト">
          <a:extLst>
            <a:ext uri="{FF2B5EF4-FFF2-40B4-BE49-F238E27FC236}">
              <a16:creationId xmlns:a16="http://schemas.microsoft.com/office/drawing/2014/main" id="{83A09DAA-664C-4CFB-9513-F898D22C2887}"/>
            </a:ext>
          </a:extLst>
        </xdr:cNvPr>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81" name="フローチャート: 判断 80">
          <a:extLst>
            <a:ext uri="{FF2B5EF4-FFF2-40B4-BE49-F238E27FC236}">
              <a16:creationId xmlns:a16="http://schemas.microsoft.com/office/drawing/2014/main" id="{32B65B2D-0314-4D72-BAAA-ED76E162131D}"/>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82" name="フローチャート: 判断 81">
          <a:extLst>
            <a:ext uri="{FF2B5EF4-FFF2-40B4-BE49-F238E27FC236}">
              <a16:creationId xmlns:a16="http://schemas.microsoft.com/office/drawing/2014/main" id="{6E98DD80-560B-4024-A17F-41E0E91F73BD}"/>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B6AB0FEC-8E12-496D-9589-C373D206F578}"/>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4" name="フローチャート: 判断 83">
          <a:extLst>
            <a:ext uri="{FF2B5EF4-FFF2-40B4-BE49-F238E27FC236}">
              <a16:creationId xmlns:a16="http://schemas.microsoft.com/office/drawing/2014/main" id="{FE3332A9-28BB-4E1B-926C-C4D807FB5E41}"/>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85" name="フローチャート: 判断 84">
          <a:extLst>
            <a:ext uri="{FF2B5EF4-FFF2-40B4-BE49-F238E27FC236}">
              <a16:creationId xmlns:a16="http://schemas.microsoft.com/office/drawing/2014/main" id="{5D40277A-BE9B-4CC4-A760-3F9C3BD7FBDF}"/>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9475015-07E9-4C6A-BD72-06542358F5D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34FFD43-CCF6-44BB-A4BA-DC28E4CF528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4AFB1F8-EC02-4863-9FCC-AD92F9292B0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6258782-BF76-4154-BE67-EA48EF36DA1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E9AF12F-2E72-4A70-8572-185B7867261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macro="" textlink="">
      <xdr:nvSpPr>
        <xdr:cNvPr id="91" name="楕円 90">
          <a:extLst>
            <a:ext uri="{FF2B5EF4-FFF2-40B4-BE49-F238E27FC236}">
              <a16:creationId xmlns:a16="http://schemas.microsoft.com/office/drawing/2014/main" id="{83451217-DFAB-4B9C-BD48-AD205958D458}"/>
            </a:ext>
          </a:extLst>
        </xdr:cNvPr>
        <xdr:cNvSpPr/>
      </xdr:nvSpPr>
      <xdr:spPr>
        <a:xfrm>
          <a:off x="47117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5520</xdr:rowOff>
    </xdr:from>
    <xdr:ext cx="405111" cy="259045"/>
    <xdr:sp macro="" textlink="">
      <xdr:nvSpPr>
        <xdr:cNvPr id="92" name="有形固定資産減価償却率該当値テキスト">
          <a:extLst>
            <a:ext uri="{FF2B5EF4-FFF2-40B4-BE49-F238E27FC236}">
              <a16:creationId xmlns:a16="http://schemas.microsoft.com/office/drawing/2014/main" id="{66726BAB-9314-44EC-BC61-BF8AD77D727E}"/>
            </a:ext>
          </a:extLst>
        </xdr:cNvPr>
        <xdr:cNvSpPr txBox="1"/>
      </xdr:nvSpPr>
      <xdr:spPr>
        <a:xfrm>
          <a:off x="4813300" y="592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91863</xdr:rowOff>
    </xdr:from>
    <xdr:to>
      <xdr:col>19</xdr:col>
      <xdr:colOff>187325</xdr:colOff>
      <xdr:row>31</xdr:row>
      <xdr:rowOff>22013</xdr:rowOff>
    </xdr:to>
    <xdr:sp macro="" textlink="">
      <xdr:nvSpPr>
        <xdr:cNvPr id="93" name="楕円 92">
          <a:extLst>
            <a:ext uri="{FF2B5EF4-FFF2-40B4-BE49-F238E27FC236}">
              <a16:creationId xmlns:a16="http://schemas.microsoft.com/office/drawing/2014/main" id="{790F1F74-A0E9-47C0-87D0-56A6756B11FA}"/>
            </a:ext>
          </a:extLst>
        </xdr:cNvPr>
        <xdr:cNvSpPr/>
      </xdr:nvSpPr>
      <xdr:spPr>
        <a:xfrm>
          <a:off x="4000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77893</xdr:rowOff>
    </xdr:from>
    <xdr:to>
      <xdr:col>23</xdr:col>
      <xdr:colOff>85725</xdr:colOff>
      <xdr:row>30</xdr:row>
      <xdr:rowOff>142663</xdr:rowOff>
    </xdr:to>
    <xdr:cxnSp macro="">
      <xdr:nvCxnSpPr>
        <xdr:cNvPr id="94" name="直線コネクタ 93">
          <a:extLst>
            <a:ext uri="{FF2B5EF4-FFF2-40B4-BE49-F238E27FC236}">
              <a16:creationId xmlns:a16="http://schemas.microsoft.com/office/drawing/2014/main" id="{35311621-CBD8-442B-92C6-5AEB0F9E9B38}"/>
            </a:ext>
          </a:extLst>
        </xdr:cNvPr>
        <xdr:cNvCxnSpPr/>
      </xdr:nvCxnSpPr>
      <xdr:spPr>
        <a:xfrm flipV="1">
          <a:off x="4051300" y="5992918"/>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55880</xdr:rowOff>
    </xdr:from>
    <xdr:to>
      <xdr:col>15</xdr:col>
      <xdr:colOff>187325</xdr:colOff>
      <xdr:row>30</xdr:row>
      <xdr:rowOff>157480</xdr:rowOff>
    </xdr:to>
    <xdr:sp macro="" textlink="">
      <xdr:nvSpPr>
        <xdr:cNvPr id="95" name="楕円 94">
          <a:extLst>
            <a:ext uri="{FF2B5EF4-FFF2-40B4-BE49-F238E27FC236}">
              <a16:creationId xmlns:a16="http://schemas.microsoft.com/office/drawing/2014/main" id="{F367CB2F-FFDE-4727-AC02-151B9D149260}"/>
            </a:ext>
          </a:extLst>
        </xdr:cNvPr>
        <xdr:cNvSpPr/>
      </xdr:nvSpPr>
      <xdr:spPr>
        <a:xfrm>
          <a:off x="3238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106680</xdr:rowOff>
    </xdr:from>
    <xdr:to>
      <xdr:col>19</xdr:col>
      <xdr:colOff>136525</xdr:colOff>
      <xdr:row>30</xdr:row>
      <xdr:rowOff>142663</xdr:rowOff>
    </xdr:to>
    <xdr:cxnSp macro="">
      <xdr:nvCxnSpPr>
        <xdr:cNvPr id="96" name="直線コネクタ 95">
          <a:extLst>
            <a:ext uri="{FF2B5EF4-FFF2-40B4-BE49-F238E27FC236}">
              <a16:creationId xmlns:a16="http://schemas.microsoft.com/office/drawing/2014/main" id="{809C76B9-FFBB-4676-8B35-FF00D90FF95F}"/>
            </a:ext>
          </a:extLst>
        </xdr:cNvPr>
        <xdr:cNvCxnSpPr/>
      </xdr:nvCxnSpPr>
      <xdr:spPr>
        <a:xfrm>
          <a:off x="3289300" y="6021705"/>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16298</xdr:rowOff>
    </xdr:from>
    <xdr:to>
      <xdr:col>11</xdr:col>
      <xdr:colOff>187325</xdr:colOff>
      <xdr:row>30</xdr:row>
      <xdr:rowOff>117898</xdr:rowOff>
    </xdr:to>
    <xdr:sp macro="" textlink="">
      <xdr:nvSpPr>
        <xdr:cNvPr id="97" name="楕円 96">
          <a:extLst>
            <a:ext uri="{FF2B5EF4-FFF2-40B4-BE49-F238E27FC236}">
              <a16:creationId xmlns:a16="http://schemas.microsoft.com/office/drawing/2014/main" id="{684A6E8F-3765-44F1-A756-F9ADC22D3F0D}"/>
            </a:ext>
          </a:extLst>
        </xdr:cNvPr>
        <xdr:cNvSpPr/>
      </xdr:nvSpPr>
      <xdr:spPr>
        <a:xfrm>
          <a:off x="2476500" y="593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67098</xdr:rowOff>
    </xdr:from>
    <xdr:to>
      <xdr:col>15</xdr:col>
      <xdr:colOff>136525</xdr:colOff>
      <xdr:row>30</xdr:row>
      <xdr:rowOff>106680</xdr:rowOff>
    </xdr:to>
    <xdr:cxnSp macro="">
      <xdr:nvCxnSpPr>
        <xdr:cNvPr id="98" name="直線コネクタ 97">
          <a:extLst>
            <a:ext uri="{FF2B5EF4-FFF2-40B4-BE49-F238E27FC236}">
              <a16:creationId xmlns:a16="http://schemas.microsoft.com/office/drawing/2014/main" id="{6924B74D-4DBA-40A3-B183-F0A166B592D3}"/>
            </a:ext>
          </a:extLst>
        </xdr:cNvPr>
        <xdr:cNvCxnSpPr/>
      </xdr:nvCxnSpPr>
      <xdr:spPr>
        <a:xfrm>
          <a:off x="2527300" y="5982123"/>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148167</xdr:rowOff>
    </xdr:from>
    <xdr:to>
      <xdr:col>7</xdr:col>
      <xdr:colOff>187325</xdr:colOff>
      <xdr:row>30</xdr:row>
      <xdr:rowOff>78317</xdr:rowOff>
    </xdr:to>
    <xdr:sp macro="" textlink="">
      <xdr:nvSpPr>
        <xdr:cNvPr id="99" name="楕円 98">
          <a:extLst>
            <a:ext uri="{FF2B5EF4-FFF2-40B4-BE49-F238E27FC236}">
              <a16:creationId xmlns:a16="http://schemas.microsoft.com/office/drawing/2014/main" id="{5AB8469C-3B56-4EA4-8A16-AE3151E5600E}"/>
            </a:ext>
          </a:extLst>
        </xdr:cNvPr>
        <xdr:cNvSpPr/>
      </xdr:nvSpPr>
      <xdr:spPr>
        <a:xfrm>
          <a:off x="1714500" y="589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27517</xdr:rowOff>
    </xdr:from>
    <xdr:to>
      <xdr:col>11</xdr:col>
      <xdr:colOff>136525</xdr:colOff>
      <xdr:row>30</xdr:row>
      <xdr:rowOff>67098</xdr:rowOff>
    </xdr:to>
    <xdr:cxnSp macro="">
      <xdr:nvCxnSpPr>
        <xdr:cNvPr id="100" name="直線コネクタ 99">
          <a:extLst>
            <a:ext uri="{FF2B5EF4-FFF2-40B4-BE49-F238E27FC236}">
              <a16:creationId xmlns:a16="http://schemas.microsoft.com/office/drawing/2014/main" id="{ED64B262-8FE4-44D8-B951-C8B0026A6EC2}"/>
            </a:ext>
          </a:extLst>
        </xdr:cNvPr>
        <xdr:cNvCxnSpPr/>
      </xdr:nvCxnSpPr>
      <xdr:spPr>
        <a:xfrm>
          <a:off x="1765300" y="5942542"/>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101" name="n_1aveValue有形固定資産減価償却率">
          <a:extLst>
            <a:ext uri="{FF2B5EF4-FFF2-40B4-BE49-F238E27FC236}">
              <a16:creationId xmlns:a16="http://schemas.microsoft.com/office/drawing/2014/main" id="{5C7A93CE-9422-46CB-B91C-677B233FC780}"/>
            </a:ext>
          </a:extLst>
        </xdr:cNvPr>
        <xdr:cNvSpPr txBox="1"/>
      </xdr:nvSpPr>
      <xdr:spPr>
        <a:xfrm>
          <a:off x="38360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C473BEA6-B808-45CA-8E99-3D9AD59D102D}"/>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103" name="n_3aveValue有形固定資産減価償却率">
          <a:extLst>
            <a:ext uri="{FF2B5EF4-FFF2-40B4-BE49-F238E27FC236}">
              <a16:creationId xmlns:a16="http://schemas.microsoft.com/office/drawing/2014/main" id="{31F3F023-A372-4529-AAF4-40A27079B629}"/>
            </a:ext>
          </a:extLst>
        </xdr:cNvPr>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104" name="n_4aveValue有形固定資産減価償却率">
          <a:extLst>
            <a:ext uri="{FF2B5EF4-FFF2-40B4-BE49-F238E27FC236}">
              <a16:creationId xmlns:a16="http://schemas.microsoft.com/office/drawing/2014/main" id="{8A4E2DEB-A306-493F-A521-C88FC8D953E0}"/>
            </a:ext>
          </a:extLst>
        </xdr:cNvPr>
        <xdr:cNvSpPr txBox="1"/>
      </xdr:nvSpPr>
      <xdr:spPr>
        <a:xfrm>
          <a:off x="1562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13140</xdr:rowOff>
    </xdr:from>
    <xdr:ext cx="405111" cy="259045"/>
    <xdr:sp macro="" textlink="">
      <xdr:nvSpPr>
        <xdr:cNvPr id="105" name="n_1mainValue有形固定資産減価償却率">
          <a:extLst>
            <a:ext uri="{FF2B5EF4-FFF2-40B4-BE49-F238E27FC236}">
              <a16:creationId xmlns:a16="http://schemas.microsoft.com/office/drawing/2014/main" id="{1ABD30AF-03EF-4509-9F6D-FA7CAA0D10F7}"/>
            </a:ext>
          </a:extLst>
        </xdr:cNvPr>
        <xdr:cNvSpPr txBox="1"/>
      </xdr:nvSpPr>
      <xdr:spPr>
        <a:xfrm>
          <a:off x="38360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148607</xdr:rowOff>
    </xdr:from>
    <xdr:ext cx="405111" cy="259045"/>
    <xdr:sp macro="" textlink="">
      <xdr:nvSpPr>
        <xdr:cNvPr id="106" name="n_2mainValue有形固定資産減価償却率">
          <a:extLst>
            <a:ext uri="{FF2B5EF4-FFF2-40B4-BE49-F238E27FC236}">
              <a16:creationId xmlns:a16="http://schemas.microsoft.com/office/drawing/2014/main" id="{56C35014-CB34-4EC6-91B9-1FAC21395E03}"/>
            </a:ext>
          </a:extLst>
        </xdr:cNvPr>
        <xdr:cNvSpPr txBox="1"/>
      </xdr:nvSpPr>
      <xdr:spPr>
        <a:xfrm>
          <a:off x="3086744" y="606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109025</xdr:rowOff>
    </xdr:from>
    <xdr:ext cx="405111" cy="259045"/>
    <xdr:sp macro="" textlink="">
      <xdr:nvSpPr>
        <xdr:cNvPr id="107" name="n_3mainValue有形固定資産減価償却率">
          <a:extLst>
            <a:ext uri="{FF2B5EF4-FFF2-40B4-BE49-F238E27FC236}">
              <a16:creationId xmlns:a16="http://schemas.microsoft.com/office/drawing/2014/main" id="{EA1571A1-751D-47ED-B9FB-90DAD693117E}"/>
            </a:ext>
          </a:extLst>
        </xdr:cNvPr>
        <xdr:cNvSpPr txBox="1"/>
      </xdr:nvSpPr>
      <xdr:spPr>
        <a:xfrm>
          <a:off x="2324744" y="602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69444</xdr:rowOff>
    </xdr:from>
    <xdr:ext cx="405111" cy="259045"/>
    <xdr:sp macro="" textlink="">
      <xdr:nvSpPr>
        <xdr:cNvPr id="108" name="n_4mainValue有形固定資産減価償却率">
          <a:extLst>
            <a:ext uri="{FF2B5EF4-FFF2-40B4-BE49-F238E27FC236}">
              <a16:creationId xmlns:a16="http://schemas.microsoft.com/office/drawing/2014/main" id="{D0BF62E6-B274-49EE-849A-6A95750E44BB}"/>
            </a:ext>
          </a:extLst>
        </xdr:cNvPr>
        <xdr:cNvSpPr txBox="1"/>
      </xdr:nvSpPr>
      <xdr:spPr>
        <a:xfrm>
          <a:off x="1562744" y="598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F473CCE-B394-417A-AF35-C4991C6DC5F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5295257-0FB8-48F2-A3B1-32517F91C2D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9EFCEF7A-DEF7-482F-A84E-C7F7CCEDBD1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13AAED2-F685-4DF7-A38E-6E234FDCB60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16A4324-FC63-4AB8-8990-29F69C775F9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3FA86DB-B31D-4314-94DB-3F941A36C0B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96C795A-CBC7-44F5-95FD-34AABF4E979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C8CDF66-A82B-42A8-B417-4889232DC76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6AE0EA0-7076-40F7-815B-0573F0E3DC5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5641AF9-7751-43AB-8511-7FF6306DD3D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2D38E5E-8688-4D9A-A2F9-97662E9530B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395F20C-951A-4317-AB4A-A2BC827FFDD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E7AD4F5-458A-425E-A42C-160301F9939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全国平均および類似団体内平均ともに下回っているものの、令和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悪化している。地域利便性施設整備事業や新庁舎整備事業に係る借入の影響が大きい。今後も池田小学校再整備事業や船井電機跡地利活用事業などの大型事業が控えているため、より一層経費削減などの行政改革に取り組んで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8B6C592-3683-49FA-AA74-FA9671828F7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B0CCBAD-352A-46E4-AADA-BF5EE7F66F9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1395A4D-F9D0-40AE-856E-B644B8370F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52EDE039-9601-4045-9085-A72AC8DCAAF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126AF574-B812-4245-9664-CA17CC6C667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FBCC99C-D36A-4EA9-AFAB-366B109DEEB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8F9A261D-9DC5-45CA-BE8C-CE0A59AE62E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FA95B4FD-0105-458F-A5F7-D8F5A91BE68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154637C-6FA9-4084-BF1C-4A8D010F2EC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4256D1A-A6C8-4036-B19F-4A64B4056E0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5CDCD68E-E278-46C5-A2DB-9109FE77BC8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2A0F8978-2741-4282-AAFA-BB4B4723688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95B379DB-D9F4-439E-AE33-FC1CB734BFA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ECA42AD-93CA-41A4-B17F-0670C81270A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582A7D1-F0A3-402F-B054-A0C2D7167DA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7" name="直線コネクタ 136">
          <a:extLst>
            <a:ext uri="{FF2B5EF4-FFF2-40B4-BE49-F238E27FC236}">
              <a16:creationId xmlns:a16="http://schemas.microsoft.com/office/drawing/2014/main" id="{5D17A31F-560D-4CBC-B5BD-5BA17CDFC0AD}"/>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8" name="債務償還比率最小値テキスト">
          <a:extLst>
            <a:ext uri="{FF2B5EF4-FFF2-40B4-BE49-F238E27FC236}">
              <a16:creationId xmlns:a16="http://schemas.microsoft.com/office/drawing/2014/main" id="{23475440-91C8-40FB-A198-CFAA325DE4A8}"/>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9" name="直線コネクタ 138">
          <a:extLst>
            <a:ext uri="{FF2B5EF4-FFF2-40B4-BE49-F238E27FC236}">
              <a16:creationId xmlns:a16="http://schemas.microsoft.com/office/drawing/2014/main" id="{483A949C-98C2-4FE5-AE08-EA2A5B3DC361}"/>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18A41669-A764-4A82-A68E-B0394416D58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2E05E4AC-F659-46CC-B3E1-3B25129BB01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2" name="債務償還比率平均値テキスト">
          <a:extLst>
            <a:ext uri="{FF2B5EF4-FFF2-40B4-BE49-F238E27FC236}">
              <a16:creationId xmlns:a16="http://schemas.microsoft.com/office/drawing/2014/main" id="{8A397C88-5F29-4447-8BFA-CCCEB83CCA28}"/>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3" name="フローチャート: 判断 142">
          <a:extLst>
            <a:ext uri="{FF2B5EF4-FFF2-40B4-BE49-F238E27FC236}">
              <a16:creationId xmlns:a16="http://schemas.microsoft.com/office/drawing/2014/main" id="{8CC4B5FB-1DFE-4448-BD6C-AB0F2AF76FC0}"/>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4" name="フローチャート: 判断 143">
          <a:extLst>
            <a:ext uri="{FF2B5EF4-FFF2-40B4-BE49-F238E27FC236}">
              <a16:creationId xmlns:a16="http://schemas.microsoft.com/office/drawing/2014/main" id="{F1B4816F-A523-4768-838D-140E2F05FCC0}"/>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5" name="フローチャート: 判断 144">
          <a:extLst>
            <a:ext uri="{FF2B5EF4-FFF2-40B4-BE49-F238E27FC236}">
              <a16:creationId xmlns:a16="http://schemas.microsoft.com/office/drawing/2014/main" id="{7BD44D57-F714-4BDD-9921-0AF5ACB0EECD}"/>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6" name="フローチャート: 判断 145">
          <a:extLst>
            <a:ext uri="{FF2B5EF4-FFF2-40B4-BE49-F238E27FC236}">
              <a16:creationId xmlns:a16="http://schemas.microsoft.com/office/drawing/2014/main" id="{F9DDBDDC-A6D6-4EDB-B392-B76BA6B0B947}"/>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47" name="フローチャート: 判断 146">
          <a:extLst>
            <a:ext uri="{FF2B5EF4-FFF2-40B4-BE49-F238E27FC236}">
              <a16:creationId xmlns:a16="http://schemas.microsoft.com/office/drawing/2014/main" id="{21BB4370-EDD3-4D94-9B23-39C03248CD64}"/>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73DC4FD-468D-446E-A6B5-D0593F17F40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F1A6B4A-F741-458E-AE9F-1650B3D64EA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5B5800D-C050-4444-8F10-DC2E5671B07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33BDEA3-9F5A-4189-AD45-9AACE29ECEA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EF629FD-A455-4BC9-ACDE-DF993404957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124538</xdr:rowOff>
    </xdr:from>
    <xdr:to>
      <xdr:col>76</xdr:col>
      <xdr:colOff>73025</xdr:colOff>
      <xdr:row>30</xdr:row>
      <xdr:rowOff>54688</xdr:rowOff>
    </xdr:to>
    <xdr:sp macro="" textlink="">
      <xdr:nvSpPr>
        <xdr:cNvPr id="153" name="楕円 152">
          <a:extLst>
            <a:ext uri="{FF2B5EF4-FFF2-40B4-BE49-F238E27FC236}">
              <a16:creationId xmlns:a16="http://schemas.microsoft.com/office/drawing/2014/main" id="{60CFCF50-5C49-4935-835D-86D11810652D}"/>
            </a:ext>
          </a:extLst>
        </xdr:cNvPr>
        <xdr:cNvSpPr/>
      </xdr:nvSpPr>
      <xdr:spPr>
        <a:xfrm>
          <a:off x="14744700" y="586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147415</xdr:rowOff>
    </xdr:from>
    <xdr:ext cx="469744" cy="259045"/>
    <xdr:sp macro="" textlink="">
      <xdr:nvSpPr>
        <xdr:cNvPr id="154" name="債務償還比率該当値テキスト">
          <a:extLst>
            <a:ext uri="{FF2B5EF4-FFF2-40B4-BE49-F238E27FC236}">
              <a16:creationId xmlns:a16="http://schemas.microsoft.com/office/drawing/2014/main" id="{6E577F13-2E5C-4E00-8374-C04660E202A1}"/>
            </a:ext>
          </a:extLst>
        </xdr:cNvPr>
        <xdr:cNvSpPr txBox="1"/>
      </xdr:nvSpPr>
      <xdr:spPr>
        <a:xfrm>
          <a:off x="14846300" y="571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31461</xdr:rowOff>
    </xdr:from>
    <xdr:to>
      <xdr:col>72</xdr:col>
      <xdr:colOff>123825</xdr:colOff>
      <xdr:row>29</xdr:row>
      <xdr:rowOff>133061</xdr:rowOff>
    </xdr:to>
    <xdr:sp macro="" textlink="">
      <xdr:nvSpPr>
        <xdr:cNvPr id="155" name="楕円 154">
          <a:extLst>
            <a:ext uri="{FF2B5EF4-FFF2-40B4-BE49-F238E27FC236}">
              <a16:creationId xmlns:a16="http://schemas.microsoft.com/office/drawing/2014/main" id="{D4F25FF1-1876-4236-A068-CB4A2FE6695F}"/>
            </a:ext>
          </a:extLst>
        </xdr:cNvPr>
        <xdr:cNvSpPr/>
      </xdr:nvSpPr>
      <xdr:spPr>
        <a:xfrm>
          <a:off x="14033500" y="577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82261</xdr:rowOff>
    </xdr:from>
    <xdr:to>
      <xdr:col>76</xdr:col>
      <xdr:colOff>22225</xdr:colOff>
      <xdr:row>30</xdr:row>
      <xdr:rowOff>3888</xdr:rowOff>
    </xdr:to>
    <xdr:cxnSp macro="">
      <xdr:nvCxnSpPr>
        <xdr:cNvPr id="156" name="直線コネクタ 155">
          <a:extLst>
            <a:ext uri="{FF2B5EF4-FFF2-40B4-BE49-F238E27FC236}">
              <a16:creationId xmlns:a16="http://schemas.microsoft.com/office/drawing/2014/main" id="{9A4B64A9-0C5B-46A9-8C22-7AF94C15F5B1}"/>
            </a:ext>
          </a:extLst>
        </xdr:cNvPr>
        <xdr:cNvCxnSpPr/>
      </xdr:nvCxnSpPr>
      <xdr:spPr>
        <a:xfrm>
          <a:off x="14084300" y="5825836"/>
          <a:ext cx="711200" cy="9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162009</xdr:rowOff>
    </xdr:from>
    <xdr:to>
      <xdr:col>68</xdr:col>
      <xdr:colOff>123825</xdr:colOff>
      <xdr:row>29</xdr:row>
      <xdr:rowOff>92159</xdr:rowOff>
    </xdr:to>
    <xdr:sp macro="" textlink="">
      <xdr:nvSpPr>
        <xdr:cNvPr id="157" name="楕円 156">
          <a:extLst>
            <a:ext uri="{FF2B5EF4-FFF2-40B4-BE49-F238E27FC236}">
              <a16:creationId xmlns:a16="http://schemas.microsoft.com/office/drawing/2014/main" id="{1C04589C-9E6F-473F-97D8-6068D17EC3DB}"/>
            </a:ext>
          </a:extLst>
        </xdr:cNvPr>
        <xdr:cNvSpPr/>
      </xdr:nvSpPr>
      <xdr:spPr>
        <a:xfrm>
          <a:off x="13271500" y="573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41359</xdr:rowOff>
    </xdr:from>
    <xdr:to>
      <xdr:col>72</xdr:col>
      <xdr:colOff>73025</xdr:colOff>
      <xdr:row>29</xdr:row>
      <xdr:rowOff>82261</xdr:rowOff>
    </xdr:to>
    <xdr:cxnSp macro="">
      <xdr:nvCxnSpPr>
        <xdr:cNvPr id="158" name="直線コネクタ 157">
          <a:extLst>
            <a:ext uri="{FF2B5EF4-FFF2-40B4-BE49-F238E27FC236}">
              <a16:creationId xmlns:a16="http://schemas.microsoft.com/office/drawing/2014/main" id="{FF07BB73-5F48-4E82-B4A6-C7415D374554}"/>
            </a:ext>
          </a:extLst>
        </xdr:cNvPr>
        <xdr:cNvCxnSpPr/>
      </xdr:nvCxnSpPr>
      <xdr:spPr>
        <a:xfrm>
          <a:off x="13322300" y="5784934"/>
          <a:ext cx="762000" cy="4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81287</xdr:rowOff>
    </xdr:from>
    <xdr:to>
      <xdr:col>64</xdr:col>
      <xdr:colOff>123825</xdr:colOff>
      <xdr:row>29</xdr:row>
      <xdr:rowOff>11437</xdr:rowOff>
    </xdr:to>
    <xdr:sp macro="" textlink="">
      <xdr:nvSpPr>
        <xdr:cNvPr id="159" name="楕円 158">
          <a:extLst>
            <a:ext uri="{FF2B5EF4-FFF2-40B4-BE49-F238E27FC236}">
              <a16:creationId xmlns:a16="http://schemas.microsoft.com/office/drawing/2014/main" id="{E58463BE-1579-436E-814C-394C3E2633A4}"/>
            </a:ext>
          </a:extLst>
        </xdr:cNvPr>
        <xdr:cNvSpPr/>
      </xdr:nvSpPr>
      <xdr:spPr>
        <a:xfrm>
          <a:off x="12509500" y="565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132087</xdr:rowOff>
    </xdr:from>
    <xdr:to>
      <xdr:col>68</xdr:col>
      <xdr:colOff>73025</xdr:colOff>
      <xdr:row>29</xdr:row>
      <xdr:rowOff>41359</xdr:rowOff>
    </xdr:to>
    <xdr:cxnSp macro="">
      <xdr:nvCxnSpPr>
        <xdr:cNvPr id="160" name="直線コネクタ 159">
          <a:extLst>
            <a:ext uri="{FF2B5EF4-FFF2-40B4-BE49-F238E27FC236}">
              <a16:creationId xmlns:a16="http://schemas.microsoft.com/office/drawing/2014/main" id="{DF80E36D-39B7-48D7-919D-3235C2453CA0}"/>
            </a:ext>
          </a:extLst>
        </xdr:cNvPr>
        <xdr:cNvCxnSpPr/>
      </xdr:nvCxnSpPr>
      <xdr:spPr>
        <a:xfrm>
          <a:off x="12560300" y="5704212"/>
          <a:ext cx="762000" cy="8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138980</xdr:rowOff>
    </xdr:from>
    <xdr:to>
      <xdr:col>60</xdr:col>
      <xdr:colOff>123825</xdr:colOff>
      <xdr:row>29</xdr:row>
      <xdr:rowOff>69130</xdr:rowOff>
    </xdr:to>
    <xdr:sp macro="" textlink="">
      <xdr:nvSpPr>
        <xdr:cNvPr id="161" name="楕円 160">
          <a:extLst>
            <a:ext uri="{FF2B5EF4-FFF2-40B4-BE49-F238E27FC236}">
              <a16:creationId xmlns:a16="http://schemas.microsoft.com/office/drawing/2014/main" id="{D2AAFB3F-59F3-46D1-A588-D1ED0FD01EF1}"/>
            </a:ext>
          </a:extLst>
        </xdr:cNvPr>
        <xdr:cNvSpPr/>
      </xdr:nvSpPr>
      <xdr:spPr>
        <a:xfrm>
          <a:off x="11747500" y="571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132087</xdr:rowOff>
    </xdr:from>
    <xdr:to>
      <xdr:col>64</xdr:col>
      <xdr:colOff>73025</xdr:colOff>
      <xdr:row>29</xdr:row>
      <xdr:rowOff>18330</xdr:rowOff>
    </xdr:to>
    <xdr:cxnSp macro="">
      <xdr:nvCxnSpPr>
        <xdr:cNvPr id="162" name="直線コネクタ 161">
          <a:extLst>
            <a:ext uri="{FF2B5EF4-FFF2-40B4-BE49-F238E27FC236}">
              <a16:creationId xmlns:a16="http://schemas.microsoft.com/office/drawing/2014/main" id="{5A18F8FA-196A-4EC7-BA7D-BD03DA1A5C1A}"/>
            </a:ext>
          </a:extLst>
        </xdr:cNvPr>
        <xdr:cNvCxnSpPr/>
      </xdr:nvCxnSpPr>
      <xdr:spPr>
        <a:xfrm flipV="1">
          <a:off x="11798300" y="5704212"/>
          <a:ext cx="762000" cy="5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63" name="n_1aveValue債務償還比率">
          <a:extLst>
            <a:ext uri="{FF2B5EF4-FFF2-40B4-BE49-F238E27FC236}">
              <a16:creationId xmlns:a16="http://schemas.microsoft.com/office/drawing/2014/main" id="{D9BEE3C3-4F81-4AE8-B64A-B80286D54E8B}"/>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4" name="n_2aveValue債務償還比率">
          <a:extLst>
            <a:ext uri="{FF2B5EF4-FFF2-40B4-BE49-F238E27FC236}">
              <a16:creationId xmlns:a16="http://schemas.microsoft.com/office/drawing/2014/main" id="{67FF4691-17FC-4A96-A5D5-FC0E1529EBFF}"/>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5" name="n_3aveValue債務償還比率">
          <a:extLst>
            <a:ext uri="{FF2B5EF4-FFF2-40B4-BE49-F238E27FC236}">
              <a16:creationId xmlns:a16="http://schemas.microsoft.com/office/drawing/2014/main" id="{63E9F875-0F09-47B6-99E4-DFB4479F0065}"/>
            </a:ext>
          </a:extLst>
        </xdr:cNvPr>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60039</xdr:rowOff>
    </xdr:from>
    <xdr:ext cx="469744" cy="259045"/>
    <xdr:sp macro="" textlink="">
      <xdr:nvSpPr>
        <xdr:cNvPr id="166" name="n_4aveValue債務償還比率">
          <a:extLst>
            <a:ext uri="{FF2B5EF4-FFF2-40B4-BE49-F238E27FC236}">
              <a16:creationId xmlns:a16="http://schemas.microsoft.com/office/drawing/2014/main" id="{5F04F163-283F-4819-8B2C-1CB762084934}"/>
            </a:ext>
          </a:extLst>
        </xdr:cNvPr>
        <xdr:cNvSpPr txBox="1"/>
      </xdr:nvSpPr>
      <xdr:spPr>
        <a:xfrm>
          <a:off x="11563427" y="614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149588</xdr:rowOff>
    </xdr:from>
    <xdr:ext cx="469744" cy="259045"/>
    <xdr:sp macro="" textlink="">
      <xdr:nvSpPr>
        <xdr:cNvPr id="167" name="n_1mainValue債務償還比率">
          <a:extLst>
            <a:ext uri="{FF2B5EF4-FFF2-40B4-BE49-F238E27FC236}">
              <a16:creationId xmlns:a16="http://schemas.microsoft.com/office/drawing/2014/main" id="{FC8381F5-4C89-49DB-AC55-721DE8C718B8}"/>
            </a:ext>
          </a:extLst>
        </xdr:cNvPr>
        <xdr:cNvSpPr txBox="1"/>
      </xdr:nvSpPr>
      <xdr:spPr>
        <a:xfrm>
          <a:off x="13836727" y="555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108686</xdr:rowOff>
    </xdr:from>
    <xdr:ext cx="469744" cy="259045"/>
    <xdr:sp macro="" textlink="">
      <xdr:nvSpPr>
        <xdr:cNvPr id="168" name="n_2mainValue債務償還比率">
          <a:extLst>
            <a:ext uri="{FF2B5EF4-FFF2-40B4-BE49-F238E27FC236}">
              <a16:creationId xmlns:a16="http://schemas.microsoft.com/office/drawing/2014/main" id="{69F0A5F6-2613-4674-90A7-C7BF88B911F6}"/>
            </a:ext>
          </a:extLst>
        </xdr:cNvPr>
        <xdr:cNvSpPr txBox="1"/>
      </xdr:nvSpPr>
      <xdr:spPr>
        <a:xfrm>
          <a:off x="13087427" y="550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27964</xdr:rowOff>
    </xdr:from>
    <xdr:ext cx="469744" cy="259045"/>
    <xdr:sp macro="" textlink="">
      <xdr:nvSpPr>
        <xdr:cNvPr id="169" name="n_3mainValue債務償還比率">
          <a:extLst>
            <a:ext uri="{FF2B5EF4-FFF2-40B4-BE49-F238E27FC236}">
              <a16:creationId xmlns:a16="http://schemas.microsoft.com/office/drawing/2014/main" id="{7D6734F4-971C-4675-8924-916CC4961748}"/>
            </a:ext>
          </a:extLst>
        </xdr:cNvPr>
        <xdr:cNvSpPr txBox="1"/>
      </xdr:nvSpPr>
      <xdr:spPr>
        <a:xfrm>
          <a:off x="12325427" y="542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85657</xdr:rowOff>
    </xdr:from>
    <xdr:ext cx="469744" cy="259045"/>
    <xdr:sp macro="" textlink="">
      <xdr:nvSpPr>
        <xdr:cNvPr id="170" name="n_4mainValue債務償還比率">
          <a:extLst>
            <a:ext uri="{FF2B5EF4-FFF2-40B4-BE49-F238E27FC236}">
              <a16:creationId xmlns:a16="http://schemas.microsoft.com/office/drawing/2014/main" id="{F109D683-A7C2-4BD5-B5EE-0EB2FBCB7815}"/>
            </a:ext>
          </a:extLst>
        </xdr:cNvPr>
        <xdr:cNvSpPr txBox="1"/>
      </xdr:nvSpPr>
      <xdr:spPr>
        <a:xfrm>
          <a:off x="11563427" y="548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1720ABA-F619-4CDE-9932-EF15087859B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1402D67-1AF0-4596-AC0A-B7BBBBBDF4C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C9920E1-5F97-4441-8E7C-FCD5EF592B9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8ED6D2E-68A4-4AAF-A6A6-3D3BA02B4FA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A14B636-4462-46D4-92A9-7DF005B2760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20DA657-E5DF-447D-8E7C-4EBFEE7087B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2AEF02F-81AC-4A46-A702-5265C5574CE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5F0522-782D-4AD0-8F16-53F0B4280B5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05E54B-CD21-4381-AAD9-7A12EB1E70E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713979-98C8-415A-8DF5-8C204CB52C4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F74DAD-87DE-42D4-9566-B4EA58C04EC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1AFAB6-913D-4D5E-89E8-AF3E64F35EE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A1A8F1-DA9E-44C3-8A5B-2406AF0FE8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9F57CB-FD74-4DF3-9E25-2F3E78EE48F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5CCB51-6CF0-4DD7-B66D-327D5E041C0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B68A70D-CBB2-455A-B825-EB686C741E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22,225
21,922
721.42
28,536,347
27,663,536
476,911
13,376,231
36,870,701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7AE22A-E91D-45D3-B9C1-F163C548F3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3A232E-31AB-442E-894B-6F4098A7BAA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3C1197A-C7D5-4EC9-8798-14F6D7B0C95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FB700B-8FE6-4F94-B905-D0C3265A224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004ABB-16CC-40EA-870F-8460D6B9DC2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9115103-D07C-4AA3-940F-E5CE6C2C2E8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F2BE46B-933F-4D41-9DB2-5173FA6615A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DBC7A7-DDFC-4146-B3E6-B2F9489C403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AD1C6E-0F72-4069-BD0A-989A274BB6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5C655E-F8B0-4A52-92B6-EAC28B00462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DE0C2A-AFE2-444B-B5BE-1D656704E3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278AD4-9DCA-4741-8BA3-CD1ADFB793E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B78A3C-3D9B-4318-9557-2DD911D48A3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240A0D-1BB7-47F2-B3C7-59D35751E5A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3EA87FA-002C-4DDA-B51E-69A7A6D987B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3843A6-3967-48AE-9115-62953BEF9C5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FD84B7-2690-47E0-9A9B-9E0A47B1B45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8F2780-73BD-4EE7-B58A-9519C0B887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C37FC4-CD38-4917-A114-FDA0F19BBEA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5A8378-84C6-465E-B4AE-9204776330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A86D7B-1754-4712-923C-520DE0725D9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414BE4-992F-48F9-A060-0632A8AD327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D02750-6EF5-42FE-A4FA-A6673D3ED6A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AEA3E89-1504-45B7-9DEB-E577C5EDFD0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8B9860A-9D62-4DA0-AAF6-13A3029DE9C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D12C174-4298-4B11-AB4E-57B7FBF43B5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9AFBED-4E6E-418B-A0C9-5D3853508B2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EE3DCE-F3CA-4F00-AB3F-BE127139288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D6F65F-24E4-47BD-B7AB-C2AEF0890D0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E4067E-FEF9-499C-9424-44EEB7657F3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18AAFF-B387-4F23-B28A-F1C516A1BE6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BDD86F-66C7-4615-8676-A678C7B122E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725BC18-B8A5-4E57-8999-D312AD2A714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802D172-FDA1-4AE5-8DC5-9891FD7C95F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4FB1F31-A50F-41D6-8956-220D9AA7077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85C1E3-112F-4990-B239-78183377578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8C27F61-E989-4880-A71D-6C9BB91ECAB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22534C9-D392-4609-8D87-B2BA5DD952B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8AEEBFC-BA21-43CA-B0B3-722AD5EB6AC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98A784E-84D8-45FA-95AB-375D89E6B86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01371CD-076F-4B97-A304-0E06444FC19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9B37586-8EDB-41CB-9663-C5BB3E64BD6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F747DB5-E24B-4309-9513-69F433E77E2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B8A43C6E-795B-4AF8-B00B-7737BBE40091}"/>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891F352A-603E-42FA-A4C5-E75F6F6E8A72}"/>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16674849-12FC-4554-A329-7B7CBE336ADF}"/>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16DDB537-7236-4563-AB81-8E924CBD484D}"/>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C6B22CFB-BE03-4F90-AC47-099437FE6A1E}"/>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2508BDC5-613D-4CA8-8BAC-122B7A33B454}"/>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C55A7605-8325-4F22-9363-0A55DB023B06}"/>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3D9283C9-F7F0-4E1E-8011-B3C756B5C35A}"/>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7A643CCB-FAC7-4F9E-96FD-34E258AD6B81}"/>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A284161B-E0DB-45AD-BED1-D31502BE0CE3}"/>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CD1613E1-0D30-4153-BA2B-65F0C1C19369}"/>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B154032-287C-4D90-B480-D4F86060C81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7FD3598-436F-4454-8E80-6CB31C2BDEB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909D603-C4D0-41A5-9147-878D8E11BF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3EB771-16D6-4E59-A523-3DB72766C20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A63712-FF76-4CBA-BE03-6477E8C6199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1" name="楕円 70">
          <a:extLst>
            <a:ext uri="{FF2B5EF4-FFF2-40B4-BE49-F238E27FC236}">
              <a16:creationId xmlns:a16="http://schemas.microsoft.com/office/drawing/2014/main" id="{3E38792E-1960-439C-98D7-174D83E76D02}"/>
            </a:ext>
          </a:extLst>
        </xdr:cNvPr>
        <xdr:cNvSpPr/>
      </xdr:nvSpPr>
      <xdr:spPr>
        <a:xfrm>
          <a:off x="4584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38117</xdr:rowOff>
    </xdr:from>
    <xdr:ext cx="405111" cy="259045"/>
    <xdr:sp macro="" textlink="">
      <xdr:nvSpPr>
        <xdr:cNvPr id="72" name="【道路】&#10;有形固定資産減価償却率該当値テキスト">
          <a:extLst>
            <a:ext uri="{FF2B5EF4-FFF2-40B4-BE49-F238E27FC236}">
              <a16:creationId xmlns:a16="http://schemas.microsoft.com/office/drawing/2014/main" id="{E336E2A4-E8A1-4A1D-B256-51F0EE2229C2}"/>
            </a:ext>
          </a:extLst>
        </xdr:cNvPr>
        <xdr:cNvSpPr txBox="1"/>
      </xdr:nvSpPr>
      <xdr:spPr>
        <a:xfrm>
          <a:off x="4673600"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34544</xdr:rowOff>
    </xdr:from>
    <xdr:to>
      <xdr:col>20</xdr:col>
      <xdr:colOff>38100</xdr:colOff>
      <xdr:row>37</xdr:row>
      <xdr:rowOff>136144</xdr:rowOff>
    </xdr:to>
    <xdr:sp macro="" textlink="">
      <xdr:nvSpPr>
        <xdr:cNvPr id="73" name="楕円 72">
          <a:extLst>
            <a:ext uri="{FF2B5EF4-FFF2-40B4-BE49-F238E27FC236}">
              <a16:creationId xmlns:a16="http://schemas.microsoft.com/office/drawing/2014/main" id="{6F29C42D-473B-4F90-8F30-C2FCD0A84CF2}"/>
            </a:ext>
          </a:extLst>
        </xdr:cNvPr>
        <xdr:cNvSpPr/>
      </xdr:nvSpPr>
      <xdr:spPr>
        <a:xfrm>
          <a:off x="3746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85344</xdr:rowOff>
    </xdr:from>
    <xdr:to>
      <xdr:col>24</xdr:col>
      <xdr:colOff>63500</xdr:colOff>
      <xdr:row>37</xdr:row>
      <xdr:rowOff>110490</xdr:rowOff>
    </xdr:to>
    <xdr:cxnSp macro="">
      <xdr:nvCxnSpPr>
        <xdr:cNvPr id="74" name="直線コネクタ 73">
          <a:extLst>
            <a:ext uri="{FF2B5EF4-FFF2-40B4-BE49-F238E27FC236}">
              <a16:creationId xmlns:a16="http://schemas.microsoft.com/office/drawing/2014/main" id="{E8356B97-67B5-4465-8B39-E56755370E4E}"/>
            </a:ext>
          </a:extLst>
        </xdr:cNvPr>
        <xdr:cNvCxnSpPr/>
      </xdr:nvCxnSpPr>
      <xdr:spPr>
        <a:xfrm>
          <a:off x="3797300" y="6428994"/>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11684</xdr:rowOff>
    </xdr:from>
    <xdr:to>
      <xdr:col>15</xdr:col>
      <xdr:colOff>101600</xdr:colOff>
      <xdr:row>37</xdr:row>
      <xdr:rowOff>113284</xdr:rowOff>
    </xdr:to>
    <xdr:sp macro="" textlink="">
      <xdr:nvSpPr>
        <xdr:cNvPr id="75" name="楕円 74">
          <a:extLst>
            <a:ext uri="{FF2B5EF4-FFF2-40B4-BE49-F238E27FC236}">
              <a16:creationId xmlns:a16="http://schemas.microsoft.com/office/drawing/2014/main" id="{DBAD0352-1810-4823-BE41-2C91DE74EBFC}"/>
            </a:ext>
          </a:extLst>
        </xdr:cNvPr>
        <xdr:cNvSpPr/>
      </xdr:nvSpPr>
      <xdr:spPr>
        <a:xfrm>
          <a:off x="2857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62484</xdr:rowOff>
    </xdr:from>
    <xdr:to>
      <xdr:col>19</xdr:col>
      <xdr:colOff>177800</xdr:colOff>
      <xdr:row>37</xdr:row>
      <xdr:rowOff>85344</xdr:rowOff>
    </xdr:to>
    <xdr:cxnSp macro="">
      <xdr:nvCxnSpPr>
        <xdr:cNvPr id="76" name="直線コネクタ 75">
          <a:extLst>
            <a:ext uri="{FF2B5EF4-FFF2-40B4-BE49-F238E27FC236}">
              <a16:creationId xmlns:a16="http://schemas.microsoft.com/office/drawing/2014/main" id="{B45102AF-50F1-48E3-B9D7-61A6DCEED85F}"/>
            </a:ext>
          </a:extLst>
        </xdr:cNvPr>
        <xdr:cNvCxnSpPr/>
      </xdr:nvCxnSpPr>
      <xdr:spPr>
        <a:xfrm>
          <a:off x="2908300" y="64061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157988</xdr:rowOff>
    </xdr:from>
    <xdr:to>
      <xdr:col>10</xdr:col>
      <xdr:colOff>165100</xdr:colOff>
      <xdr:row>37</xdr:row>
      <xdr:rowOff>88138</xdr:rowOff>
    </xdr:to>
    <xdr:sp macro="" textlink="">
      <xdr:nvSpPr>
        <xdr:cNvPr id="77" name="楕円 76">
          <a:extLst>
            <a:ext uri="{FF2B5EF4-FFF2-40B4-BE49-F238E27FC236}">
              <a16:creationId xmlns:a16="http://schemas.microsoft.com/office/drawing/2014/main" id="{6B139F92-2921-4BBB-A4FB-ECCBC204119E}"/>
            </a:ext>
          </a:extLst>
        </xdr:cNvPr>
        <xdr:cNvSpPr/>
      </xdr:nvSpPr>
      <xdr:spPr>
        <a:xfrm>
          <a:off x="1968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37338</xdr:rowOff>
    </xdr:from>
    <xdr:to>
      <xdr:col>15</xdr:col>
      <xdr:colOff>50800</xdr:colOff>
      <xdr:row>37</xdr:row>
      <xdr:rowOff>62484</xdr:rowOff>
    </xdr:to>
    <xdr:cxnSp macro="">
      <xdr:nvCxnSpPr>
        <xdr:cNvPr id="78" name="直線コネクタ 77">
          <a:extLst>
            <a:ext uri="{FF2B5EF4-FFF2-40B4-BE49-F238E27FC236}">
              <a16:creationId xmlns:a16="http://schemas.microsoft.com/office/drawing/2014/main" id="{49D83CC4-3C74-4C80-801D-E74BAD226EC1}"/>
            </a:ext>
          </a:extLst>
        </xdr:cNvPr>
        <xdr:cNvCxnSpPr/>
      </xdr:nvCxnSpPr>
      <xdr:spPr>
        <a:xfrm>
          <a:off x="2019300" y="638098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132842</xdr:rowOff>
    </xdr:from>
    <xdr:to>
      <xdr:col>6</xdr:col>
      <xdr:colOff>38100</xdr:colOff>
      <xdr:row>37</xdr:row>
      <xdr:rowOff>62992</xdr:rowOff>
    </xdr:to>
    <xdr:sp macro="" textlink="">
      <xdr:nvSpPr>
        <xdr:cNvPr id="79" name="楕円 78">
          <a:extLst>
            <a:ext uri="{FF2B5EF4-FFF2-40B4-BE49-F238E27FC236}">
              <a16:creationId xmlns:a16="http://schemas.microsoft.com/office/drawing/2014/main" id="{551AC9CA-09BA-4C20-B65F-881708EE1BDC}"/>
            </a:ext>
          </a:extLst>
        </xdr:cNvPr>
        <xdr:cNvSpPr/>
      </xdr:nvSpPr>
      <xdr:spPr>
        <a:xfrm>
          <a:off x="1079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12192</xdr:rowOff>
    </xdr:from>
    <xdr:to>
      <xdr:col>10</xdr:col>
      <xdr:colOff>114300</xdr:colOff>
      <xdr:row>37</xdr:row>
      <xdr:rowOff>37338</xdr:rowOff>
    </xdr:to>
    <xdr:cxnSp macro="">
      <xdr:nvCxnSpPr>
        <xdr:cNvPr id="80" name="直線コネクタ 79">
          <a:extLst>
            <a:ext uri="{FF2B5EF4-FFF2-40B4-BE49-F238E27FC236}">
              <a16:creationId xmlns:a16="http://schemas.microsoft.com/office/drawing/2014/main" id="{F04D2551-0C5E-4243-AD24-D8295CB473FD}"/>
            </a:ext>
          </a:extLst>
        </xdr:cNvPr>
        <xdr:cNvCxnSpPr/>
      </xdr:nvCxnSpPr>
      <xdr:spPr>
        <a:xfrm>
          <a:off x="1130300" y="635584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673B35D6-4B03-4551-9877-11CE1981A0E8}"/>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CD4D8FBC-B7A7-4E6F-BDB3-536E51A914B7}"/>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B779578F-4CA4-4586-B7DF-F78A4C0567A3}"/>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436B6DD6-71B0-4C6D-B113-E4327E99B047}"/>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127271</xdr:rowOff>
    </xdr:from>
    <xdr:ext cx="405111" cy="259045"/>
    <xdr:sp macro="" textlink="">
      <xdr:nvSpPr>
        <xdr:cNvPr id="85" name="n_1mainValue【道路】&#10;有形固定資産減価償却率">
          <a:extLst>
            <a:ext uri="{FF2B5EF4-FFF2-40B4-BE49-F238E27FC236}">
              <a16:creationId xmlns:a16="http://schemas.microsoft.com/office/drawing/2014/main" id="{62299314-86A2-45CB-A601-79C39600A404}"/>
            </a:ext>
          </a:extLst>
        </xdr:cNvPr>
        <xdr:cNvSpPr txBox="1"/>
      </xdr:nvSpPr>
      <xdr:spPr>
        <a:xfrm>
          <a:off x="35820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104411</xdr:rowOff>
    </xdr:from>
    <xdr:ext cx="405111" cy="259045"/>
    <xdr:sp macro="" textlink="">
      <xdr:nvSpPr>
        <xdr:cNvPr id="86" name="n_2mainValue【道路】&#10;有形固定資産減価償却率">
          <a:extLst>
            <a:ext uri="{FF2B5EF4-FFF2-40B4-BE49-F238E27FC236}">
              <a16:creationId xmlns:a16="http://schemas.microsoft.com/office/drawing/2014/main" id="{A1C5AA79-E9B2-41DA-A0F6-A9021741F990}"/>
            </a:ext>
          </a:extLst>
        </xdr:cNvPr>
        <xdr:cNvSpPr txBox="1"/>
      </xdr:nvSpPr>
      <xdr:spPr>
        <a:xfrm>
          <a:off x="27057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79265</xdr:rowOff>
    </xdr:from>
    <xdr:ext cx="405111" cy="259045"/>
    <xdr:sp macro="" textlink="">
      <xdr:nvSpPr>
        <xdr:cNvPr id="87" name="n_3mainValue【道路】&#10;有形固定資産減価償却率">
          <a:extLst>
            <a:ext uri="{FF2B5EF4-FFF2-40B4-BE49-F238E27FC236}">
              <a16:creationId xmlns:a16="http://schemas.microsoft.com/office/drawing/2014/main" id="{C974098E-F739-41A2-8919-E05877D9077D}"/>
            </a:ext>
          </a:extLst>
        </xdr:cNvPr>
        <xdr:cNvSpPr txBox="1"/>
      </xdr:nvSpPr>
      <xdr:spPr>
        <a:xfrm>
          <a:off x="1816744" y="642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8" name="n_4mainValue【道路】&#10;有形固定資産減価償却率">
          <a:extLst>
            <a:ext uri="{FF2B5EF4-FFF2-40B4-BE49-F238E27FC236}">
              <a16:creationId xmlns:a16="http://schemas.microsoft.com/office/drawing/2014/main" id="{92AE9087-5288-4E67-8AB3-203AE14109BF}"/>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210DE9B-5DE1-4207-A7F9-44AAE1F3E14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F603A7B-DA54-4349-9BD6-A5AB10BD45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44E7D36-9869-4919-93CA-A9CEF107F67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6D90AC3-DD58-43BF-BF51-524681D278E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E317B5D-C6A3-4EA9-A9BD-E63DB04787B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B59FB98-7AAD-443E-AD57-2B9C240277A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36B281D-A9EA-4C6C-B102-CF10B81B334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A501904-9816-4877-8C8F-E4385A43F0F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B485326-CD7E-49C4-8B74-5CB47784652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97CD1B4-3FFA-4F76-983F-5CFDFCC9422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403ADDB7-5AB5-4233-8DEC-AFEAB184EDD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62CB3F62-F2C5-4D04-91BC-784200F1361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6CDAC8F2-2755-4142-A300-21E2BE9E61E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B78C781D-6346-4886-8F5C-91B4647578E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9A39CA99-23AB-4871-A26C-B7EFA78E415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2D7667C1-AC85-4406-8DA2-9C6A9938D01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3066AB94-0150-4AEB-BFD4-572AC041D89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2C6D98B3-C90B-41AC-8BF3-26DFCA3636D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51319A8F-4B96-4DE1-8B9D-2E8C1653A25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8C03C71F-CB5F-4968-89CF-5AE24870790B}"/>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DE29D8AF-A127-4AC0-9DFB-8565D5010FE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936CC67C-2B01-457F-A8B9-042E4B99E5D2}"/>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5139B68-88A1-4F2D-AA79-E2274C82B77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68F336C-0C81-4626-942E-A1BD5A0921F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CFC0028-10F5-423A-AA5E-51B214382DE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0FE5BC9A-DBB7-43E2-AABD-108B7DD2492F}"/>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0B08777C-09A7-4596-B246-61067243D6C3}"/>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DEC2E074-5067-48DA-ACF8-156DCDF8B4C1}"/>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E6448EAC-3451-4C31-8B48-6CD71DAA30F3}"/>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88AB0615-729F-4E20-B87F-5B29B5CE29D2}"/>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9FDB6BCC-1D2A-4EA5-9D36-AC0C1DA606BD}"/>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325280E0-0001-46B6-A367-C05D15410B73}"/>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B78112C3-4AB0-4A75-9BB1-D5A8AFA0A643}"/>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2D266548-9101-4123-A4F5-183DB620BAB1}"/>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27F87BF6-BEEE-4429-A346-F9A5593A0DDC}"/>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1EBF757A-29EC-4250-8BC1-99024FA3ED3D}"/>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2ED6FFE-DC0E-4F15-A2D2-E258C2646D2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AD0900-797C-436F-8472-7120A442574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9A7B7BC-B2B7-4152-AC15-A97F6136ECD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FACF740-6F1D-4496-89F1-64F61D20C1F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809DF60-A27C-4EC1-9D10-7CA0F3AC16F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127323</xdr:rowOff>
    </xdr:from>
    <xdr:to>
      <xdr:col>55</xdr:col>
      <xdr:colOff>50800</xdr:colOff>
      <xdr:row>34</xdr:row>
      <xdr:rowOff>57473</xdr:rowOff>
    </xdr:to>
    <xdr:sp macro="" textlink="">
      <xdr:nvSpPr>
        <xdr:cNvPr id="130" name="楕円 129">
          <a:extLst>
            <a:ext uri="{FF2B5EF4-FFF2-40B4-BE49-F238E27FC236}">
              <a16:creationId xmlns:a16="http://schemas.microsoft.com/office/drawing/2014/main" id="{3E23B2B8-6EC6-4B22-9578-7DD0CD02CEAF}"/>
            </a:ext>
          </a:extLst>
        </xdr:cNvPr>
        <xdr:cNvSpPr/>
      </xdr:nvSpPr>
      <xdr:spPr>
        <a:xfrm>
          <a:off x="10426700" y="578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80350</xdr:rowOff>
    </xdr:from>
    <xdr:ext cx="534377" cy="259045"/>
    <xdr:sp macro="" textlink="">
      <xdr:nvSpPr>
        <xdr:cNvPr id="131" name="【道路】&#10;一人当たり延長該当値テキスト">
          <a:extLst>
            <a:ext uri="{FF2B5EF4-FFF2-40B4-BE49-F238E27FC236}">
              <a16:creationId xmlns:a16="http://schemas.microsoft.com/office/drawing/2014/main" id="{CFD17D70-1183-445E-B02F-BB18F9E36E11}"/>
            </a:ext>
          </a:extLst>
        </xdr:cNvPr>
        <xdr:cNvSpPr txBox="1"/>
      </xdr:nvSpPr>
      <xdr:spPr>
        <a:xfrm>
          <a:off x="10515600" y="573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170267</xdr:rowOff>
    </xdr:from>
    <xdr:to>
      <xdr:col>50</xdr:col>
      <xdr:colOff>165100</xdr:colOff>
      <xdr:row>34</xdr:row>
      <xdr:rowOff>100417</xdr:rowOff>
    </xdr:to>
    <xdr:sp macro="" textlink="">
      <xdr:nvSpPr>
        <xdr:cNvPr id="132" name="楕円 131">
          <a:extLst>
            <a:ext uri="{FF2B5EF4-FFF2-40B4-BE49-F238E27FC236}">
              <a16:creationId xmlns:a16="http://schemas.microsoft.com/office/drawing/2014/main" id="{B3282ED8-01C6-45D0-A0A6-D9CAFEAFD378}"/>
            </a:ext>
          </a:extLst>
        </xdr:cNvPr>
        <xdr:cNvSpPr/>
      </xdr:nvSpPr>
      <xdr:spPr>
        <a:xfrm>
          <a:off x="9588500" y="58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6673</xdr:rowOff>
    </xdr:from>
    <xdr:to>
      <xdr:col>55</xdr:col>
      <xdr:colOff>0</xdr:colOff>
      <xdr:row>34</xdr:row>
      <xdr:rowOff>49617</xdr:rowOff>
    </xdr:to>
    <xdr:cxnSp macro="">
      <xdr:nvCxnSpPr>
        <xdr:cNvPr id="133" name="直線コネクタ 132">
          <a:extLst>
            <a:ext uri="{FF2B5EF4-FFF2-40B4-BE49-F238E27FC236}">
              <a16:creationId xmlns:a16="http://schemas.microsoft.com/office/drawing/2014/main" id="{9DB4B62F-8288-4254-B1EB-3A153E8D1D83}"/>
            </a:ext>
          </a:extLst>
        </xdr:cNvPr>
        <xdr:cNvCxnSpPr/>
      </xdr:nvCxnSpPr>
      <xdr:spPr>
        <a:xfrm flipV="1">
          <a:off x="9639300" y="5835973"/>
          <a:ext cx="838200" cy="4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43704</xdr:rowOff>
    </xdr:from>
    <xdr:to>
      <xdr:col>46</xdr:col>
      <xdr:colOff>38100</xdr:colOff>
      <xdr:row>34</xdr:row>
      <xdr:rowOff>145304</xdr:rowOff>
    </xdr:to>
    <xdr:sp macro="" textlink="">
      <xdr:nvSpPr>
        <xdr:cNvPr id="134" name="楕円 133">
          <a:extLst>
            <a:ext uri="{FF2B5EF4-FFF2-40B4-BE49-F238E27FC236}">
              <a16:creationId xmlns:a16="http://schemas.microsoft.com/office/drawing/2014/main" id="{68AD624E-711E-4AD6-BD71-08193EAB2901}"/>
            </a:ext>
          </a:extLst>
        </xdr:cNvPr>
        <xdr:cNvSpPr/>
      </xdr:nvSpPr>
      <xdr:spPr>
        <a:xfrm>
          <a:off x="8699500" y="587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49617</xdr:rowOff>
    </xdr:from>
    <xdr:to>
      <xdr:col>50</xdr:col>
      <xdr:colOff>114300</xdr:colOff>
      <xdr:row>34</xdr:row>
      <xdr:rowOff>94504</xdr:rowOff>
    </xdr:to>
    <xdr:cxnSp macro="">
      <xdr:nvCxnSpPr>
        <xdr:cNvPr id="135" name="直線コネクタ 134">
          <a:extLst>
            <a:ext uri="{FF2B5EF4-FFF2-40B4-BE49-F238E27FC236}">
              <a16:creationId xmlns:a16="http://schemas.microsoft.com/office/drawing/2014/main" id="{2BE499A2-FF20-416A-BE02-1279688314F3}"/>
            </a:ext>
          </a:extLst>
        </xdr:cNvPr>
        <xdr:cNvCxnSpPr/>
      </xdr:nvCxnSpPr>
      <xdr:spPr>
        <a:xfrm flipV="1">
          <a:off x="8750300" y="5878917"/>
          <a:ext cx="889000" cy="4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73488</xdr:rowOff>
    </xdr:from>
    <xdr:to>
      <xdr:col>41</xdr:col>
      <xdr:colOff>101600</xdr:colOff>
      <xdr:row>35</xdr:row>
      <xdr:rowOff>3638</xdr:rowOff>
    </xdr:to>
    <xdr:sp macro="" textlink="">
      <xdr:nvSpPr>
        <xdr:cNvPr id="136" name="楕円 135">
          <a:extLst>
            <a:ext uri="{FF2B5EF4-FFF2-40B4-BE49-F238E27FC236}">
              <a16:creationId xmlns:a16="http://schemas.microsoft.com/office/drawing/2014/main" id="{1496081C-EB73-4212-A785-68A199D9645B}"/>
            </a:ext>
          </a:extLst>
        </xdr:cNvPr>
        <xdr:cNvSpPr/>
      </xdr:nvSpPr>
      <xdr:spPr>
        <a:xfrm>
          <a:off x="7810500" y="590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94504</xdr:rowOff>
    </xdr:from>
    <xdr:to>
      <xdr:col>45</xdr:col>
      <xdr:colOff>177800</xdr:colOff>
      <xdr:row>34</xdr:row>
      <xdr:rowOff>124288</xdr:rowOff>
    </xdr:to>
    <xdr:cxnSp macro="">
      <xdr:nvCxnSpPr>
        <xdr:cNvPr id="137" name="直線コネクタ 136">
          <a:extLst>
            <a:ext uri="{FF2B5EF4-FFF2-40B4-BE49-F238E27FC236}">
              <a16:creationId xmlns:a16="http://schemas.microsoft.com/office/drawing/2014/main" id="{FC90E8FF-DC2D-4737-B511-963F1289175A}"/>
            </a:ext>
          </a:extLst>
        </xdr:cNvPr>
        <xdr:cNvCxnSpPr/>
      </xdr:nvCxnSpPr>
      <xdr:spPr>
        <a:xfrm flipV="1">
          <a:off x="7861300" y="5923804"/>
          <a:ext cx="8890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111027</xdr:rowOff>
    </xdr:from>
    <xdr:to>
      <xdr:col>36</xdr:col>
      <xdr:colOff>165100</xdr:colOff>
      <xdr:row>35</xdr:row>
      <xdr:rowOff>41177</xdr:rowOff>
    </xdr:to>
    <xdr:sp macro="" textlink="">
      <xdr:nvSpPr>
        <xdr:cNvPr id="138" name="楕円 137">
          <a:extLst>
            <a:ext uri="{FF2B5EF4-FFF2-40B4-BE49-F238E27FC236}">
              <a16:creationId xmlns:a16="http://schemas.microsoft.com/office/drawing/2014/main" id="{FBC90605-FD6D-4266-9902-42DA17E7BF4D}"/>
            </a:ext>
          </a:extLst>
        </xdr:cNvPr>
        <xdr:cNvSpPr/>
      </xdr:nvSpPr>
      <xdr:spPr>
        <a:xfrm>
          <a:off x="6921500" y="594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124288</xdr:rowOff>
    </xdr:from>
    <xdr:to>
      <xdr:col>41</xdr:col>
      <xdr:colOff>50800</xdr:colOff>
      <xdr:row>34</xdr:row>
      <xdr:rowOff>161827</xdr:rowOff>
    </xdr:to>
    <xdr:cxnSp macro="">
      <xdr:nvCxnSpPr>
        <xdr:cNvPr id="139" name="直線コネクタ 138">
          <a:extLst>
            <a:ext uri="{FF2B5EF4-FFF2-40B4-BE49-F238E27FC236}">
              <a16:creationId xmlns:a16="http://schemas.microsoft.com/office/drawing/2014/main" id="{ABC8E887-617C-476D-AA04-27B9BC6591C1}"/>
            </a:ext>
          </a:extLst>
        </xdr:cNvPr>
        <xdr:cNvCxnSpPr/>
      </xdr:nvCxnSpPr>
      <xdr:spPr>
        <a:xfrm flipV="1">
          <a:off x="6972300" y="5953588"/>
          <a:ext cx="889000" cy="3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B3B3AD28-F121-4483-9420-3F14E5C138B7}"/>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1CE6A93A-7A0A-461C-A779-4B3203DBAE73}"/>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0F78307C-1F2E-428E-8F16-38CEA1962477}"/>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22915</xdr:rowOff>
    </xdr:from>
    <xdr:ext cx="534377" cy="259045"/>
    <xdr:sp macro="" textlink="">
      <xdr:nvSpPr>
        <xdr:cNvPr id="143" name="n_4aveValue【道路】&#10;一人当たり延長">
          <a:extLst>
            <a:ext uri="{FF2B5EF4-FFF2-40B4-BE49-F238E27FC236}">
              <a16:creationId xmlns:a16="http://schemas.microsoft.com/office/drawing/2014/main" id="{518FDD18-28F9-4CC4-8692-2D5E292CE4C0}"/>
            </a:ext>
          </a:extLst>
        </xdr:cNvPr>
        <xdr:cNvSpPr txBox="1"/>
      </xdr:nvSpPr>
      <xdr:spPr>
        <a:xfrm>
          <a:off x="6705111" y="705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116944</xdr:rowOff>
    </xdr:from>
    <xdr:ext cx="534377" cy="259045"/>
    <xdr:sp macro="" textlink="">
      <xdr:nvSpPr>
        <xdr:cNvPr id="144" name="n_1mainValue【道路】&#10;一人当たり延長">
          <a:extLst>
            <a:ext uri="{FF2B5EF4-FFF2-40B4-BE49-F238E27FC236}">
              <a16:creationId xmlns:a16="http://schemas.microsoft.com/office/drawing/2014/main" id="{BB684A67-5285-4E1E-BB02-E7578C9E390D}"/>
            </a:ext>
          </a:extLst>
        </xdr:cNvPr>
        <xdr:cNvSpPr txBox="1"/>
      </xdr:nvSpPr>
      <xdr:spPr>
        <a:xfrm>
          <a:off x="9359411" y="56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161831</xdr:rowOff>
    </xdr:from>
    <xdr:ext cx="534377" cy="259045"/>
    <xdr:sp macro="" textlink="">
      <xdr:nvSpPr>
        <xdr:cNvPr id="145" name="n_2mainValue【道路】&#10;一人当たり延長">
          <a:extLst>
            <a:ext uri="{FF2B5EF4-FFF2-40B4-BE49-F238E27FC236}">
              <a16:creationId xmlns:a16="http://schemas.microsoft.com/office/drawing/2014/main" id="{BD7BEF7C-2AC9-4197-A4D4-F75C3F3CB1CC}"/>
            </a:ext>
          </a:extLst>
        </xdr:cNvPr>
        <xdr:cNvSpPr txBox="1"/>
      </xdr:nvSpPr>
      <xdr:spPr>
        <a:xfrm>
          <a:off x="8483111" y="564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20165</xdr:rowOff>
    </xdr:from>
    <xdr:ext cx="534377" cy="259045"/>
    <xdr:sp macro="" textlink="">
      <xdr:nvSpPr>
        <xdr:cNvPr id="146" name="n_3mainValue【道路】&#10;一人当たり延長">
          <a:extLst>
            <a:ext uri="{FF2B5EF4-FFF2-40B4-BE49-F238E27FC236}">
              <a16:creationId xmlns:a16="http://schemas.microsoft.com/office/drawing/2014/main" id="{6BB28199-96F0-4D8E-91EE-8F611F5461CE}"/>
            </a:ext>
          </a:extLst>
        </xdr:cNvPr>
        <xdr:cNvSpPr txBox="1"/>
      </xdr:nvSpPr>
      <xdr:spPr>
        <a:xfrm>
          <a:off x="7594111" y="567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57704</xdr:rowOff>
    </xdr:from>
    <xdr:ext cx="534377" cy="259045"/>
    <xdr:sp macro="" textlink="">
      <xdr:nvSpPr>
        <xdr:cNvPr id="147" name="n_4mainValue【道路】&#10;一人当たり延長">
          <a:extLst>
            <a:ext uri="{FF2B5EF4-FFF2-40B4-BE49-F238E27FC236}">
              <a16:creationId xmlns:a16="http://schemas.microsoft.com/office/drawing/2014/main" id="{66BC8AB2-B527-4C27-9D42-FBD1E94CEA1A}"/>
            </a:ext>
          </a:extLst>
        </xdr:cNvPr>
        <xdr:cNvSpPr txBox="1"/>
      </xdr:nvSpPr>
      <xdr:spPr>
        <a:xfrm>
          <a:off x="6705111" y="57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7F9C423-701D-4F8D-9405-25929AD84EF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652BE1E-BFBE-407C-B3ED-BD6F9F3447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201E7AC-8335-4801-95F1-9B638A2BB0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CBF39AB-BD16-4B84-A17D-2CD6132603F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6C15C0D-9625-4047-85DF-9C5D6824D17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27F174B-1856-46E6-AD4D-01E68FF637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15122EC-971B-4C74-93A1-8F88C8DC05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F32F7CB-AE3E-41B0-BD18-BD2D6D56ABC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6364D17-BDAE-45D9-9352-8182BF6BD85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D967B92-1A1D-476C-88A2-076D96AFDB1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8548016-B939-4D14-8037-16991F5BB70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9A8EE9C7-0332-4A8A-9842-EE1EC4EF5DD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E74CA5B-5FED-4CD8-8922-1C90D5A7775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AB34705-094F-4727-808D-BB3722D9AB6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8EB7EC5-3F36-48BA-A39E-58F717ADE71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8C7E9E8-E919-4AC7-9297-8131A4AFE42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583D7B81-CEC8-40E8-90B0-10060998058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652BDB8-0A44-40D4-B9F1-4763F1529A9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4D1056F-29F7-4524-8715-4CED01BB57F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F2106196-A0BA-4EC5-B118-874A4A93F24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4E5C5948-5F34-4055-9C62-80D2E4CE626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C9A6731-0338-4368-BC6C-3B1A7352191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D53D1CE7-1832-415A-9223-180D5459987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BD1FF1E-FBD7-44CD-B0D8-3CF926C5559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AD9F6283-3A69-4778-B391-65569FC38600}"/>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1241541D-1CA4-4A13-80CB-653413A69E72}"/>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9549C126-1B00-4040-816C-54BAF5FB21C4}"/>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22617C4B-49B7-4401-8195-B1FA2810F5E8}"/>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E66890B0-91E1-4B59-BE9A-2BAD5E952DC9}"/>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3F3BAA9-1CF5-4182-9470-6216352FA348}"/>
            </a:ext>
          </a:extLst>
        </xdr:cNvPr>
        <xdr:cNvSpPr txBox="1"/>
      </xdr:nvSpPr>
      <xdr:spPr>
        <a:xfrm>
          <a:off x="4673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665D9D5-B4E6-4D3D-B5F3-72C925925715}"/>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AA664E09-3F48-4DDF-9864-615199059807}"/>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C9E36575-0E9E-4BF8-91A7-D7404EF151DD}"/>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87859A0F-72B6-4A01-BD27-65FE23F7A709}"/>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F1B76D0D-DDDD-46D9-B4CA-8A7FCCFB2E0D}"/>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81DD14D-4C4F-48DD-89E6-38C19414229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E8B890E-800E-4A52-A650-0BD65B48978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6FA5681-8723-4176-B4C4-E85B797F525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B66500-2C71-4358-9239-357D1800159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E90120A-D1F2-4EF1-9920-05C03FE5DA0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170180</xdr:rowOff>
    </xdr:from>
    <xdr:to>
      <xdr:col>24</xdr:col>
      <xdr:colOff>114300</xdr:colOff>
      <xdr:row>61</xdr:row>
      <xdr:rowOff>100330</xdr:rowOff>
    </xdr:to>
    <xdr:sp macro="" textlink="">
      <xdr:nvSpPr>
        <xdr:cNvPr id="188" name="楕円 187">
          <a:extLst>
            <a:ext uri="{FF2B5EF4-FFF2-40B4-BE49-F238E27FC236}">
              <a16:creationId xmlns:a16="http://schemas.microsoft.com/office/drawing/2014/main" id="{5F685F4C-B377-48AD-B9B9-2D9613D63036}"/>
            </a:ext>
          </a:extLst>
        </xdr:cNvPr>
        <xdr:cNvSpPr/>
      </xdr:nvSpPr>
      <xdr:spPr>
        <a:xfrm>
          <a:off x="45847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148607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7D62E6E-1B0C-4B53-AA51-1A0712F110BD}"/>
            </a:ext>
          </a:extLst>
        </xdr:cNvPr>
        <xdr:cNvSpPr txBox="1"/>
      </xdr:nvSpPr>
      <xdr:spPr>
        <a:xfrm>
          <a:off x="467360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151130</xdr:rowOff>
    </xdr:from>
    <xdr:to>
      <xdr:col>20</xdr:col>
      <xdr:colOff>38100</xdr:colOff>
      <xdr:row>61</xdr:row>
      <xdr:rowOff>81280</xdr:rowOff>
    </xdr:to>
    <xdr:sp macro="" textlink="">
      <xdr:nvSpPr>
        <xdr:cNvPr id="190" name="楕円 189">
          <a:extLst>
            <a:ext uri="{FF2B5EF4-FFF2-40B4-BE49-F238E27FC236}">
              <a16:creationId xmlns:a16="http://schemas.microsoft.com/office/drawing/2014/main" id="{D6A8FDC9-F8F0-4AA2-8E87-7081324A8CD6}"/>
            </a:ext>
          </a:extLst>
        </xdr:cNvPr>
        <xdr:cNvSpPr/>
      </xdr:nvSpPr>
      <xdr:spPr>
        <a:xfrm>
          <a:off x="3746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30480</xdr:rowOff>
    </xdr:from>
    <xdr:to>
      <xdr:col>24</xdr:col>
      <xdr:colOff>63500</xdr:colOff>
      <xdr:row>61</xdr:row>
      <xdr:rowOff>49530</xdr:rowOff>
    </xdr:to>
    <xdr:cxnSp macro="">
      <xdr:nvCxnSpPr>
        <xdr:cNvPr id="191" name="直線コネクタ 190">
          <a:extLst>
            <a:ext uri="{FF2B5EF4-FFF2-40B4-BE49-F238E27FC236}">
              <a16:creationId xmlns:a16="http://schemas.microsoft.com/office/drawing/2014/main" id="{7645B4FB-6AB4-495C-B91C-0FE4DE8469D0}"/>
            </a:ext>
          </a:extLst>
        </xdr:cNvPr>
        <xdr:cNvCxnSpPr/>
      </xdr:nvCxnSpPr>
      <xdr:spPr>
        <a:xfrm>
          <a:off x="3797300" y="104889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135890</xdr:rowOff>
    </xdr:from>
    <xdr:to>
      <xdr:col>15</xdr:col>
      <xdr:colOff>101600</xdr:colOff>
      <xdr:row>61</xdr:row>
      <xdr:rowOff>66040</xdr:rowOff>
    </xdr:to>
    <xdr:sp macro="" textlink="">
      <xdr:nvSpPr>
        <xdr:cNvPr id="192" name="楕円 191">
          <a:extLst>
            <a:ext uri="{FF2B5EF4-FFF2-40B4-BE49-F238E27FC236}">
              <a16:creationId xmlns:a16="http://schemas.microsoft.com/office/drawing/2014/main" id="{A66E6727-DFDA-439D-BA3E-16C9A471561A}"/>
            </a:ext>
          </a:extLst>
        </xdr:cNvPr>
        <xdr:cNvSpPr/>
      </xdr:nvSpPr>
      <xdr:spPr>
        <a:xfrm>
          <a:off x="2857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xdr:rowOff>
    </xdr:from>
    <xdr:to>
      <xdr:col>19</xdr:col>
      <xdr:colOff>177800</xdr:colOff>
      <xdr:row>61</xdr:row>
      <xdr:rowOff>30480</xdr:rowOff>
    </xdr:to>
    <xdr:cxnSp macro="">
      <xdr:nvCxnSpPr>
        <xdr:cNvPr id="193" name="直線コネクタ 192">
          <a:extLst>
            <a:ext uri="{FF2B5EF4-FFF2-40B4-BE49-F238E27FC236}">
              <a16:creationId xmlns:a16="http://schemas.microsoft.com/office/drawing/2014/main" id="{BAA0D3B3-334E-4589-8119-0C7A2EE11C93}"/>
            </a:ext>
          </a:extLst>
        </xdr:cNvPr>
        <xdr:cNvCxnSpPr/>
      </xdr:nvCxnSpPr>
      <xdr:spPr>
        <a:xfrm>
          <a:off x="2908300" y="104736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94" name="楕円 193">
          <a:extLst>
            <a:ext uri="{FF2B5EF4-FFF2-40B4-BE49-F238E27FC236}">
              <a16:creationId xmlns:a16="http://schemas.microsoft.com/office/drawing/2014/main" id="{5D65C57E-D414-4331-9425-614ECD383F42}"/>
            </a:ext>
          </a:extLst>
        </xdr:cNvPr>
        <xdr:cNvSpPr/>
      </xdr:nvSpPr>
      <xdr:spPr>
        <a:xfrm>
          <a:off x="1968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161925</xdr:rowOff>
    </xdr:from>
    <xdr:to>
      <xdr:col>15</xdr:col>
      <xdr:colOff>50800</xdr:colOff>
      <xdr:row>61</xdr:row>
      <xdr:rowOff>15240</xdr:rowOff>
    </xdr:to>
    <xdr:cxnSp macro="">
      <xdr:nvCxnSpPr>
        <xdr:cNvPr id="195" name="直線コネクタ 194">
          <a:extLst>
            <a:ext uri="{FF2B5EF4-FFF2-40B4-BE49-F238E27FC236}">
              <a16:creationId xmlns:a16="http://schemas.microsoft.com/office/drawing/2014/main" id="{103CBE72-B8E9-4B2C-BB43-722FE56429E6}"/>
            </a:ext>
          </a:extLst>
        </xdr:cNvPr>
        <xdr:cNvCxnSpPr/>
      </xdr:nvCxnSpPr>
      <xdr:spPr>
        <a:xfrm>
          <a:off x="2019300" y="104489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113030</xdr:rowOff>
    </xdr:from>
    <xdr:to>
      <xdr:col>6</xdr:col>
      <xdr:colOff>38100</xdr:colOff>
      <xdr:row>61</xdr:row>
      <xdr:rowOff>43180</xdr:rowOff>
    </xdr:to>
    <xdr:sp macro="" textlink="">
      <xdr:nvSpPr>
        <xdr:cNvPr id="196" name="楕円 195">
          <a:extLst>
            <a:ext uri="{FF2B5EF4-FFF2-40B4-BE49-F238E27FC236}">
              <a16:creationId xmlns:a16="http://schemas.microsoft.com/office/drawing/2014/main" id="{391A3CD4-65AD-4001-9FEF-7D2ECBDAC86C}"/>
            </a:ext>
          </a:extLst>
        </xdr:cNvPr>
        <xdr:cNvSpPr/>
      </xdr:nvSpPr>
      <xdr:spPr>
        <a:xfrm>
          <a:off x="1079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161925</xdr:rowOff>
    </xdr:from>
    <xdr:to>
      <xdr:col>10</xdr:col>
      <xdr:colOff>114300</xdr:colOff>
      <xdr:row>60</xdr:row>
      <xdr:rowOff>163830</xdr:rowOff>
    </xdr:to>
    <xdr:cxnSp macro="">
      <xdr:nvCxnSpPr>
        <xdr:cNvPr id="197" name="直線コネクタ 196">
          <a:extLst>
            <a:ext uri="{FF2B5EF4-FFF2-40B4-BE49-F238E27FC236}">
              <a16:creationId xmlns:a16="http://schemas.microsoft.com/office/drawing/2014/main" id="{E3F72DA4-CA33-4C06-AA2E-65CDE6649AE2}"/>
            </a:ext>
          </a:extLst>
        </xdr:cNvPr>
        <xdr:cNvCxnSpPr/>
      </xdr:nvCxnSpPr>
      <xdr:spPr>
        <a:xfrm flipV="1">
          <a:off x="1130300" y="104489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AEDA178-214E-429D-95F0-48517EE7967C}"/>
            </a:ext>
          </a:extLst>
        </xdr:cNvPr>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2BF83845-9C6E-4424-B72C-C5DC54DBC7C4}"/>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3128349-4A66-4130-8F3B-9065E3BC5A29}"/>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AAE82400-A484-456B-B390-8C1567603BE1}"/>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72407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63869E8B-16A5-4DBF-8C72-0816BBD28D31}"/>
            </a:ext>
          </a:extLst>
        </xdr:cNvPr>
        <xdr:cNvSpPr txBox="1"/>
      </xdr:nvSpPr>
      <xdr:spPr>
        <a:xfrm>
          <a:off x="35820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57167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95A9A79-4A50-4F65-BAA8-F4D0CA8B33A6}"/>
            </a:ext>
          </a:extLst>
        </xdr:cNvPr>
        <xdr:cNvSpPr txBox="1"/>
      </xdr:nvSpPr>
      <xdr:spPr>
        <a:xfrm>
          <a:off x="2705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818D333-C254-4FD4-BDA4-112A033EF575}"/>
            </a:ext>
          </a:extLst>
        </xdr:cNvPr>
        <xdr:cNvSpPr txBox="1"/>
      </xdr:nvSpPr>
      <xdr:spPr>
        <a:xfrm>
          <a:off x="1816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2CFC0EF-C1AC-4E22-9E80-ED0FEF2C69FD}"/>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3C51886-1145-47F7-B35E-9A4DFCDA8B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628BE8B-5B13-4D06-8E35-A3C4B97B7DC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0BFD2FD-9E50-4329-B3AC-8664AB1429C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86CA200-6FC2-4A8D-8B36-2B507C424CE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3944606-1000-4406-AD05-D4462948680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7C0DDF4-A8CF-4F57-A1FF-1D940D4529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7BB7446-F2D5-42BE-9CFD-3840FB4E10C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48B9DEE-3A9A-4337-A882-8997EEE96BA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2C57831-062E-44EE-A502-23B3ABB42D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FB1CB8E-47BC-41D3-A577-993939D518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BFCDDE6-3CF4-46E2-87BE-486539E66FE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CF470AB-076B-47DC-8B4E-4350463CF66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CB72B26-08D3-4F7F-893A-5C9B596364A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D9AFDF98-4BA6-450C-8722-0F3F85CFBC8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9123EEF-671F-4247-975A-9CBF20C967B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8268D40B-823E-4EA5-BBB0-694962C200A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B857407F-F049-4326-8A09-A285C60A5F6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BCDF933C-AC2E-4D04-9232-22C10AF43E1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5E6A1E0-315D-48A6-9DEE-1AB037BA9F0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AF00BF0E-FC12-4203-AB0E-89FA5A979FC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EA017B9-7375-427B-A0D2-A585DB58EF5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4AA860B8-4804-4CA3-839E-167580D506F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347695A-E131-4FC9-8E86-690C7AA9C97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11B0B5D7-4D03-43F9-9B1E-1FA7070BEC5A}"/>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B154220-2135-4F31-B647-FDD05DC11068}"/>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40B98555-74F5-4F3B-95E2-021F71EE868E}"/>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A4FD9E6-4A00-437A-B815-B4984FDF37CC}"/>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D9377A33-A7CC-4B52-823F-B08FF5FEA745}"/>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A3139337-0924-4DF1-9198-599605144184}"/>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B31BA4E5-D945-4EC8-B4C2-DFD2D58C6410}"/>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EEF026D0-7598-45F8-86F5-21E50C49989A}"/>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5E51312F-E5C6-4AE6-9DB6-E741C4EC5429}"/>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41911B56-9576-4D83-9C1B-BFACCB0B828C}"/>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BFD7776E-2F73-49A0-B383-5AE5E9A5E567}"/>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7C14CF5-1913-4C16-93FF-50DC42D547A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0341873-C70D-4E57-87D5-0BC9F20F339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6D5DEB9-097E-4EDB-81A6-B3772264B3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D76A9CE-7C02-434F-96CD-408B6DD9B0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94BAEE-6168-4B8C-9BED-D80759670C3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88796</xdr:rowOff>
    </xdr:from>
    <xdr:to>
      <xdr:col>55</xdr:col>
      <xdr:colOff>50800</xdr:colOff>
      <xdr:row>61</xdr:row>
      <xdr:rowOff>18946</xdr:rowOff>
    </xdr:to>
    <xdr:sp macro="" textlink="">
      <xdr:nvSpPr>
        <xdr:cNvPr id="245" name="楕円 244">
          <a:extLst>
            <a:ext uri="{FF2B5EF4-FFF2-40B4-BE49-F238E27FC236}">
              <a16:creationId xmlns:a16="http://schemas.microsoft.com/office/drawing/2014/main" id="{41F4E3FB-B37C-4073-8E8D-F1CC0BFE5ACC}"/>
            </a:ext>
          </a:extLst>
        </xdr:cNvPr>
        <xdr:cNvSpPr/>
      </xdr:nvSpPr>
      <xdr:spPr>
        <a:xfrm>
          <a:off x="10426700" y="1037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111673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C9377C3-5464-49DF-B61D-50D35B272AF2}"/>
            </a:ext>
          </a:extLst>
        </xdr:cNvPr>
        <xdr:cNvSpPr txBox="1"/>
      </xdr:nvSpPr>
      <xdr:spPr>
        <a:xfrm>
          <a:off x="10515600" y="10227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108189</xdr:rowOff>
    </xdr:from>
    <xdr:to>
      <xdr:col>50</xdr:col>
      <xdr:colOff>165100</xdr:colOff>
      <xdr:row>61</xdr:row>
      <xdr:rowOff>38339</xdr:rowOff>
    </xdr:to>
    <xdr:sp macro="" textlink="">
      <xdr:nvSpPr>
        <xdr:cNvPr id="247" name="楕円 246">
          <a:extLst>
            <a:ext uri="{FF2B5EF4-FFF2-40B4-BE49-F238E27FC236}">
              <a16:creationId xmlns:a16="http://schemas.microsoft.com/office/drawing/2014/main" id="{11D7376B-C54A-4DA3-9E83-8221C53F59B2}"/>
            </a:ext>
          </a:extLst>
        </xdr:cNvPr>
        <xdr:cNvSpPr/>
      </xdr:nvSpPr>
      <xdr:spPr>
        <a:xfrm>
          <a:off x="9588500" y="1039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139596</xdr:rowOff>
    </xdr:from>
    <xdr:to>
      <xdr:col>55</xdr:col>
      <xdr:colOff>0</xdr:colOff>
      <xdr:row>60</xdr:row>
      <xdr:rowOff>158989</xdr:rowOff>
    </xdr:to>
    <xdr:cxnSp macro="">
      <xdr:nvCxnSpPr>
        <xdr:cNvPr id="248" name="直線コネクタ 247">
          <a:extLst>
            <a:ext uri="{FF2B5EF4-FFF2-40B4-BE49-F238E27FC236}">
              <a16:creationId xmlns:a16="http://schemas.microsoft.com/office/drawing/2014/main" id="{D519D49B-7DD8-4456-B35B-82DDC0BAE9DF}"/>
            </a:ext>
          </a:extLst>
        </xdr:cNvPr>
        <xdr:cNvCxnSpPr/>
      </xdr:nvCxnSpPr>
      <xdr:spPr>
        <a:xfrm flipV="1">
          <a:off x="9639300" y="10426596"/>
          <a:ext cx="8382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114157</xdr:rowOff>
    </xdr:from>
    <xdr:to>
      <xdr:col>46</xdr:col>
      <xdr:colOff>38100</xdr:colOff>
      <xdr:row>61</xdr:row>
      <xdr:rowOff>44307</xdr:rowOff>
    </xdr:to>
    <xdr:sp macro="" textlink="">
      <xdr:nvSpPr>
        <xdr:cNvPr id="249" name="楕円 248">
          <a:extLst>
            <a:ext uri="{FF2B5EF4-FFF2-40B4-BE49-F238E27FC236}">
              <a16:creationId xmlns:a16="http://schemas.microsoft.com/office/drawing/2014/main" id="{C60B9D9C-F492-4670-BBB1-2509C57410AE}"/>
            </a:ext>
          </a:extLst>
        </xdr:cNvPr>
        <xdr:cNvSpPr/>
      </xdr:nvSpPr>
      <xdr:spPr>
        <a:xfrm>
          <a:off x="8699500" y="1040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158989</xdr:rowOff>
    </xdr:from>
    <xdr:to>
      <xdr:col>50</xdr:col>
      <xdr:colOff>114300</xdr:colOff>
      <xdr:row>60</xdr:row>
      <xdr:rowOff>164957</xdr:rowOff>
    </xdr:to>
    <xdr:cxnSp macro="">
      <xdr:nvCxnSpPr>
        <xdr:cNvPr id="250" name="直線コネクタ 249">
          <a:extLst>
            <a:ext uri="{FF2B5EF4-FFF2-40B4-BE49-F238E27FC236}">
              <a16:creationId xmlns:a16="http://schemas.microsoft.com/office/drawing/2014/main" id="{D97DD25D-D98C-40F3-89C9-AD55078D38CA}"/>
            </a:ext>
          </a:extLst>
        </xdr:cNvPr>
        <xdr:cNvCxnSpPr/>
      </xdr:nvCxnSpPr>
      <xdr:spPr>
        <a:xfrm flipV="1">
          <a:off x="8750300" y="10445989"/>
          <a:ext cx="88900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128641</xdr:rowOff>
    </xdr:from>
    <xdr:to>
      <xdr:col>41</xdr:col>
      <xdr:colOff>101600</xdr:colOff>
      <xdr:row>61</xdr:row>
      <xdr:rowOff>58791</xdr:rowOff>
    </xdr:to>
    <xdr:sp macro="" textlink="">
      <xdr:nvSpPr>
        <xdr:cNvPr id="251" name="楕円 250">
          <a:extLst>
            <a:ext uri="{FF2B5EF4-FFF2-40B4-BE49-F238E27FC236}">
              <a16:creationId xmlns:a16="http://schemas.microsoft.com/office/drawing/2014/main" id="{B0703DA6-DCBD-4C6B-BB24-4E703DAE9168}"/>
            </a:ext>
          </a:extLst>
        </xdr:cNvPr>
        <xdr:cNvSpPr/>
      </xdr:nvSpPr>
      <xdr:spPr>
        <a:xfrm>
          <a:off x="7810500" y="1041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164957</xdr:rowOff>
    </xdr:from>
    <xdr:to>
      <xdr:col>45</xdr:col>
      <xdr:colOff>177800</xdr:colOff>
      <xdr:row>61</xdr:row>
      <xdr:rowOff>7991</xdr:rowOff>
    </xdr:to>
    <xdr:cxnSp macro="">
      <xdr:nvCxnSpPr>
        <xdr:cNvPr id="252" name="直線コネクタ 251">
          <a:extLst>
            <a:ext uri="{FF2B5EF4-FFF2-40B4-BE49-F238E27FC236}">
              <a16:creationId xmlns:a16="http://schemas.microsoft.com/office/drawing/2014/main" id="{8186820A-3A61-4D5B-AB73-CFC75928A668}"/>
            </a:ext>
          </a:extLst>
        </xdr:cNvPr>
        <xdr:cNvCxnSpPr/>
      </xdr:nvCxnSpPr>
      <xdr:spPr>
        <a:xfrm flipV="1">
          <a:off x="7861300" y="10451957"/>
          <a:ext cx="889000" cy="1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155275</xdr:rowOff>
    </xdr:from>
    <xdr:to>
      <xdr:col>36</xdr:col>
      <xdr:colOff>165100</xdr:colOff>
      <xdr:row>61</xdr:row>
      <xdr:rowOff>85425</xdr:rowOff>
    </xdr:to>
    <xdr:sp macro="" textlink="">
      <xdr:nvSpPr>
        <xdr:cNvPr id="253" name="楕円 252">
          <a:extLst>
            <a:ext uri="{FF2B5EF4-FFF2-40B4-BE49-F238E27FC236}">
              <a16:creationId xmlns:a16="http://schemas.microsoft.com/office/drawing/2014/main" id="{989D2F5E-0B3C-4934-95BA-64C4EEBE401E}"/>
            </a:ext>
          </a:extLst>
        </xdr:cNvPr>
        <xdr:cNvSpPr/>
      </xdr:nvSpPr>
      <xdr:spPr>
        <a:xfrm>
          <a:off x="6921500" y="1044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7991</xdr:rowOff>
    </xdr:from>
    <xdr:to>
      <xdr:col>41</xdr:col>
      <xdr:colOff>50800</xdr:colOff>
      <xdr:row>61</xdr:row>
      <xdr:rowOff>34625</xdr:rowOff>
    </xdr:to>
    <xdr:cxnSp macro="">
      <xdr:nvCxnSpPr>
        <xdr:cNvPr id="254" name="直線コネクタ 253">
          <a:extLst>
            <a:ext uri="{FF2B5EF4-FFF2-40B4-BE49-F238E27FC236}">
              <a16:creationId xmlns:a16="http://schemas.microsoft.com/office/drawing/2014/main" id="{34CC1ED3-76C3-4FE6-867C-45FAC1D9B89C}"/>
            </a:ext>
          </a:extLst>
        </xdr:cNvPr>
        <xdr:cNvCxnSpPr/>
      </xdr:nvCxnSpPr>
      <xdr:spPr>
        <a:xfrm flipV="1">
          <a:off x="6972300" y="10466441"/>
          <a:ext cx="889000" cy="2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AE696D21-401D-4E0A-A271-7384855E0E4C}"/>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CF7218C-146A-45AF-8C57-3CF3F712DB38}"/>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1651E12B-164F-4AED-979A-FA90F95F6FBF}"/>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D28BB61F-16AE-4AD1-B0ED-336BC8C47753}"/>
            </a:ext>
          </a:extLst>
        </xdr:cNvPr>
        <xdr:cNvSpPr txBox="1"/>
      </xdr:nvSpPr>
      <xdr:spPr>
        <a:xfrm>
          <a:off x="6672795" y="107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54866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7D971CA-8FE0-45B2-BCF1-B35263FD38B6}"/>
            </a:ext>
          </a:extLst>
        </xdr:cNvPr>
        <xdr:cNvSpPr txBox="1"/>
      </xdr:nvSpPr>
      <xdr:spPr>
        <a:xfrm>
          <a:off x="9327095" y="10170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60834</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C34FAF3-6B09-49E5-8EAE-7BDDAFF18A1C}"/>
            </a:ext>
          </a:extLst>
        </xdr:cNvPr>
        <xdr:cNvSpPr txBox="1"/>
      </xdr:nvSpPr>
      <xdr:spPr>
        <a:xfrm>
          <a:off x="8450795" y="1017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75318</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6DFB8A57-31FB-454E-856D-4B6BA58640C4}"/>
            </a:ext>
          </a:extLst>
        </xdr:cNvPr>
        <xdr:cNvSpPr txBox="1"/>
      </xdr:nvSpPr>
      <xdr:spPr>
        <a:xfrm>
          <a:off x="7561795" y="1019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101952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11E02F4-2667-4B93-BCDB-41407F10F1CE}"/>
            </a:ext>
          </a:extLst>
        </xdr:cNvPr>
        <xdr:cNvSpPr txBox="1"/>
      </xdr:nvSpPr>
      <xdr:spPr>
        <a:xfrm>
          <a:off x="6672795" y="10217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97B499A-2FAB-450A-9913-AC8F92D4C5C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D28CCBF-F995-4341-9787-1559DB1CB33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35EB4B0-6503-45DC-BA9E-44206AA9F18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2C41F5D-76D2-45EC-9C80-7B0C26C984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3DC7FFE-448E-4A0C-8B00-C623ABCCB9D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DAB1D5AF-7BD5-42A9-90A2-6DD0D04B210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687A839-A1E1-4B2E-8418-7BD74F0537E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F1BF85C9-B0B0-42F2-9E7E-44C5B83ADB8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3B29A4-F623-4447-989C-5BB0E985EB4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84B7362-E411-4F9E-8CBF-1177209AAEF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40EED2B-AEAE-4F13-A679-9E6BF181CB4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A331AD61-4793-49C6-A875-02A2774F6A7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51B0DA9D-9F2E-4328-AD37-E24201D4F33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2D469527-302A-415D-9D19-2CEC985E143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DCE56824-0A5E-41EE-9EAC-44433285F58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E295EF7F-CC85-4343-9541-E4B6CEF2B7F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9AF097CA-6FD8-449B-9E95-41CEF6EA181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C8F550DA-942E-450C-9AD2-A952142030E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BBE741C4-3C52-4482-9A98-2363D7C5679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AB9B3AC2-983A-40CC-80E1-2ADC39EDBDC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A1B50E2E-8C4B-41D8-AAB0-2DBCECA23A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D79FC5FC-39D1-45A8-82D4-A85E95E8D58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1D0F3A7E-C092-4197-9495-AD879B9B48A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AC87018-7BC0-401D-9265-92AE1BC0668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F16CD439-E419-4D71-A595-ACA432A6AFC9}"/>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8685608B-6410-4C44-879A-E86A6859EAA2}"/>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2D84CB29-2003-4F40-B208-8A24CCA50389}"/>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7845DB4D-9E25-4A6A-9239-DDF69889DAC7}"/>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A26904B6-3E47-4785-AA51-0F6276E6568F}"/>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BBA65D3-32D6-4765-8FC8-8F5430FEA271}"/>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594AE626-E190-4F78-8FB1-9713A53147EB}"/>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EB3A077C-4D53-45CB-8277-596DA8B6BE0D}"/>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AC6B5AFB-6EA9-49CD-B18E-3921F9ACF851}"/>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B5AF35CF-5CEE-44EB-A3F7-12212D3C3A2A}"/>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42D61CD9-066D-4D5B-A0DD-371965E55F5A}"/>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596034A-1231-4245-A9B4-AD75F2C270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44FE95-603A-4ED4-91FE-D1773F80A03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0AD1D52-D1C5-4635-8EAE-7991DFA428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0E131B5-455F-4157-AFEB-622DE6807F7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1110A86-E23E-4330-8E29-6BB3585898C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95886</xdr:rowOff>
    </xdr:from>
    <xdr:to>
      <xdr:col>24</xdr:col>
      <xdr:colOff>114300</xdr:colOff>
      <xdr:row>85</xdr:row>
      <xdr:rowOff>26036</xdr:rowOff>
    </xdr:to>
    <xdr:sp macro="" textlink="">
      <xdr:nvSpPr>
        <xdr:cNvPr id="303" name="楕円 302">
          <a:extLst>
            <a:ext uri="{FF2B5EF4-FFF2-40B4-BE49-F238E27FC236}">
              <a16:creationId xmlns:a16="http://schemas.microsoft.com/office/drawing/2014/main" id="{9A97429B-047D-45F3-9E89-6A7EA2646BFC}"/>
            </a:ext>
          </a:extLst>
        </xdr:cNvPr>
        <xdr:cNvSpPr/>
      </xdr:nvSpPr>
      <xdr:spPr>
        <a:xfrm>
          <a:off x="45847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74313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FE483625-ED9D-4E13-833E-B9F74E1A6F7C}"/>
            </a:ext>
          </a:extLst>
        </xdr:cNvPr>
        <xdr:cNvSpPr txBox="1"/>
      </xdr:nvSpPr>
      <xdr:spPr>
        <a:xfrm>
          <a:off x="4673600"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69214</xdr:rowOff>
    </xdr:from>
    <xdr:to>
      <xdr:col>20</xdr:col>
      <xdr:colOff>38100</xdr:colOff>
      <xdr:row>84</xdr:row>
      <xdr:rowOff>170814</xdr:rowOff>
    </xdr:to>
    <xdr:sp macro="" textlink="">
      <xdr:nvSpPr>
        <xdr:cNvPr id="305" name="楕円 304">
          <a:extLst>
            <a:ext uri="{FF2B5EF4-FFF2-40B4-BE49-F238E27FC236}">
              <a16:creationId xmlns:a16="http://schemas.microsoft.com/office/drawing/2014/main" id="{2260FB01-59E5-4D90-AB72-B7A6C76EEB57}"/>
            </a:ext>
          </a:extLst>
        </xdr:cNvPr>
        <xdr:cNvSpPr/>
      </xdr:nvSpPr>
      <xdr:spPr>
        <a:xfrm>
          <a:off x="3746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120014</xdr:rowOff>
    </xdr:from>
    <xdr:to>
      <xdr:col>24</xdr:col>
      <xdr:colOff>63500</xdr:colOff>
      <xdr:row>84</xdr:row>
      <xdr:rowOff>146686</xdr:rowOff>
    </xdr:to>
    <xdr:cxnSp macro="">
      <xdr:nvCxnSpPr>
        <xdr:cNvPr id="306" name="直線コネクタ 305">
          <a:extLst>
            <a:ext uri="{FF2B5EF4-FFF2-40B4-BE49-F238E27FC236}">
              <a16:creationId xmlns:a16="http://schemas.microsoft.com/office/drawing/2014/main" id="{124F91BC-3098-45AB-B1FE-2A337C989A21}"/>
            </a:ext>
          </a:extLst>
        </xdr:cNvPr>
        <xdr:cNvCxnSpPr/>
      </xdr:nvCxnSpPr>
      <xdr:spPr>
        <a:xfrm>
          <a:off x="3797300" y="14521814"/>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42545</xdr:rowOff>
    </xdr:from>
    <xdr:to>
      <xdr:col>15</xdr:col>
      <xdr:colOff>101600</xdr:colOff>
      <xdr:row>84</xdr:row>
      <xdr:rowOff>144145</xdr:rowOff>
    </xdr:to>
    <xdr:sp macro="" textlink="">
      <xdr:nvSpPr>
        <xdr:cNvPr id="307" name="楕円 306">
          <a:extLst>
            <a:ext uri="{FF2B5EF4-FFF2-40B4-BE49-F238E27FC236}">
              <a16:creationId xmlns:a16="http://schemas.microsoft.com/office/drawing/2014/main" id="{8FAE07AE-2086-4B19-AA97-97316F8A0824}"/>
            </a:ext>
          </a:extLst>
        </xdr:cNvPr>
        <xdr:cNvSpPr/>
      </xdr:nvSpPr>
      <xdr:spPr>
        <a:xfrm>
          <a:off x="2857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93345</xdr:rowOff>
    </xdr:from>
    <xdr:to>
      <xdr:col>19</xdr:col>
      <xdr:colOff>177800</xdr:colOff>
      <xdr:row>84</xdr:row>
      <xdr:rowOff>120014</xdr:rowOff>
    </xdr:to>
    <xdr:cxnSp macro="">
      <xdr:nvCxnSpPr>
        <xdr:cNvPr id="308" name="直線コネクタ 307">
          <a:extLst>
            <a:ext uri="{FF2B5EF4-FFF2-40B4-BE49-F238E27FC236}">
              <a16:creationId xmlns:a16="http://schemas.microsoft.com/office/drawing/2014/main" id="{3CF24853-4E5D-4267-B16E-A9706758D7F2}"/>
            </a:ext>
          </a:extLst>
        </xdr:cNvPr>
        <xdr:cNvCxnSpPr/>
      </xdr:nvCxnSpPr>
      <xdr:spPr>
        <a:xfrm>
          <a:off x="2908300" y="1449514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15875</xdr:rowOff>
    </xdr:from>
    <xdr:to>
      <xdr:col>10</xdr:col>
      <xdr:colOff>165100</xdr:colOff>
      <xdr:row>84</xdr:row>
      <xdr:rowOff>117475</xdr:rowOff>
    </xdr:to>
    <xdr:sp macro="" textlink="">
      <xdr:nvSpPr>
        <xdr:cNvPr id="309" name="楕円 308">
          <a:extLst>
            <a:ext uri="{FF2B5EF4-FFF2-40B4-BE49-F238E27FC236}">
              <a16:creationId xmlns:a16="http://schemas.microsoft.com/office/drawing/2014/main" id="{3AB91CF3-B616-47CD-A3DC-670C3AD8DE91}"/>
            </a:ext>
          </a:extLst>
        </xdr:cNvPr>
        <xdr:cNvSpPr/>
      </xdr:nvSpPr>
      <xdr:spPr>
        <a:xfrm>
          <a:off x="1968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66675</xdr:rowOff>
    </xdr:from>
    <xdr:to>
      <xdr:col>15</xdr:col>
      <xdr:colOff>50800</xdr:colOff>
      <xdr:row>84</xdr:row>
      <xdr:rowOff>93345</xdr:rowOff>
    </xdr:to>
    <xdr:cxnSp macro="">
      <xdr:nvCxnSpPr>
        <xdr:cNvPr id="310" name="直線コネクタ 309">
          <a:extLst>
            <a:ext uri="{FF2B5EF4-FFF2-40B4-BE49-F238E27FC236}">
              <a16:creationId xmlns:a16="http://schemas.microsoft.com/office/drawing/2014/main" id="{AA375131-2326-40F7-B256-FAED94C153EB}"/>
            </a:ext>
          </a:extLst>
        </xdr:cNvPr>
        <xdr:cNvCxnSpPr/>
      </xdr:nvCxnSpPr>
      <xdr:spPr>
        <a:xfrm>
          <a:off x="2019300" y="144684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44450</xdr:rowOff>
    </xdr:from>
    <xdr:to>
      <xdr:col>6</xdr:col>
      <xdr:colOff>38100</xdr:colOff>
      <xdr:row>84</xdr:row>
      <xdr:rowOff>146050</xdr:rowOff>
    </xdr:to>
    <xdr:sp macro="" textlink="">
      <xdr:nvSpPr>
        <xdr:cNvPr id="311" name="楕円 310">
          <a:extLst>
            <a:ext uri="{FF2B5EF4-FFF2-40B4-BE49-F238E27FC236}">
              <a16:creationId xmlns:a16="http://schemas.microsoft.com/office/drawing/2014/main" id="{791B109F-5B6F-40DA-B9EF-7E38243F7806}"/>
            </a:ext>
          </a:extLst>
        </xdr:cNvPr>
        <xdr:cNvSpPr/>
      </xdr:nvSpPr>
      <xdr:spPr>
        <a:xfrm>
          <a:off x="1079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66675</xdr:rowOff>
    </xdr:from>
    <xdr:to>
      <xdr:col>10</xdr:col>
      <xdr:colOff>114300</xdr:colOff>
      <xdr:row>84</xdr:row>
      <xdr:rowOff>95250</xdr:rowOff>
    </xdr:to>
    <xdr:cxnSp macro="">
      <xdr:nvCxnSpPr>
        <xdr:cNvPr id="312" name="直線コネクタ 311">
          <a:extLst>
            <a:ext uri="{FF2B5EF4-FFF2-40B4-BE49-F238E27FC236}">
              <a16:creationId xmlns:a16="http://schemas.microsoft.com/office/drawing/2014/main" id="{B3A1120A-AB56-4C71-9D15-BE940878735E}"/>
            </a:ext>
          </a:extLst>
        </xdr:cNvPr>
        <xdr:cNvCxnSpPr/>
      </xdr:nvCxnSpPr>
      <xdr:spPr>
        <a:xfrm flipV="1">
          <a:off x="1130300" y="144684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B7E2476B-F759-484E-B737-B3A577F00AE5}"/>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03E84047-3173-469D-BCB3-1C0F2E97BF04}"/>
            </a:ext>
          </a:extLst>
        </xdr:cNvPr>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4F27A1BC-12DD-49B5-A072-534FB6540468}"/>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6" name="n_4aveValue【公営住宅】&#10;有形固定資産減価償却率">
          <a:extLst>
            <a:ext uri="{FF2B5EF4-FFF2-40B4-BE49-F238E27FC236}">
              <a16:creationId xmlns:a16="http://schemas.microsoft.com/office/drawing/2014/main" id="{1A4487AE-889E-4ECC-AF59-B024829EA6C4}"/>
            </a:ext>
          </a:extLst>
        </xdr:cNvPr>
        <xdr:cNvSpPr txBox="1"/>
      </xdr:nvSpPr>
      <xdr:spPr>
        <a:xfrm>
          <a:off x="92774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161941</xdr:rowOff>
    </xdr:from>
    <xdr:ext cx="405111" cy="259045"/>
    <xdr:sp macro="" textlink="">
      <xdr:nvSpPr>
        <xdr:cNvPr id="317" name="n_1mainValue【公営住宅】&#10;有形固定資産減価償却率">
          <a:extLst>
            <a:ext uri="{FF2B5EF4-FFF2-40B4-BE49-F238E27FC236}">
              <a16:creationId xmlns:a16="http://schemas.microsoft.com/office/drawing/2014/main" id="{8E4A4A74-992D-4871-AE83-9EE4033E79A9}"/>
            </a:ext>
          </a:extLst>
        </xdr:cNvPr>
        <xdr:cNvSpPr txBox="1"/>
      </xdr:nvSpPr>
      <xdr:spPr>
        <a:xfrm>
          <a:off x="35820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135272</xdr:rowOff>
    </xdr:from>
    <xdr:ext cx="405111" cy="259045"/>
    <xdr:sp macro="" textlink="">
      <xdr:nvSpPr>
        <xdr:cNvPr id="318" name="n_2mainValue【公営住宅】&#10;有形固定資産減価償却率">
          <a:extLst>
            <a:ext uri="{FF2B5EF4-FFF2-40B4-BE49-F238E27FC236}">
              <a16:creationId xmlns:a16="http://schemas.microsoft.com/office/drawing/2014/main" id="{0B06CE52-66F8-412C-B1ED-034F5ECFF959}"/>
            </a:ext>
          </a:extLst>
        </xdr:cNvPr>
        <xdr:cNvSpPr txBox="1"/>
      </xdr:nvSpPr>
      <xdr:spPr>
        <a:xfrm>
          <a:off x="2705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108602</xdr:rowOff>
    </xdr:from>
    <xdr:ext cx="405111" cy="259045"/>
    <xdr:sp macro="" textlink="">
      <xdr:nvSpPr>
        <xdr:cNvPr id="319" name="n_3mainValue【公営住宅】&#10;有形固定資産減価償却率">
          <a:extLst>
            <a:ext uri="{FF2B5EF4-FFF2-40B4-BE49-F238E27FC236}">
              <a16:creationId xmlns:a16="http://schemas.microsoft.com/office/drawing/2014/main" id="{B90E4109-2F7F-4973-8FCD-FC6012A1E6CC}"/>
            </a:ext>
          </a:extLst>
        </xdr:cNvPr>
        <xdr:cNvSpPr txBox="1"/>
      </xdr:nvSpPr>
      <xdr:spPr>
        <a:xfrm>
          <a:off x="1816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137177</xdr:rowOff>
    </xdr:from>
    <xdr:ext cx="405111" cy="259045"/>
    <xdr:sp macro="" textlink="">
      <xdr:nvSpPr>
        <xdr:cNvPr id="320" name="n_4mainValue【公営住宅】&#10;有形固定資産減価償却率">
          <a:extLst>
            <a:ext uri="{FF2B5EF4-FFF2-40B4-BE49-F238E27FC236}">
              <a16:creationId xmlns:a16="http://schemas.microsoft.com/office/drawing/2014/main" id="{CC834618-EF7D-4A47-B3CA-B8CAF34E475B}"/>
            </a:ext>
          </a:extLst>
        </xdr:cNvPr>
        <xdr:cNvSpPr txBox="1"/>
      </xdr:nvSpPr>
      <xdr:spPr>
        <a:xfrm>
          <a:off x="9277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09A8DA6-B3FE-4217-BE39-8A0A04EEE83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8EB6B15-B926-4017-A55D-B20047E978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0BF9156-298C-4EAD-962B-98E659707D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F0B7FE1-D3D0-4F82-955F-B476EC373EC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0952A54-B9B1-438C-BFD8-6711E2824E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B1C8962-0339-43AD-BEAB-B6DF778CC4B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49AA8EE-976E-46A2-8235-CB0CCEC5A9C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55654E7-C397-4EA5-8C69-ADB5BCA8384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302EC72-996E-4545-ADCF-9CF037C595A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7970B19-844D-4BB1-A790-93F1AC183E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69F990AE-CD2B-482C-AA5C-BA495E33FA4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3A0C7470-7BA0-4C43-B4E0-6C44C4E027A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40DEA7AC-D4E7-476A-8AE8-3F7D0C16372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DD6DDC23-DBFA-4B6D-B6A7-03658FB7A3F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2D3B493-E97A-47A9-BFFC-CFD77CEFDC0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9E019E85-6D53-47C7-8D5E-FA0B4442449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DDF2B50A-E360-45FB-A023-42063387424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9637DDE9-3821-4300-8F40-EF4A1F6B1413}"/>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189A51B0-92D2-41A4-9E53-03A6339CA53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04ACFF1B-0DF3-481D-B381-02819A5141AA}"/>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A5F98AF-F1EF-45B2-9611-CFAE63F1A9E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1480545D-15C5-4245-A94C-D4AA5F6E33D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234DB46-4C7D-4429-8411-AC43EEAFACB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6CEDEF10-FAD6-410D-870A-08AF6F95267F}"/>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D9F4E321-FB8E-4A77-BAC8-49AC31A11863}"/>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DEA13B46-CB30-461E-A254-54D6B8721947}"/>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ACC60690-B476-409F-9165-0B4B88B809A7}"/>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4B8813F9-8DC7-4930-8EC8-0D6D3B35469D}"/>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AD9A68CF-6C92-497F-AAA1-82E26EDCA3EF}"/>
            </a:ext>
          </a:extLst>
        </xdr:cNvPr>
        <xdr:cNvSpPr txBox="1"/>
      </xdr:nvSpPr>
      <xdr:spPr>
        <a:xfrm>
          <a:off x="10515600" y="147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26823D43-DED2-424E-B759-91AF7D8EC53F}"/>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5FA244C4-09D0-4A06-B747-76D8EBDD7A5D}"/>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61DA0EF1-B334-420F-8E99-D7C368249161}"/>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C9059643-464E-4266-98C3-2CF07C2AA72A}"/>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E246DF00-E400-40F0-AE9F-E90D63B932C3}"/>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B375B88-BE2C-4A56-BD5E-067B7E24C5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B5C8366-D266-47C7-85DE-0E665AB698D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778E5EC-AF35-4319-8798-1F3F10B60F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B26C0FD-D1D5-48A4-B739-40111405A8A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DA8225A-A623-41E2-9C52-C056C961B23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128384</xdr:rowOff>
    </xdr:from>
    <xdr:to>
      <xdr:col>55</xdr:col>
      <xdr:colOff>50800</xdr:colOff>
      <xdr:row>86</xdr:row>
      <xdr:rowOff>58534</xdr:rowOff>
    </xdr:to>
    <xdr:sp macro="" textlink="">
      <xdr:nvSpPr>
        <xdr:cNvPr id="360" name="楕円 359">
          <a:extLst>
            <a:ext uri="{FF2B5EF4-FFF2-40B4-BE49-F238E27FC236}">
              <a16:creationId xmlns:a16="http://schemas.microsoft.com/office/drawing/2014/main" id="{24137A9C-0C50-406D-A674-B0E9F3A47E82}"/>
            </a:ext>
          </a:extLst>
        </xdr:cNvPr>
        <xdr:cNvSpPr/>
      </xdr:nvSpPr>
      <xdr:spPr>
        <a:xfrm>
          <a:off x="10426700" y="1470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87761</xdr:rowOff>
    </xdr:from>
    <xdr:ext cx="469744" cy="259045"/>
    <xdr:sp macro="" textlink="">
      <xdr:nvSpPr>
        <xdr:cNvPr id="361" name="【公営住宅】&#10;一人当たり面積該当値テキスト">
          <a:extLst>
            <a:ext uri="{FF2B5EF4-FFF2-40B4-BE49-F238E27FC236}">
              <a16:creationId xmlns:a16="http://schemas.microsoft.com/office/drawing/2014/main" id="{E5F8907B-C3BF-4C7B-90C7-048041A792EC}"/>
            </a:ext>
          </a:extLst>
        </xdr:cNvPr>
        <xdr:cNvSpPr txBox="1"/>
      </xdr:nvSpPr>
      <xdr:spPr>
        <a:xfrm>
          <a:off x="10515600" y="1448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130670</xdr:rowOff>
    </xdr:from>
    <xdr:to>
      <xdr:col>50</xdr:col>
      <xdr:colOff>165100</xdr:colOff>
      <xdr:row>86</xdr:row>
      <xdr:rowOff>60820</xdr:rowOff>
    </xdr:to>
    <xdr:sp macro="" textlink="">
      <xdr:nvSpPr>
        <xdr:cNvPr id="362" name="楕円 361">
          <a:extLst>
            <a:ext uri="{FF2B5EF4-FFF2-40B4-BE49-F238E27FC236}">
              <a16:creationId xmlns:a16="http://schemas.microsoft.com/office/drawing/2014/main" id="{4B2A86ED-BBD6-40F2-B4CC-8A0B663E12CF}"/>
            </a:ext>
          </a:extLst>
        </xdr:cNvPr>
        <xdr:cNvSpPr/>
      </xdr:nvSpPr>
      <xdr:spPr>
        <a:xfrm>
          <a:off x="9588500" y="1470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7734</xdr:rowOff>
    </xdr:from>
    <xdr:to>
      <xdr:col>55</xdr:col>
      <xdr:colOff>0</xdr:colOff>
      <xdr:row>86</xdr:row>
      <xdr:rowOff>10020</xdr:rowOff>
    </xdr:to>
    <xdr:cxnSp macro="">
      <xdr:nvCxnSpPr>
        <xdr:cNvPr id="363" name="直線コネクタ 362">
          <a:extLst>
            <a:ext uri="{FF2B5EF4-FFF2-40B4-BE49-F238E27FC236}">
              <a16:creationId xmlns:a16="http://schemas.microsoft.com/office/drawing/2014/main" id="{FDB1EB46-E18D-42A4-8CEF-4D81547240AE}"/>
            </a:ext>
          </a:extLst>
        </xdr:cNvPr>
        <xdr:cNvCxnSpPr/>
      </xdr:nvCxnSpPr>
      <xdr:spPr>
        <a:xfrm flipV="1">
          <a:off x="9639300" y="1475243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133186</xdr:rowOff>
    </xdr:from>
    <xdr:to>
      <xdr:col>46</xdr:col>
      <xdr:colOff>38100</xdr:colOff>
      <xdr:row>86</xdr:row>
      <xdr:rowOff>63336</xdr:rowOff>
    </xdr:to>
    <xdr:sp macro="" textlink="">
      <xdr:nvSpPr>
        <xdr:cNvPr id="364" name="楕円 363">
          <a:extLst>
            <a:ext uri="{FF2B5EF4-FFF2-40B4-BE49-F238E27FC236}">
              <a16:creationId xmlns:a16="http://schemas.microsoft.com/office/drawing/2014/main" id="{D119A171-3294-4AF0-89AD-1BEBAEFE2CBA}"/>
            </a:ext>
          </a:extLst>
        </xdr:cNvPr>
        <xdr:cNvSpPr/>
      </xdr:nvSpPr>
      <xdr:spPr>
        <a:xfrm>
          <a:off x="8699500" y="1470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10020</xdr:rowOff>
    </xdr:from>
    <xdr:to>
      <xdr:col>50</xdr:col>
      <xdr:colOff>114300</xdr:colOff>
      <xdr:row>86</xdr:row>
      <xdr:rowOff>12536</xdr:rowOff>
    </xdr:to>
    <xdr:cxnSp macro="">
      <xdr:nvCxnSpPr>
        <xdr:cNvPr id="365" name="直線コネクタ 364">
          <a:extLst>
            <a:ext uri="{FF2B5EF4-FFF2-40B4-BE49-F238E27FC236}">
              <a16:creationId xmlns:a16="http://schemas.microsoft.com/office/drawing/2014/main" id="{D23E1732-4671-4562-99B5-409F1AA3EF83}"/>
            </a:ext>
          </a:extLst>
        </xdr:cNvPr>
        <xdr:cNvCxnSpPr/>
      </xdr:nvCxnSpPr>
      <xdr:spPr>
        <a:xfrm flipV="1">
          <a:off x="8750300" y="14754720"/>
          <a:ext cx="889000" cy="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133908</xdr:rowOff>
    </xdr:from>
    <xdr:to>
      <xdr:col>41</xdr:col>
      <xdr:colOff>101600</xdr:colOff>
      <xdr:row>86</xdr:row>
      <xdr:rowOff>64058</xdr:rowOff>
    </xdr:to>
    <xdr:sp macro="" textlink="">
      <xdr:nvSpPr>
        <xdr:cNvPr id="366" name="楕円 365">
          <a:extLst>
            <a:ext uri="{FF2B5EF4-FFF2-40B4-BE49-F238E27FC236}">
              <a16:creationId xmlns:a16="http://schemas.microsoft.com/office/drawing/2014/main" id="{88694AE7-BF3E-4524-8FFF-70C02484B3F9}"/>
            </a:ext>
          </a:extLst>
        </xdr:cNvPr>
        <xdr:cNvSpPr/>
      </xdr:nvSpPr>
      <xdr:spPr>
        <a:xfrm>
          <a:off x="7810500" y="1470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12536</xdr:rowOff>
    </xdr:from>
    <xdr:to>
      <xdr:col>45</xdr:col>
      <xdr:colOff>177800</xdr:colOff>
      <xdr:row>86</xdr:row>
      <xdr:rowOff>13258</xdr:rowOff>
    </xdr:to>
    <xdr:cxnSp macro="">
      <xdr:nvCxnSpPr>
        <xdr:cNvPr id="367" name="直線コネクタ 366">
          <a:extLst>
            <a:ext uri="{FF2B5EF4-FFF2-40B4-BE49-F238E27FC236}">
              <a16:creationId xmlns:a16="http://schemas.microsoft.com/office/drawing/2014/main" id="{B552E007-570F-4EBD-8233-C4E7AD97B8AF}"/>
            </a:ext>
          </a:extLst>
        </xdr:cNvPr>
        <xdr:cNvCxnSpPr/>
      </xdr:nvCxnSpPr>
      <xdr:spPr>
        <a:xfrm flipV="1">
          <a:off x="7861300" y="14757236"/>
          <a:ext cx="889000" cy="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142596</xdr:rowOff>
    </xdr:from>
    <xdr:to>
      <xdr:col>36</xdr:col>
      <xdr:colOff>165100</xdr:colOff>
      <xdr:row>86</xdr:row>
      <xdr:rowOff>72746</xdr:rowOff>
    </xdr:to>
    <xdr:sp macro="" textlink="">
      <xdr:nvSpPr>
        <xdr:cNvPr id="368" name="楕円 367">
          <a:extLst>
            <a:ext uri="{FF2B5EF4-FFF2-40B4-BE49-F238E27FC236}">
              <a16:creationId xmlns:a16="http://schemas.microsoft.com/office/drawing/2014/main" id="{E1DD72AF-9BA3-4487-9268-60D41C34A0C0}"/>
            </a:ext>
          </a:extLst>
        </xdr:cNvPr>
        <xdr:cNvSpPr/>
      </xdr:nvSpPr>
      <xdr:spPr>
        <a:xfrm>
          <a:off x="6921500" y="1471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13258</xdr:rowOff>
    </xdr:from>
    <xdr:to>
      <xdr:col>41</xdr:col>
      <xdr:colOff>50800</xdr:colOff>
      <xdr:row>86</xdr:row>
      <xdr:rowOff>21946</xdr:rowOff>
    </xdr:to>
    <xdr:cxnSp macro="">
      <xdr:nvCxnSpPr>
        <xdr:cNvPr id="369" name="直線コネクタ 368">
          <a:extLst>
            <a:ext uri="{FF2B5EF4-FFF2-40B4-BE49-F238E27FC236}">
              <a16:creationId xmlns:a16="http://schemas.microsoft.com/office/drawing/2014/main" id="{6FA84041-B529-4C89-9EFC-82F8E9C75869}"/>
            </a:ext>
          </a:extLst>
        </xdr:cNvPr>
        <xdr:cNvCxnSpPr/>
      </xdr:nvCxnSpPr>
      <xdr:spPr>
        <a:xfrm flipV="1">
          <a:off x="6972300" y="14757958"/>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CED2BABF-6650-4ABB-AE89-DBD8264966A0}"/>
            </a:ext>
          </a:extLst>
        </xdr:cNvPr>
        <xdr:cNvSpPr txBox="1"/>
      </xdr:nvSpPr>
      <xdr:spPr>
        <a:xfrm>
          <a:off x="9391727" y="1482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DE9DACE6-28BB-4FB8-8CD2-2EB46D62C0AA}"/>
            </a:ext>
          </a:extLst>
        </xdr:cNvPr>
        <xdr:cNvSpPr txBox="1"/>
      </xdr:nvSpPr>
      <xdr:spPr>
        <a:xfrm>
          <a:off x="8515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08475951-7B20-4FBE-B9C8-16C731C08FDF}"/>
            </a:ext>
          </a:extLst>
        </xdr:cNvPr>
        <xdr:cNvSpPr txBox="1"/>
      </xdr:nvSpPr>
      <xdr:spPr>
        <a:xfrm>
          <a:off x="7626427" y="1482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888ED457-3110-41E3-9F19-95D49727A6F5}"/>
            </a:ext>
          </a:extLst>
        </xdr:cNvPr>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77347</xdr:rowOff>
    </xdr:from>
    <xdr:ext cx="469744" cy="259045"/>
    <xdr:sp macro="" textlink="">
      <xdr:nvSpPr>
        <xdr:cNvPr id="374" name="n_1mainValue【公営住宅】&#10;一人当たり面積">
          <a:extLst>
            <a:ext uri="{FF2B5EF4-FFF2-40B4-BE49-F238E27FC236}">
              <a16:creationId xmlns:a16="http://schemas.microsoft.com/office/drawing/2014/main" id="{7A001448-96EC-4DBE-88D1-F8CB8321AC45}"/>
            </a:ext>
          </a:extLst>
        </xdr:cNvPr>
        <xdr:cNvSpPr txBox="1"/>
      </xdr:nvSpPr>
      <xdr:spPr>
        <a:xfrm>
          <a:off x="9391727" y="1447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79863</xdr:rowOff>
    </xdr:from>
    <xdr:ext cx="469744" cy="259045"/>
    <xdr:sp macro="" textlink="">
      <xdr:nvSpPr>
        <xdr:cNvPr id="375" name="n_2mainValue【公営住宅】&#10;一人当たり面積">
          <a:extLst>
            <a:ext uri="{FF2B5EF4-FFF2-40B4-BE49-F238E27FC236}">
              <a16:creationId xmlns:a16="http://schemas.microsoft.com/office/drawing/2014/main" id="{823961D4-444C-4502-BE19-95160368B1B5}"/>
            </a:ext>
          </a:extLst>
        </xdr:cNvPr>
        <xdr:cNvSpPr txBox="1"/>
      </xdr:nvSpPr>
      <xdr:spPr>
        <a:xfrm>
          <a:off x="8515427" y="1448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80585</xdr:rowOff>
    </xdr:from>
    <xdr:ext cx="469744" cy="259045"/>
    <xdr:sp macro="" textlink="">
      <xdr:nvSpPr>
        <xdr:cNvPr id="376" name="n_3mainValue【公営住宅】&#10;一人当たり面積">
          <a:extLst>
            <a:ext uri="{FF2B5EF4-FFF2-40B4-BE49-F238E27FC236}">
              <a16:creationId xmlns:a16="http://schemas.microsoft.com/office/drawing/2014/main" id="{1B2FD8CD-4FB7-4821-BB4A-4F59CBD8A5F3}"/>
            </a:ext>
          </a:extLst>
        </xdr:cNvPr>
        <xdr:cNvSpPr txBox="1"/>
      </xdr:nvSpPr>
      <xdr:spPr>
        <a:xfrm>
          <a:off x="7626427" y="1448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63873</xdr:rowOff>
    </xdr:from>
    <xdr:ext cx="469744" cy="259045"/>
    <xdr:sp macro="" textlink="">
      <xdr:nvSpPr>
        <xdr:cNvPr id="377" name="n_4mainValue【公営住宅】&#10;一人当たり面積">
          <a:extLst>
            <a:ext uri="{FF2B5EF4-FFF2-40B4-BE49-F238E27FC236}">
              <a16:creationId xmlns:a16="http://schemas.microsoft.com/office/drawing/2014/main" id="{EA916310-0E95-4817-855F-4323F0BB0929}"/>
            </a:ext>
          </a:extLst>
        </xdr:cNvPr>
        <xdr:cNvSpPr txBox="1"/>
      </xdr:nvSpPr>
      <xdr:spPr>
        <a:xfrm>
          <a:off x="6737427" y="1480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9A723E0-BEBF-4C71-8FF3-1AC42018AA5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67C7805-6C14-403E-ACFF-B94FEE6C75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C8385BB-A576-4DF6-AD18-69EC0C3513A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3670A27-9EF2-43FB-AC3E-90C750855D4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FBF54CD0-55B8-489C-AD99-8E455E7CC20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C26BCEE-2DCB-47E5-BABA-423822F23B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4DDFA65-7F9F-4475-9092-FC8ED0F5C2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749CF10-02BC-443F-BC73-EFFF28974B3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946AFE7-A9CC-4C02-BB89-503E1C41474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D5A5AD44-D488-4C02-8661-E28F339514C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27E69C94-945E-4ADF-A65E-0834786519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D87C3F91-59F2-4330-A57C-3F9D44DDE68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2EAA3D29-2BD4-4014-8576-989BF02BC56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8F14BB50-A518-45A0-B94F-540995B3C7D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B730646A-B8C9-49F3-BA65-E418C55C42E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88A225C9-C460-4B7F-B77A-A0FDA6B6406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6D2C78D-FBF2-4FB8-A77A-75B81EE4DC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63F2035A-0888-4C17-9A4F-BE266CE5904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6DE87EC-4F3D-48E3-B38C-878028F8B0F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BB8D2A0-D527-4DC6-9BDD-54555C159DE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BE4D275-38A3-4207-9BFD-614043064E5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E67B78B-58EE-415E-89DC-851D1F3D96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A800B8E-277D-446C-A773-D256350D7BE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7F225C3-EA65-4756-BE61-589FFE0974C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66DDEFE-A382-4890-A8A0-FCD9CD190F6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4274643B-ABBE-4625-8031-382C53DD0BC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93D9AFCC-FBF0-4725-A827-0A67E6B1C1B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9587CB25-230F-4B42-85A3-ABCBDFA4A09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722E7662-D512-4BDA-A4BE-D00424A887A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CD9B8E4-A50D-4C5B-9B00-F6E771A5AF2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D43FF132-3DB9-4C20-AEC7-7C87AC5872E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CB3B0B10-78CB-4D40-9D9D-C1FFE02631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6EFDDE28-1AF5-4969-9510-C66B90D836C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36A42F5D-A3F6-4C7C-B06A-49BD049AD93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7EFD57DD-4D7B-4699-B64B-9EDAD5EEB93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F6BC846C-F0A5-49B5-AA71-99C3755C7D7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D72AAEB2-2970-45F2-8E27-6514704CD8D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944FBAB-2451-43B4-B522-4A1CC0B89CE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29D88E4A-3632-473D-B857-1E3F5BB65E1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990877FE-1BCA-40E8-8D23-A34948AA3D6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9F45353D-39D9-4305-9196-6FA93C1FDFE8}"/>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DBC12AEF-0F78-440D-AF0C-8EFDC75116F2}"/>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63702F6F-23C2-44F5-AD62-9DB54327072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85C3E127-4466-410F-A1EE-6F188E52DEEC}"/>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14BA4B19-FBC0-4439-824F-0CA89E30D779}"/>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EBC88283-BA2D-4250-AB00-62C1FD668779}"/>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A49DC40B-D414-4150-AE01-93E98CAB80CE}"/>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F0CD140A-9122-4B6E-A1B5-770AED4F21AA}"/>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57EEBB03-E526-4B84-A77D-887950A17379}"/>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7DA3EE22-168C-432A-B1A5-9B5E37B2742B}"/>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B597DBA1-CB68-4B0B-B04C-85A2F943CD86}"/>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5841E71-7BAD-447F-B99D-8A6FAE41225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3C480B2-8949-41C1-A458-93330DCE13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01819AB-3CB4-4B69-AADD-60C1FD4EC08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0CE1778-DF7F-4FC8-A528-A5201FD0AF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7841064-1130-4524-AD86-A13917A3295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135890</xdr:rowOff>
    </xdr:from>
    <xdr:to>
      <xdr:col>85</xdr:col>
      <xdr:colOff>177800</xdr:colOff>
      <xdr:row>41</xdr:row>
      <xdr:rowOff>66040</xdr:rowOff>
    </xdr:to>
    <xdr:sp macro="" textlink="">
      <xdr:nvSpPr>
        <xdr:cNvPr id="434" name="楕円 433">
          <a:extLst>
            <a:ext uri="{FF2B5EF4-FFF2-40B4-BE49-F238E27FC236}">
              <a16:creationId xmlns:a16="http://schemas.microsoft.com/office/drawing/2014/main" id="{B0908508-1F51-4719-8D41-0A0064F8966B}"/>
            </a:ext>
          </a:extLst>
        </xdr:cNvPr>
        <xdr:cNvSpPr/>
      </xdr:nvSpPr>
      <xdr:spPr>
        <a:xfrm>
          <a:off x="16268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114317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457D1624-8E90-4DEA-87E5-167167B235F1}"/>
            </a:ext>
          </a:extLst>
        </xdr:cNvPr>
        <xdr:cNvSpPr txBox="1"/>
      </xdr:nvSpPr>
      <xdr:spPr>
        <a:xfrm>
          <a:off x="16357600"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132080</xdr:rowOff>
    </xdr:from>
    <xdr:to>
      <xdr:col>81</xdr:col>
      <xdr:colOff>101600</xdr:colOff>
      <xdr:row>41</xdr:row>
      <xdr:rowOff>62230</xdr:rowOff>
    </xdr:to>
    <xdr:sp macro="" textlink="">
      <xdr:nvSpPr>
        <xdr:cNvPr id="436" name="楕円 435">
          <a:extLst>
            <a:ext uri="{FF2B5EF4-FFF2-40B4-BE49-F238E27FC236}">
              <a16:creationId xmlns:a16="http://schemas.microsoft.com/office/drawing/2014/main" id="{416FB97A-1AA6-43BE-8648-46732D2B94B5}"/>
            </a:ext>
          </a:extLst>
        </xdr:cNvPr>
        <xdr:cNvSpPr/>
      </xdr:nvSpPr>
      <xdr:spPr>
        <a:xfrm>
          <a:off x="15430500" y="69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11430</xdr:rowOff>
    </xdr:from>
    <xdr:to>
      <xdr:col>85</xdr:col>
      <xdr:colOff>127000</xdr:colOff>
      <xdr:row>41</xdr:row>
      <xdr:rowOff>15240</xdr:rowOff>
    </xdr:to>
    <xdr:cxnSp macro="">
      <xdr:nvCxnSpPr>
        <xdr:cNvPr id="437" name="直線コネクタ 436">
          <a:extLst>
            <a:ext uri="{FF2B5EF4-FFF2-40B4-BE49-F238E27FC236}">
              <a16:creationId xmlns:a16="http://schemas.microsoft.com/office/drawing/2014/main" id="{2676CAD1-8169-4CA2-8705-3DB583E81C14}"/>
            </a:ext>
          </a:extLst>
        </xdr:cNvPr>
        <xdr:cNvCxnSpPr/>
      </xdr:nvCxnSpPr>
      <xdr:spPr>
        <a:xfrm>
          <a:off x="15481300" y="70408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90170</xdr:rowOff>
    </xdr:from>
    <xdr:to>
      <xdr:col>76</xdr:col>
      <xdr:colOff>165100</xdr:colOff>
      <xdr:row>41</xdr:row>
      <xdr:rowOff>20320</xdr:rowOff>
    </xdr:to>
    <xdr:sp macro="" textlink="">
      <xdr:nvSpPr>
        <xdr:cNvPr id="438" name="楕円 437">
          <a:extLst>
            <a:ext uri="{FF2B5EF4-FFF2-40B4-BE49-F238E27FC236}">
              <a16:creationId xmlns:a16="http://schemas.microsoft.com/office/drawing/2014/main" id="{5DE80772-4B3E-4E9E-94DC-90EB87522D98}"/>
            </a:ext>
          </a:extLst>
        </xdr:cNvPr>
        <xdr:cNvSpPr/>
      </xdr:nvSpPr>
      <xdr:spPr>
        <a:xfrm>
          <a:off x="14541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140970</xdr:rowOff>
    </xdr:from>
    <xdr:to>
      <xdr:col>81</xdr:col>
      <xdr:colOff>50800</xdr:colOff>
      <xdr:row>41</xdr:row>
      <xdr:rowOff>11430</xdr:rowOff>
    </xdr:to>
    <xdr:cxnSp macro="">
      <xdr:nvCxnSpPr>
        <xdr:cNvPr id="439" name="直線コネクタ 438">
          <a:extLst>
            <a:ext uri="{FF2B5EF4-FFF2-40B4-BE49-F238E27FC236}">
              <a16:creationId xmlns:a16="http://schemas.microsoft.com/office/drawing/2014/main" id="{AA785A46-370E-4438-84A9-A8C897383EBC}"/>
            </a:ext>
          </a:extLst>
        </xdr:cNvPr>
        <xdr:cNvCxnSpPr/>
      </xdr:nvCxnSpPr>
      <xdr:spPr>
        <a:xfrm>
          <a:off x="14592300" y="69989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55880</xdr:rowOff>
    </xdr:from>
    <xdr:to>
      <xdr:col>72</xdr:col>
      <xdr:colOff>38100</xdr:colOff>
      <xdr:row>40</xdr:row>
      <xdr:rowOff>157480</xdr:rowOff>
    </xdr:to>
    <xdr:sp macro="" textlink="">
      <xdr:nvSpPr>
        <xdr:cNvPr id="440" name="楕円 439">
          <a:extLst>
            <a:ext uri="{FF2B5EF4-FFF2-40B4-BE49-F238E27FC236}">
              <a16:creationId xmlns:a16="http://schemas.microsoft.com/office/drawing/2014/main" id="{48980D25-E689-4767-9E0B-98E90A04FEB3}"/>
            </a:ext>
          </a:extLst>
        </xdr:cNvPr>
        <xdr:cNvSpPr/>
      </xdr:nvSpPr>
      <xdr:spPr>
        <a:xfrm>
          <a:off x="1365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106680</xdr:rowOff>
    </xdr:from>
    <xdr:to>
      <xdr:col>76</xdr:col>
      <xdr:colOff>114300</xdr:colOff>
      <xdr:row>40</xdr:row>
      <xdr:rowOff>140970</xdr:rowOff>
    </xdr:to>
    <xdr:cxnSp macro="">
      <xdr:nvCxnSpPr>
        <xdr:cNvPr id="441" name="直線コネクタ 440">
          <a:extLst>
            <a:ext uri="{FF2B5EF4-FFF2-40B4-BE49-F238E27FC236}">
              <a16:creationId xmlns:a16="http://schemas.microsoft.com/office/drawing/2014/main" id="{2C3B873C-E9B4-42E1-8F18-64C0E3334A58}"/>
            </a:ext>
          </a:extLst>
        </xdr:cNvPr>
        <xdr:cNvCxnSpPr/>
      </xdr:nvCxnSpPr>
      <xdr:spPr>
        <a:xfrm>
          <a:off x="13703300" y="6964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29210</xdr:rowOff>
    </xdr:from>
    <xdr:to>
      <xdr:col>67</xdr:col>
      <xdr:colOff>101600</xdr:colOff>
      <xdr:row>40</xdr:row>
      <xdr:rowOff>130810</xdr:rowOff>
    </xdr:to>
    <xdr:sp macro="" textlink="">
      <xdr:nvSpPr>
        <xdr:cNvPr id="442" name="楕円 441">
          <a:extLst>
            <a:ext uri="{FF2B5EF4-FFF2-40B4-BE49-F238E27FC236}">
              <a16:creationId xmlns:a16="http://schemas.microsoft.com/office/drawing/2014/main" id="{7DF463AA-C222-403E-91B7-FAC48301BD5A}"/>
            </a:ext>
          </a:extLst>
        </xdr:cNvPr>
        <xdr:cNvSpPr/>
      </xdr:nvSpPr>
      <xdr:spPr>
        <a:xfrm>
          <a:off x="12763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80010</xdr:rowOff>
    </xdr:from>
    <xdr:to>
      <xdr:col>71</xdr:col>
      <xdr:colOff>177800</xdr:colOff>
      <xdr:row>40</xdr:row>
      <xdr:rowOff>106680</xdr:rowOff>
    </xdr:to>
    <xdr:cxnSp macro="">
      <xdr:nvCxnSpPr>
        <xdr:cNvPr id="443" name="直線コネクタ 442">
          <a:extLst>
            <a:ext uri="{FF2B5EF4-FFF2-40B4-BE49-F238E27FC236}">
              <a16:creationId xmlns:a16="http://schemas.microsoft.com/office/drawing/2014/main" id="{C3511DBB-9059-422B-BB09-0692272790CD}"/>
            </a:ext>
          </a:extLst>
        </xdr:cNvPr>
        <xdr:cNvCxnSpPr/>
      </xdr:nvCxnSpPr>
      <xdr:spPr>
        <a:xfrm>
          <a:off x="12814300" y="69380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2F1168AC-04E7-43E3-86A5-E2E8C8BBAE4C}"/>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5371AF1E-7CBE-4915-95C3-E809F6FE64D5}"/>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FC32EB63-8C17-48E6-9744-A16E6D976F6B}"/>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15B66509-F302-498A-9558-B6CB61E1A148}"/>
            </a:ext>
          </a:extLst>
        </xdr:cNvPr>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53357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97394BDD-A81A-47D9-97E6-D9D977F9C9BD}"/>
            </a:ext>
          </a:extLst>
        </xdr:cNvPr>
        <xdr:cNvSpPr txBox="1"/>
      </xdr:nvSpPr>
      <xdr:spPr>
        <a:xfrm>
          <a:off x="15266044" y="708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11447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2424F012-2F45-4CF3-84D1-8A2FD987F5AB}"/>
            </a:ext>
          </a:extLst>
        </xdr:cNvPr>
        <xdr:cNvSpPr txBox="1"/>
      </xdr:nvSpPr>
      <xdr:spPr>
        <a:xfrm>
          <a:off x="14389744"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148607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6D0FBE46-FE3C-4DF5-84B1-FEBED1ED7929}"/>
            </a:ext>
          </a:extLst>
        </xdr:cNvPr>
        <xdr:cNvSpPr txBox="1"/>
      </xdr:nvSpPr>
      <xdr:spPr>
        <a:xfrm>
          <a:off x="13500744" y="700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121937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E9498BF3-B153-4AB9-BB9A-27606364B37B}"/>
            </a:ext>
          </a:extLst>
        </xdr:cNvPr>
        <xdr:cNvSpPr txBox="1"/>
      </xdr:nvSpPr>
      <xdr:spPr>
        <a:xfrm>
          <a:off x="126117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941CE5A5-A9B5-4412-A8A9-1F285338C4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6CFF3D92-CAAA-4FDF-9CA4-87940FD5253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3799D114-7FC0-440A-A402-9672E1026B7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CA822ACD-C2B4-431D-B073-AC4F0C3673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B61B0903-9729-4C67-A29F-D0D32EA1E31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15A4B36-A72C-494B-9D7C-B4D049C87D5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E05701FC-FA57-4332-A917-F3469F89095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344E6DAC-82F4-4BCF-A662-819217D37B7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5EBC2B96-0505-4D2F-8FBC-DF586A9198D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B4150443-B77C-4584-89ED-CEA0973B5B9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F3923AFC-444B-463E-B7C5-AA0C6CD2E9F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1C76B342-1110-4696-A17F-78FB5284B61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9491B200-3D80-4D36-A815-2BDE9ADFEAD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96BB5C62-48C4-4233-ABA4-A43B1C7B606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4E3165FB-737B-43F6-AA65-73042775BAF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8EBBEC15-5369-4164-9298-A2A93E26B2F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2F663205-1C76-435E-87E7-C28C0C7F86D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60792E2C-EAD5-42DB-B7C0-748B24E3F3E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81E72135-9323-4E43-BA21-648EDD9B3D7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F7B95867-38D0-4F0C-A876-6B5F0EF5006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8DA4F0D-002F-4033-B82C-9D02009EDC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4BDE9FF1-D49F-4803-8542-BF58A2719385}"/>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C1DB301A-39F9-4DC7-B721-7F304EE0A8DF}"/>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125F89EE-1F04-4010-9090-B8E0D9B01F51}"/>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6EB388C9-8C30-48F6-AB6D-F1A6C1B201FC}"/>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EBB4EA5A-DB58-4332-A7E9-412E2E6D883E}"/>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7637B998-5341-478B-B3E8-DCDDFA0FFE03}"/>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C736EC72-CE30-4DE1-9BAF-F4018ADD468B}"/>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21E837EA-D352-412D-9720-D4A80A938885}"/>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0A8FF022-1896-4148-9EE1-6F3B87F08DC5}"/>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39124524-AF56-4165-B6E1-C5E1F0452CC6}"/>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921D4B9F-E2C3-4A7B-B812-C6999E6F148C}"/>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4157157-35A2-4761-829B-0A7722733A5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20F419E-AECB-4B9D-B28A-40EC236B30D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7BCABD3-B742-4978-930E-9A60201FB4F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7DD30F1-A6D5-46E2-B1A2-B32C6B71A2D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13D1E07-812B-424E-BD57-02610531554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9398</xdr:rowOff>
    </xdr:from>
    <xdr:to>
      <xdr:col>116</xdr:col>
      <xdr:colOff>114300</xdr:colOff>
      <xdr:row>37</xdr:row>
      <xdr:rowOff>110998</xdr:rowOff>
    </xdr:to>
    <xdr:sp macro="" textlink="">
      <xdr:nvSpPr>
        <xdr:cNvPr id="489" name="楕円 488">
          <a:extLst>
            <a:ext uri="{FF2B5EF4-FFF2-40B4-BE49-F238E27FC236}">
              <a16:creationId xmlns:a16="http://schemas.microsoft.com/office/drawing/2014/main" id="{32C22316-E219-4F76-B106-B6A339BB5FD5}"/>
            </a:ext>
          </a:extLst>
        </xdr:cNvPr>
        <xdr:cNvSpPr/>
      </xdr:nvSpPr>
      <xdr:spPr>
        <a:xfrm>
          <a:off x="221107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32275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E0AE4A65-8260-4D97-9CB0-7749FE37747D}"/>
            </a:ext>
          </a:extLst>
        </xdr:cNvPr>
        <xdr:cNvSpPr txBox="1"/>
      </xdr:nvSpPr>
      <xdr:spPr>
        <a:xfrm>
          <a:off x="22199600" y="620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128270</xdr:rowOff>
    </xdr:from>
    <xdr:to>
      <xdr:col>112</xdr:col>
      <xdr:colOff>38100</xdr:colOff>
      <xdr:row>37</xdr:row>
      <xdr:rowOff>58420</xdr:rowOff>
    </xdr:to>
    <xdr:sp macro="" textlink="">
      <xdr:nvSpPr>
        <xdr:cNvPr id="491" name="楕円 490">
          <a:extLst>
            <a:ext uri="{FF2B5EF4-FFF2-40B4-BE49-F238E27FC236}">
              <a16:creationId xmlns:a16="http://schemas.microsoft.com/office/drawing/2014/main" id="{435411F9-283B-4E9C-85CE-D1404ED53201}"/>
            </a:ext>
          </a:extLst>
        </xdr:cNvPr>
        <xdr:cNvSpPr/>
      </xdr:nvSpPr>
      <xdr:spPr>
        <a:xfrm>
          <a:off x="21272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7620</xdr:rowOff>
    </xdr:from>
    <xdr:to>
      <xdr:col>116</xdr:col>
      <xdr:colOff>63500</xdr:colOff>
      <xdr:row>37</xdr:row>
      <xdr:rowOff>60198</xdr:rowOff>
    </xdr:to>
    <xdr:cxnSp macro="">
      <xdr:nvCxnSpPr>
        <xdr:cNvPr id="492" name="直線コネクタ 491">
          <a:extLst>
            <a:ext uri="{FF2B5EF4-FFF2-40B4-BE49-F238E27FC236}">
              <a16:creationId xmlns:a16="http://schemas.microsoft.com/office/drawing/2014/main" id="{F2527050-3A57-4626-9650-21ECFCF69050}"/>
            </a:ext>
          </a:extLst>
        </xdr:cNvPr>
        <xdr:cNvCxnSpPr/>
      </xdr:nvCxnSpPr>
      <xdr:spPr>
        <a:xfrm>
          <a:off x="21323300" y="635127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80264</xdr:rowOff>
    </xdr:from>
    <xdr:to>
      <xdr:col>107</xdr:col>
      <xdr:colOff>101600</xdr:colOff>
      <xdr:row>37</xdr:row>
      <xdr:rowOff>10414</xdr:rowOff>
    </xdr:to>
    <xdr:sp macro="" textlink="">
      <xdr:nvSpPr>
        <xdr:cNvPr id="493" name="楕円 492">
          <a:extLst>
            <a:ext uri="{FF2B5EF4-FFF2-40B4-BE49-F238E27FC236}">
              <a16:creationId xmlns:a16="http://schemas.microsoft.com/office/drawing/2014/main" id="{D94146FD-9EA2-4155-A2FE-62A85211592C}"/>
            </a:ext>
          </a:extLst>
        </xdr:cNvPr>
        <xdr:cNvSpPr/>
      </xdr:nvSpPr>
      <xdr:spPr>
        <a:xfrm>
          <a:off x="20383500" y="62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131064</xdr:rowOff>
    </xdr:from>
    <xdr:to>
      <xdr:col>111</xdr:col>
      <xdr:colOff>177800</xdr:colOff>
      <xdr:row>37</xdr:row>
      <xdr:rowOff>7620</xdr:rowOff>
    </xdr:to>
    <xdr:cxnSp macro="">
      <xdr:nvCxnSpPr>
        <xdr:cNvPr id="494" name="直線コネクタ 493">
          <a:extLst>
            <a:ext uri="{FF2B5EF4-FFF2-40B4-BE49-F238E27FC236}">
              <a16:creationId xmlns:a16="http://schemas.microsoft.com/office/drawing/2014/main" id="{ED209847-02AD-437D-9BD0-B8F3F50A88A1}"/>
            </a:ext>
          </a:extLst>
        </xdr:cNvPr>
        <xdr:cNvCxnSpPr/>
      </xdr:nvCxnSpPr>
      <xdr:spPr>
        <a:xfrm>
          <a:off x="20434300" y="630326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100838</xdr:rowOff>
    </xdr:from>
    <xdr:to>
      <xdr:col>102</xdr:col>
      <xdr:colOff>165100</xdr:colOff>
      <xdr:row>37</xdr:row>
      <xdr:rowOff>30988</xdr:rowOff>
    </xdr:to>
    <xdr:sp macro="" textlink="">
      <xdr:nvSpPr>
        <xdr:cNvPr id="495" name="楕円 494">
          <a:extLst>
            <a:ext uri="{FF2B5EF4-FFF2-40B4-BE49-F238E27FC236}">
              <a16:creationId xmlns:a16="http://schemas.microsoft.com/office/drawing/2014/main" id="{D45F89CB-98AB-4EC4-A8F5-D37E7928ACD3}"/>
            </a:ext>
          </a:extLst>
        </xdr:cNvPr>
        <xdr:cNvSpPr/>
      </xdr:nvSpPr>
      <xdr:spPr>
        <a:xfrm>
          <a:off x="19494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131064</xdr:rowOff>
    </xdr:from>
    <xdr:to>
      <xdr:col>107</xdr:col>
      <xdr:colOff>50800</xdr:colOff>
      <xdr:row>36</xdr:row>
      <xdr:rowOff>151638</xdr:rowOff>
    </xdr:to>
    <xdr:cxnSp macro="">
      <xdr:nvCxnSpPr>
        <xdr:cNvPr id="496" name="直線コネクタ 495">
          <a:extLst>
            <a:ext uri="{FF2B5EF4-FFF2-40B4-BE49-F238E27FC236}">
              <a16:creationId xmlns:a16="http://schemas.microsoft.com/office/drawing/2014/main" id="{2F1D4168-AA1D-41EC-997F-EAD00B3F83B9}"/>
            </a:ext>
          </a:extLst>
        </xdr:cNvPr>
        <xdr:cNvCxnSpPr/>
      </xdr:nvCxnSpPr>
      <xdr:spPr>
        <a:xfrm flipV="1">
          <a:off x="19545300" y="630326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123698</xdr:rowOff>
    </xdr:from>
    <xdr:to>
      <xdr:col>98</xdr:col>
      <xdr:colOff>38100</xdr:colOff>
      <xdr:row>37</xdr:row>
      <xdr:rowOff>53848</xdr:rowOff>
    </xdr:to>
    <xdr:sp macro="" textlink="">
      <xdr:nvSpPr>
        <xdr:cNvPr id="497" name="楕円 496">
          <a:extLst>
            <a:ext uri="{FF2B5EF4-FFF2-40B4-BE49-F238E27FC236}">
              <a16:creationId xmlns:a16="http://schemas.microsoft.com/office/drawing/2014/main" id="{41A24939-1BDE-485C-84D0-F359B228DD4E}"/>
            </a:ext>
          </a:extLst>
        </xdr:cNvPr>
        <xdr:cNvSpPr/>
      </xdr:nvSpPr>
      <xdr:spPr>
        <a:xfrm>
          <a:off x="18605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151638</xdr:rowOff>
    </xdr:from>
    <xdr:to>
      <xdr:col>102</xdr:col>
      <xdr:colOff>114300</xdr:colOff>
      <xdr:row>37</xdr:row>
      <xdr:rowOff>3048</xdr:rowOff>
    </xdr:to>
    <xdr:cxnSp macro="">
      <xdr:nvCxnSpPr>
        <xdr:cNvPr id="498" name="直線コネクタ 497">
          <a:extLst>
            <a:ext uri="{FF2B5EF4-FFF2-40B4-BE49-F238E27FC236}">
              <a16:creationId xmlns:a16="http://schemas.microsoft.com/office/drawing/2014/main" id="{FD151ED0-8ACA-4C5B-B389-CBBEB72767CC}"/>
            </a:ext>
          </a:extLst>
        </xdr:cNvPr>
        <xdr:cNvCxnSpPr/>
      </xdr:nvCxnSpPr>
      <xdr:spPr>
        <a:xfrm flipV="1">
          <a:off x="18656300" y="632383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31087EE6-8013-40EC-A040-2A2D5150A135}"/>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1880B990-B71A-4DC8-8093-798A08FC235A}"/>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1BE79C68-D6BC-4607-AAEC-9CBC6CC804A7}"/>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138701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92B815B2-B22A-445A-97D3-A8352FFB7424}"/>
            </a:ext>
          </a:extLst>
        </xdr:cNvPr>
        <xdr:cNvSpPr txBox="1"/>
      </xdr:nvSpPr>
      <xdr:spPr>
        <a:xfrm>
          <a:off x="18421427"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74947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2B59EE43-D80E-4CDB-BF03-2BE01E65656E}"/>
            </a:ext>
          </a:extLst>
        </xdr:cNvPr>
        <xdr:cNvSpPr txBox="1"/>
      </xdr:nvSpPr>
      <xdr:spPr>
        <a:xfrm>
          <a:off x="21075727"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26941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F1D51553-B5D6-4235-AA9D-8E168032F43C}"/>
            </a:ext>
          </a:extLst>
        </xdr:cNvPr>
        <xdr:cNvSpPr txBox="1"/>
      </xdr:nvSpPr>
      <xdr:spPr>
        <a:xfrm>
          <a:off x="20199427" y="602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47515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E4E82CC0-47D9-47C5-B32A-28C61AE6721A}"/>
            </a:ext>
          </a:extLst>
        </xdr:cNvPr>
        <xdr:cNvSpPr txBox="1"/>
      </xdr:nvSpPr>
      <xdr:spPr>
        <a:xfrm>
          <a:off x="19310427" y="604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70375</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13E054D3-C22B-44C0-B538-070359F6A6ED}"/>
            </a:ext>
          </a:extLst>
        </xdr:cNvPr>
        <xdr:cNvSpPr txBox="1"/>
      </xdr:nvSpPr>
      <xdr:spPr>
        <a:xfrm>
          <a:off x="18421427" y="607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36BAFCD4-5383-48AB-A29C-E925450207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B061ADB2-FE47-4B4A-94D8-86FD54C04D4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9A90039E-C5A1-4CB8-949A-E68804FB43B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CC8DBA2-B4CE-4470-A242-2FB03356B53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F7F38A23-C645-4F70-9D58-2FB2B6B3FB0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458CDC07-F83D-4E88-B7C1-5F711268267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CD2C507-CF2F-46D5-AAC3-1CA27E2EAC3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84E6BD50-2AC6-422C-B437-4092F4BBB19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9B1A5866-DDBB-494D-A7B5-C10711C5FD0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FC93D436-1A7B-45B8-BD22-056DD770447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42E3BEE9-2C84-48DA-8847-7B7E12A4981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BB0D4892-C0AB-47E5-9849-2783C1E59E2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DC520BCF-F0E9-44A2-87B9-577EC931DB3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761ADE05-44D8-4A26-AE04-8B726807020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4E4B4443-3424-4AC6-9085-27A36DE0ADF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D5839EB0-7678-490D-B6AC-A9810625B3C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D00F5C41-8587-4C7B-8A53-904D6C44374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E5870C02-1792-40FD-9905-FD926CBCBCD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E665FD3D-A07E-4A1C-A00C-D29A44499D5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CF785BD-46F3-4F09-AFE5-889E8AAEE5D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F232BD31-11F0-42A7-89D3-E06AD3FE549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84FA31B4-23A0-489F-A11A-7CCE96A374A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84C811AC-5CE8-42AC-9F63-190659ADC46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31B595BD-CFEA-4616-B877-87B30F88D4D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3D8F8790-DD40-4284-8B77-DC3C6DB03834}"/>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46C2695D-A9CF-47D2-BB24-772FA5369882}"/>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8DADC568-C23C-4751-BF19-35C751DB8A53}"/>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9CFCF73C-B863-4FBC-9DA0-32CA436550A2}"/>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276D0D2E-E29E-4F3F-B9F6-8F4DFD0E2E84}"/>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2F28CC1-2F9D-417B-A1C5-309A9A93D88E}"/>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A322F796-35D2-4685-B009-057DDE7676AA}"/>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DCB46025-95FA-4E8E-A358-7AC6F49A8C35}"/>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6CAB823E-CA22-410A-8455-47053E0AC53B}"/>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7C9A2D48-B04C-4626-9C10-55B0AC5F9121}"/>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9F3EF109-A6EC-4F51-B4CF-88EC1B6AABCC}"/>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0AEBD4E-3E77-4C6D-A00B-75978E4C40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AC620AA-C2D6-40D8-8F66-3E776B6BC7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BBF8470-486B-4C52-9A04-0C579AD99FB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BDD0604-437A-42A0-B40D-6D707135063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D83216D-77BE-4121-BC72-A4A6BA831A0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69215</xdr:rowOff>
    </xdr:from>
    <xdr:to>
      <xdr:col>85</xdr:col>
      <xdr:colOff>177800</xdr:colOff>
      <xdr:row>61</xdr:row>
      <xdr:rowOff>170815</xdr:rowOff>
    </xdr:to>
    <xdr:sp macro="" textlink="">
      <xdr:nvSpPr>
        <xdr:cNvPr id="547" name="楕円 546">
          <a:extLst>
            <a:ext uri="{FF2B5EF4-FFF2-40B4-BE49-F238E27FC236}">
              <a16:creationId xmlns:a16="http://schemas.microsoft.com/office/drawing/2014/main" id="{4CCD3D9A-AA71-490D-904D-660D9F3F2566}"/>
            </a:ext>
          </a:extLst>
        </xdr:cNvPr>
        <xdr:cNvSpPr/>
      </xdr:nvSpPr>
      <xdr:spPr>
        <a:xfrm>
          <a:off x="162687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47642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E72384CE-E875-4E0E-BBED-65AED7D0D745}"/>
            </a:ext>
          </a:extLst>
        </xdr:cNvPr>
        <xdr:cNvSpPr txBox="1"/>
      </xdr:nvSpPr>
      <xdr:spPr>
        <a:xfrm>
          <a:off x="16357600"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17780</xdr:rowOff>
    </xdr:from>
    <xdr:to>
      <xdr:col>81</xdr:col>
      <xdr:colOff>101600</xdr:colOff>
      <xdr:row>61</xdr:row>
      <xdr:rowOff>119380</xdr:rowOff>
    </xdr:to>
    <xdr:sp macro="" textlink="">
      <xdr:nvSpPr>
        <xdr:cNvPr id="549" name="楕円 548">
          <a:extLst>
            <a:ext uri="{FF2B5EF4-FFF2-40B4-BE49-F238E27FC236}">
              <a16:creationId xmlns:a16="http://schemas.microsoft.com/office/drawing/2014/main" id="{263A57F3-80FB-44A9-B773-0001A984CA9E}"/>
            </a:ext>
          </a:extLst>
        </xdr:cNvPr>
        <xdr:cNvSpPr/>
      </xdr:nvSpPr>
      <xdr:spPr>
        <a:xfrm>
          <a:off x="1543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68580</xdr:rowOff>
    </xdr:from>
    <xdr:to>
      <xdr:col>85</xdr:col>
      <xdr:colOff>127000</xdr:colOff>
      <xdr:row>61</xdr:row>
      <xdr:rowOff>120015</xdr:rowOff>
    </xdr:to>
    <xdr:cxnSp macro="">
      <xdr:nvCxnSpPr>
        <xdr:cNvPr id="550" name="直線コネクタ 549">
          <a:extLst>
            <a:ext uri="{FF2B5EF4-FFF2-40B4-BE49-F238E27FC236}">
              <a16:creationId xmlns:a16="http://schemas.microsoft.com/office/drawing/2014/main" id="{4539AED5-C223-496C-95A3-3057B9EA15B1}"/>
            </a:ext>
          </a:extLst>
        </xdr:cNvPr>
        <xdr:cNvCxnSpPr/>
      </xdr:nvCxnSpPr>
      <xdr:spPr>
        <a:xfrm>
          <a:off x="15481300" y="1052703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168275</xdr:rowOff>
    </xdr:from>
    <xdr:to>
      <xdr:col>76</xdr:col>
      <xdr:colOff>165100</xdr:colOff>
      <xdr:row>61</xdr:row>
      <xdr:rowOff>98425</xdr:rowOff>
    </xdr:to>
    <xdr:sp macro="" textlink="">
      <xdr:nvSpPr>
        <xdr:cNvPr id="551" name="楕円 550">
          <a:extLst>
            <a:ext uri="{FF2B5EF4-FFF2-40B4-BE49-F238E27FC236}">
              <a16:creationId xmlns:a16="http://schemas.microsoft.com/office/drawing/2014/main" id="{5DFF02FE-3E4B-40DA-9C34-D8A5C5B1139A}"/>
            </a:ext>
          </a:extLst>
        </xdr:cNvPr>
        <xdr:cNvSpPr/>
      </xdr:nvSpPr>
      <xdr:spPr>
        <a:xfrm>
          <a:off x="14541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47625</xdr:rowOff>
    </xdr:from>
    <xdr:to>
      <xdr:col>81</xdr:col>
      <xdr:colOff>50800</xdr:colOff>
      <xdr:row>61</xdr:row>
      <xdr:rowOff>68580</xdr:rowOff>
    </xdr:to>
    <xdr:cxnSp macro="">
      <xdr:nvCxnSpPr>
        <xdr:cNvPr id="552" name="直線コネクタ 551">
          <a:extLst>
            <a:ext uri="{FF2B5EF4-FFF2-40B4-BE49-F238E27FC236}">
              <a16:creationId xmlns:a16="http://schemas.microsoft.com/office/drawing/2014/main" id="{5DC2D1C7-2680-4DDB-AEAA-B02F263DE595}"/>
            </a:ext>
          </a:extLst>
        </xdr:cNvPr>
        <xdr:cNvCxnSpPr/>
      </xdr:nvCxnSpPr>
      <xdr:spPr>
        <a:xfrm>
          <a:off x="14592300" y="105060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126365</xdr:rowOff>
    </xdr:from>
    <xdr:to>
      <xdr:col>72</xdr:col>
      <xdr:colOff>38100</xdr:colOff>
      <xdr:row>61</xdr:row>
      <xdr:rowOff>56515</xdr:rowOff>
    </xdr:to>
    <xdr:sp macro="" textlink="">
      <xdr:nvSpPr>
        <xdr:cNvPr id="553" name="楕円 552">
          <a:extLst>
            <a:ext uri="{FF2B5EF4-FFF2-40B4-BE49-F238E27FC236}">
              <a16:creationId xmlns:a16="http://schemas.microsoft.com/office/drawing/2014/main" id="{35829DEB-8044-475D-952B-76D694FE02B3}"/>
            </a:ext>
          </a:extLst>
        </xdr:cNvPr>
        <xdr:cNvSpPr/>
      </xdr:nvSpPr>
      <xdr:spPr>
        <a:xfrm>
          <a:off x="13652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xdr:rowOff>
    </xdr:from>
    <xdr:to>
      <xdr:col>76</xdr:col>
      <xdr:colOff>114300</xdr:colOff>
      <xdr:row>61</xdr:row>
      <xdr:rowOff>47625</xdr:rowOff>
    </xdr:to>
    <xdr:cxnSp macro="">
      <xdr:nvCxnSpPr>
        <xdr:cNvPr id="554" name="直線コネクタ 553">
          <a:extLst>
            <a:ext uri="{FF2B5EF4-FFF2-40B4-BE49-F238E27FC236}">
              <a16:creationId xmlns:a16="http://schemas.microsoft.com/office/drawing/2014/main" id="{35E6855E-C698-44FD-9515-9B6FB85B8257}"/>
            </a:ext>
          </a:extLst>
        </xdr:cNvPr>
        <xdr:cNvCxnSpPr/>
      </xdr:nvCxnSpPr>
      <xdr:spPr>
        <a:xfrm>
          <a:off x="13703300" y="104641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80645</xdr:rowOff>
    </xdr:from>
    <xdr:to>
      <xdr:col>67</xdr:col>
      <xdr:colOff>101600</xdr:colOff>
      <xdr:row>61</xdr:row>
      <xdr:rowOff>10795</xdr:rowOff>
    </xdr:to>
    <xdr:sp macro="" textlink="">
      <xdr:nvSpPr>
        <xdr:cNvPr id="555" name="楕円 554">
          <a:extLst>
            <a:ext uri="{FF2B5EF4-FFF2-40B4-BE49-F238E27FC236}">
              <a16:creationId xmlns:a16="http://schemas.microsoft.com/office/drawing/2014/main" id="{93A5F896-A732-45E8-BC89-AB0A5A59B9A2}"/>
            </a:ext>
          </a:extLst>
        </xdr:cNvPr>
        <xdr:cNvSpPr/>
      </xdr:nvSpPr>
      <xdr:spPr>
        <a:xfrm>
          <a:off x="12763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131445</xdr:rowOff>
    </xdr:from>
    <xdr:to>
      <xdr:col>71</xdr:col>
      <xdr:colOff>177800</xdr:colOff>
      <xdr:row>61</xdr:row>
      <xdr:rowOff>5715</xdr:rowOff>
    </xdr:to>
    <xdr:cxnSp macro="">
      <xdr:nvCxnSpPr>
        <xdr:cNvPr id="556" name="直線コネクタ 555">
          <a:extLst>
            <a:ext uri="{FF2B5EF4-FFF2-40B4-BE49-F238E27FC236}">
              <a16:creationId xmlns:a16="http://schemas.microsoft.com/office/drawing/2014/main" id="{41921500-1DE7-4123-B66D-D743870CC01D}"/>
            </a:ext>
          </a:extLst>
        </xdr:cNvPr>
        <xdr:cNvCxnSpPr/>
      </xdr:nvCxnSpPr>
      <xdr:spPr>
        <a:xfrm>
          <a:off x="12814300" y="104184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2E6FB7CA-A427-466E-8403-2A52A419EB54}"/>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9082273C-C64A-4869-974C-3DEF183D7CC5}"/>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C4000E63-E228-4E3D-9E75-3BB8F1C03764}"/>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CA262BA6-DBA3-4A45-8033-C10670FAA99A}"/>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110507</xdr:rowOff>
    </xdr:from>
    <xdr:ext cx="405111" cy="259045"/>
    <xdr:sp macro="" textlink="">
      <xdr:nvSpPr>
        <xdr:cNvPr id="561" name="n_1mainValue【学校施設】&#10;有形固定資産減価償却率">
          <a:extLst>
            <a:ext uri="{FF2B5EF4-FFF2-40B4-BE49-F238E27FC236}">
              <a16:creationId xmlns:a16="http://schemas.microsoft.com/office/drawing/2014/main" id="{C246F5CB-14AD-494D-8769-6984F3AB78DB}"/>
            </a:ext>
          </a:extLst>
        </xdr:cNvPr>
        <xdr:cNvSpPr txBox="1"/>
      </xdr:nvSpPr>
      <xdr:spPr>
        <a:xfrm>
          <a:off x="15266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89552</xdr:rowOff>
    </xdr:from>
    <xdr:ext cx="405111" cy="259045"/>
    <xdr:sp macro="" textlink="">
      <xdr:nvSpPr>
        <xdr:cNvPr id="562" name="n_2mainValue【学校施設】&#10;有形固定資産減価償却率">
          <a:extLst>
            <a:ext uri="{FF2B5EF4-FFF2-40B4-BE49-F238E27FC236}">
              <a16:creationId xmlns:a16="http://schemas.microsoft.com/office/drawing/2014/main" id="{279F82B9-188D-44BD-BE46-81B0A3363F4E}"/>
            </a:ext>
          </a:extLst>
        </xdr:cNvPr>
        <xdr:cNvSpPr txBox="1"/>
      </xdr:nvSpPr>
      <xdr:spPr>
        <a:xfrm>
          <a:off x="14389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47642</xdr:rowOff>
    </xdr:from>
    <xdr:ext cx="405111" cy="259045"/>
    <xdr:sp macro="" textlink="">
      <xdr:nvSpPr>
        <xdr:cNvPr id="563" name="n_3mainValue【学校施設】&#10;有形固定資産減価償却率">
          <a:extLst>
            <a:ext uri="{FF2B5EF4-FFF2-40B4-BE49-F238E27FC236}">
              <a16:creationId xmlns:a16="http://schemas.microsoft.com/office/drawing/2014/main" id="{8839D6A4-2AC2-4E7D-A4DD-A9223800685C}"/>
            </a:ext>
          </a:extLst>
        </xdr:cNvPr>
        <xdr:cNvSpPr txBox="1"/>
      </xdr:nvSpPr>
      <xdr:spPr>
        <a:xfrm>
          <a:off x="13500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1922</xdr:rowOff>
    </xdr:from>
    <xdr:ext cx="405111" cy="259045"/>
    <xdr:sp macro="" textlink="">
      <xdr:nvSpPr>
        <xdr:cNvPr id="564" name="n_4mainValue【学校施設】&#10;有形固定資産減価償却率">
          <a:extLst>
            <a:ext uri="{FF2B5EF4-FFF2-40B4-BE49-F238E27FC236}">
              <a16:creationId xmlns:a16="http://schemas.microsoft.com/office/drawing/2014/main" id="{E200F1A1-E887-4A57-A60F-94FE69765F19}"/>
            </a:ext>
          </a:extLst>
        </xdr:cNvPr>
        <xdr:cNvSpPr txBox="1"/>
      </xdr:nvSpPr>
      <xdr:spPr>
        <a:xfrm>
          <a:off x="12611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68939302-57C3-40CE-A30C-0CE688FE29E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FCC7CC2-00B6-4B38-8EF4-89461CAF9DD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3A15A773-781F-402A-8CC9-8FF5EDC8AA4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991CA2F6-5110-4CA4-8C8D-8D068151746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1F2D6EE2-D994-4045-823A-9A9FA8E5D3F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4EECA834-6CC0-4B41-AF4D-5A6C1AC7465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10EA0537-F73F-4977-ACB5-EDC8AB61B7B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AD9204C1-CE0C-4353-B45D-FB7D29FA501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D33D5909-7EB9-4C46-989C-3CD4E0B106F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3AFF75B3-B3EA-4F23-9FA6-534C2BEFF8D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4DCB33E8-8EF7-46FA-8900-B47FF6B95C9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70FC4A4E-35EA-43E3-BB0C-496B658D2AD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4CD57711-C9B8-439F-9BCD-E5BCF3A63C3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C89FE203-8F28-4DB3-B110-7D01167A298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7EC3C77A-99AB-414E-B7AD-1B7A762E1D5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8ADEF374-3572-4708-A3C5-DFBE0E3EBEE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CF001972-96A6-426A-89A3-EE47B6D139E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603FFFE1-00AC-4A7F-8CD1-EA9B5188376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B455B777-5326-4992-BC7B-E92AC251990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DE91F68D-B9BB-4B30-8E18-6CC40FC087C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F1CAE65-40B3-492B-90C8-0F2CFA4C3B5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CAC3DEED-21DC-492B-AD98-6BB220FC882D}"/>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F75E31EA-949B-4863-9944-E8D76AFA7EB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F12AB85E-99CA-4428-BF8C-C590F00D4987}"/>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46B45C84-0354-4307-8DC8-5E0B12FC00D5}"/>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7A7D1044-40E5-4930-99F1-8B86F94B1E9C}"/>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FE781442-5D65-4140-9DA2-3ECE069EFA98}"/>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3D928447-A188-41BE-BF01-B90D79D2DF1D}"/>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3" name="【学校施設】&#10;一人当たり面積平均値テキスト">
          <a:extLst>
            <a:ext uri="{FF2B5EF4-FFF2-40B4-BE49-F238E27FC236}">
              <a16:creationId xmlns:a16="http://schemas.microsoft.com/office/drawing/2014/main" id="{0D3912AF-2D18-4DE5-A4A8-DB2978E126C2}"/>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F378A339-1E63-47A9-A1D3-7941448A770A}"/>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1B80574C-BBCC-4DEC-AB84-CF77E804085A}"/>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F56CA0B7-B0B6-4EA0-959D-3DBE46EF0AD5}"/>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5A9A40F0-CAD7-4E23-A1B5-5B03D05BC850}"/>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7A220589-01C5-4187-9D07-E492658D38AD}"/>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2098C81-C45C-47E0-B710-E4D4C9EC880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698F975-BF63-4DB4-9992-33E00B91717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763524F-1D30-44A8-8964-A2E5C777D94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7B10040-C3AF-4085-89DA-1DFEA7BBB98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5FE3EA3-3244-4EB5-93C5-E8BF94C4BAB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170180</xdr:rowOff>
    </xdr:from>
    <xdr:to>
      <xdr:col>116</xdr:col>
      <xdr:colOff>114300</xdr:colOff>
      <xdr:row>61</xdr:row>
      <xdr:rowOff>100330</xdr:rowOff>
    </xdr:to>
    <xdr:sp macro="" textlink="">
      <xdr:nvSpPr>
        <xdr:cNvPr id="604" name="楕円 603">
          <a:extLst>
            <a:ext uri="{FF2B5EF4-FFF2-40B4-BE49-F238E27FC236}">
              <a16:creationId xmlns:a16="http://schemas.microsoft.com/office/drawing/2014/main" id="{DF16C805-6139-44C4-9B61-ADE2C53A7569}"/>
            </a:ext>
          </a:extLst>
        </xdr:cNvPr>
        <xdr:cNvSpPr/>
      </xdr:nvSpPr>
      <xdr:spPr>
        <a:xfrm>
          <a:off x="221107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21607</xdr:rowOff>
    </xdr:from>
    <xdr:ext cx="469744" cy="259045"/>
    <xdr:sp macro="" textlink="">
      <xdr:nvSpPr>
        <xdr:cNvPr id="605" name="【学校施設】&#10;一人当たり面積該当値テキスト">
          <a:extLst>
            <a:ext uri="{FF2B5EF4-FFF2-40B4-BE49-F238E27FC236}">
              <a16:creationId xmlns:a16="http://schemas.microsoft.com/office/drawing/2014/main" id="{B8851CEC-B1C5-4D60-9487-4502FBA6A851}"/>
            </a:ext>
          </a:extLst>
        </xdr:cNvPr>
        <xdr:cNvSpPr txBox="1"/>
      </xdr:nvSpPr>
      <xdr:spPr>
        <a:xfrm>
          <a:off x="22199600"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13780</xdr:rowOff>
    </xdr:from>
    <xdr:to>
      <xdr:col>112</xdr:col>
      <xdr:colOff>38100</xdr:colOff>
      <xdr:row>61</xdr:row>
      <xdr:rowOff>115380</xdr:rowOff>
    </xdr:to>
    <xdr:sp macro="" textlink="">
      <xdr:nvSpPr>
        <xdr:cNvPr id="606" name="楕円 605">
          <a:extLst>
            <a:ext uri="{FF2B5EF4-FFF2-40B4-BE49-F238E27FC236}">
              <a16:creationId xmlns:a16="http://schemas.microsoft.com/office/drawing/2014/main" id="{1A34AAEC-DD97-4150-9C30-E0E90DC2C05E}"/>
            </a:ext>
          </a:extLst>
        </xdr:cNvPr>
        <xdr:cNvSpPr/>
      </xdr:nvSpPr>
      <xdr:spPr>
        <a:xfrm>
          <a:off x="21272500" y="104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49530</xdr:rowOff>
    </xdr:from>
    <xdr:to>
      <xdr:col>116</xdr:col>
      <xdr:colOff>63500</xdr:colOff>
      <xdr:row>61</xdr:row>
      <xdr:rowOff>64580</xdr:rowOff>
    </xdr:to>
    <xdr:cxnSp macro="">
      <xdr:nvCxnSpPr>
        <xdr:cNvPr id="607" name="直線コネクタ 606">
          <a:extLst>
            <a:ext uri="{FF2B5EF4-FFF2-40B4-BE49-F238E27FC236}">
              <a16:creationId xmlns:a16="http://schemas.microsoft.com/office/drawing/2014/main" id="{BA74186A-A6EE-483E-B819-3ABD2AC6AAFE}"/>
            </a:ext>
          </a:extLst>
        </xdr:cNvPr>
        <xdr:cNvCxnSpPr/>
      </xdr:nvCxnSpPr>
      <xdr:spPr>
        <a:xfrm flipV="1">
          <a:off x="21323300" y="10507980"/>
          <a:ext cx="8382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168084</xdr:rowOff>
    </xdr:from>
    <xdr:to>
      <xdr:col>107</xdr:col>
      <xdr:colOff>101600</xdr:colOff>
      <xdr:row>61</xdr:row>
      <xdr:rowOff>98234</xdr:rowOff>
    </xdr:to>
    <xdr:sp macro="" textlink="">
      <xdr:nvSpPr>
        <xdr:cNvPr id="608" name="楕円 607">
          <a:extLst>
            <a:ext uri="{FF2B5EF4-FFF2-40B4-BE49-F238E27FC236}">
              <a16:creationId xmlns:a16="http://schemas.microsoft.com/office/drawing/2014/main" id="{EFCC86FD-4DFA-4556-A359-9F2FB41F058D}"/>
            </a:ext>
          </a:extLst>
        </xdr:cNvPr>
        <xdr:cNvSpPr/>
      </xdr:nvSpPr>
      <xdr:spPr>
        <a:xfrm>
          <a:off x="20383500" y="1045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47434</xdr:rowOff>
    </xdr:from>
    <xdr:to>
      <xdr:col>111</xdr:col>
      <xdr:colOff>177800</xdr:colOff>
      <xdr:row>61</xdr:row>
      <xdr:rowOff>64580</xdr:rowOff>
    </xdr:to>
    <xdr:cxnSp macro="">
      <xdr:nvCxnSpPr>
        <xdr:cNvPr id="609" name="直線コネクタ 608">
          <a:extLst>
            <a:ext uri="{FF2B5EF4-FFF2-40B4-BE49-F238E27FC236}">
              <a16:creationId xmlns:a16="http://schemas.microsoft.com/office/drawing/2014/main" id="{DF15D5BB-AB19-49BB-AF4B-BC46CAB76086}"/>
            </a:ext>
          </a:extLst>
        </xdr:cNvPr>
        <xdr:cNvCxnSpPr/>
      </xdr:nvCxnSpPr>
      <xdr:spPr>
        <a:xfrm>
          <a:off x="20434300" y="10505884"/>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9779</xdr:rowOff>
    </xdr:from>
    <xdr:to>
      <xdr:col>102</xdr:col>
      <xdr:colOff>165100</xdr:colOff>
      <xdr:row>61</xdr:row>
      <xdr:rowOff>111379</xdr:rowOff>
    </xdr:to>
    <xdr:sp macro="" textlink="">
      <xdr:nvSpPr>
        <xdr:cNvPr id="610" name="楕円 609">
          <a:extLst>
            <a:ext uri="{FF2B5EF4-FFF2-40B4-BE49-F238E27FC236}">
              <a16:creationId xmlns:a16="http://schemas.microsoft.com/office/drawing/2014/main" id="{C2BDB3A6-DE1F-4775-ABCF-7E7170500206}"/>
            </a:ext>
          </a:extLst>
        </xdr:cNvPr>
        <xdr:cNvSpPr/>
      </xdr:nvSpPr>
      <xdr:spPr>
        <a:xfrm>
          <a:off x="19494500" y="1046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47434</xdr:rowOff>
    </xdr:from>
    <xdr:to>
      <xdr:col>107</xdr:col>
      <xdr:colOff>50800</xdr:colOff>
      <xdr:row>61</xdr:row>
      <xdr:rowOff>60579</xdr:rowOff>
    </xdr:to>
    <xdr:cxnSp macro="">
      <xdr:nvCxnSpPr>
        <xdr:cNvPr id="611" name="直線コネクタ 610">
          <a:extLst>
            <a:ext uri="{FF2B5EF4-FFF2-40B4-BE49-F238E27FC236}">
              <a16:creationId xmlns:a16="http://schemas.microsoft.com/office/drawing/2014/main" id="{BFACA1F6-1A04-4655-8E2E-5AA4AB1E59AE}"/>
            </a:ext>
          </a:extLst>
        </xdr:cNvPr>
        <xdr:cNvCxnSpPr/>
      </xdr:nvCxnSpPr>
      <xdr:spPr>
        <a:xfrm flipV="1">
          <a:off x="19545300" y="10505884"/>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23876</xdr:rowOff>
    </xdr:from>
    <xdr:to>
      <xdr:col>98</xdr:col>
      <xdr:colOff>38100</xdr:colOff>
      <xdr:row>61</xdr:row>
      <xdr:rowOff>125476</xdr:rowOff>
    </xdr:to>
    <xdr:sp macro="" textlink="">
      <xdr:nvSpPr>
        <xdr:cNvPr id="612" name="楕円 611">
          <a:extLst>
            <a:ext uri="{FF2B5EF4-FFF2-40B4-BE49-F238E27FC236}">
              <a16:creationId xmlns:a16="http://schemas.microsoft.com/office/drawing/2014/main" id="{57314680-0BCA-4367-B6BA-67A43A4AEC61}"/>
            </a:ext>
          </a:extLst>
        </xdr:cNvPr>
        <xdr:cNvSpPr/>
      </xdr:nvSpPr>
      <xdr:spPr>
        <a:xfrm>
          <a:off x="18605500" y="104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60579</xdr:rowOff>
    </xdr:from>
    <xdr:to>
      <xdr:col>102</xdr:col>
      <xdr:colOff>114300</xdr:colOff>
      <xdr:row>61</xdr:row>
      <xdr:rowOff>74676</xdr:rowOff>
    </xdr:to>
    <xdr:cxnSp macro="">
      <xdr:nvCxnSpPr>
        <xdr:cNvPr id="613" name="直線コネクタ 612">
          <a:extLst>
            <a:ext uri="{FF2B5EF4-FFF2-40B4-BE49-F238E27FC236}">
              <a16:creationId xmlns:a16="http://schemas.microsoft.com/office/drawing/2014/main" id="{615562DB-5CB3-41CB-8216-F19A49EBA2B5}"/>
            </a:ext>
          </a:extLst>
        </xdr:cNvPr>
        <xdr:cNvCxnSpPr/>
      </xdr:nvCxnSpPr>
      <xdr:spPr>
        <a:xfrm flipV="1">
          <a:off x="18656300" y="10519029"/>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4" name="n_1aveValue【学校施設】&#10;一人当たり面積">
          <a:extLst>
            <a:ext uri="{FF2B5EF4-FFF2-40B4-BE49-F238E27FC236}">
              <a16:creationId xmlns:a16="http://schemas.microsoft.com/office/drawing/2014/main" id="{E0E1BA36-AB73-45D3-A0E2-AFAC61FB579D}"/>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5" name="n_2aveValue【学校施設】&#10;一人当たり面積">
          <a:extLst>
            <a:ext uri="{FF2B5EF4-FFF2-40B4-BE49-F238E27FC236}">
              <a16:creationId xmlns:a16="http://schemas.microsoft.com/office/drawing/2014/main" id="{C3A2301A-3AB0-4E5C-A6C3-FED77810C4B1}"/>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6" name="n_3aveValue【学校施設】&#10;一人当たり面積">
          <a:extLst>
            <a:ext uri="{FF2B5EF4-FFF2-40B4-BE49-F238E27FC236}">
              <a16:creationId xmlns:a16="http://schemas.microsoft.com/office/drawing/2014/main" id="{BF24234D-DDAA-4888-8AD3-93981C039D8E}"/>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617" name="n_4aveValue【学校施設】&#10;一人当たり面積">
          <a:extLst>
            <a:ext uri="{FF2B5EF4-FFF2-40B4-BE49-F238E27FC236}">
              <a16:creationId xmlns:a16="http://schemas.microsoft.com/office/drawing/2014/main" id="{3135E133-A370-46F8-9985-FB022268D946}"/>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131907</xdr:rowOff>
    </xdr:from>
    <xdr:ext cx="469744" cy="259045"/>
    <xdr:sp macro="" textlink="">
      <xdr:nvSpPr>
        <xdr:cNvPr id="618" name="n_1mainValue【学校施設】&#10;一人当たり面積">
          <a:extLst>
            <a:ext uri="{FF2B5EF4-FFF2-40B4-BE49-F238E27FC236}">
              <a16:creationId xmlns:a16="http://schemas.microsoft.com/office/drawing/2014/main" id="{F0D5FA53-897D-4C7A-A95D-5BA629FDC84B}"/>
            </a:ext>
          </a:extLst>
        </xdr:cNvPr>
        <xdr:cNvSpPr txBox="1"/>
      </xdr:nvSpPr>
      <xdr:spPr>
        <a:xfrm>
          <a:off x="21075727" y="1024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114761</xdr:rowOff>
    </xdr:from>
    <xdr:ext cx="469744" cy="259045"/>
    <xdr:sp macro="" textlink="">
      <xdr:nvSpPr>
        <xdr:cNvPr id="619" name="n_2mainValue【学校施設】&#10;一人当たり面積">
          <a:extLst>
            <a:ext uri="{FF2B5EF4-FFF2-40B4-BE49-F238E27FC236}">
              <a16:creationId xmlns:a16="http://schemas.microsoft.com/office/drawing/2014/main" id="{5DBDF4B6-D7E2-49C2-B5D9-E3B41814EA35}"/>
            </a:ext>
          </a:extLst>
        </xdr:cNvPr>
        <xdr:cNvSpPr txBox="1"/>
      </xdr:nvSpPr>
      <xdr:spPr>
        <a:xfrm>
          <a:off x="20199427" y="1023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127906</xdr:rowOff>
    </xdr:from>
    <xdr:ext cx="469744" cy="259045"/>
    <xdr:sp macro="" textlink="">
      <xdr:nvSpPr>
        <xdr:cNvPr id="620" name="n_3mainValue【学校施設】&#10;一人当たり面積">
          <a:extLst>
            <a:ext uri="{FF2B5EF4-FFF2-40B4-BE49-F238E27FC236}">
              <a16:creationId xmlns:a16="http://schemas.microsoft.com/office/drawing/2014/main" id="{7AFD7D96-A13F-45B3-B6B7-603930D55EBB}"/>
            </a:ext>
          </a:extLst>
        </xdr:cNvPr>
        <xdr:cNvSpPr txBox="1"/>
      </xdr:nvSpPr>
      <xdr:spPr>
        <a:xfrm>
          <a:off x="19310427" y="1024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142003</xdr:rowOff>
    </xdr:from>
    <xdr:ext cx="469744" cy="259045"/>
    <xdr:sp macro="" textlink="">
      <xdr:nvSpPr>
        <xdr:cNvPr id="621" name="n_4mainValue【学校施設】&#10;一人当たり面積">
          <a:extLst>
            <a:ext uri="{FF2B5EF4-FFF2-40B4-BE49-F238E27FC236}">
              <a16:creationId xmlns:a16="http://schemas.microsoft.com/office/drawing/2014/main" id="{A69BE72F-EEFD-438F-B4EC-EE39A31ED2D1}"/>
            </a:ext>
          </a:extLst>
        </xdr:cNvPr>
        <xdr:cNvSpPr txBox="1"/>
      </xdr:nvSpPr>
      <xdr:spPr>
        <a:xfrm>
          <a:off x="18421427" y="102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28DE5C72-6920-4BE2-A703-ABFE4BA6F8C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49A8911D-6DC0-4ABF-975F-8C4F8E1D250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3362EFCF-FC67-47B9-BECE-4D9658BEE3B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FBE4C36A-6C0F-4A5F-BBE4-8809F4E4099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E3ED4AE3-EAED-4EB7-9FB2-4B12C81A801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E60B0E51-20AA-44A3-BE66-6AC7B0C0B7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35ED6441-66C2-4F04-8C73-B9B7BF9A7BA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B572A2C4-34CB-40C8-B12A-FDA1AEB1024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6CDC3E89-40DC-4882-AF14-8AB0E340EF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B8CF0DEA-988F-4CEB-9540-A8C849A4E5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42C0A88D-9247-49CC-B3E8-2DA779D236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E5A793F9-26C4-438E-8A4F-8E00FB78368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E5C95221-F05E-4181-A21B-B0AB20B5BD4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D52786A1-D59D-4CFB-8165-4501A8F06AF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EEA76372-48FC-4C70-9570-1201660BB5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C1D17510-6FEE-4D10-90E9-B21864EE7CA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63C27E07-C509-4712-9BD7-C186AB7E536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5EAE4706-A16B-431A-8C8F-3D6B6FE6733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4D929CDA-3CCB-4078-82C9-902515EF185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541A1FDA-070D-4ADB-B0AD-71165679079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85F8B55F-D712-41CC-A9A4-1895D7B699B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8467EC19-8F42-4765-9D61-5A807BCE398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735F26E-D8C9-4B9E-8C40-204C880B307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B6045024-1B9C-4E83-B168-E6BD0DC6F24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50410AC4-9A01-4085-A970-564BFBE8597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6275B45A-9F9B-42BE-A4ED-FCD7C018CF3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6EB55DF2-70F5-4847-A1D7-A1948BC1410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9" name="直線コネクタ 648">
          <a:extLst>
            <a:ext uri="{FF2B5EF4-FFF2-40B4-BE49-F238E27FC236}">
              <a16:creationId xmlns:a16="http://schemas.microsoft.com/office/drawing/2014/main" id="{DC02565E-B9AD-4235-B3ED-731BF4A0B395}"/>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0" name="テキスト ボックス 649">
          <a:extLst>
            <a:ext uri="{FF2B5EF4-FFF2-40B4-BE49-F238E27FC236}">
              <a16:creationId xmlns:a16="http://schemas.microsoft.com/office/drawing/2014/main" id="{02A373C2-9B7F-46DF-BE87-B8E1C841D958}"/>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1" name="直線コネクタ 650">
          <a:extLst>
            <a:ext uri="{FF2B5EF4-FFF2-40B4-BE49-F238E27FC236}">
              <a16:creationId xmlns:a16="http://schemas.microsoft.com/office/drawing/2014/main" id="{2EA31C61-1EF6-428E-BE20-4BCE25527143}"/>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2" name="テキスト ボックス 651">
          <a:extLst>
            <a:ext uri="{FF2B5EF4-FFF2-40B4-BE49-F238E27FC236}">
              <a16:creationId xmlns:a16="http://schemas.microsoft.com/office/drawing/2014/main" id="{FD353F63-F7CC-46A2-8DF8-42A31EFE277A}"/>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3" name="直線コネクタ 652">
          <a:extLst>
            <a:ext uri="{FF2B5EF4-FFF2-40B4-BE49-F238E27FC236}">
              <a16:creationId xmlns:a16="http://schemas.microsoft.com/office/drawing/2014/main" id="{2064CF28-8951-471B-B2E7-BBF36ADBFEB3}"/>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4" name="テキスト ボックス 653">
          <a:extLst>
            <a:ext uri="{FF2B5EF4-FFF2-40B4-BE49-F238E27FC236}">
              <a16:creationId xmlns:a16="http://schemas.microsoft.com/office/drawing/2014/main" id="{31614F43-6AA9-4329-A8DD-594D03DC1E2C}"/>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5" name="直線コネクタ 654">
          <a:extLst>
            <a:ext uri="{FF2B5EF4-FFF2-40B4-BE49-F238E27FC236}">
              <a16:creationId xmlns:a16="http://schemas.microsoft.com/office/drawing/2014/main" id="{C5ABFF7A-0ABA-4569-8418-54AEF91FF0EB}"/>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6" name="テキスト ボックス 655">
          <a:extLst>
            <a:ext uri="{FF2B5EF4-FFF2-40B4-BE49-F238E27FC236}">
              <a16:creationId xmlns:a16="http://schemas.microsoft.com/office/drawing/2014/main" id="{6795D161-23E3-44FB-87FD-AF8C15D522D4}"/>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B1D22350-993B-4512-83EA-B4A421BB66E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8" name="テキスト ボックス 657">
          <a:extLst>
            <a:ext uri="{FF2B5EF4-FFF2-40B4-BE49-F238E27FC236}">
              <a16:creationId xmlns:a16="http://schemas.microsoft.com/office/drawing/2014/main" id="{F2397F0E-F9CB-4716-9221-D8A803283D26}"/>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6C9FD146-E6C7-4E7F-952C-3660AF24C58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660" name="直線コネクタ 659">
          <a:extLst>
            <a:ext uri="{FF2B5EF4-FFF2-40B4-BE49-F238E27FC236}">
              <a16:creationId xmlns:a16="http://schemas.microsoft.com/office/drawing/2014/main" id="{1C637C0A-0202-48F9-AA28-C77FA6E858E6}"/>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661" name="【公民館】&#10;有形固定資産減価償却率最小値テキスト">
          <a:extLst>
            <a:ext uri="{FF2B5EF4-FFF2-40B4-BE49-F238E27FC236}">
              <a16:creationId xmlns:a16="http://schemas.microsoft.com/office/drawing/2014/main" id="{7F211061-3C7F-4D9E-8846-100960F25C99}"/>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662" name="直線コネクタ 661">
          <a:extLst>
            <a:ext uri="{FF2B5EF4-FFF2-40B4-BE49-F238E27FC236}">
              <a16:creationId xmlns:a16="http://schemas.microsoft.com/office/drawing/2014/main" id="{053AB01D-B4E2-4638-B558-95732C1F737F}"/>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663" name="【公民館】&#10;有形固定資産減価償却率最大値テキスト">
          <a:extLst>
            <a:ext uri="{FF2B5EF4-FFF2-40B4-BE49-F238E27FC236}">
              <a16:creationId xmlns:a16="http://schemas.microsoft.com/office/drawing/2014/main" id="{3D93FB46-F395-4147-971C-F903507726F7}"/>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664" name="直線コネクタ 663">
          <a:extLst>
            <a:ext uri="{FF2B5EF4-FFF2-40B4-BE49-F238E27FC236}">
              <a16:creationId xmlns:a16="http://schemas.microsoft.com/office/drawing/2014/main" id="{8A07492D-A2D5-4C9D-823B-AF8F12FD3FD1}"/>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665" name="【公民館】&#10;有形固定資産減価償却率平均値テキスト">
          <a:extLst>
            <a:ext uri="{FF2B5EF4-FFF2-40B4-BE49-F238E27FC236}">
              <a16:creationId xmlns:a16="http://schemas.microsoft.com/office/drawing/2014/main" id="{2A45FCC7-48FA-4665-B5DA-4337FDC8A118}"/>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666" name="フローチャート: 判断 665">
          <a:extLst>
            <a:ext uri="{FF2B5EF4-FFF2-40B4-BE49-F238E27FC236}">
              <a16:creationId xmlns:a16="http://schemas.microsoft.com/office/drawing/2014/main" id="{5359D3FF-F239-4B35-854C-470D6B40003D}"/>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667" name="フローチャート: 判断 666">
          <a:extLst>
            <a:ext uri="{FF2B5EF4-FFF2-40B4-BE49-F238E27FC236}">
              <a16:creationId xmlns:a16="http://schemas.microsoft.com/office/drawing/2014/main" id="{1C981A27-5677-4D6C-B83E-BC17083D2FE9}"/>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668" name="フローチャート: 判断 667">
          <a:extLst>
            <a:ext uri="{FF2B5EF4-FFF2-40B4-BE49-F238E27FC236}">
              <a16:creationId xmlns:a16="http://schemas.microsoft.com/office/drawing/2014/main" id="{56C53FFA-139E-4194-B75B-C4577879A521}"/>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669" name="フローチャート: 判断 668">
          <a:extLst>
            <a:ext uri="{FF2B5EF4-FFF2-40B4-BE49-F238E27FC236}">
              <a16:creationId xmlns:a16="http://schemas.microsoft.com/office/drawing/2014/main" id="{D5CA6472-05BA-4CC9-BEFC-D5573A595094}"/>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670" name="フローチャート: 判断 669">
          <a:extLst>
            <a:ext uri="{FF2B5EF4-FFF2-40B4-BE49-F238E27FC236}">
              <a16:creationId xmlns:a16="http://schemas.microsoft.com/office/drawing/2014/main" id="{C420CACA-BE58-4B7C-940A-CAFE3AFF505F}"/>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10A27BA4-21BB-4A49-B38E-C5E09FD50A9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5D94C57C-D92F-4E34-BF9F-B004F2CEAC0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2755B29-19F7-42EC-9E94-626F755DE0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5AAFCC9-705B-492D-9CEB-4DD42D50D9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24E6A44-C498-4172-A178-304A10FD123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7113</xdr:rowOff>
    </xdr:from>
    <xdr:to>
      <xdr:col>85</xdr:col>
      <xdr:colOff>177800</xdr:colOff>
      <xdr:row>106</xdr:row>
      <xdr:rowOff>108713</xdr:rowOff>
    </xdr:to>
    <xdr:sp macro="" textlink="">
      <xdr:nvSpPr>
        <xdr:cNvPr id="676" name="楕円 675">
          <a:extLst>
            <a:ext uri="{FF2B5EF4-FFF2-40B4-BE49-F238E27FC236}">
              <a16:creationId xmlns:a16="http://schemas.microsoft.com/office/drawing/2014/main" id="{124AC296-9E0D-448D-80CB-F7026F87A315}"/>
            </a:ext>
          </a:extLst>
        </xdr:cNvPr>
        <xdr:cNvSpPr/>
      </xdr:nvSpPr>
      <xdr:spPr>
        <a:xfrm>
          <a:off x="162687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156990</xdr:rowOff>
    </xdr:from>
    <xdr:ext cx="405111" cy="259045"/>
    <xdr:sp macro="" textlink="">
      <xdr:nvSpPr>
        <xdr:cNvPr id="677" name="【公民館】&#10;有形固定資産減価償却率該当値テキスト">
          <a:extLst>
            <a:ext uri="{FF2B5EF4-FFF2-40B4-BE49-F238E27FC236}">
              <a16:creationId xmlns:a16="http://schemas.microsoft.com/office/drawing/2014/main" id="{D9CE05AF-EBC3-4E06-965E-1CDEA728D712}"/>
            </a:ext>
          </a:extLst>
        </xdr:cNvPr>
        <xdr:cNvSpPr txBox="1"/>
      </xdr:nvSpPr>
      <xdr:spPr>
        <a:xfrm>
          <a:off x="16357600" y="1815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7113</xdr:rowOff>
    </xdr:from>
    <xdr:to>
      <xdr:col>81</xdr:col>
      <xdr:colOff>101600</xdr:colOff>
      <xdr:row>106</xdr:row>
      <xdr:rowOff>108713</xdr:rowOff>
    </xdr:to>
    <xdr:sp macro="" textlink="">
      <xdr:nvSpPr>
        <xdr:cNvPr id="678" name="楕円 677">
          <a:extLst>
            <a:ext uri="{FF2B5EF4-FFF2-40B4-BE49-F238E27FC236}">
              <a16:creationId xmlns:a16="http://schemas.microsoft.com/office/drawing/2014/main" id="{85EFAA9F-2548-46D8-BE6E-B87B7FC95D75}"/>
            </a:ext>
          </a:extLst>
        </xdr:cNvPr>
        <xdr:cNvSpPr/>
      </xdr:nvSpPr>
      <xdr:spPr>
        <a:xfrm>
          <a:off x="15430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57913</xdr:rowOff>
    </xdr:from>
    <xdr:to>
      <xdr:col>85</xdr:col>
      <xdr:colOff>127000</xdr:colOff>
      <xdr:row>106</xdr:row>
      <xdr:rowOff>57913</xdr:rowOff>
    </xdr:to>
    <xdr:cxnSp macro="">
      <xdr:nvCxnSpPr>
        <xdr:cNvPr id="679" name="直線コネクタ 678">
          <a:extLst>
            <a:ext uri="{FF2B5EF4-FFF2-40B4-BE49-F238E27FC236}">
              <a16:creationId xmlns:a16="http://schemas.microsoft.com/office/drawing/2014/main" id="{E199DFF1-8F74-4587-ABBB-10DD0D624ADB}"/>
            </a:ext>
          </a:extLst>
        </xdr:cNvPr>
        <xdr:cNvCxnSpPr/>
      </xdr:nvCxnSpPr>
      <xdr:spPr>
        <a:xfrm>
          <a:off x="15481300" y="182316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119126</xdr:rowOff>
    </xdr:from>
    <xdr:to>
      <xdr:col>76</xdr:col>
      <xdr:colOff>165100</xdr:colOff>
      <xdr:row>106</xdr:row>
      <xdr:rowOff>49276</xdr:rowOff>
    </xdr:to>
    <xdr:sp macro="" textlink="">
      <xdr:nvSpPr>
        <xdr:cNvPr id="680" name="楕円 679">
          <a:extLst>
            <a:ext uri="{FF2B5EF4-FFF2-40B4-BE49-F238E27FC236}">
              <a16:creationId xmlns:a16="http://schemas.microsoft.com/office/drawing/2014/main" id="{D3DDE0FE-7A61-4454-9B37-57E5E5032C85}"/>
            </a:ext>
          </a:extLst>
        </xdr:cNvPr>
        <xdr:cNvSpPr/>
      </xdr:nvSpPr>
      <xdr:spPr>
        <a:xfrm>
          <a:off x="14541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169926</xdr:rowOff>
    </xdr:from>
    <xdr:to>
      <xdr:col>81</xdr:col>
      <xdr:colOff>50800</xdr:colOff>
      <xdr:row>106</xdr:row>
      <xdr:rowOff>57913</xdr:rowOff>
    </xdr:to>
    <xdr:cxnSp macro="">
      <xdr:nvCxnSpPr>
        <xdr:cNvPr id="681" name="直線コネクタ 680">
          <a:extLst>
            <a:ext uri="{FF2B5EF4-FFF2-40B4-BE49-F238E27FC236}">
              <a16:creationId xmlns:a16="http://schemas.microsoft.com/office/drawing/2014/main" id="{6B9E4C0A-99CC-46CB-B211-0AEC5F040F1A}"/>
            </a:ext>
          </a:extLst>
        </xdr:cNvPr>
        <xdr:cNvCxnSpPr/>
      </xdr:nvCxnSpPr>
      <xdr:spPr>
        <a:xfrm>
          <a:off x="14592300" y="18172176"/>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682" name="楕円 681">
          <a:extLst>
            <a:ext uri="{FF2B5EF4-FFF2-40B4-BE49-F238E27FC236}">
              <a16:creationId xmlns:a16="http://schemas.microsoft.com/office/drawing/2014/main" id="{DC83E6EE-4EBA-4FE2-A3AA-85D9BD74F5C2}"/>
            </a:ext>
          </a:extLst>
        </xdr:cNvPr>
        <xdr:cNvSpPr/>
      </xdr:nvSpPr>
      <xdr:spPr>
        <a:xfrm>
          <a:off x="1365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105</xdr:row>
      <xdr:rowOff>169926</xdr:rowOff>
    </xdr:to>
    <xdr:cxnSp macro="">
      <xdr:nvCxnSpPr>
        <xdr:cNvPr id="683" name="直線コネクタ 682">
          <a:extLst>
            <a:ext uri="{FF2B5EF4-FFF2-40B4-BE49-F238E27FC236}">
              <a16:creationId xmlns:a16="http://schemas.microsoft.com/office/drawing/2014/main" id="{1CB79486-8FA9-4EE8-9B75-89D5DA85F3C7}"/>
            </a:ext>
          </a:extLst>
        </xdr:cNvPr>
        <xdr:cNvCxnSpPr/>
      </xdr:nvCxnSpPr>
      <xdr:spPr>
        <a:xfrm>
          <a:off x="13703300" y="1815846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73406</xdr:rowOff>
    </xdr:from>
    <xdr:to>
      <xdr:col>67</xdr:col>
      <xdr:colOff>101600</xdr:colOff>
      <xdr:row>106</xdr:row>
      <xdr:rowOff>3556</xdr:rowOff>
    </xdr:to>
    <xdr:sp macro="" textlink="">
      <xdr:nvSpPr>
        <xdr:cNvPr id="684" name="楕円 683">
          <a:extLst>
            <a:ext uri="{FF2B5EF4-FFF2-40B4-BE49-F238E27FC236}">
              <a16:creationId xmlns:a16="http://schemas.microsoft.com/office/drawing/2014/main" id="{C670B0FD-3DF6-4B6B-8E48-20F6209EE916}"/>
            </a:ext>
          </a:extLst>
        </xdr:cNvPr>
        <xdr:cNvSpPr/>
      </xdr:nvSpPr>
      <xdr:spPr>
        <a:xfrm>
          <a:off x="12763500" y="18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124206</xdr:rowOff>
    </xdr:from>
    <xdr:to>
      <xdr:col>71</xdr:col>
      <xdr:colOff>177800</xdr:colOff>
      <xdr:row>105</xdr:row>
      <xdr:rowOff>156211</xdr:rowOff>
    </xdr:to>
    <xdr:cxnSp macro="">
      <xdr:nvCxnSpPr>
        <xdr:cNvPr id="685" name="直線コネクタ 684">
          <a:extLst>
            <a:ext uri="{FF2B5EF4-FFF2-40B4-BE49-F238E27FC236}">
              <a16:creationId xmlns:a16="http://schemas.microsoft.com/office/drawing/2014/main" id="{CD2CA5C5-B69B-4EFD-AB29-0246DB1803A1}"/>
            </a:ext>
          </a:extLst>
        </xdr:cNvPr>
        <xdr:cNvCxnSpPr/>
      </xdr:nvCxnSpPr>
      <xdr:spPr>
        <a:xfrm>
          <a:off x="12814300" y="181264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686" name="n_1aveValue【公民館】&#10;有形固定資産減価償却率">
          <a:extLst>
            <a:ext uri="{FF2B5EF4-FFF2-40B4-BE49-F238E27FC236}">
              <a16:creationId xmlns:a16="http://schemas.microsoft.com/office/drawing/2014/main" id="{AA531D91-FB7B-43F3-9882-B2BD1BA60510}"/>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687" name="n_2aveValue【公民館】&#10;有形固定資産減価償却率">
          <a:extLst>
            <a:ext uri="{FF2B5EF4-FFF2-40B4-BE49-F238E27FC236}">
              <a16:creationId xmlns:a16="http://schemas.microsoft.com/office/drawing/2014/main" id="{D82FB507-BBC1-4B6A-907C-417D157B5C81}"/>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688" name="n_3aveValue【公民館】&#10;有形固定資産減価償却率">
          <a:extLst>
            <a:ext uri="{FF2B5EF4-FFF2-40B4-BE49-F238E27FC236}">
              <a16:creationId xmlns:a16="http://schemas.microsoft.com/office/drawing/2014/main" id="{11A23EF7-7095-44E9-B10F-EB9154CE9DAB}"/>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689" name="n_4aveValue【公民館】&#10;有形固定資産減価償却率">
          <a:extLst>
            <a:ext uri="{FF2B5EF4-FFF2-40B4-BE49-F238E27FC236}">
              <a16:creationId xmlns:a16="http://schemas.microsoft.com/office/drawing/2014/main" id="{1F092EF5-65E8-45E2-BD8E-2C9C2D601EB2}"/>
            </a:ext>
          </a:extLst>
        </xdr:cNvPr>
        <xdr:cNvSpPr txBox="1"/>
      </xdr:nvSpPr>
      <xdr:spPr>
        <a:xfrm>
          <a:off x="12611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99840</xdr:rowOff>
    </xdr:from>
    <xdr:ext cx="405111" cy="259045"/>
    <xdr:sp macro="" textlink="">
      <xdr:nvSpPr>
        <xdr:cNvPr id="690" name="n_1mainValue【公民館】&#10;有形固定資産減価償却率">
          <a:extLst>
            <a:ext uri="{FF2B5EF4-FFF2-40B4-BE49-F238E27FC236}">
              <a16:creationId xmlns:a16="http://schemas.microsoft.com/office/drawing/2014/main" id="{042070D8-4013-4144-8AEF-748C29EC4F0C}"/>
            </a:ext>
          </a:extLst>
        </xdr:cNvPr>
        <xdr:cNvSpPr txBox="1"/>
      </xdr:nvSpPr>
      <xdr:spPr>
        <a:xfrm>
          <a:off x="15266044" y="1827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40403</xdr:rowOff>
    </xdr:from>
    <xdr:ext cx="405111" cy="259045"/>
    <xdr:sp macro="" textlink="">
      <xdr:nvSpPr>
        <xdr:cNvPr id="691" name="n_2mainValue【公民館】&#10;有形固定資産減価償却率">
          <a:extLst>
            <a:ext uri="{FF2B5EF4-FFF2-40B4-BE49-F238E27FC236}">
              <a16:creationId xmlns:a16="http://schemas.microsoft.com/office/drawing/2014/main" id="{78E1514A-B1C3-4A82-99AB-5DB943715A17}"/>
            </a:ext>
          </a:extLst>
        </xdr:cNvPr>
        <xdr:cNvSpPr txBox="1"/>
      </xdr:nvSpPr>
      <xdr:spPr>
        <a:xfrm>
          <a:off x="14389744" y="1821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26688</xdr:rowOff>
    </xdr:from>
    <xdr:ext cx="405111" cy="259045"/>
    <xdr:sp macro="" textlink="">
      <xdr:nvSpPr>
        <xdr:cNvPr id="692" name="n_3mainValue【公民館】&#10;有形固定資産減価償却率">
          <a:extLst>
            <a:ext uri="{FF2B5EF4-FFF2-40B4-BE49-F238E27FC236}">
              <a16:creationId xmlns:a16="http://schemas.microsoft.com/office/drawing/2014/main" id="{D1F8B000-E759-49FB-864B-194D5222886B}"/>
            </a:ext>
          </a:extLst>
        </xdr:cNvPr>
        <xdr:cNvSpPr txBox="1"/>
      </xdr:nvSpPr>
      <xdr:spPr>
        <a:xfrm>
          <a:off x="13500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166133</xdr:rowOff>
    </xdr:from>
    <xdr:ext cx="405111" cy="259045"/>
    <xdr:sp macro="" textlink="">
      <xdr:nvSpPr>
        <xdr:cNvPr id="693" name="n_4mainValue【公民館】&#10;有形固定資産減価償却率">
          <a:extLst>
            <a:ext uri="{FF2B5EF4-FFF2-40B4-BE49-F238E27FC236}">
              <a16:creationId xmlns:a16="http://schemas.microsoft.com/office/drawing/2014/main" id="{B77BD4A7-BA27-4F26-952A-EDCF6714CEEF}"/>
            </a:ext>
          </a:extLst>
        </xdr:cNvPr>
        <xdr:cNvSpPr txBox="1"/>
      </xdr:nvSpPr>
      <xdr:spPr>
        <a:xfrm>
          <a:off x="12611744" y="1816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AACD60C4-426D-4CB8-9B2B-823F7B80E14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888E865C-582C-40A7-9984-13F561DE09B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049FEC37-5C8C-4191-84B7-83BE6D12D0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3D72B735-E008-40BC-934F-FB21EBED11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C1F59F8C-3491-47AE-8401-41E9EED4165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D8FCCF8C-7E82-4936-957D-CA05D03383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38EBBE28-84DE-4C54-A559-47D2B138893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FDCE0CF7-F9FD-4D92-96B1-363E6BA6820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029CF9C8-41BE-4693-BDE0-16DDDEF3B6F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DDEFE736-C00B-4A9D-9141-DBFAD8C1966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BFA4A622-9D7D-44D2-98F4-5D294A74620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B56A9492-D30A-41BB-9AC7-4CF9624FA36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AD357BB7-FFCF-4951-A413-7852AAB9BCB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A19E3064-7071-43AC-92A3-B91064E3A47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3B294406-A7C5-4C1A-A207-8C9473E1177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BAA0D906-843A-4494-A9FE-632ED40E2E7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A6D2506F-406E-40E6-A675-F722D252E22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E6E79041-4D04-4E21-8D76-43352BD6728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B425C72A-A4EF-4AB6-BB82-3AE625E6D09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7E0E9717-CFD0-47A3-AC6F-5757DDE5898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F08BF88D-E61D-4EA3-B8B9-F65FB807513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715" name="直線コネクタ 714">
          <a:extLst>
            <a:ext uri="{FF2B5EF4-FFF2-40B4-BE49-F238E27FC236}">
              <a16:creationId xmlns:a16="http://schemas.microsoft.com/office/drawing/2014/main" id="{AF91C09C-038C-4B26-91DF-E7B94D1A878E}"/>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716" name="【公民館】&#10;一人当たり面積最小値テキスト">
          <a:extLst>
            <a:ext uri="{FF2B5EF4-FFF2-40B4-BE49-F238E27FC236}">
              <a16:creationId xmlns:a16="http://schemas.microsoft.com/office/drawing/2014/main" id="{0E2786FC-C2BF-4FB2-A06C-F29D9D14C55A}"/>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717" name="直線コネクタ 716">
          <a:extLst>
            <a:ext uri="{FF2B5EF4-FFF2-40B4-BE49-F238E27FC236}">
              <a16:creationId xmlns:a16="http://schemas.microsoft.com/office/drawing/2014/main" id="{FA9D6ED3-8BBB-4C30-B9A7-9BA28CFC47BA}"/>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718" name="【公民館】&#10;一人当たり面積最大値テキスト">
          <a:extLst>
            <a:ext uri="{FF2B5EF4-FFF2-40B4-BE49-F238E27FC236}">
              <a16:creationId xmlns:a16="http://schemas.microsoft.com/office/drawing/2014/main" id="{C1926042-2FD2-4AF8-B3AC-6D3974CC9827}"/>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719" name="直線コネクタ 718">
          <a:extLst>
            <a:ext uri="{FF2B5EF4-FFF2-40B4-BE49-F238E27FC236}">
              <a16:creationId xmlns:a16="http://schemas.microsoft.com/office/drawing/2014/main" id="{C00CB2B8-17D1-4BE8-BFF2-A9B7FD9A950B}"/>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720" name="【公民館】&#10;一人当たり面積平均値テキスト">
          <a:extLst>
            <a:ext uri="{FF2B5EF4-FFF2-40B4-BE49-F238E27FC236}">
              <a16:creationId xmlns:a16="http://schemas.microsoft.com/office/drawing/2014/main" id="{1061B76F-105C-4D58-A4BE-3E3DB7DC958B}"/>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721" name="フローチャート: 判断 720">
          <a:extLst>
            <a:ext uri="{FF2B5EF4-FFF2-40B4-BE49-F238E27FC236}">
              <a16:creationId xmlns:a16="http://schemas.microsoft.com/office/drawing/2014/main" id="{57382F76-8107-4BA3-9688-F080B375867B}"/>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722" name="フローチャート: 判断 721">
          <a:extLst>
            <a:ext uri="{FF2B5EF4-FFF2-40B4-BE49-F238E27FC236}">
              <a16:creationId xmlns:a16="http://schemas.microsoft.com/office/drawing/2014/main" id="{15A340F4-ECD9-4493-B148-A76B8D7ED5E8}"/>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23" name="フローチャート: 判断 722">
          <a:extLst>
            <a:ext uri="{FF2B5EF4-FFF2-40B4-BE49-F238E27FC236}">
              <a16:creationId xmlns:a16="http://schemas.microsoft.com/office/drawing/2014/main" id="{FEC5C7D6-6768-4FC1-886F-54E9487B462D}"/>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724" name="フローチャート: 判断 723">
          <a:extLst>
            <a:ext uri="{FF2B5EF4-FFF2-40B4-BE49-F238E27FC236}">
              <a16:creationId xmlns:a16="http://schemas.microsoft.com/office/drawing/2014/main" id="{9F2FC626-790B-42B8-8594-3D31141EECD3}"/>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725" name="フローチャート: 判断 724">
          <a:extLst>
            <a:ext uri="{FF2B5EF4-FFF2-40B4-BE49-F238E27FC236}">
              <a16:creationId xmlns:a16="http://schemas.microsoft.com/office/drawing/2014/main" id="{2CD1159E-5B68-4A26-BFDF-6F41F150D2AC}"/>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9C36DBEC-9F55-477D-A6D1-AC64872DBF7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D87D315-048E-4EE4-B859-DB40194F7FA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52721F73-4D88-45F7-8E15-3F389C48BA5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C17C5B57-35EF-4E51-91DA-8FFF54F646D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8294363-D031-43E9-A25A-9C11FC942AB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80263</xdr:rowOff>
    </xdr:from>
    <xdr:to>
      <xdr:col>116</xdr:col>
      <xdr:colOff>114300</xdr:colOff>
      <xdr:row>101</xdr:row>
      <xdr:rowOff>10413</xdr:rowOff>
    </xdr:to>
    <xdr:sp macro="" textlink="">
      <xdr:nvSpPr>
        <xdr:cNvPr id="731" name="楕円 730">
          <a:extLst>
            <a:ext uri="{FF2B5EF4-FFF2-40B4-BE49-F238E27FC236}">
              <a16:creationId xmlns:a16="http://schemas.microsoft.com/office/drawing/2014/main" id="{F692E96B-EA39-4CD3-B870-CBBBA7FE7440}"/>
            </a:ext>
          </a:extLst>
        </xdr:cNvPr>
        <xdr:cNvSpPr/>
      </xdr:nvSpPr>
      <xdr:spPr>
        <a:xfrm>
          <a:off x="22110700" y="1722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33290</xdr:rowOff>
    </xdr:from>
    <xdr:ext cx="469744" cy="259045"/>
    <xdr:sp macro="" textlink="">
      <xdr:nvSpPr>
        <xdr:cNvPr id="732" name="【公民館】&#10;一人当たり面積該当値テキスト">
          <a:extLst>
            <a:ext uri="{FF2B5EF4-FFF2-40B4-BE49-F238E27FC236}">
              <a16:creationId xmlns:a16="http://schemas.microsoft.com/office/drawing/2014/main" id="{23F30200-4B85-4974-9F66-A1CA02975307}"/>
            </a:ext>
          </a:extLst>
        </xdr:cNvPr>
        <xdr:cNvSpPr txBox="1"/>
      </xdr:nvSpPr>
      <xdr:spPr>
        <a:xfrm>
          <a:off x="22199600" y="1717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103124</xdr:rowOff>
    </xdr:from>
    <xdr:to>
      <xdr:col>112</xdr:col>
      <xdr:colOff>38100</xdr:colOff>
      <xdr:row>101</xdr:row>
      <xdr:rowOff>33274</xdr:rowOff>
    </xdr:to>
    <xdr:sp macro="" textlink="">
      <xdr:nvSpPr>
        <xdr:cNvPr id="733" name="楕円 732">
          <a:extLst>
            <a:ext uri="{FF2B5EF4-FFF2-40B4-BE49-F238E27FC236}">
              <a16:creationId xmlns:a16="http://schemas.microsoft.com/office/drawing/2014/main" id="{1841E99D-0E41-46C0-8208-98B7EFC3F22F}"/>
            </a:ext>
          </a:extLst>
        </xdr:cNvPr>
        <xdr:cNvSpPr/>
      </xdr:nvSpPr>
      <xdr:spPr>
        <a:xfrm>
          <a:off x="21272500" y="172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131063</xdr:rowOff>
    </xdr:from>
    <xdr:to>
      <xdr:col>116</xdr:col>
      <xdr:colOff>63500</xdr:colOff>
      <xdr:row>100</xdr:row>
      <xdr:rowOff>153924</xdr:rowOff>
    </xdr:to>
    <xdr:cxnSp macro="">
      <xdr:nvCxnSpPr>
        <xdr:cNvPr id="734" name="直線コネクタ 733">
          <a:extLst>
            <a:ext uri="{FF2B5EF4-FFF2-40B4-BE49-F238E27FC236}">
              <a16:creationId xmlns:a16="http://schemas.microsoft.com/office/drawing/2014/main" id="{F9B69887-EC9D-40B0-B3A4-A2AE6C0935C9}"/>
            </a:ext>
          </a:extLst>
        </xdr:cNvPr>
        <xdr:cNvCxnSpPr/>
      </xdr:nvCxnSpPr>
      <xdr:spPr>
        <a:xfrm flipV="1">
          <a:off x="21323300" y="17276063"/>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139700</xdr:rowOff>
    </xdr:from>
    <xdr:to>
      <xdr:col>107</xdr:col>
      <xdr:colOff>101600</xdr:colOff>
      <xdr:row>101</xdr:row>
      <xdr:rowOff>69850</xdr:rowOff>
    </xdr:to>
    <xdr:sp macro="" textlink="">
      <xdr:nvSpPr>
        <xdr:cNvPr id="735" name="楕円 734">
          <a:extLst>
            <a:ext uri="{FF2B5EF4-FFF2-40B4-BE49-F238E27FC236}">
              <a16:creationId xmlns:a16="http://schemas.microsoft.com/office/drawing/2014/main" id="{5312218F-53F2-426D-ADB6-6ACCCFF2CACD}"/>
            </a:ext>
          </a:extLst>
        </xdr:cNvPr>
        <xdr:cNvSpPr/>
      </xdr:nvSpPr>
      <xdr:spPr>
        <a:xfrm>
          <a:off x="20383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153924</xdr:rowOff>
    </xdr:from>
    <xdr:to>
      <xdr:col>111</xdr:col>
      <xdr:colOff>177800</xdr:colOff>
      <xdr:row>101</xdr:row>
      <xdr:rowOff>19050</xdr:rowOff>
    </xdr:to>
    <xdr:cxnSp macro="">
      <xdr:nvCxnSpPr>
        <xdr:cNvPr id="736" name="直線コネクタ 735">
          <a:extLst>
            <a:ext uri="{FF2B5EF4-FFF2-40B4-BE49-F238E27FC236}">
              <a16:creationId xmlns:a16="http://schemas.microsoft.com/office/drawing/2014/main" id="{B9850FC0-3B55-42E3-9729-E31B2FDE873C}"/>
            </a:ext>
          </a:extLst>
        </xdr:cNvPr>
        <xdr:cNvCxnSpPr/>
      </xdr:nvCxnSpPr>
      <xdr:spPr>
        <a:xfrm flipV="1">
          <a:off x="20434300" y="17298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160274</xdr:rowOff>
    </xdr:from>
    <xdr:to>
      <xdr:col>102</xdr:col>
      <xdr:colOff>165100</xdr:colOff>
      <xdr:row>101</xdr:row>
      <xdr:rowOff>90424</xdr:rowOff>
    </xdr:to>
    <xdr:sp macro="" textlink="">
      <xdr:nvSpPr>
        <xdr:cNvPr id="737" name="楕円 736">
          <a:extLst>
            <a:ext uri="{FF2B5EF4-FFF2-40B4-BE49-F238E27FC236}">
              <a16:creationId xmlns:a16="http://schemas.microsoft.com/office/drawing/2014/main" id="{09EABC83-8102-49DA-B8EB-DF6746D2DEEF}"/>
            </a:ext>
          </a:extLst>
        </xdr:cNvPr>
        <xdr:cNvSpPr/>
      </xdr:nvSpPr>
      <xdr:spPr>
        <a:xfrm>
          <a:off x="19494500" y="1730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19050</xdr:rowOff>
    </xdr:from>
    <xdr:to>
      <xdr:col>107</xdr:col>
      <xdr:colOff>50800</xdr:colOff>
      <xdr:row>101</xdr:row>
      <xdr:rowOff>39624</xdr:rowOff>
    </xdr:to>
    <xdr:cxnSp macro="">
      <xdr:nvCxnSpPr>
        <xdr:cNvPr id="738" name="直線コネクタ 737">
          <a:extLst>
            <a:ext uri="{FF2B5EF4-FFF2-40B4-BE49-F238E27FC236}">
              <a16:creationId xmlns:a16="http://schemas.microsoft.com/office/drawing/2014/main" id="{3E14D69A-170E-408B-9ED4-745A46F65F1A}"/>
            </a:ext>
          </a:extLst>
        </xdr:cNvPr>
        <xdr:cNvCxnSpPr/>
      </xdr:nvCxnSpPr>
      <xdr:spPr>
        <a:xfrm flipV="1">
          <a:off x="19545300" y="1733550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20828</xdr:rowOff>
    </xdr:from>
    <xdr:to>
      <xdr:col>98</xdr:col>
      <xdr:colOff>38100</xdr:colOff>
      <xdr:row>101</xdr:row>
      <xdr:rowOff>122428</xdr:rowOff>
    </xdr:to>
    <xdr:sp macro="" textlink="">
      <xdr:nvSpPr>
        <xdr:cNvPr id="739" name="楕円 738">
          <a:extLst>
            <a:ext uri="{FF2B5EF4-FFF2-40B4-BE49-F238E27FC236}">
              <a16:creationId xmlns:a16="http://schemas.microsoft.com/office/drawing/2014/main" id="{27A224BB-8C61-4C5C-8B64-55FB0A538093}"/>
            </a:ext>
          </a:extLst>
        </xdr:cNvPr>
        <xdr:cNvSpPr/>
      </xdr:nvSpPr>
      <xdr:spPr>
        <a:xfrm>
          <a:off x="18605500" y="1733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39624</xdr:rowOff>
    </xdr:from>
    <xdr:to>
      <xdr:col>102</xdr:col>
      <xdr:colOff>114300</xdr:colOff>
      <xdr:row>101</xdr:row>
      <xdr:rowOff>71628</xdr:rowOff>
    </xdr:to>
    <xdr:cxnSp macro="">
      <xdr:nvCxnSpPr>
        <xdr:cNvPr id="740" name="直線コネクタ 739">
          <a:extLst>
            <a:ext uri="{FF2B5EF4-FFF2-40B4-BE49-F238E27FC236}">
              <a16:creationId xmlns:a16="http://schemas.microsoft.com/office/drawing/2014/main" id="{BF8A926F-9FEC-4DFA-8D48-5935B5BF4015}"/>
            </a:ext>
          </a:extLst>
        </xdr:cNvPr>
        <xdr:cNvCxnSpPr/>
      </xdr:nvCxnSpPr>
      <xdr:spPr>
        <a:xfrm flipV="1">
          <a:off x="18656300" y="1735607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741" name="n_1aveValue【公民館】&#10;一人当たり面積">
          <a:extLst>
            <a:ext uri="{FF2B5EF4-FFF2-40B4-BE49-F238E27FC236}">
              <a16:creationId xmlns:a16="http://schemas.microsoft.com/office/drawing/2014/main" id="{14DDC346-AB15-4132-AE6F-5B2E32CCFAF5}"/>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2" name="n_2aveValue【公民館】&#10;一人当たり面積">
          <a:extLst>
            <a:ext uri="{FF2B5EF4-FFF2-40B4-BE49-F238E27FC236}">
              <a16:creationId xmlns:a16="http://schemas.microsoft.com/office/drawing/2014/main" id="{BC031C01-AEF3-4F8F-9BAB-08DF3DC472CE}"/>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743" name="n_3aveValue【公民館】&#10;一人当たり面積">
          <a:extLst>
            <a:ext uri="{FF2B5EF4-FFF2-40B4-BE49-F238E27FC236}">
              <a16:creationId xmlns:a16="http://schemas.microsoft.com/office/drawing/2014/main" id="{8BE33563-2BF0-493D-A526-A057AEF8F67A}"/>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744" name="n_4aveValue【公民館】&#10;一人当たり面積">
          <a:extLst>
            <a:ext uri="{FF2B5EF4-FFF2-40B4-BE49-F238E27FC236}">
              <a16:creationId xmlns:a16="http://schemas.microsoft.com/office/drawing/2014/main" id="{70EF7C4A-F5F2-4669-BE27-38611E515420}"/>
            </a:ext>
          </a:extLst>
        </xdr:cNvPr>
        <xdr:cNvSpPr txBox="1"/>
      </xdr:nvSpPr>
      <xdr:spPr>
        <a:xfrm>
          <a:off x="18421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49801</xdr:rowOff>
    </xdr:from>
    <xdr:ext cx="469744" cy="259045"/>
    <xdr:sp macro="" textlink="">
      <xdr:nvSpPr>
        <xdr:cNvPr id="745" name="n_1mainValue【公民館】&#10;一人当たり面積">
          <a:extLst>
            <a:ext uri="{FF2B5EF4-FFF2-40B4-BE49-F238E27FC236}">
              <a16:creationId xmlns:a16="http://schemas.microsoft.com/office/drawing/2014/main" id="{B47CE549-5C40-40F1-949B-FF2295E9839F}"/>
            </a:ext>
          </a:extLst>
        </xdr:cNvPr>
        <xdr:cNvSpPr txBox="1"/>
      </xdr:nvSpPr>
      <xdr:spPr>
        <a:xfrm>
          <a:off x="21075727" y="1702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86377</xdr:rowOff>
    </xdr:from>
    <xdr:ext cx="469744" cy="259045"/>
    <xdr:sp macro="" textlink="">
      <xdr:nvSpPr>
        <xdr:cNvPr id="746" name="n_2mainValue【公民館】&#10;一人当たり面積">
          <a:extLst>
            <a:ext uri="{FF2B5EF4-FFF2-40B4-BE49-F238E27FC236}">
              <a16:creationId xmlns:a16="http://schemas.microsoft.com/office/drawing/2014/main" id="{A79FB66D-B93B-47A0-B23F-ABA56708DE3B}"/>
            </a:ext>
          </a:extLst>
        </xdr:cNvPr>
        <xdr:cNvSpPr txBox="1"/>
      </xdr:nvSpPr>
      <xdr:spPr>
        <a:xfrm>
          <a:off x="20199427" y="1705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106951</xdr:rowOff>
    </xdr:from>
    <xdr:ext cx="469744" cy="259045"/>
    <xdr:sp macro="" textlink="">
      <xdr:nvSpPr>
        <xdr:cNvPr id="747" name="n_3mainValue【公民館】&#10;一人当たり面積">
          <a:extLst>
            <a:ext uri="{FF2B5EF4-FFF2-40B4-BE49-F238E27FC236}">
              <a16:creationId xmlns:a16="http://schemas.microsoft.com/office/drawing/2014/main" id="{DE41D653-EFA7-4B0D-9F71-5C7004B06AD4}"/>
            </a:ext>
          </a:extLst>
        </xdr:cNvPr>
        <xdr:cNvSpPr txBox="1"/>
      </xdr:nvSpPr>
      <xdr:spPr>
        <a:xfrm>
          <a:off x="19310427" y="1708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138955</xdr:rowOff>
    </xdr:from>
    <xdr:ext cx="469744" cy="259045"/>
    <xdr:sp macro="" textlink="">
      <xdr:nvSpPr>
        <xdr:cNvPr id="748" name="n_4mainValue【公民館】&#10;一人当たり面積">
          <a:extLst>
            <a:ext uri="{FF2B5EF4-FFF2-40B4-BE49-F238E27FC236}">
              <a16:creationId xmlns:a16="http://schemas.microsoft.com/office/drawing/2014/main" id="{A48B6303-A4AD-48EF-8205-F366FDC3037A}"/>
            </a:ext>
          </a:extLst>
        </xdr:cNvPr>
        <xdr:cNvSpPr txBox="1"/>
      </xdr:nvSpPr>
      <xdr:spPr>
        <a:xfrm>
          <a:off x="18421427" y="1711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7BAD90E7-98E1-46D1-AE5E-9C68901271B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814FD26-7146-4379-8AA8-B4407398C2A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61B7F57-DFC4-48AC-A03E-559DF5B884B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本市は合併により広大な面積に集落が分散しているという事情を有しており、各旧町村ごとに同機能を持つ公共施設を多く保有している状況となっている。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そのため、施設の更新・統合等が遅れており、多くの項目の有形固定資産減価償却率、人口一人あたりに換算した際の数値が類似団体内平均値を大きく上回っている。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庁舎の整備や老朽化した施設の除却等を順次進めており、有形固定資産減価償却率については低減すると見込まれる。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月に策定した三好市公共施設等総合管理計画および個別計画を見直し、施設保有数の適正化（総量縮減）を進め、公共施設の計画的な再編を行っていく。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27E2657-D198-4FEA-862A-8D4B1A7E27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773052-2191-432A-BA33-7D0F629904E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71075D-F39D-4FD2-83A2-D893272AB0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A96371-7ECA-411D-99EB-C2C99DF6E0D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徳島県三好市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6B8468-674F-4FA4-9386-6AD5E5BD6B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D57C85-366F-4988-83CE-E9AD0C776C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1C94F6-0FA7-4202-953F-85EADD8E170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368149-ADD9-41CB-8578-9BB11BF0258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164EAF-45A3-4C21-9A63-0D4D59A72F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359EB9-B8F0-4252-AA8A-E9CD66D2162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22,225
21,922
721.42
28,536,347
27,663,536
476,911
13,376,231
36,870,701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772E5EE-FA73-4F7C-9342-6E8790E671F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BD1578-0230-40FD-B6B7-908F07D7B0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FCB103-9EDD-41EC-98F1-7FA8E7A57A2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E1CE949-B551-4384-812B-E4388DE5920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C806EF-5959-465C-A1B9-0F82013537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878EBCD-00E6-4B60-96EE-30DDB2A1F5F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1FC5D20-FE1E-40A9-95EA-1CEC5B059E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C5C2A0-A07F-48C3-A4B0-EBCC6B8ADA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EAA2EE-5AAC-402B-A51E-16A39294D21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F0C5D1D-B317-445A-A1F2-4AA2D06942C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D6EF69-F282-4EC3-8027-4501BC72F52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D4D171-07E9-418B-B35C-BB5CBCE6FE5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7A3D3B-D76A-45C6-904E-2A8909EE61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57F435-DEB7-49AA-AC14-5EC21195740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8AC108-4606-409B-B7D1-2D287389C01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7C67CD-29B5-4D9D-A055-E3C7953195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5341A6-D9AC-438D-A12A-093A0157C3A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718407-2FAA-40B7-A0AD-15434B4DEE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6A4895-EF0B-4E1D-9DF2-2DCC2F394E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00EE54-84FB-491B-A23E-58258233304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39E7803-621E-40A4-B776-EA5A5A3B38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C80DF7-F24B-4DF6-AF2B-0C82DDF810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37088A2-92E3-436D-951A-518E6611B6D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A4178AF-B8FB-47E7-8BC7-AB923546809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DBC0D3-DB38-46F2-86C8-7616644B0AC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B14956-D22D-44D9-86C2-78DFADBD509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7C74DE-2F2D-42A8-9ECD-9BCE7B26A1B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618E6F-1CB7-4BFE-832A-F8390C907BE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57DCBA-0425-4993-B09B-92DB83EBB57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EB21DB5-0456-4C86-9B05-8F6A0991B74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FE0B8A5-3FD0-4139-9E8D-612BDC1F2EB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9D3FAC0-CFDC-4F3F-BA28-9CE2D5D1DE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75101E5-D56F-47C9-9354-13C536844D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884463B-BBFF-4982-8CD5-30B56C2635F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1766464-BC88-45F2-9E99-6BF6CFFF084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7AEC08F-F3B9-400E-8076-118AE3D1786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2B52F3C-8263-4644-ACE8-AC0574B6A092}"/>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49257B1-B744-4DCE-8FF7-C07F9E3A163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8863B9C-4E84-4781-8FCF-533ED023C71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E051B3F-187A-41C4-8567-57D6F450F9C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6DD8322-7F90-4C7F-BD4A-C758C546C27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3C83353-7E2F-46B0-9F40-A166F701106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3908175-4266-474E-8F19-3F57C721920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BF25A72-6F41-4BBE-B7F8-20E6D1E8CF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86B48FE-AD0A-4215-8FF2-B18051F7B40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E4C4DD0-76F6-407C-9B6A-BF01656550F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C7B5467-ED79-4D6A-AA02-5BBD37B22B3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F95678A-B9D6-438D-BEFA-6DB5D97BD91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31A0257B-87FA-4A80-A457-28EAFEDFCB9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EEBFD51-6F64-47BA-A491-5947972946C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1DC47B85-4056-44B6-A9A4-0ABC9B6677A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7F3B6CC-DB34-47AA-800A-555B4A3271D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5784511-CBAF-4A5D-80D2-0C916C4323E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6C679AD-A4E1-4175-8119-68FFF01C8F6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E9F8A453-9C51-42CC-9D3B-77225552C91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5E011FB-303A-41AD-AA39-29C3142F0C9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C15D3C1-39D2-477A-945D-7720EB5C080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1DF7157-3208-4BF5-8623-91522C9ADEA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3C754E0-F6EA-40B8-B9E3-70F761255CD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52304A46-630E-4D60-B0DB-1D687420473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044E427-7973-4FCC-9A6B-8769373F52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4C976BA-5E89-4970-B9B9-7A338FE1763A}"/>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993EB3DA-930E-442A-8654-05FD2C21424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9FCAE32-BDDC-4669-BEB9-DCB780DBBEC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BBF4F73-B74F-49A7-B61D-204011FD1118}"/>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77" name="直線コネクタ 76">
          <a:extLst>
            <a:ext uri="{FF2B5EF4-FFF2-40B4-BE49-F238E27FC236}">
              <a16:creationId xmlns:a16="http://schemas.microsoft.com/office/drawing/2014/main" id="{29E1E6AD-61D9-4BDB-95A8-6B6329E7193C}"/>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B4A672E5-9178-4377-B05F-9DE672D52B34}"/>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79" name="フローチャート: 判断 78">
          <a:extLst>
            <a:ext uri="{FF2B5EF4-FFF2-40B4-BE49-F238E27FC236}">
              <a16:creationId xmlns:a16="http://schemas.microsoft.com/office/drawing/2014/main" id="{761B88FF-F9BE-41A2-8B00-823EE343BFD0}"/>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80" name="フローチャート: 判断 79">
          <a:extLst>
            <a:ext uri="{FF2B5EF4-FFF2-40B4-BE49-F238E27FC236}">
              <a16:creationId xmlns:a16="http://schemas.microsoft.com/office/drawing/2014/main" id="{2C97D829-6436-4E1B-A919-9BFE38CD43A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81" name="フローチャート: 判断 80">
          <a:extLst>
            <a:ext uri="{FF2B5EF4-FFF2-40B4-BE49-F238E27FC236}">
              <a16:creationId xmlns:a16="http://schemas.microsoft.com/office/drawing/2014/main" id="{BB2D773F-9B2A-4D82-92C8-41B46AE1CE9A}"/>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82" name="フローチャート: 判断 81">
          <a:extLst>
            <a:ext uri="{FF2B5EF4-FFF2-40B4-BE49-F238E27FC236}">
              <a16:creationId xmlns:a16="http://schemas.microsoft.com/office/drawing/2014/main" id="{D46107C2-310D-4FCA-B56D-A721E690207F}"/>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83" name="フローチャート: 判断 82">
          <a:extLst>
            <a:ext uri="{FF2B5EF4-FFF2-40B4-BE49-F238E27FC236}">
              <a16:creationId xmlns:a16="http://schemas.microsoft.com/office/drawing/2014/main" id="{9AB17E7F-E28D-4BE6-84D6-131B3DCA3794}"/>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E7A2EF2-34F7-48FD-82F1-9905624B4AA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063A1E5-5136-48AE-ABAB-47B92BA000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1F7F1D7-C5A1-4FF0-A2F2-3E92123905C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16059D7-2542-4B3A-8CB5-4BAEA65C3E3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674F85C-6289-462B-B21D-333A9E8F862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27305</xdr:rowOff>
    </xdr:from>
    <xdr:to>
      <xdr:col>24</xdr:col>
      <xdr:colOff>114300</xdr:colOff>
      <xdr:row>61</xdr:row>
      <xdr:rowOff>128905</xdr:rowOff>
    </xdr:to>
    <xdr:sp macro="" textlink="">
      <xdr:nvSpPr>
        <xdr:cNvPr id="89" name="楕円 88">
          <a:extLst>
            <a:ext uri="{FF2B5EF4-FFF2-40B4-BE49-F238E27FC236}">
              <a16:creationId xmlns:a16="http://schemas.microsoft.com/office/drawing/2014/main" id="{7D82AC33-1B1C-4AAD-9D32-E056246536E6}"/>
            </a:ext>
          </a:extLst>
        </xdr:cNvPr>
        <xdr:cNvSpPr/>
      </xdr:nvSpPr>
      <xdr:spPr>
        <a:xfrm>
          <a:off x="4584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5732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B934AC0E-7290-4FC5-91C5-71940B0D0F4F}"/>
            </a:ext>
          </a:extLst>
        </xdr:cNvPr>
        <xdr:cNvSpPr txBox="1"/>
      </xdr:nvSpPr>
      <xdr:spPr>
        <a:xfrm>
          <a:off x="4673600"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153035</xdr:rowOff>
    </xdr:from>
    <xdr:to>
      <xdr:col>20</xdr:col>
      <xdr:colOff>38100</xdr:colOff>
      <xdr:row>61</xdr:row>
      <xdr:rowOff>83185</xdr:rowOff>
    </xdr:to>
    <xdr:sp macro="" textlink="">
      <xdr:nvSpPr>
        <xdr:cNvPr id="91" name="楕円 90">
          <a:extLst>
            <a:ext uri="{FF2B5EF4-FFF2-40B4-BE49-F238E27FC236}">
              <a16:creationId xmlns:a16="http://schemas.microsoft.com/office/drawing/2014/main" id="{B15CF951-507A-44AB-A621-8BDD7C089969}"/>
            </a:ext>
          </a:extLst>
        </xdr:cNvPr>
        <xdr:cNvSpPr/>
      </xdr:nvSpPr>
      <xdr:spPr>
        <a:xfrm>
          <a:off x="3746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32385</xdr:rowOff>
    </xdr:from>
    <xdr:to>
      <xdr:col>24</xdr:col>
      <xdr:colOff>63500</xdr:colOff>
      <xdr:row>61</xdr:row>
      <xdr:rowOff>78105</xdr:rowOff>
    </xdr:to>
    <xdr:cxnSp macro="">
      <xdr:nvCxnSpPr>
        <xdr:cNvPr id="92" name="直線コネクタ 91">
          <a:extLst>
            <a:ext uri="{FF2B5EF4-FFF2-40B4-BE49-F238E27FC236}">
              <a16:creationId xmlns:a16="http://schemas.microsoft.com/office/drawing/2014/main" id="{29AB9681-27AE-4480-87A1-02C4CA440354}"/>
            </a:ext>
          </a:extLst>
        </xdr:cNvPr>
        <xdr:cNvCxnSpPr/>
      </xdr:nvCxnSpPr>
      <xdr:spPr>
        <a:xfrm>
          <a:off x="3797300" y="1049083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xdr:rowOff>
    </xdr:from>
    <xdr:to>
      <xdr:col>15</xdr:col>
      <xdr:colOff>101600</xdr:colOff>
      <xdr:row>61</xdr:row>
      <xdr:rowOff>104140</xdr:rowOff>
    </xdr:to>
    <xdr:sp macro="" textlink="">
      <xdr:nvSpPr>
        <xdr:cNvPr id="93" name="楕円 92">
          <a:extLst>
            <a:ext uri="{FF2B5EF4-FFF2-40B4-BE49-F238E27FC236}">
              <a16:creationId xmlns:a16="http://schemas.microsoft.com/office/drawing/2014/main" id="{3F98CF12-2DF7-4E59-BBA1-DE3DC2BB5E4B}"/>
            </a:ext>
          </a:extLst>
        </xdr:cNvPr>
        <xdr:cNvSpPr/>
      </xdr:nvSpPr>
      <xdr:spPr>
        <a:xfrm>
          <a:off x="2857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32385</xdr:rowOff>
    </xdr:from>
    <xdr:to>
      <xdr:col>19</xdr:col>
      <xdr:colOff>177800</xdr:colOff>
      <xdr:row>61</xdr:row>
      <xdr:rowOff>53340</xdr:rowOff>
    </xdr:to>
    <xdr:cxnSp macro="">
      <xdr:nvCxnSpPr>
        <xdr:cNvPr id="94" name="直線コネクタ 93">
          <a:extLst>
            <a:ext uri="{FF2B5EF4-FFF2-40B4-BE49-F238E27FC236}">
              <a16:creationId xmlns:a16="http://schemas.microsoft.com/office/drawing/2014/main" id="{DC625CA5-BC7A-4AFA-94B9-95BDE9F98C43}"/>
            </a:ext>
          </a:extLst>
        </xdr:cNvPr>
        <xdr:cNvCxnSpPr/>
      </xdr:nvCxnSpPr>
      <xdr:spPr>
        <a:xfrm flipV="1">
          <a:off x="2908300" y="104908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133985</xdr:rowOff>
    </xdr:from>
    <xdr:to>
      <xdr:col>10</xdr:col>
      <xdr:colOff>165100</xdr:colOff>
      <xdr:row>61</xdr:row>
      <xdr:rowOff>64135</xdr:rowOff>
    </xdr:to>
    <xdr:sp macro="" textlink="">
      <xdr:nvSpPr>
        <xdr:cNvPr id="95" name="楕円 94">
          <a:extLst>
            <a:ext uri="{FF2B5EF4-FFF2-40B4-BE49-F238E27FC236}">
              <a16:creationId xmlns:a16="http://schemas.microsoft.com/office/drawing/2014/main" id="{1166D815-CDA3-4759-B714-B8CD3382C7F2}"/>
            </a:ext>
          </a:extLst>
        </xdr:cNvPr>
        <xdr:cNvSpPr/>
      </xdr:nvSpPr>
      <xdr:spPr>
        <a:xfrm>
          <a:off x="1968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13335</xdr:rowOff>
    </xdr:from>
    <xdr:to>
      <xdr:col>15</xdr:col>
      <xdr:colOff>50800</xdr:colOff>
      <xdr:row>61</xdr:row>
      <xdr:rowOff>53340</xdr:rowOff>
    </xdr:to>
    <xdr:cxnSp macro="">
      <xdr:nvCxnSpPr>
        <xdr:cNvPr id="96" name="直線コネクタ 95">
          <a:extLst>
            <a:ext uri="{FF2B5EF4-FFF2-40B4-BE49-F238E27FC236}">
              <a16:creationId xmlns:a16="http://schemas.microsoft.com/office/drawing/2014/main" id="{FB11C977-963B-47EC-A9D1-A274E4CF3E8A}"/>
            </a:ext>
          </a:extLst>
        </xdr:cNvPr>
        <xdr:cNvCxnSpPr/>
      </xdr:nvCxnSpPr>
      <xdr:spPr>
        <a:xfrm>
          <a:off x="2019300" y="104717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90170</xdr:rowOff>
    </xdr:from>
    <xdr:to>
      <xdr:col>6</xdr:col>
      <xdr:colOff>38100</xdr:colOff>
      <xdr:row>61</xdr:row>
      <xdr:rowOff>20320</xdr:rowOff>
    </xdr:to>
    <xdr:sp macro="" textlink="">
      <xdr:nvSpPr>
        <xdr:cNvPr id="97" name="楕円 96">
          <a:extLst>
            <a:ext uri="{FF2B5EF4-FFF2-40B4-BE49-F238E27FC236}">
              <a16:creationId xmlns:a16="http://schemas.microsoft.com/office/drawing/2014/main" id="{0B816B8A-D016-4B4D-94C2-9E2DEF6BAE1E}"/>
            </a:ext>
          </a:extLst>
        </xdr:cNvPr>
        <xdr:cNvSpPr/>
      </xdr:nvSpPr>
      <xdr:spPr>
        <a:xfrm>
          <a:off x="1079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140970</xdr:rowOff>
    </xdr:from>
    <xdr:to>
      <xdr:col>10</xdr:col>
      <xdr:colOff>114300</xdr:colOff>
      <xdr:row>61</xdr:row>
      <xdr:rowOff>13335</xdr:rowOff>
    </xdr:to>
    <xdr:cxnSp macro="">
      <xdr:nvCxnSpPr>
        <xdr:cNvPr id="98" name="直線コネクタ 97">
          <a:extLst>
            <a:ext uri="{FF2B5EF4-FFF2-40B4-BE49-F238E27FC236}">
              <a16:creationId xmlns:a16="http://schemas.microsoft.com/office/drawing/2014/main" id="{D669E621-0800-4BD5-858C-C35BE5D44B07}"/>
            </a:ext>
          </a:extLst>
        </xdr:cNvPr>
        <xdr:cNvCxnSpPr/>
      </xdr:nvCxnSpPr>
      <xdr:spPr>
        <a:xfrm>
          <a:off x="1130300" y="104279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99" name="n_1aveValue【体育館・プール】&#10;有形固定資産減価償却率">
          <a:extLst>
            <a:ext uri="{FF2B5EF4-FFF2-40B4-BE49-F238E27FC236}">
              <a16:creationId xmlns:a16="http://schemas.microsoft.com/office/drawing/2014/main" id="{2FE43A16-3DF6-4E2C-ACB2-7D53FF7D0942}"/>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100" name="n_2aveValue【体育館・プール】&#10;有形固定資産減価償却率">
          <a:extLst>
            <a:ext uri="{FF2B5EF4-FFF2-40B4-BE49-F238E27FC236}">
              <a16:creationId xmlns:a16="http://schemas.microsoft.com/office/drawing/2014/main" id="{00EF9F71-1225-4774-B6FB-8D38956382A7}"/>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101" name="n_3aveValue【体育館・プール】&#10;有形固定資産減価償却率">
          <a:extLst>
            <a:ext uri="{FF2B5EF4-FFF2-40B4-BE49-F238E27FC236}">
              <a16:creationId xmlns:a16="http://schemas.microsoft.com/office/drawing/2014/main" id="{D095EDC9-D8D0-4BC2-8214-6D92EA611C47}"/>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102" name="n_4aveValue【体育館・プール】&#10;有形固定資産減価償却率">
          <a:extLst>
            <a:ext uri="{FF2B5EF4-FFF2-40B4-BE49-F238E27FC236}">
              <a16:creationId xmlns:a16="http://schemas.microsoft.com/office/drawing/2014/main" id="{15BC8381-8786-4741-B1A3-9853A7A01D1F}"/>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74312</xdr:rowOff>
    </xdr:from>
    <xdr:ext cx="405111" cy="259045"/>
    <xdr:sp macro="" textlink="">
      <xdr:nvSpPr>
        <xdr:cNvPr id="103" name="n_1mainValue【体育館・プール】&#10;有形固定資産減価償却率">
          <a:extLst>
            <a:ext uri="{FF2B5EF4-FFF2-40B4-BE49-F238E27FC236}">
              <a16:creationId xmlns:a16="http://schemas.microsoft.com/office/drawing/2014/main" id="{48EAB2C1-9FFF-44AB-9AA9-86CB690DFAE4}"/>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95267</xdr:rowOff>
    </xdr:from>
    <xdr:ext cx="405111" cy="259045"/>
    <xdr:sp macro="" textlink="">
      <xdr:nvSpPr>
        <xdr:cNvPr id="104" name="n_2mainValue【体育館・プール】&#10;有形固定資産減価償却率">
          <a:extLst>
            <a:ext uri="{FF2B5EF4-FFF2-40B4-BE49-F238E27FC236}">
              <a16:creationId xmlns:a16="http://schemas.microsoft.com/office/drawing/2014/main" id="{A0B3B4C4-178E-4B82-8E37-DC9ECE49A789}"/>
            </a:ext>
          </a:extLst>
        </xdr:cNvPr>
        <xdr:cNvSpPr txBox="1"/>
      </xdr:nvSpPr>
      <xdr:spPr>
        <a:xfrm>
          <a:off x="2705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55262</xdr:rowOff>
    </xdr:from>
    <xdr:ext cx="405111" cy="259045"/>
    <xdr:sp macro="" textlink="">
      <xdr:nvSpPr>
        <xdr:cNvPr id="105" name="n_3mainValue【体育館・プール】&#10;有形固定資産減価償却率">
          <a:extLst>
            <a:ext uri="{FF2B5EF4-FFF2-40B4-BE49-F238E27FC236}">
              <a16:creationId xmlns:a16="http://schemas.microsoft.com/office/drawing/2014/main" id="{DF8A06E1-F8CD-4E32-9F4D-AD91D290350F}"/>
            </a:ext>
          </a:extLst>
        </xdr:cNvPr>
        <xdr:cNvSpPr txBox="1"/>
      </xdr:nvSpPr>
      <xdr:spPr>
        <a:xfrm>
          <a:off x="1816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11447</xdr:rowOff>
    </xdr:from>
    <xdr:ext cx="405111" cy="259045"/>
    <xdr:sp macro="" textlink="">
      <xdr:nvSpPr>
        <xdr:cNvPr id="106" name="n_4mainValue【体育館・プール】&#10;有形固定資産減価償却率">
          <a:extLst>
            <a:ext uri="{FF2B5EF4-FFF2-40B4-BE49-F238E27FC236}">
              <a16:creationId xmlns:a16="http://schemas.microsoft.com/office/drawing/2014/main" id="{1F4E7F66-A709-4C4D-AB11-5504C40AC67D}"/>
            </a:ext>
          </a:extLst>
        </xdr:cNvPr>
        <xdr:cNvSpPr txBox="1"/>
      </xdr:nvSpPr>
      <xdr:spPr>
        <a:xfrm>
          <a:off x="927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E0A77D11-1E20-4EB3-9CE7-316D9CF0CE1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D8A31BED-55B3-45B3-BEAC-56CF8765BFB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BB2D8213-4AF7-498F-85F2-CB9B32F8EC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58259CB4-8B6F-4D6F-87CD-D6EEF00B16E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D0D337D-9F37-4CC9-A24D-8EC7408D706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B9A7D086-76BA-4C7A-9900-02B0E6EA5D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F9DA706-AAB1-4A66-9728-F2CE56FFA87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2508E847-F42D-495E-898D-10F48CD59F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EE0D721-871E-4B58-B3BE-165E17C128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2B6C5AB-DBEA-4203-B7B8-B7C75AA358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6DB7C4B4-AEE4-4226-84B4-07E0E5D312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9977D2D0-9C43-4A88-A995-03E9FE40A0E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77392D70-5838-4566-9532-3F7899D064B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893C74E8-73F1-4864-BDBF-3BDE30A1461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C71569A8-55E9-42BF-8781-C4C0BF57A2A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ECD6AA75-8979-4E6C-B8DD-52007FD6AB1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CA3CCB48-E3C9-4E59-B69B-47885E71017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E044357F-24F8-4506-B97E-DF6952E3656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8134945D-4C0F-4F49-8D0C-852F92847B6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7A0A06F7-4640-49CF-B442-0DF25BFC274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A5092AFC-7DEF-416D-884B-319E2DBD2D1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1964D18D-D93E-442C-A6A8-B1FF06C4813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859CE306-AC8F-44B1-8E7C-D2387B189F1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30" name="直線コネクタ 129">
          <a:extLst>
            <a:ext uri="{FF2B5EF4-FFF2-40B4-BE49-F238E27FC236}">
              <a16:creationId xmlns:a16="http://schemas.microsoft.com/office/drawing/2014/main" id="{3E7E2909-D55C-4DE8-9653-560A86601BD0}"/>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131" name="【体育館・プール】&#10;一人当たり面積最小値テキスト">
          <a:extLst>
            <a:ext uri="{FF2B5EF4-FFF2-40B4-BE49-F238E27FC236}">
              <a16:creationId xmlns:a16="http://schemas.microsoft.com/office/drawing/2014/main" id="{474E2150-6C01-4C98-9E32-EE0F0899FE18}"/>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32" name="直線コネクタ 131">
          <a:extLst>
            <a:ext uri="{FF2B5EF4-FFF2-40B4-BE49-F238E27FC236}">
              <a16:creationId xmlns:a16="http://schemas.microsoft.com/office/drawing/2014/main" id="{63A4451A-CD79-43E6-ACA3-2EF74543EC6A}"/>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3" name="【体育館・プール】&#10;一人当たり面積最大値テキスト">
          <a:extLst>
            <a:ext uri="{FF2B5EF4-FFF2-40B4-BE49-F238E27FC236}">
              <a16:creationId xmlns:a16="http://schemas.microsoft.com/office/drawing/2014/main" id="{34CA733C-8435-4E16-B66B-91238FE29A22}"/>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4" name="直線コネクタ 133">
          <a:extLst>
            <a:ext uri="{FF2B5EF4-FFF2-40B4-BE49-F238E27FC236}">
              <a16:creationId xmlns:a16="http://schemas.microsoft.com/office/drawing/2014/main" id="{1F99C709-6515-4568-9511-F010F000DC82}"/>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135" name="【体育館・プール】&#10;一人当たり面積平均値テキスト">
          <a:extLst>
            <a:ext uri="{FF2B5EF4-FFF2-40B4-BE49-F238E27FC236}">
              <a16:creationId xmlns:a16="http://schemas.microsoft.com/office/drawing/2014/main" id="{233B3FB8-9672-4443-9CC3-3B2505C1FC98}"/>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136" name="フローチャート: 判断 135">
          <a:extLst>
            <a:ext uri="{FF2B5EF4-FFF2-40B4-BE49-F238E27FC236}">
              <a16:creationId xmlns:a16="http://schemas.microsoft.com/office/drawing/2014/main" id="{3CDBABF0-65B1-4A52-824B-01014164CCDE}"/>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137" name="フローチャート: 判断 136">
          <a:extLst>
            <a:ext uri="{FF2B5EF4-FFF2-40B4-BE49-F238E27FC236}">
              <a16:creationId xmlns:a16="http://schemas.microsoft.com/office/drawing/2014/main" id="{E94419F5-9EE5-4770-BB54-CAE310D04D26}"/>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138" name="フローチャート: 判断 137">
          <a:extLst>
            <a:ext uri="{FF2B5EF4-FFF2-40B4-BE49-F238E27FC236}">
              <a16:creationId xmlns:a16="http://schemas.microsoft.com/office/drawing/2014/main" id="{8CBF5682-0BF8-4A1A-B07E-C37B4D76BE04}"/>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139" name="フローチャート: 判断 138">
          <a:extLst>
            <a:ext uri="{FF2B5EF4-FFF2-40B4-BE49-F238E27FC236}">
              <a16:creationId xmlns:a16="http://schemas.microsoft.com/office/drawing/2014/main" id="{8027164F-9908-4E10-AB87-874D42DCDA68}"/>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140" name="フローチャート: 判断 139">
          <a:extLst>
            <a:ext uri="{FF2B5EF4-FFF2-40B4-BE49-F238E27FC236}">
              <a16:creationId xmlns:a16="http://schemas.microsoft.com/office/drawing/2014/main" id="{2E74388B-F6D1-4163-98A0-8F5FCE463824}"/>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4D58B05-B04B-4F65-AE29-7ED417048C3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AC5E725-B028-4B04-8069-FFB7CFD31A5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6AFB07F-7382-4531-AE0A-354F3CF10D5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D2D5EC5-6DAA-4E7F-BD57-11BB55350E4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D498EA5-0BDD-477F-8824-CE1FF74213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80010</xdr:rowOff>
    </xdr:from>
    <xdr:to>
      <xdr:col>55</xdr:col>
      <xdr:colOff>50800</xdr:colOff>
      <xdr:row>62</xdr:row>
      <xdr:rowOff>10160</xdr:rowOff>
    </xdr:to>
    <xdr:sp macro="" textlink="">
      <xdr:nvSpPr>
        <xdr:cNvPr id="146" name="楕円 145">
          <a:extLst>
            <a:ext uri="{FF2B5EF4-FFF2-40B4-BE49-F238E27FC236}">
              <a16:creationId xmlns:a16="http://schemas.microsoft.com/office/drawing/2014/main" id="{E5BA1116-3EC6-472D-8A3C-D57B2FF18DF6}"/>
            </a:ext>
          </a:extLst>
        </xdr:cNvPr>
        <xdr:cNvSpPr/>
      </xdr:nvSpPr>
      <xdr:spPr>
        <a:xfrm>
          <a:off x="10426700" y="1053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102887</xdr:rowOff>
    </xdr:from>
    <xdr:ext cx="469744" cy="259045"/>
    <xdr:sp macro="" textlink="">
      <xdr:nvSpPr>
        <xdr:cNvPr id="147" name="【体育館・プール】&#10;一人当たり面積該当値テキスト">
          <a:extLst>
            <a:ext uri="{FF2B5EF4-FFF2-40B4-BE49-F238E27FC236}">
              <a16:creationId xmlns:a16="http://schemas.microsoft.com/office/drawing/2014/main" id="{A66758C4-1CE2-4041-AFBB-145C0CC01B53}"/>
            </a:ext>
          </a:extLst>
        </xdr:cNvPr>
        <xdr:cNvSpPr txBox="1"/>
      </xdr:nvSpPr>
      <xdr:spPr>
        <a:xfrm>
          <a:off x="10515600"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92710</xdr:rowOff>
    </xdr:from>
    <xdr:to>
      <xdr:col>50</xdr:col>
      <xdr:colOff>165100</xdr:colOff>
      <xdr:row>62</xdr:row>
      <xdr:rowOff>22860</xdr:rowOff>
    </xdr:to>
    <xdr:sp macro="" textlink="">
      <xdr:nvSpPr>
        <xdr:cNvPr id="148" name="楕円 147">
          <a:extLst>
            <a:ext uri="{FF2B5EF4-FFF2-40B4-BE49-F238E27FC236}">
              <a16:creationId xmlns:a16="http://schemas.microsoft.com/office/drawing/2014/main" id="{EF8DD446-FEE8-42E3-8317-7B50AAC3207E}"/>
            </a:ext>
          </a:extLst>
        </xdr:cNvPr>
        <xdr:cNvSpPr/>
      </xdr:nvSpPr>
      <xdr:spPr>
        <a:xfrm>
          <a:off x="95885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130810</xdr:rowOff>
    </xdr:from>
    <xdr:to>
      <xdr:col>55</xdr:col>
      <xdr:colOff>0</xdr:colOff>
      <xdr:row>61</xdr:row>
      <xdr:rowOff>143510</xdr:rowOff>
    </xdr:to>
    <xdr:cxnSp macro="">
      <xdr:nvCxnSpPr>
        <xdr:cNvPr id="149" name="直線コネクタ 148">
          <a:extLst>
            <a:ext uri="{FF2B5EF4-FFF2-40B4-BE49-F238E27FC236}">
              <a16:creationId xmlns:a16="http://schemas.microsoft.com/office/drawing/2014/main" id="{7184A23A-5B22-4A68-B17B-CEAA2A029F3D}"/>
            </a:ext>
          </a:extLst>
        </xdr:cNvPr>
        <xdr:cNvCxnSpPr/>
      </xdr:nvCxnSpPr>
      <xdr:spPr>
        <a:xfrm flipV="1">
          <a:off x="9639300" y="1058926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49530</xdr:rowOff>
    </xdr:from>
    <xdr:to>
      <xdr:col>46</xdr:col>
      <xdr:colOff>38100</xdr:colOff>
      <xdr:row>61</xdr:row>
      <xdr:rowOff>151130</xdr:rowOff>
    </xdr:to>
    <xdr:sp macro="" textlink="">
      <xdr:nvSpPr>
        <xdr:cNvPr id="150" name="楕円 149">
          <a:extLst>
            <a:ext uri="{FF2B5EF4-FFF2-40B4-BE49-F238E27FC236}">
              <a16:creationId xmlns:a16="http://schemas.microsoft.com/office/drawing/2014/main" id="{7B2408E4-3063-40B4-BF62-478D0887A738}"/>
            </a:ext>
          </a:extLst>
        </xdr:cNvPr>
        <xdr:cNvSpPr/>
      </xdr:nvSpPr>
      <xdr:spPr>
        <a:xfrm>
          <a:off x="86995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100330</xdr:rowOff>
    </xdr:from>
    <xdr:to>
      <xdr:col>50</xdr:col>
      <xdr:colOff>114300</xdr:colOff>
      <xdr:row>61</xdr:row>
      <xdr:rowOff>143510</xdr:rowOff>
    </xdr:to>
    <xdr:cxnSp macro="">
      <xdr:nvCxnSpPr>
        <xdr:cNvPr id="151" name="直線コネクタ 150">
          <a:extLst>
            <a:ext uri="{FF2B5EF4-FFF2-40B4-BE49-F238E27FC236}">
              <a16:creationId xmlns:a16="http://schemas.microsoft.com/office/drawing/2014/main" id="{81C5F77F-C653-4ECA-A564-74288F37181C}"/>
            </a:ext>
          </a:extLst>
        </xdr:cNvPr>
        <xdr:cNvCxnSpPr/>
      </xdr:nvCxnSpPr>
      <xdr:spPr>
        <a:xfrm>
          <a:off x="8750300" y="1055878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60960</xdr:rowOff>
    </xdr:from>
    <xdr:to>
      <xdr:col>41</xdr:col>
      <xdr:colOff>101600</xdr:colOff>
      <xdr:row>61</xdr:row>
      <xdr:rowOff>162560</xdr:rowOff>
    </xdr:to>
    <xdr:sp macro="" textlink="">
      <xdr:nvSpPr>
        <xdr:cNvPr id="152" name="楕円 151">
          <a:extLst>
            <a:ext uri="{FF2B5EF4-FFF2-40B4-BE49-F238E27FC236}">
              <a16:creationId xmlns:a16="http://schemas.microsoft.com/office/drawing/2014/main" id="{5113544F-3D5F-4F8C-820F-13565098A0E6}"/>
            </a:ext>
          </a:extLst>
        </xdr:cNvPr>
        <xdr:cNvSpPr/>
      </xdr:nvSpPr>
      <xdr:spPr>
        <a:xfrm>
          <a:off x="7810500" y="1051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100330</xdr:rowOff>
    </xdr:from>
    <xdr:to>
      <xdr:col>45</xdr:col>
      <xdr:colOff>177800</xdr:colOff>
      <xdr:row>61</xdr:row>
      <xdr:rowOff>111760</xdr:rowOff>
    </xdr:to>
    <xdr:cxnSp macro="">
      <xdr:nvCxnSpPr>
        <xdr:cNvPr id="153" name="直線コネクタ 152">
          <a:extLst>
            <a:ext uri="{FF2B5EF4-FFF2-40B4-BE49-F238E27FC236}">
              <a16:creationId xmlns:a16="http://schemas.microsoft.com/office/drawing/2014/main" id="{5B32FE1C-9D6D-4D1E-AAB2-5731C91F5538}"/>
            </a:ext>
          </a:extLst>
        </xdr:cNvPr>
        <xdr:cNvCxnSpPr/>
      </xdr:nvCxnSpPr>
      <xdr:spPr>
        <a:xfrm flipV="1">
          <a:off x="7861300" y="105587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73660</xdr:rowOff>
    </xdr:from>
    <xdr:to>
      <xdr:col>36</xdr:col>
      <xdr:colOff>165100</xdr:colOff>
      <xdr:row>62</xdr:row>
      <xdr:rowOff>3810</xdr:rowOff>
    </xdr:to>
    <xdr:sp macro="" textlink="">
      <xdr:nvSpPr>
        <xdr:cNvPr id="154" name="楕円 153">
          <a:extLst>
            <a:ext uri="{FF2B5EF4-FFF2-40B4-BE49-F238E27FC236}">
              <a16:creationId xmlns:a16="http://schemas.microsoft.com/office/drawing/2014/main" id="{4F747390-D8AF-4CEF-B5E2-4F08DECA1429}"/>
            </a:ext>
          </a:extLst>
        </xdr:cNvPr>
        <xdr:cNvSpPr/>
      </xdr:nvSpPr>
      <xdr:spPr>
        <a:xfrm>
          <a:off x="6921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111760</xdr:rowOff>
    </xdr:from>
    <xdr:to>
      <xdr:col>41</xdr:col>
      <xdr:colOff>50800</xdr:colOff>
      <xdr:row>61</xdr:row>
      <xdr:rowOff>124460</xdr:rowOff>
    </xdr:to>
    <xdr:cxnSp macro="">
      <xdr:nvCxnSpPr>
        <xdr:cNvPr id="155" name="直線コネクタ 154">
          <a:extLst>
            <a:ext uri="{FF2B5EF4-FFF2-40B4-BE49-F238E27FC236}">
              <a16:creationId xmlns:a16="http://schemas.microsoft.com/office/drawing/2014/main" id="{D266B42A-47F0-429D-947D-186A34F448CB}"/>
            </a:ext>
          </a:extLst>
        </xdr:cNvPr>
        <xdr:cNvCxnSpPr/>
      </xdr:nvCxnSpPr>
      <xdr:spPr>
        <a:xfrm flipV="1">
          <a:off x="6972300" y="1057021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156" name="n_1aveValue【体育館・プール】&#10;一人当たり面積">
          <a:extLst>
            <a:ext uri="{FF2B5EF4-FFF2-40B4-BE49-F238E27FC236}">
              <a16:creationId xmlns:a16="http://schemas.microsoft.com/office/drawing/2014/main" id="{7D3E91DD-B5AE-4533-B2C7-8A3C1A4EBB64}"/>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157" name="n_2aveValue【体育館・プール】&#10;一人当たり面積">
          <a:extLst>
            <a:ext uri="{FF2B5EF4-FFF2-40B4-BE49-F238E27FC236}">
              <a16:creationId xmlns:a16="http://schemas.microsoft.com/office/drawing/2014/main" id="{717EF39D-9409-4145-AFCF-A34C6CE29336}"/>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158" name="n_3aveValue【体育館・プール】&#10;一人当たり面積">
          <a:extLst>
            <a:ext uri="{FF2B5EF4-FFF2-40B4-BE49-F238E27FC236}">
              <a16:creationId xmlns:a16="http://schemas.microsoft.com/office/drawing/2014/main" id="{9C193C54-C399-4BF6-9E89-843E7E8CF1B3}"/>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159" name="n_4aveValue【体育館・プール】&#10;一人当たり面積">
          <a:extLst>
            <a:ext uri="{FF2B5EF4-FFF2-40B4-BE49-F238E27FC236}">
              <a16:creationId xmlns:a16="http://schemas.microsoft.com/office/drawing/2014/main" id="{19CDD28A-34E7-4EB0-BB2A-4BAA1A4B0AE3}"/>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39387</xdr:rowOff>
    </xdr:from>
    <xdr:ext cx="469744" cy="259045"/>
    <xdr:sp macro="" textlink="">
      <xdr:nvSpPr>
        <xdr:cNvPr id="160" name="n_1mainValue【体育館・プール】&#10;一人当たり面積">
          <a:extLst>
            <a:ext uri="{FF2B5EF4-FFF2-40B4-BE49-F238E27FC236}">
              <a16:creationId xmlns:a16="http://schemas.microsoft.com/office/drawing/2014/main" id="{61B47325-6114-4591-981A-9F32C3F7A9E0}"/>
            </a:ext>
          </a:extLst>
        </xdr:cNvPr>
        <xdr:cNvSpPr txBox="1"/>
      </xdr:nvSpPr>
      <xdr:spPr>
        <a:xfrm>
          <a:off x="9391727" y="1032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167657</xdr:rowOff>
    </xdr:from>
    <xdr:ext cx="469744" cy="259045"/>
    <xdr:sp macro="" textlink="">
      <xdr:nvSpPr>
        <xdr:cNvPr id="161" name="n_2mainValue【体育館・プール】&#10;一人当たり面積">
          <a:extLst>
            <a:ext uri="{FF2B5EF4-FFF2-40B4-BE49-F238E27FC236}">
              <a16:creationId xmlns:a16="http://schemas.microsoft.com/office/drawing/2014/main" id="{56A20BDE-9282-41D0-B4B9-76CDDCF445DC}"/>
            </a:ext>
          </a:extLst>
        </xdr:cNvPr>
        <xdr:cNvSpPr txBox="1"/>
      </xdr:nvSpPr>
      <xdr:spPr>
        <a:xfrm>
          <a:off x="8515427" y="1028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7637</xdr:rowOff>
    </xdr:from>
    <xdr:ext cx="469744" cy="259045"/>
    <xdr:sp macro="" textlink="">
      <xdr:nvSpPr>
        <xdr:cNvPr id="162" name="n_3mainValue【体育館・プール】&#10;一人当たり面積">
          <a:extLst>
            <a:ext uri="{FF2B5EF4-FFF2-40B4-BE49-F238E27FC236}">
              <a16:creationId xmlns:a16="http://schemas.microsoft.com/office/drawing/2014/main" id="{96058BCC-BEB3-45B6-A40F-3A5E0CCD6089}"/>
            </a:ext>
          </a:extLst>
        </xdr:cNvPr>
        <xdr:cNvSpPr txBox="1"/>
      </xdr:nvSpPr>
      <xdr:spPr>
        <a:xfrm>
          <a:off x="7626427" y="1029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20337</xdr:rowOff>
    </xdr:from>
    <xdr:ext cx="469744" cy="259045"/>
    <xdr:sp macro="" textlink="">
      <xdr:nvSpPr>
        <xdr:cNvPr id="163" name="n_4mainValue【体育館・プール】&#10;一人当たり面積">
          <a:extLst>
            <a:ext uri="{FF2B5EF4-FFF2-40B4-BE49-F238E27FC236}">
              <a16:creationId xmlns:a16="http://schemas.microsoft.com/office/drawing/2014/main" id="{454FDB57-0DFF-4A92-B988-40C7690FA357}"/>
            </a:ext>
          </a:extLst>
        </xdr:cNvPr>
        <xdr:cNvSpPr txBox="1"/>
      </xdr:nvSpPr>
      <xdr:spPr>
        <a:xfrm>
          <a:off x="6737427"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BA4091A8-0CF6-4ED5-B442-5F15B3FA91F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633FF79A-91B7-4ACF-9FF9-78C4D9AFAD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66662A6F-8396-4CD9-ADFF-8613CFE9E5E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B75F2E4A-6AB5-4621-B652-E937EF8D2E0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F8C1C273-9E00-44DB-9140-2EFF99BF2E2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C45F27C1-FA8B-4A2F-BD68-C5F1F29E47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5C06471C-34C3-4432-90A8-0EBB8EF20D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CCAB0360-7A5F-474D-BEE4-6A19073FAE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33B5669D-CE34-42FF-AAF3-3BFF7AA8EF0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A1192F90-FD7F-4851-8D5F-59E4B06C431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08639C5E-6A7B-41B6-AA9E-C4030B4ACA9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5" name="直線コネクタ 174">
          <a:extLst>
            <a:ext uri="{FF2B5EF4-FFF2-40B4-BE49-F238E27FC236}">
              <a16:creationId xmlns:a16="http://schemas.microsoft.com/office/drawing/2014/main" id="{5D6506C0-28BE-461C-BFBF-6A66ED8DC30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6" name="テキスト ボックス 175">
          <a:extLst>
            <a:ext uri="{FF2B5EF4-FFF2-40B4-BE49-F238E27FC236}">
              <a16:creationId xmlns:a16="http://schemas.microsoft.com/office/drawing/2014/main" id="{746F6308-627A-4C57-A2FD-56767487D4D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7" name="直線コネクタ 176">
          <a:extLst>
            <a:ext uri="{FF2B5EF4-FFF2-40B4-BE49-F238E27FC236}">
              <a16:creationId xmlns:a16="http://schemas.microsoft.com/office/drawing/2014/main" id="{67004938-8A20-4AD2-9C07-9E25F01DB95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8" name="テキスト ボックス 177">
          <a:extLst>
            <a:ext uri="{FF2B5EF4-FFF2-40B4-BE49-F238E27FC236}">
              <a16:creationId xmlns:a16="http://schemas.microsoft.com/office/drawing/2014/main" id="{A8539799-9E08-4DAE-9CCD-525B310FDAE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9" name="直線コネクタ 178">
          <a:extLst>
            <a:ext uri="{FF2B5EF4-FFF2-40B4-BE49-F238E27FC236}">
              <a16:creationId xmlns:a16="http://schemas.microsoft.com/office/drawing/2014/main" id="{6EF2B74C-2BED-4ECC-90D8-CD681D4DD6A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0" name="テキスト ボックス 179">
          <a:extLst>
            <a:ext uri="{FF2B5EF4-FFF2-40B4-BE49-F238E27FC236}">
              <a16:creationId xmlns:a16="http://schemas.microsoft.com/office/drawing/2014/main" id="{07B815BE-8788-47BB-90E7-C45337D0EA38}"/>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1" name="直線コネクタ 180">
          <a:extLst>
            <a:ext uri="{FF2B5EF4-FFF2-40B4-BE49-F238E27FC236}">
              <a16:creationId xmlns:a16="http://schemas.microsoft.com/office/drawing/2014/main" id="{B2C0DF53-C8D1-4189-870F-9F12482B35B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2" name="テキスト ボックス 181">
          <a:extLst>
            <a:ext uri="{FF2B5EF4-FFF2-40B4-BE49-F238E27FC236}">
              <a16:creationId xmlns:a16="http://schemas.microsoft.com/office/drawing/2014/main" id="{82397868-C4A5-4806-9727-36E1D4105D9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14D03C13-1EA3-427D-8AB3-BE89A976B86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4" name="テキスト ボックス 183">
          <a:extLst>
            <a:ext uri="{FF2B5EF4-FFF2-40B4-BE49-F238E27FC236}">
              <a16:creationId xmlns:a16="http://schemas.microsoft.com/office/drawing/2014/main" id="{AACA956C-05B2-4804-9CD3-F026C015846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id="{61B9F958-E5EE-42D7-A353-37313431817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186" name="直線コネクタ 185">
          <a:extLst>
            <a:ext uri="{FF2B5EF4-FFF2-40B4-BE49-F238E27FC236}">
              <a16:creationId xmlns:a16="http://schemas.microsoft.com/office/drawing/2014/main" id="{74358F33-A818-4202-9525-6B324C8A53DE}"/>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187" name="【福祉施設】&#10;有形固定資産減価償却率最小値テキスト">
          <a:extLst>
            <a:ext uri="{FF2B5EF4-FFF2-40B4-BE49-F238E27FC236}">
              <a16:creationId xmlns:a16="http://schemas.microsoft.com/office/drawing/2014/main" id="{138821DD-F0B1-45DC-86BD-4BB4FD7147BC}"/>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188" name="直線コネクタ 187">
          <a:extLst>
            <a:ext uri="{FF2B5EF4-FFF2-40B4-BE49-F238E27FC236}">
              <a16:creationId xmlns:a16="http://schemas.microsoft.com/office/drawing/2014/main" id="{C2DE3F6B-9145-42CA-BDFE-65400A243626}"/>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189" name="【福祉施設】&#10;有形固定資産減価償却率最大値テキスト">
          <a:extLst>
            <a:ext uri="{FF2B5EF4-FFF2-40B4-BE49-F238E27FC236}">
              <a16:creationId xmlns:a16="http://schemas.microsoft.com/office/drawing/2014/main" id="{D409C875-1A8C-42FF-B045-92B1716FFAAB}"/>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190" name="直線コネクタ 189">
          <a:extLst>
            <a:ext uri="{FF2B5EF4-FFF2-40B4-BE49-F238E27FC236}">
              <a16:creationId xmlns:a16="http://schemas.microsoft.com/office/drawing/2014/main" id="{129FC059-95BA-4723-A5EC-719ABB245DD1}"/>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191" name="【福祉施設】&#10;有形固定資産減価償却率平均値テキスト">
          <a:extLst>
            <a:ext uri="{FF2B5EF4-FFF2-40B4-BE49-F238E27FC236}">
              <a16:creationId xmlns:a16="http://schemas.microsoft.com/office/drawing/2014/main" id="{04A72162-C6F0-4E6B-92EA-96F8DC317DC6}"/>
            </a:ext>
          </a:extLst>
        </xdr:cNvPr>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192" name="フローチャート: 判断 191">
          <a:extLst>
            <a:ext uri="{FF2B5EF4-FFF2-40B4-BE49-F238E27FC236}">
              <a16:creationId xmlns:a16="http://schemas.microsoft.com/office/drawing/2014/main" id="{4650A6E2-642B-4E94-9ACA-C209384154B4}"/>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193" name="フローチャート: 判断 192">
          <a:extLst>
            <a:ext uri="{FF2B5EF4-FFF2-40B4-BE49-F238E27FC236}">
              <a16:creationId xmlns:a16="http://schemas.microsoft.com/office/drawing/2014/main" id="{BC662EA8-886B-40F9-9728-2FE377981382}"/>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194" name="フローチャート: 判断 193">
          <a:extLst>
            <a:ext uri="{FF2B5EF4-FFF2-40B4-BE49-F238E27FC236}">
              <a16:creationId xmlns:a16="http://schemas.microsoft.com/office/drawing/2014/main" id="{D2714915-F9DB-4C83-861C-9BCB94E1684D}"/>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195" name="フローチャート: 判断 194">
          <a:extLst>
            <a:ext uri="{FF2B5EF4-FFF2-40B4-BE49-F238E27FC236}">
              <a16:creationId xmlns:a16="http://schemas.microsoft.com/office/drawing/2014/main" id="{264F3A5E-38AE-4780-B6B6-3F6D6D7C82EE}"/>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196" name="フローチャート: 判断 195">
          <a:extLst>
            <a:ext uri="{FF2B5EF4-FFF2-40B4-BE49-F238E27FC236}">
              <a16:creationId xmlns:a16="http://schemas.microsoft.com/office/drawing/2014/main" id="{9B32F052-BC9B-437F-B810-7153BC93AD60}"/>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A6BB66DE-7034-451F-B255-97AD84EA38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AABED7A-78AC-4383-BE3C-4D041E559ED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603AAF1-AD9C-4F79-A59C-AB930951D2D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A6C0B9F2-6E0B-484E-9E87-E049E2158A6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4E004FB-A845-4378-9390-0C7C7B82F67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151892</xdr:rowOff>
    </xdr:from>
    <xdr:to>
      <xdr:col>24</xdr:col>
      <xdr:colOff>114300</xdr:colOff>
      <xdr:row>83</xdr:row>
      <xdr:rowOff>82042</xdr:rowOff>
    </xdr:to>
    <xdr:sp macro="" textlink="">
      <xdr:nvSpPr>
        <xdr:cNvPr id="202" name="楕円 201">
          <a:extLst>
            <a:ext uri="{FF2B5EF4-FFF2-40B4-BE49-F238E27FC236}">
              <a16:creationId xmlns:a16="http://schemas.microsoft.com/office/drawing/2014/main" id="{DCC160A4-F7E6-4FC3-BA48-B0A4AC5EC861}"/>
            </a:ext>
          </a:extLst>
        </xdr:cNvPr>
        <xdr:cNvSpPr/>
      </xdr:nvSpPr>
      <xdr:spPr>
        <a:xfrm>
          <a:off x="45847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130319</xdr:rowOff>
    </xdr:from>
    <xdr:ext cx="405111" cy="259045"/>
    <xdr:sp macro="" textlink="">
      <xdr:nvSpPr>
        <xdr:cNvPr id="203" name="【福祉施設】&#10;有形固定資産減価償却率該当値テキスト">
          <a:extLst>
            <a:ext uri="{FF2B5EF4-FFF2-40B4-BE49-F238E27FC236}">
              <a16:creationId xmlns:a16="http://schemas.microsoft.com/office/drawing/2014/main" id="{7AF3FC21-0D6A-48F6-A687-FBBAB61CCE92}"/>
            </a:ext>
          </a:extLst>
        </xdr:cNvPr>
        <xdr:cNvSpPr txBox="1"/>
      </xdr:nvSpPr>
      <xdr:spPr>
        <a:xfrm>
          <a:off x="4673600"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119887</xdr:rowOff>
    </xdr:from>
    <xdr:to>
      <xdr:col>20</xdr:col>
      <xdr:colOff>38100</xdr:colOff>
      <xdr:row>83</xdr:row>
      <xdr:rowOff>50037</xdr:rowOff>
    </xdr:to>
    <xdr:sp macro="" textlink="">
      <xdr:nvSpPr>
        <xdr:cNvPr id="204" name="楕円 203">
          <a:extLst>
            <a:ext uri="{FF2B5EF4-FFF2-40B4-BE49-F238E27FC236}">
              <a16:creationId xmlns:a16="http://schemas.microsoft.com/office/drawing/2014/main" id="{4D4A901A-A793-431D-8C75-88C7723481FA}"/>
            </a:ext>
          </a:extLst>
        </xdr:cNvPr>
        <xdr:cNvSpPr/>
      </xdr:nvSpPr>
      <xdr:spPr>
        <a:xfrm>
          <a:off x="3746500" y="141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170687</xdr:rowOff>
    </xdr:from>
    <xdr:to>
      <xdr:col>24</xdr:col>
      <xdr:colOff>63500</xdr:colOff>
      <xdr:row>83</xdr:row>
      <xdr:rowOff>31242</xdr:rowOff>
    </xdr:to>
    <xdr:cxnSp macro="">
      <xdr:nvCxnSpPr>
        <xdr:cNvPr id="205" name="直線コネクタ 204">
          <a:extLst>
            <a:ext uri="{FF2B5EF4-FFF2-40B4-BE49-F238E27FC236}">
              <a16:creationId xmlns:a16="http://schemas.microsoft.com/office/drawing/2014/main" id="{4FFF7E6D-4E96-40F4-BA79-0BBEA3BA3D23}"/>
            </a:ext>
          </a:extLst>
        </xdr:cNvPr>
        <xdr:cNvCxnSpPr/>
      </xdr:nvCxnSpPr>
      <xdr:spPr>
        <a:xfrm>
          <a:off x="3797300" y="14229587"/>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81026</xdr:rowOff>
    </xdr:from>
    <xdr:to>
      <xdr:col>15</xdr:col>
      <xdr:colOff>101600</xdr:colOff>
      <xdr:row>83</xdr:row>
      <xdr:rowOff>11176</xdr:rowOff>
    </xdr:to>
    <xdr:sp macro="" textlink="">
      <xdr:nvSpPr>
        <xdr:cNvPr id="206" name="楕円 205">
          <a:extLst>
            <a:ext uri="{FF2B5EF4-FFF2-40B4-BE49-F238E27FC236}">
              <a16:creationId xmlns:a16="http://schemas.microsoft.com/office/drawing/2014/main" id="{863DB3A5-25CF-4408-9B6D-4C901A1B8C94}"/>
            </a:ext>
          </a:extLst>
        </xdr:cNvPr>
        <xdr:cNvSpPr/>
      </xdr:nvSpPr>
      <xdr:spPr>
        <a:xfrm>
          <a:off x="2857500" y="141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131826</xdr:rowOff>
    </xdr:from>
    <xdr:to>
      <xdr:col>19</xdr:col>
      <xdr:colOff>177800</xdr:colOff>
      <xdr:row>82</xdr:row>
      <xdr:rowOff>170687</xdr:rowOff>
    </xdr:to>
    <xdr:cxnSp macro="">
      <xdr:nvCxnSpPr>
        <xdr:cNvPr id="207" name="直線コネクタ 206">
          <a:extLst>
            <a:ext uri="{FF2B5EF4-FFF2-40B4-BE49-F238E27FC236}">
              <a16:creationId xmlns:a16="http://schemas.microsoft.com/office/drawing/2014/main" id="{F1390CB0-B4ED-4D34-94DF-4662C3238A74}"/>
            </a:ext>
          </a:extLst>
        </xdr:cNvPr>
        <xdr:cNvCxnSpPr/>
      </xdr:nvCxnSpPr>
      <xdr:spPr>
        <a:xfrm>
          <a:off x="2908300" y="14190726"/>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60452</xdr:rowOff>
    </xdr:from>
    <xdr:to>
      <xdr:col>10</xdr:col>
      <xdr:colOff>165100</xdr:colOff>
      <xdr:row>82</xdr:row>
      <xdr:rowOff>162052</xdr:rowOff>
    </xdr:to>
    <xdr:sp macro="" textlink="">
      <xdr:nvSpPr>
        <xdr:cNvPr id="208" name="楕円 207">
          <a:extLst>
            <a:ext uri="{FF2B5EF4-FFF2-40B4-BE49-F238E27FC236}">
              <a16:creationId xmlns:a16="http://schemas.microsoft.com/office/drawing/2014/main" id="{019121D9-39E3-4129-8729-6E21B9033DF3}"/>
            </a:ext>
          </a:extLst>
        </xdr:cNvPr>
        <xdr:cNvSpPr/>
      </xdr:nvSpPr>
      <xdr:spPr>
        <a:xfrm>
          <a:off x="19685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111252</xdr:rowOff>
    </xdr:from>
    <xdr:to>
      <xdr:col>15</xdr:col>
      <xdr:colOff>50800</xdr:colOff>
      <xdr:row>82</xdr:row>
      <xdr:rowOff>131826</xdr:rowOff>
    </xdr:to>
    <xdr:cxnSp macro="">
      <xdr:nvCxnSpPr>
        <xdr:cNvPr id="209" name="直線コネクタ 208">
          <a:extLst>
            <a:ext uri="{FF2B5EF4-FFF2-40B4-BE49-F238E27FC236}">
              <a16:creationId xmlns:a16="http://schemas.microsoft.com/office/drawing/2014/main" id="{5AFC8BA7-6FC9-4D64-85E6-2B898B533C49}"/>
            </a:ext>
          </a:extLst>
        </xdr:cNvPr>
        <xdr:cNvCxnSpPr/>
      </xdr:nvCxnSpPr>
      <xdr:spPr>
        <a:xfrm>
          <a:off x="2019300" y="1417015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21589</xdr:rowOff>
    </xdr:from>
    <xdr:to>
      <xdr:col>6</xdr:col>
      <xdr:colOff>38100</xdr:colOff>
      <xdr:row>82</xdr:row>
      <xdr:rowOff>123189</xdr:rowOff>
    </xdr:to>
    <xdr:sp macro="" textlink="">
      <xdr:nvSpPr>
        <xdr:cNvPr id="210" name="楕円 209">
          <a:extLst>
            <a:ext uri="{FF2B5EF4-FFF2-40B4-BE49-F238E27FC236}">
              <a16:creationId xmlns:a16="http://schemas.microsoft.com/office/drawing/2014/main" id="{42EB1BE2-E95C-4867-B39E-7418DEA6E07A}"/>
            </a:ext>
          </a:extLst>
        </xdr:cNvPr>
        <xdr:cNvSpPr/>
      </xdr:nvSpPr>
      <xdr:spPr>
        <a:xfrm>
          <a:off x="1079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72389</xdr:rowOff>
    </xdr:from>
    <xdr:to>
      <xdr:col>10</xdr:col>
      <xdr:colOff>114300</xdr:colOff>
      <xdr:row>82</xdr:row>
      <xdr:rowOff>111252</xdr:rowOff>
    </xdr:to>
    <xdr:cxnSp macro="">
      <xdr:nvCxnSpPr>
        <xdr:cNvPr id="211" name="直線コネクタ 210">
          <a:extLst>
            <a:ext uri="{FF2B5EF4-FFF2-40B4-BE49-F238E27FC236}">
              <a16:creationId xmlns:a16="http://schemas.microsoft.com/office/drawing/2014/main" id="{55B95CD1-73D2-47D2-910C-97B077ACA10C}"/>
            </a:ext>
          </a:extLst>
        </xdr:cNvPr>
        <xdr:cNvCxnSpPr/>
      </xdr:nvCxnSpPr>
      <xdr:spPr>
        <a:xfrm>
          <a:off x="1130300" y="14131289"/>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212" name="n_1aveValue【福祉施設】&#10;有形固定資産減価償却率">
          <a:extLst>
            <a:ext uri="{FF2B5EF4-FFF2-40B4-BE49-F238E27FC236}">
              <a16:creationId xmlns:a16="http://schemas.microsoft.com/office/drawing/2014/main" id="{3DA02354-5A0E-4C2F-B85C-58A991FE0993}"/>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213" name="n_2aveValue【福祉施設】&#10;有形固定資産減価償却率">
          <a:extLst>
            <a:ext uri="{FF2B5EF4-FFF2-40B4-BE49-F238E27FC236}">
              <a16:creationId xmlns:a16="http://schemas.microsoft.com/office/drawing/2014/main" id="{8F2412C1-7FA4-4138-8037-EE07CCEAD1F6}"/>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214" name="n_3aveValue【福祉施設】&#10;有形固定資産減価償却率">
          <a:extLst>
            <a:ext uri="{FF2B5EF4-FFF2-40B4-BE49-F238E27FC236}">
              <a16:creationId xmlns:a16="http://schemas.microsoft.com/office/drawing/2014/main" id="{836ADD0D-F5FE-4F1B-AEEF-01E122CDDB44}"/>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215" name="n_4aveValue【福祉施設】&#10;有形固定資産減価償却率">
          <a:extLst>
            <a:ext uri="{FF2B5EF4-FFF2-40B4-BE49-F238E27FC236}">
              <a16:creationId xmlns:a16="http://schemas.microsoft.com/office/drawing/2014/main" id="{E785A328-54F3-4434-A6C3-305B47F5E551}"/>
            </a:ext>
          </a:extLst>
        </xdr:cNvPr>
        <xdr:cNvSpPr txBox="1"/>
      </xdr:nvSpPr>
      <xdr:spPr>
        <a:xfrm>
          <a:off x="927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41164</xdr:rowOff>
    </xdr:from>
    <xdr:ext cx="405111" cy="259045"/>
    <xdr:sp macro="" textlink="">
      <xdr:nvSpPr>
        <xdr:cNvPr id="216" name="n_1mainValue【福祉施設】&#10;有形固定資産減価償却率">
          <a:extLst>
            <a:ext uri="{FF2B5EF4-FFF2-40B4-BE49-F238E27FC236}">
              <a16:creationId xmlns:a16="http://schemas.microsoft.com/office/drawing/2014/main" id="{2FCDC46F-DBCE-427B-A318-31623E3755EA}"/>
            </a:ext>
          </a:extLst>
        </xdr:cNvPr>
        <xdr:cNvSpPr txBox="1"/>
      </xdr:nvSpPr>
      <xdr:spPr>
        <a:xfrm>
          <a:off x="3582044" y="1427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2303</xdr:rowOff>
    </xdr:from>
    <xdr:ext cx="405111" cy="259045"/>
    <xdr:sp macro="" textlink="">
      <xdr:nvSpPr>
        <xdr:cNvPr id="217" name="n_2mainValue【福祉施設】&#10;有形固定資産減価償却率">
          <a:extLst>
            <a:ext uri="{FF2B5EF4-FFF2-40B4-BE49-F238E27FC236}">
              <a16:creationId xmlns:a16="http://schemas.microsoft.com/office/drawing/2014/main" id="{525A6540-7F59-4B03-B3B6-E9CEA4B0E849}"/>
            </a:ext>
          </a:extLst>
        </xdr:cNvPr>
        <xdr:cNvSpPr txBox="1"/>
      </xdr:nvSpPr>
      <xdr:spPr>
        <a:xfrm>
          <a:off x="2705744" y="1423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153179</xdr:rowOff>
    </xdr:from>
    <xdr:ext cx="405111" cy="259045"/>
    <xdr:sp macro="" textlink="">
      <xdr:nvSpPr>
        <xdr:cNvPr id="218" name="n_3mainValue【福祉施設】&#10;有形固定資産減価償却率">
          <a:extLst>
            <a:ext uri="{FF2B5EF4-FFF2-40B4-BE49-F238E27FC236}">
              <a16:creationId xmlns:a16="http://schemas.microsoft.com/office/drawing/2014/main" id="{45F921A7-2FEE-420E-9EE8-C62DF8F23B20}"/>
            </a:ext>
          </a:extLst>
        </xdr:cNvPr>
        <xdr:cNvSpPr txBox="1"/>
      </xdr:nvSpPr>
      <xdr:spPr>
        <a:xfrm>
          <a:off x="1816744" y="1421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114316</xdr:rowOff>
    </xdr:from>
    <xdr:ext cx="405111" cy="259045"/>
    <xdr:sp macro="" textlink="">
      <xdr:nvSpPr>
        <xdr:cNvPr id="219" name="n_4mainValue【福祉施設】&#10;有形固定資産減価償却率">
          <a:extLst>
            <a:ext uri="{FF2B5EF4-FFF2-40B4-BE49-F238E27FC236}">
              <a16:creationId xmlns:a16="http://schemas.microsoft.com/office/drawing/2014/main" id="{668715D8-3987-4286-8E0E-558CA48114B9}"/>
            </a:ext>
          </a:extLst>
        </xdr:cNvPr>
        <xdr:cNvSpPr txBox="1"/>
      </xdr:nvSpPr>
      <xdr:spPr>
        <a:xfrm>
          <a:off x="9277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4D9771A5-B91E-4055-AD12-9D643B3A89F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9BB09E9F-4F67-47B4-9A11-6EBA627C5D8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83BEED8C-17E8-4CBF-A837-949178AD7B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A680BF99-2EC1-49F3-A1A5-3C10990BDA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EE82376B-4CA7-44A5-9DB9-5299DF60E30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998B15B2-1E51-415A-9A06-9F03CA79BCE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3F942FDE-9731-4C14-BAB2-2B0E165F7B7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01466AD8-912D-4F08-BD8E-CF526476F6A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375098F1-DAD2-439E-B77B-D71134EAA4A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41DE0A32-3914-46A8-AC45-507DCEDE9D9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0" name="直線コネクタ 229">
          <a:extLst>
            <a:ext uri="{FF2B5EF4-FFF2-40B4-BE49-F238E27FC236}">
              <a16:creationId xmlns:a16="http://schemas.microsoft.com/office/drawing/2014/main" id="{1F125D46-20E4-4107-A445-3E499B44019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1" name="テキスト ボックス 230">
          <a:extLst>
            <a:ext uri="{FF2B5EF4-FFF2-40B4-BE49-F238E27FC236}">
              <a16:creationId xmlns:a16="http://schemas.microsoft.com/office/drawing/2014/main" id="{B25B45F0-56BA-4C17-ADBF-4AB4CB0EB18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2" name="直線コネクタ 231">
          <a:extLst>
            <a:ext uri="{FF2B5EF4-FFF2-40B4-BE49-F238E27FC236}">
              <a16:creationId xmlns:a16="http://schemas.microsoft.com/office/drawing/2014/main" id="{671AFB5E-A1C4-4975-B2CA-BD6AED608EE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3" name="テキスト ボックス 232">
          <a:extLst>
            <a:ext uri="{FF2B5EF4-FFF2-40B4-BE49-F238E27FC236}">
              <a16:creationId xmlns:a16="http://schemas.microsoft.com/office/drawing/2014/main" id="{EB83EE24-496D-471D-ADC7-C2E025EFE19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4" name="直線コネクタ 233">
          <a:extLst>
            <a:ext uri="{FF2B5EF4-FFF2-40B4-BE49-F238E27FC236}">
              <a16:creationId xmlns:a16="http://schemas.microsoft.com/office/drawing/2014/main" id="{B76618D2-0BBE-464D-B253-48D854D1CE8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5" name="テキスト ボックス 234">
          <a:extLst>
            <a:ext uri="{FF2B5EF4-FFF2-40B4-BE49-F238E27FC236}">
              <a16:creationId xmlns:a16="http://schemas.microsoft.com/office/drawing/2014/main" id="{7041D3C4-01DD-46B3-87BE-AD22BD0E691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6" name="直線コネクタ 235">
          <a:extLst>
            <a:ext uri="{FF2B5EF4-FFF2-40B4-BE49-F238E27FC236}">
              <a16:creationId xmlns:a16="http://schemas.microsoft.com/office/drawing/2014/main" id="{9080C741-F3E7-4BA9-989C-04AEC2F47CE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7" name="テキスト ボックス 236">
          <a:extLst>
            <a:ext uri="{FF2B5EF4-FFF2-40B4-BE49-F238E27FC236}">
              <a16:creationId xmlns:a16="http://schemas.microsoft.com/office/drawing/2014/main" id="{F8149B76-DAEC-4884-BC12-C8E88738A36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8" name="直線コネクタ 237">
          <a:extLst>
            <a:ext uri="{FF2B5EF4-FFF2-40B4-BE49-F238E27FC236}">
              <a16:creationId xmlns:a16="http://schemas.microsoft.com/office/drawing/2014/main" id="{5766D265-7CA8-44FE-AF62-48278B139BE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9" name="テキスト ボックス 238">
          <a:extLst>
            <a:ext uri="{FF2B5EF4-FFF2-40B4-BE49-F238E27FC236}">
              <a16:creationId xmlns:a16="http://schemas.microsoft.com/office/drawing/2014/main" id="{DB1B9E40-C527-472F-8F6F-DF6592AE505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0" name="直線コネクタ 239">
          <a:extLst>
            <a:ext uri="{FF2B5EF4-FFF2-40B4-BE49-F238E27FC236}">
              <a16:creationId xmlns:a16="http://schemas.microsoft.com/office/drawing/2014/main" id="{9E4E7CAC-BA1E-4E1E-BEB2-084E4D81B9A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1" name="テキスト ボックス 240">
          <a:extLst>
            <a:ext uri="{FF2B5EF4-FFF2-40B4-BE49-F238E27FC236}">
              <a16:creationId xmlns:a16="http://schemas.microsoft.com/office/drawing/2014/main" id="{598EB8B0-A996-4119-AC19-2963B5F219C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0F6AD647-EB75-417D-9F79-359A009A078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9EFF2078-55CA-41A1-B93C-D5D1A7BA6EA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3A4116D5-0837-4735-8A86-8910638ABB2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245" name="直線コネクタ 244">
          <a:extLst>
            <a:ext uri="{FF2B5EF4-FFF2-40B4-BE49-F238E27FC236}">
              <a16:creationId xmlns:a16="http://schemas.microsoft.com/office/drawing/2014/main" id="{55235E8F-0823-477F-B319-794455E28B82}"/>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246" name="【福祉施設】&#10;一人当たり面積最小値テキスト">
          <a:extLst>
            <a:ext uri="{FF2B5EF4-FFF2-40B4-BE49-F238E27FC236}">
              <a16:creationId xmlns:a16="http://schemas.microsoft.com/office/drawing/2014/main" id="{0F9DF62E-16BD-4DCD-BBD1-C1C1E20BCD50}"/>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247" name="直線コネクタ 246">
          <a:extLst>
            <a:ext uri="{FF2B5EF4-FFF2-40B4-BE49-F238E27FC236}">
              <a16:creationId xmlns:a16="http://schemas.microsoft.com/office/drawing/2014/main" id="{9161A3AE-34A5-40E0-AA0F-0B22B29D7284}"/>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248" name="【福祉施設】&#10;一人当たり面積最大値テキスト">
          <a:extLst>
            <a:ext uri="{FF2B5EF4-FFF2-40B4-BE49-F238E27FC236}">
              <a16:creationId xmlns:a16="http://schemas.microsoft.com/office/drawing/2014/main" id="{17560DDD-B3FF-4CDD-835E-04AA933F310F}"/>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249" name="直線コネクタ 248">
          <a:extLst>
            <a:ext uri="{FF2B5EF4-FFF2-40B4-BE49-F238E27FC236}">
              <a16:creationId xmlns:a16="http://schemas.microsoft.com/office/drawing/2014/main" id="{43B186C4-7F64-4DF7-9D2C-D952ABD3F765}"/>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250" name="【福祉施設】&#10;一人当たり面積平均値テキスト">
          <a:extLst>
            <a:ext uri="{FF2B5EF4-FFF2-40B4-BE49-F238E27FC236}">
              <a16:creationId xmlns:a16="http://schemas.microsoft.com/office/drawing/2014/main" id="{63B116DC-35D4-417C-8BB9-DDDC84F61438}"/>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251" name="フローチャート: 判断 250">
          <a:extLst>
            <a:ext uri="{FF2B5EF4-FFF2-40B4-BE49-F238E27FC236}">
              <a16:creationId xmlns:a16="http://schemas.microsoft.com/office/drawing/2014/main" id="{379F578B-6633-45B0-963D-1845D5F45CB1}"/>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252" name="フローチャート: 判断 251">
          <a:extLst>
            <a:ext uri="{FF2B5EF4-FFF2-40B4-BE49-F238E27FC236}">
              <a16:creationId xmlns:a16="http://schemas.microsoft.com/office/drawing/2014/main" id="{AEA693F0-6A14-4708-8C5F-6ECEEC3215F0}"/>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253" name="フローチャート: 判断 252">
          <a:extLst>
            <a:ext uri="{FF2B5EF4-FFF2-40B4-BE49-F238E27FC236}">
              <a16:creationId xmlns:a16="http://schemas.microsoft.com/office/drawing/2014/main" id="{7D795534-2AF5-4970-A6BC-4C2851C13935}"/>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254" name="フローチャート: 判断 253">
          <a:extLst>
            <a:ext uri="{FF2B5EF4-FFF2-40B4-BE49-F238E27FC236}">
              <a16:creationId xmlns:a16="http://schemas.microsoft.com/office/drawing/2014/main" id="{DD9273C7-8D09-4521-9105-73759DBE674A}"/>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255" name="フローチャート: 判断 254">
          <a:extLst>
            <a:ext uri="{FF2B5EF4-FFF2-40B4-BE49-F238E27FC236}">
              <a16:creationId xmlns:a16="http://schemas.microsoft.com/office/drawing/2014/main" id="{9A9692F8-ED4E-44D7-8E28-B36D7AF28959}"/>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D56CFCF-3D12-4937-A94A-4E49EF71DA5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105882E-C608-437C-80D5-EDB3FA3896A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18FCD775-EE5B-46E7-A1E7-90D5AD0F30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95DB564B-379A-4215-8D9E-0AEB697F6FA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2D1B39B8-A2A3-44E9-8999-21F3666255D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68399</xdr:rowOff>
    </xdr:from>
    <xdr:to>
      <xdr:col>55</xdr:col>
      <xdr:colOff>50800</xdr:colOff>
      <xdr:row>85</xdr:row>
      <xdr:rowOff>169999</xdr:rowOff>
    </xdr:to>
    <xdr:sp macro="" textlink="">
      <xdr:nvSpPr>
        <xdr:cNvPr id="261" name="楕円 260">
          <a:extLst>
            <a:ext uri="{FF2B5EF4-FFF2-40B4-BE49-F238E27FC236}">
              <a16:creationId xmlns:a16="http://schemas.microsoft.com/office/drawing/2014/main" id="{BAC34E76-3E8E-4CFA-8A90-6A2154416FD8}"/>
            </a:ext>
          </a:extLst>
        </xdr:cNvPr>
        <xdr:cNvSpPr/>
      </xdr:nvSpPr>
      <xdr:spPr>
        <a:xfrm>
          <a:off x="10426700" y="1464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91276</xdr:rowOff>
    </xdr:from>
    <xdr:ext cx="469744" cy="259045"/>
    <xdr:sp macro="" textlink="">
      <xdr:nvSpPr>
        <xdr:cNvPr id="262" name="【福祉施設】&#10;一人当たり面積該当値テキスト">
          <a:extLst>
            <a:ext uri="{FF2B5EF4-FFF2-40B4-BE49-F238E27FC236}">
              <a16:creationId xmlns:a16="http://schemas.microsoft.com/office/drawing/2014/main" id="{849199BF-43BA-4230-B4CA-4E2EBB7405A5}"/>
            </a:ext>
          </a:extLst>
        </xdr:cNvPr>
        <xdr:cNvSpPr txBox="1"/>
      </xdr:nvSpPr>
      <xdr:spPr>
        <a:xfrm>
          <a:off x="10515600"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73842</xdr:rowOff>
    </xdr:from>
    <xdr:to>
      <xdr:col>50</xdr:col>
      <xdr:colOff>165100</xdr:colOff>
      <xdr:row>86</xdr:row>
      <xdr:rowOff>3992</xdr:rowOff>
    </xdr:to>
    <xdr:sp macro="" textlink="">
      <xdr:nvSpPr>
        <xdr:cNvPr id="263" name="楕円 262">
          <a:extLst>
            <a:ext uri="{FF2B5EF4-FFF2-40B4-BE49-F238E27FC236}">
              <a16:creationId xmlns:a16="http://schemas.microsoft.com/office/drawing/2014/main" id="{244095BE-7A70-4733-A9D4-C820EE0C2543}"/>
            </a:ext>
          </a:extLst>
        </xdr:cNvPr>
        <xdr:cNvSpPr/>
      </xdr:nvSpPr>
      <xdr:spPr>
        <a:xfrm>
          <a:off x="9588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119199</xdr:rowOff>
    </xdr:from>
    <xdr:to>
      <xdr:col>55</xdr:col>
      <xdr:colOff>0</xdr:colOff>
      <xdr:row>85</xdr:row>
      <xdr:rowOff>124642</xdr:rowOff>
    </xdr:to>
    <xdr:cxnSp macro="">
      <xdr:nvCxnSpPr>
        <xdr:cNvPr id="264" name="直線コネクタ 263">
          <a:extLst>
            <a:ext uri="{FF2B5EF4-FFF2-40B4-BE49-F238E27FC236}">
              <a16:creationId xmlns:a16="http://schemas.microsoft.com/office/drawing/2014/main" id="{34F2ADC8-4853-44A7-9D0A-CDD50F5F0CB1}"/>
            </a:ext>
          </a:extLst>
        </xdr:cNvPr>
        <xdr:cNvCxnSpPr/>
      </xdr:nvCxnSpPr>
      <xdr:spPr>
        <a:xfrm flipV="1">
          <a:off x="9639300" y="14692449"/>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80373</xdr:rowOff>
    </xdr:from>
    <xdr:to>
      <xdr:col>46</xdr:col>
      <xdr:colOff>38100</xdr:colOff>
      <xdr:row>86</xdr:row>
      <xdr:rowOff>10523</xdr:rowOff>
    </xdr:to>
    <xdr:sp macro="" textlink="">
      <xdr:nvSpPr>
        <xdr:cNvPr id="265" name="楕円 264">
          <a:extLst>
            <a:ext uri="{FF2B5EF4-FFF2-40B4-BE49-F238E27FC236}">
              <a16:creationId xmlns:a16="http://schemas.microsoft.com/office/drawing/2014/main" id="{91B89686-1B5B-4173-9D8F-6AC86C26FAFC}"/>
            </a:ext>
          </a:extLst>
        </xdr:cNvPr>
        <xdr:cNvSpPr/>
      </xdr:nvSpPr>
      <xdr:spPr>
        <a:xfrm>
          <a:off x="8699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124642</xdr:rowOff>
    </xdr:from>
    <xdr:to>
      <xdr:col>50</xdr:col>
      <xdr:colOff>114300</xdr:colOff>
      <xdr:row>85</xdr:row>
      <xdr:rowOff>131173</xdr:rowOff>
    </xdr:to>
    <xdr:cxnSp macro="">
      <xdr:nvCxnSpPr>
        <xdr:cNvPr id="266" name="直線コネクタ 265">
          <a:extLst>
            <a:ext uri="{FF2B5EF4-FFF2-40B4-BE49-F238E27FC236}">
              <a16:creationId xmlns:a16="http://schemas.microsoft.com/office/drawing/2014/main" id="{DD84E6DD-F37A-4C92-BB5A-DFCF458DBCD7}"/>
            </a:ext>
          </a:extLst>
        </xdr:cNvPr>
        <xdr:cNvCxnSpPr/>
      </xdr:nvCxnSpPr>
      <xdr:spPr>
        <a:xfrm flipV="1">
          <a:off x="8750300" y="146978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70576</xdr:rowOff>
    </xdr:from>
    <xdr:to>
      <xdr:col>41</xdr:col>
      <xdr:colOff>101600</xdr:colOff>
      <xdr:row>86</xdr:row>
      <xdr:rowOff>726</xdr:rowOff>
    </xdr:to>
    <xdr:sp macro="" textlink="">
      <xdr:nvSpPr>
        <xdr:cNvPr id="267" name="楕円 266">
          <a:extLst>
            <a:ext uri="{FF2B5EF4-FFF2-40B4-BE49-F238E27FC236}">
              <a16:creationId xmlns:a16="http://schemas.microsoft.com/office/drawing/2014/main" id="{4D62B6DF-0879-4212-81A9-58A47DE2A57B}"/>
            </a:ext>
          </a:extLst>
        </xdr:cNvPr>
        <xdr:cNvSpPr/>
      </xdr:nvSpPr>
      <xdr:spPr>
        <a:xfrm>
          <a:off x="7810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121376</xdr:rowOff>
    </xdr:from>
    <xdr:to>
      <xdr:col>45</xdr:col>
      <xdr:colOff>177800</xdr:colOff>
      <xdr:row>85</xdr:row>
      <xdr:rowOff>131173</xdr:rowOff>
    </xdr:to>
    <xdr:cxnSp macro="">
      <xdr:nvCxnSpPr>
        <xdr:cNvPr id="268" name="直線コネクタ 267">
          <a:extLst>
            <a:ext uri="{FF2B5EF4-FFF2-40B4-BE49-F238E27FC236}">
              <a16:creationId xmlns:a16="http://schemas.microsoft.com/office/drawing/2014/main" id="{8CDE5D3D-2308-4FDF-A6A4-D5B15CDF962E}"/>
            </a:ext>
          </a:extLst>
        </xdr:cNvPr>
        <xdr:cNvCxnSpPr/>
      </xdr:nvCxnSpPr>
      <xdr:spPr>
        <a:xfrm>
          <a:off x="7861300" y="146946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76019</xdr:rowOff>
    </xdr:from>
    <xdr:to>
      <xdr:col>36</xdr:col>
      <xdr:colOff>165100</xdr:colOff>
      <xdr:row>86</xdr:row>
      <xdr:rowOff>6169</xdr:rowOff>
    </xdr:to>
    <xdr:sp macro="" textlink="">
      <xdr:nvSpPr>
        <xdr:cNvPr id="269" name="楕円 268">
          <a:extLst>
            <a:ext uri="{FF2B5EF4-FFF2-40B4-BE49-F238E27FC236}">
              <a16:creationId xmlns:a16="http://schemas.microsoft.com/office/drawing/2014/main" id="{C93F87F3-9E1F-4A56-A0AC-84214A643929}"/>
            </a:ext>
          </a:extLst>
        </xdr:cNvPr>
        <xdr:cNvSpPr/>
      </xdr:nvSpPr>
      <xdr:spPr>
        <a:xfrm>
          <a:off x="6921500" y="146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121376</xdr:rowOff>
    </xdr:from>
    <xdr:to>
      <xdr:col>41</xdr:col>
      <xdr:colOff>50800</xdr:colOff>
      <xdr:row>85</xdr:row>
      <xdr:rowOff>126819</xdr:rowOff>
    </xdr:to>
    <xdr:cxnSp macro="">
      <xdr:nvCxnSpPr>
        <xdr:cNvPr id="270" name="直線コネクタ 269">
          <a:extLst>
            <a:ext uri="{FF2B5EF4-FFF2-40B4-BE49-F238E27FC236}">
              <a16:creationId xmlns:a16="http://schemas.microsoft.com/office/drawing/2014/main" id="{952C7C53-6FDF-4E8F-900D-FFE4AC7544B6}"/>
            </a:ext>
          </a:extLst>
        </xdr:cNvPr>
        <xdr:cNvCxnSpPr/>
      </xdr:nvCxnSpPr>
      <xdr:spPr>
        <a:xfrm flipV="1">
          <a:off x="6972300" y="14694626"/>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271" name="n_1aveValue【福祉施設】&#10;一人当たり面積">
          <a:extLst>
            <a:ext uri="{FF2B5EF4-FFF2-40B4-BE49-F238E27FC236}">
              <a16:creationId xmlns:a16="http://schemas.microsoft.com/office/drawing/2014/main" id="{32F9D81C-98D8-4952-9631-722E2747298D}"/>
            </a:ext>
          </a:extLst>
        </xdr:cNvPr>
        <xdr:cNvSpPr txBox="1"/>
      </xdr:nvSpPr>
      <xdr:spPr>
        <a:xfrm>
          <a:off x="9391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272" name="n_2aveValue【福祉施設】&#10;一人当たり面積">
          <a:extLst>
            <a:ext uri="{FF2B5EF4-FFF2-40B4-BE49-F238E27FC236}">
              <a16:creationId xmlns:a16="http://schemas.microsoft.com/office/drawing/2014/main" id="{DCF2D0D0-6003-4AD1-AC85-7F3F3D92DB33}"/>
            </a:ext>
          </a:extLst>
        </xdr:cNvPr>
        <xdr:cNvSpPr txBox="1"/>
      </xdr:nvSpPr>
      <xdr:spPr>
        <a:xfrm>
          <a:off x="85154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273" name="n_3aveValue【福祉施設】&#10;一人当たり面積">
          <a:extLst>
            <a:ext uri="{FF2B5EF4-FFF2-40B4-BE49-F238E27FC236}">
              <a16:creationId xmlns:a16="http://schemas.microsoft.com/office/drawing/2014/main" id="{F71C423D-02C7-4A42-8523-061FDDA3558E}"/>
            </a:ext>
          </a:extLst>
        </xdr:cNvPr>
        <xdr:cNvSpPr txBox="1"/>
      </xdr:nvSpPr>
      <xdr:spPr>
        <a:xfrm>
          <a:off x="7626427" y="147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88735</xdr:rowOff>
    </xdr:from>
    <xdr:ext cx="469744" cy="259045"/>
    <xdr:sp macro="" textlink="">
      <xdr:nvSpPr>
        <xdr:cNvPr id="274" name="n_4aveValue【福祉施設】&#10;一人当たり面積">
          <a:extLst>
            <a:ext uri="{FF2B5EF4-FFF2-40B4-BE49-F238E27FC236}">
              <a16:creationId xmlns:a16="http://schemas.microsoft.com/office/drawing/2014/main" id="{1CB197EA-CA77-48AD-A7E4-750FC930F79D}"/>
            </a:ext>
          </a:extLst>
        </xdr:cNvPr>
        <xdr:cNvSpPr txBox="1"/>
      </xdr:nvSpPr>
      <xdr:spPr>
        <a:xfrm>
          <a:off x="6737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20519</xdr:rowOff>
    </xdr:from>
    <xdr:ext cx="469744" cy="259045"/>
    <xdr:sp macro="" textlink="">
      <xdr:nvSpPr>
        <xdr:cNvPr id="275" name="n_1mainValue【福祉施設】&#10;一人当たり面積">
          <a:extLst>
            <a:ext uri="{FF2B5EF4-FFF2-40B4-BE49-F238E27FC236}">
              <a16:creationId xmlns:a16="http://schemas.microsoft.com/office/drawing/2014/main" id="{B40CE4E6-A9D1-4D8E-BBB9-E25F80BF585E}"/>
            </a:ext>
          </a:extLst>
        </xdr:cNvPr>
        <xdr:cNvSpPr txBox="1"/>
      </xdr:nvSpPr>
      <xdr:spPr>
        <a:xfrm>
          <a:off x="9391727" y="14422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27050</xdr:rowOff>
    </xdr:from>
    <xdr:ext cx="469744" cy="259045"/>
    <xdr:sp macro="" textlink="">
      <xdr:nvSpPr>
        <xdr:cNvPr id="276" name="n_2mainValue【福祉施設】&#10;一人当たり面積">
          <a:extLst>
            <a:ext uri="{FF2B5EF4-FFF2-40B4-BE49-F238E27FC236}">
              <a16:creationId xmlns:a16="http://schemas.microsoft.com/office/drawing/2014/main" id="{A61E2B3C-73C0-403B-AF61-1ADF31DDE8E2}"/>
            </a:ext>
          </a:extLst>
        </xdr:cNvPr>
        <xdr:cNvSpPr txBox="1"/>
      </xdr:nvSpPr>
      <xdr:spPr>
        <a:xfrm>
          <a:off x="8515427" y="1442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17253</xdr:rowOff>
    </xdr:from>
    <xdr:ext cx="469744" cy="259045"/>
    <xdr:sp macro="" textlink="">
      <xdr:nvSpPr>
        <xdr:cNvPr id="277" name="n_3mainValue【福祉施設】&#10;一人当たり面積">
          <a:extLst>
            <a:ext uri="{FF2B5EF4-FFF2-40B4-BE49-F238E27FC236}">
              <a16:creationId xmlns:a16="http://schemas.microsoft.com/office/drawing/2014/main" id="{C3EC268C-2A9C-400F-91C6-D29D7492D800}"/>
            </a:ext>
          </a:extLst>
        </xdr:cNvPr>
        <xdr:cNvSpPr txBox="1"/>
      </xdr:nvSpPr>
      <xdr:spPr>
        <a:xfrm>
          <a:off x="7626427" y="1441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22696</xdr:rowOff>
    </xdr:from>
    <xdr:ext cx="469744" cy="259045"/>
    <xdr:sp macro="" textlink="">
      <xdr:nvSpPr>
        <xdr:cNvPr id="278" name="n_4mainValue【福祉施設】&#10;一人当たり面積">
          <a:extLst>
            <a:ext uri="{FF2B5EF4-FFF2-40B4-BE49-F238E27FC236}">
              <a16:creationId xmlns:a16="http://schemas.microsoft.com/office/drawing/2014/main" id="{0F041F40-9A50-41C5-A0CA-82C8FBB29E68}"/>
            </a:ext>
          </a:extLst>
        </xdr:cNvPr>
        <xdr:cNvSpPr txBox="1"/>
      </xdr:nvSpPr>
      <xdr:spPr>
        <a:xfrm>
          <a:off x="6737427" y="1442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AF5824FE-2274-4D9C-82D2-DCED18D468F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8DA9D480-657A-46F2-BE4A-EC82F221874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EBDAD97C-A1BA-4F33-BE03-ED335A28A62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9917D278-4CB5-4AE7-A8C9-BB8A6AED7E1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262FF424-34FE-46F6-984A-DA59C536903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58172AC4-2EEE-4309-94B7-96D970F4FA6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98AE4120-86BD-4875-99C0-7DDE0745F8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A823E92-D7A6-4E29-94DD-2CC784B2520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09D98C3A-EC26-49E1-B33B-E41F9575E3C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2B485813-1EFB-4D38-9B85-193FF819065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E10B20B0-98DB-4B20-8D77-294BCC667D6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7398A91C-54ED-4084-BCC5-EB62398D21B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438E9A3D-7B56-432D-A63D-648802F8C0F3}"/>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3E54BF4F-D8D6-4056-BD83-56DA11D5DB6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1B0F8CA1-EE3C-4566-968C-A468EB44A9A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5616FACE-FBC9-4DE6-BB88-BF35044FC5A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7386FEAE-D4C8-4CE4-A7D0-85189E860BCA}"/>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F12ABD19-E236-479C-96AF-07AC5ED3DF8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06E37908-15B1-4215-A864-0DB05FD0DFD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A6FADBF4-2979-4373-A4D1-6CA4B023BF7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058AF247-05EB-437D-BFAA-B169D964FD3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D9F33A11-96E5-4319-BC66-DDAEBD5C1FF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569356A9-5C11-4F3D-ABB6-F28708F07AF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5567C482-071A-4A4D-9535-7D010CFD6AF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CCF52B92-8AC8-4F5F-AC10-F814E1ADFD72}"/>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997D1994-2DC6-4850-BD2F-130B641FA5D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FEF9C6D5-C10D-47AA-8434-81EFB4550F8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9C04CB78-BE72-491B-ADE2-0311E06B91D1}"/>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07" name="直線コネクタ 306">
          <a:extLst>
            <a:ext uri="{FF2B5EF4-FFF2-40B4-BE49-F238E27FC236}">
              <a16:creationId xmlns:a16="http://schemas.microsoft.com/office/drawing/2014/main" id="{6F57274E-91D7-4CA8-9977-F33F85F1E678}"/>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F9456EC4-C671-45F9-B45A-2D7C03B9F406}"/>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09" name="フローチャート: 判断 308">
          <a:extLst>
            <a:ext uri="{FF2B5EF4-FFF2-40B4-BE49-F238E27FC236}">
              <a16:creationId xmlns:a16="http://schemas.microsoft.com/office/drawing/2014/main" id="{85202162-CC57-40E9-8951-C86ADB9F4B1B}"/>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0" name="フローチャート: 判断 309">
          <a:extLst>
            <a:ext uri="{FF2B5EF4-FFF2-40B4-BE49-F238E27FC236}">
              <a16:creationId xmlns:a16="http://schemas.microsoft.com/office/drawing/2014/main" id="{B560EFBF-4149-412D-A89E-1ACB4DFBE120}"/>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1" name="フローチャート: 判断 310">
          <a:extLst>
            <a:ext uri="{FF2B5EF4-FFF2-40B4-BE49-F238E27FC236}">
              <a16:creationId xmlns:a16="http://schemas.microsoft.com/office/drawing/2014/main" id="{7C1C204C-C613-4E4E-B793-025A3B7F4F7B}"/>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2" name="フローチャート: 判断 311">
          <a:extLst>
            <a:ext uri="{FF2B5EF4-FFF2-40B4-BE49-F238E27FC236}">
              <a16:creationId xmlns:a16="http://schemas.microsoft.com/office/drawing/2014/main" id="{042FDD95-2850-4FEA-B7B4-C9F88EEC5674}"/>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313" name="フローチャート: 判断 312">
          <a:extLst>
            <a:ext uri="{FF2B5EF4-FFF2-40B4-BE49-F238E27FC236}">
              <a16:creationId xmlns:a16="http://schemas.microsoft.com/office/drawing/2014/main" id="{4E0E0B6F-601A-443F-BAB7-2EFB9F9BAE77}"/>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BA6DD954-7006-4869-B9A1-159D25016CD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1E6F9278-F7BD-477E-A0D7-AEA3F0E9449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55B4D556-951A-4ED4-A7C2-9A1922CAF51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AE247AF-29EA-45E0-AD83-7A2C4006941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E84E698A-4766-4D1D-A7FA-FAAD8E287FA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319" name="楕円 318">
          <a:extLst>
            <a:ext uri="{FF2B5EF4-FFF2-40B4-BE49-F238E27FC236}">
              <a16:creationId xmlns:a16="http://schemas.microsoft.com/office/drawing/2014/main" id="{DC30F111-7CDC-431B-B4BF-5A957ECE9F9C}"/>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320" name="【市民会館】&#10;有形固定資産減価償却率該当値テキスト">
          <a:extLst>
            <a:ext uri="{FF2B5EF4-FFF2-40B4-BE49-F238E27FC236}">
              <a16:creationId xmlns:a16="http://schemas.microsoft.com/office/drawing/2014/main" id="{0A9DC118-A4F5-4EC9-8B8C-2F8A19AEE7A5}"/>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321" name="楕円 320">
          <a:extLst>
            <a:ext uri="{FF2B5EF4-FFF2-40B4-BE49-F238E27FC236}">
              <a16:creationId xmlns:a16="http://schemas.microsoft.com/office/drawing/2014/main" id="{90EA3CA3-2744-46F4-9CB7-B594950A7563}"/>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322" name="直線コネクタ 321">
          <a:extLst>
            <a:ext uri="{FF2B5EF4-FFF2-40B4-BE49-F238E27FC236}">
              <a16:creationId xmlns:a16="http://schemas.microsoft.com/office/drawing/2014/main" id="{F4A7E542-2FBE-412C-B407-1052821E2CA8}"/>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76836</xdr:rowOff>
    </xdr:from>
    <xdr:to>
      <xdr:col>15</xdr:col>
      <xdr:colOff>101600</xdr:colOff>
      <xdr:row>109</xdr:row>
      <xdr:rowOff>6986</xdr:rowOff>
    </xdr:to>
    <xdr:sp macro="" textlink="">
      <xdr:nvSpPr>
        <xdr:cNvPr id="323" name="楕円 322">
          <a:extLst>
            <a:ext uri="{FF2B5EF4-FFF2-40B4-BE49-F238E27FC236}">
              <a16:creationId xmlns:a16="http://schemas.microsoft.com/office/drawing/2014/main" id="{4FF537DD-B68E-4254-93CA-D79FFFF20645}"/>
            </a:ext>
          </a:extLst>
        </xdr:cNvPr>
        <xdr:cNvSpPr/>
      </xdr:nvSpPr>
      <xdr:spPr>
        <a:xfrm>
          <a:off x="2857500" y="1859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127636</xdr:rowOff>
    </xdr:from>
    <xdr:to>
      <xdr:col>19</xdr:col>
      <xdr:colOff>177800</xdr:colOff>
      <xdr:row>108</xdr:row>
      <xdr:rowOff>152400</xdr:rowOff>
    </xdr:to>
    <xdr:cxnSp macro="">
      <xdr:nvCxnSpPr>
        <xdr:cNvPr id="324" name="直線コネクタ 323">
          <a:extLst>
            <a:ext uri="{FF2B5EF4-FFF2-40B4-BE49-F238E27FC236}">
              <a16:creationId xmlns:a16="http://schemas.microsoft.com/office/drawing/2014/main" id="{B1BAC428-DF8A-4505-A524-31C73A30D356}"/>
            </a:ext>
          </a:extLst>
        </xdr:cNvPr>
        <xdr:cNvCxnSpPr/>
      </xdr:nvCxnSpPr>
      <xdr:spPr>
        <a:xfrm>
          <a:off x="2908300" y="1864423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53975</xdr:rowOff>
    </xdr:from>
    <xdr:to>
      <xdr:col>10</xdr:col>
      <xdr:colOff>165100</xdr:colOff>
      <xdr:row>108</xdr:row>
      <xdr:rowOff>155575</xdr:rowOff>
    </xdr:to>
    <xdr:sp macro="" textlink="">
      <xdr:nvSpPr>
        <xdr:cNvPr id="325" name="楕円 324">
          <a:extLst>
            <a:ext uri="{FF2B5EF4-FFF2-40B4-BE49-F238E27FC236}">
              <a16:creationId xmlns:a16="http://schemas.microsoft.com/office/drawing/2014/main" id="{1284A339-E4AF-4BE8-939E-2E532800B445}"/>
            </a:ext>
          </a:extLst>
        </xdr:cNvPr>
        <xdr:cNvSpPr/>
      </xdr:nvSpPr>
      <xdr:spPr>
        <a:xfrm>
          <a:off x="1968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104775</xdr:rowOff>
    </xdr:from>
    <xdr:to>
      <xdr:col>15</xdr:col>
      <xdr:colOff>50800</xdr:colOff>
      <xdr:row>108</xdr:row>
      <xdr:rowOff>127636</xdr:rowOff>
    </xdr:to>
    <xdr:cxnSp macro="">
      <xdr:nvCxnSpPr>
        <xdr:cNvPr id="326" name="直線コネクタ 325">
          <a:extLst>
            <a:ext uri="{FF2B5EF4-FFF2-40B4-BE49-F238E27FC236}">
              <a16:creationId xmlns:a16="http://schemas.microsoft.com/office/drawing/2014/main" id="{5CB3FAAB-FBE6-4DB0-8395-3EC45439BA7B}"/>
            </a:ext>
          </a:extLst>
        </xdr:cNvPr>
        <xdr:cNvCxnSpPr/>
      </xdr:nvCxnSpPr>
      <xdr:spPr>
        <a:xfrm>
          <a:off x="2019300" y="186213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31114</xdr:rowOff>
    </xdr:from>
    <xdr:to>
      <xdr:col>6</xdr:col>
      <xdr:colOff>38100</xdr:colOff>
      <xdr:row>108</xdr:row>
      <xdr:rowOff>132714</xdr:rowOff>
    </xdr:to>
    <xdr:sp macro="" textlink="">
      <xdr:nvSpPr>
        <xdr:cNvPr id="327" name="楕円 326">
          <a:extLst>
            <a:ext uri="{FF2B5EF4-FFF2-40B4-BE49-F238E27FC236}">
              <a16:creationId xmlns:a16="http://schemas.microsoft.com/office/drawing/2014/main" id="{B65F508C-FEFD-4C33-A693-26FA2BD65D24}"/>
            </a:ext>
          </a:extLst>
        </xdr:cNvPr>
        <xdr:cNvSpPr/>
      </xdr:nvSpPr>
      <xdr:spPr>
        <a:xfrm>
          <a:off x="1079500" y="185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81914</xdr:rowOff>
    </xdr:from>
    <xdr:to>
      <xdr:col>10</xdr:col>
      <xdr:colOff>114300</xdr:colOff>
      <xdr:row>108</xdr:row>
      <xdr:rowOff>104775</xdr:rowOff>
    </xdr:to>
    <xdr:cxnSp macro="">
      <xdr:nvCxnSpPr>
        <xdr:cNvPr id="328" name="直線コネクタ 327">
          <a:extLst>
            <a:ext uri="{FF2B5EF4-FFF2-40B4-BE49-F238E27FC236}">
              <a16:creationId xmlns:a16="http://schemas.microsoft.com/office/drawing/2014/main" id="{B18AEB2A-2537-48A1-B3F5-A992627A4F4C}"/>
            </a:ext>
          </a:extLst>
        </xdr:cNvPr>
        <xdr:cNvCxnSpPr/>
      </xdr:nvCxnSpPr>
      <xdr:spPr>
        <a:xfrm>
          <a:off x="1130300" y="185985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329" name="n_1aveValue【市民会館】&#10;有形固定資産減価償却率">
          <a:extLst>
            <a:ext uri="{FF2B5EF4-FFF2-40B4-BE49-F238E27FC236}">
              <a16:creationId xmlns:a16="http://schemas.microsoft.com/office/drawing/2014/main" id="{3919BC19-3C0C-41E4-A300-296E2FD87ED9}"/>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330" name="n_2aveValue【市民会館】&#10;有形固定資産減価償却率">
          <a:extLst>
            <a:ext uri="{FF2B5EF4-FFF2-40B4-BE49-F238E27FC236}">
              <a16:creationId xmlns:a16="http://schemas.microsoft.com/office/drawing/2014/main" id="{0626DD40-E61C-4093-BB7C-648D00B15604}"/>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331" name="n_3aveValue【市民会館】&#10;有形固定資産減価償却率">
          <a:extLst>
            <a:ext uri="{FF2B5EF4-FFF2-40B4-BE49-F238E27FC236}">
              <a16:creationId xmlns:a16="http://schemas.microsoft.com/office/drawing/2014/main" id="{146BE312-4280-484D-8904-8778C26920A5}"/>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332" name="n_4aveValue【市民会館】&#10;有形固定資産減価償却率">
          <a:extLst>
            <a:ext uri="{FF2B5EF4-FFF2-40B4-BE49-F238E27FC236}">
              <a16:creationId xmlns:a16="http://schemas.microsoft.com/office/drawing/2014/main" id="{08F72606-E04C-460A-AEB0-C7F1C19EEC78}"/>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333" name="n_1mainValue【市民会館】&#10;有形固定資産減価償却率">
          <a:extLst>
            <a:ext uri="{FF2B5EF4-FFF2-40B4-BE49-F238E27FC236}">
              <a16:creationId xmlns:a16="http://schemas.microsoft.com/office/drawing/2014/main" id="{D86EECE3-76CB-4104-91C7-C6F83220EC7D}"/>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169563</xdr:rowOff>
    </xdr:from>
    <xdr:ext cx="405111" cy="259045"/>
    <xdr:sp macro="" textlink="">
      <xdr:nvSpPr>
        <xdr:cNvPr id="334" name="n_2mainValue【市民会館】&#10;有形固定資産減価償却率">
          <a:extLst>
            <a:ext uri="{FF2B5EF4-FFF2-40B4-BE49-F238E27FC236}">
              <a16:creationId xmlns:a16="http://schemas.microsoft.com/office/drawing/2014/main" id="{87E0DADE-E269-4550-A6A3-B70FD47343EF}"/>
            </a:ext>
          </a:extLst>
        </xdr:cNvPr>
        <xdr:cNvSpPr txBox="1"/>
      </xdr:nvSpPr>
      <xdr:spPr>
        <a:xfrm>
          <a:off x="2705744" y="1868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146702</xdr:rowOff>
    </xdr:from>
    <xdr:ext cx="405111" cy="259045"/>
    <xdr:sp macro="" textlink="">
      <xdr:nvSpPr>
        <xdr:cNvPr id="335" name="n_3mainValue【市民会館】&#10;有形固定資産減価償却率">
          <a:extLst>
            <a:ext uri="{FF2B5EF4-FFF2-40B4-BE49-F238E27FC236}">
              <a16:creationId xmlns:a16="http://schemas.microsoft.com/office/drawing/2014/main" id="{F52C8473-CA6C-4BF7-AC46-B289E646C876}"/>
            </a:ext>
          </a:extLst>
        </xdr:cNvPr>
        <xdr:cNvSpPr txBox="1"/>
      </xdr:nvSpPr>
      <xdr:spPr>
        <a:xfrm>
          <a:off x="1816744"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123841</xdr:rowOff>
    </xdr:from>
    <xdr:ext cx="405111" cy="259045"/>
    <xdr:sp macro="" textlink="">
      <xdr:nvSpPr>
        <xdr:cNvPr id="336" name="n_4mainValue【市民会館】&#10;有形固定資産減価償却率">
          <a:extLst>
            <a:ext uri="{FF2B5EF4-FFF2-40B4-BE49-F238E27FC236}">
              <a16:creationId xmlns:a16="http://schemas.microsoft.com/office/drawing/2014/main" id="{14783782-04E3-4B18-808A-D184BDCB39A7}"/>
            </a:ext>
          </a:extLst>
        </xdr:cNvPr>
        <xdr:cNvSpPr txBox="1"/>
      </xdr:nvSpPr>
      <xdr:spPr>
        <a:xfrm>
          <a:off x="927744"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25CAAB32-DF3D-490C-9978-33ED1941347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16F8F42F-10DB-4A3C-AE9E-9F7AAFE9C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6EB094C9-6990-4DE1-B158-B2DA57DE60C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5AFD4732-EF1B-4252-9822-EB4AA6EB9C2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CFD32071-52E6-4639-8DC2-35065BBAB83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EDC16AF6-BA84-4566-8B85-5F47E242D4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08EC824E-9D3D-4BB0-B220-4608F834B7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46727511-7F87-4E5F-B48F-60F28E2D8CD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FC029877-C97B-4DC0-B2D7-3794E8E6BC2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B51C2D31-099D-465B-9870-7A9CB3472C2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A4A56C9D-A096-4B97-B202-EB6F9084561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F04D596E-BC9D-4523-81F9-3CFD132B167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8D212973-4267-448B-83A7-07A914AC71F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89A4FC84-1245-410F-BD6C-A3B2915B9C2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3655A229-AA73-41BB-9629-6B6659C21D2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BC57ABFA-B897-4EF5-B397-B9D66FB86CA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5A7A8B63-5DD5-4977-BE5F-FB71011E62A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E891F70E-5E93-4F43-A181-3EC229D9ED4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509C7954-9366-4ECC-BF2A-C238B5D5E2A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4BE7CF2B-FC8D-47DD-9B4A-C379AC472C1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61C590B3-68F9-47F1-929B-72C420FE9A6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6063E25C-7152-4324-9BCA-895D1C854D9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FE4325E8-5BF2-41AF-A7BE-4CE8A347953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0" name="直線コネクタ 359">
          <a:extLst>
            <a:ext uri="{FF2B5EF4-FFF2-40B4-BE49-F238E27FC236}">
              <a16:creationId xmlns:a16="http://schemas.microsoft.com/office/drawing/2014/main" id="{B151762E-D7F1-46FA-8045-DB03F2883E97}"/>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1" name="【市民会館】&#10;一人当たり面積最小値テキスト">
          <a:extLst>
            <a:ext uri="{FF2B5EF4-FFF2-40B4-BE49-F238E27FC236}">
              <a16:creationId xmlns:a16="http://schemas.microsoft.com/office/drawing/2014/main" id="{BADD0C40-A44D-4975-A1A8-9E6A96DB1DBE}"/>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2" name="直線コネクタ 361">
          <a:extLst>
            <a:ext uri="{FF2B5EF4-FFF2-40B4-BE49-F238E27FC236}">
              <a16:creationId xmlns:a16="http://schemas.microsoft.com/office/drawing/2014/main" id="{D2367BE9-B7FB-4572-9327-9E9EE823FAA3}"/>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3" name="【市民会館】&#10;一人当たり面積最大値テキスト">
          <a:extLst>
            <a:ext uri="{FF2B5EF4-FFF2-40B4-BE49-F238E27FC236}">
              <a16:creationId xmlns:a16="http://schemas.microsoft.com/office/drawing/2014/main" id="{1ECF9A81-8F59-491A-BA9E-E21DBDADA8D9}"/>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4" name="直線コネクタ 363">
          <a:extLst>
            <a:ext uri="{FF2B5EF4-FFF2-40B4-BE49-F238E27FC236}">
              <a16:creationId xmlns:a16="http://schemas.microsoft.com/office/drawing/2014/main" id="{782E802B-7F08-4AA2-B72C-442DD686160A}"/>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365" name="【市民会館】&#10;一人当たり面積平均値テキスト">
          <a:extLst>
            <a:ext uri="{FF2B5EF4-FFF2-40B4-BE49-F238E27FC236}">
              <a16:creationId xmlns:a16="http://schemas.microsoft.com/office/drawing/2014/main" id="{3C09E59F-05A9-4509-B280-3D15E71AB38F}"/>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6" name="フローチャート: 判断 365">
          <a:extLst>
            <a:ext uri="{FF2B5EF4-FFF2-40B4-BE49-F238E27FC236}">
              <a16:creationId xmlns:a16="http://schemas.microsoft.com/office/drawing/2014/main" id="{2A91B34B-7F05-445E-8A2F-1F64E30EE205}"/>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67" name="フローチャート: 判断 366">
          <a:extLst>
            <a:ext uri="{FF2B5EF4-FFF2-40B4-BE49-F238E27FC236}">
              <a16:creationId xmlns:a16="http://schemas.microsoft.com/office/drawing/2014/main" id="{801DDC66-2BE8-4D7F-B405-9671108978FF}"/>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68" name="フローチャート: 判断 367">
          <a:extLst>
            <a:ext uri="{FF2B5EF4-FFF2-40B4-BE49-F238E27FC236}">
              <a16:creationId xmlns:a16="http://schemas.microsoft.com/office/drawing/2014/main" id="{3479D9BA-98BB-4DDE-8365-12127B6F032C}"/>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69" name="フローチャート: 判断 368">
          <a:extLst>
            <a:ext uri="{FF2B5EF4-FFF2-40B4-BE49-F238E27FC236}">
              <a16:creationId xmlns:a16="http://schemas.microsoft.com/office/drawing/2014/main" id="{65D16572-CC0F-4DFF-A433-137EF11DFDDC}"/>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370" name="フローチャート: 判断 369">
          <a:extLst>
            <a:ext uri="{FF2B5EF4-FFF2-40B4-BE49-F238E27FC236}">
              <a16:creationId xmlns:a16="http://schemas.microsoft.com/office/drawing/2014/main" id="{C9A467B3-DD8C-47B5-A14B-65CBA620F7FF}"/>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F38B30A1-A5EA-464A-9621-6C484539F05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91B177B-8944-4367-94EC-31D4B603C8C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1E2877E-4A53-4CF4-A70E-ADD4E20DCDE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6CD15CDB-AC8D-4BE9-A1B8-A05C2BDA267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BDC2DB5A-041B-4BCA-8A19-03C717DEF6E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71120</xdr:rowOff>
    </xdr:from>
    <xdr:to>
      <xdr:col>55</xdr:col>
      <xdr:colOff>50800</xdr:colOff>
      <xdr:row>109</xdr:row>
      <xdr:rowOff>1270</xdr:rowOff>
    </xdr:to>
    <xdr:sp macro="" textlink="">
      <xdr:nvSpPr>
        <xdr:cNvPr id="376" name="楕円 375">
          <a:extLst>
            <a:ext uri="{FF2B5EF4-FFF2-40B4-BE49-F238E27FC236}">
              <a16:creationId xmlns:a16="http://schemas.microsoft.com/office/drawing/2014/main" id="{CC81A48F-E84C-4329-87CB-9D89A8E60EBA}"/>
            </a:ext>
          </a:extLst>
        </xdr:cNvPr>
        <xdr:cNvSpPr/>
      </xdr:nvSpPr>
      <xdr:spPr>
        <a:xfrm>
          <a:off x="104267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157497</xdr:rowOff>
    </xdr:from>
    <xdr:ext cx="469744" cy="259045"/>
    <xdr:sp macro="" textlink="">
      <xdr:nvSpPr>
        <xdr:cNvPr id="377" name="【市民会館】&#10;一人当たり面積該当値テキスト">
          <a:extLst>
            <a:ext uri="{FF2B5EF4-FFF2-40B4-BE49-F238E27FC236}">
              <a16:creationId xmlns:a16="http://schemas.microsoft.com/office/drawing/2014/main" id="{0CA0C43A-4C3B-46D1-8D7E-10C2999D3225}"/>
            </a:ext>
          </a:extLst>
        </xdr:cNvPr>
        <xdr:cNvSpPr txBox="1"/>
      </xdr:nvSpPr>
      <xdr:spPr>
        <a:xfrm>
          <a:off x="10515600" y="185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72389</xdr:rowOff>
    </xdr:from>
    <xdr:to>
      <xdr:col>50</xdr:col>
      <xdr:colOff>165100</xdr:colOff>
      <xdr:row>109</xdr:row>
      <xdr:rowOff>2539</xdr:rowOff>
    </xdr:to>
    <xdr:sp macro="" textlink="">
      <xdr:nvSpPr>
        <xdr:cNvPr id="378" name="楕円 377">
          <a:extLst>
            <a:ext uri="{FF2B5EF4-FFF2-40B4-BE49-F238E27FC236}">
              <a16:creationId xmlns:a16="http://schemas.microsoft.com/office/drawing/2014/main" id="{A1DEFDD6-4106-4203-B14E-00D5C5DDB36F}"/>
            </a:ext>
          </a:extLst>
        </xdr:cNvPr>
        <xdr:cNvSpPr/>
      </xdr:nvSpPr>
      <xdr:spPr>
        <a:xfrm>
          <a:off x="9588500" y="18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121920</xdr:rowOff>
    </xdr:from>
    <xdr:to>
      <xdr:col>55</xdr:col>
      <xdr:colOff>0</xdr:colOff>
      <xdr:row>108</xdr:row>
      <xdr:rowOff>123189</xdr:rowOff>
    </xdr:to>
    <xdr:cxnSp macro="">
      <xdr:nvCxnSpPr>
        <xdr:cNvPr id="379" name="直線コネクタ 378">
          <a:extLst>
            <a:ext uri="{FF2B5EF4-FFF2-40B4-BE49-F238E27FC236}">
              <a16:creationId xmlns:a16="http://schemas.microsoft.com/office/drawing/2014/main" id="{462985B7-85C3-4A60-B4FF-A5EF6DE24574}"/>
            </a:ext>
          </a:extLst>
        </xdr:cNvPr>
        <xdr:cNvCxnSpPr/>
      </xdr:nvCxnSpPr>
      <xdr:spPr>
        <a:xfrm flipV="1">
          <a:off x="9639300" y="18638520"/>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72389</xdr:rowOff>
    </xdr:from>
    <xdr:to>
      <xdr:col>46</xdr:col>
      <xdr:colOff>38100</xdr:colOff>
      <xdr:row>109</xdr:row>
      <xdr:rowOff>2539</xdr:rowOff>
    </xdr:to>
    <xdr:sp macro="" textlink="">
      <xdr:nvSpPr>
        <xdr:cNvPr id="380" name="楕円 379">
          <a:extLst>
            <a:ext uri="{FF2B5EF4-FFF2-40B4-BE49-F238E27FC236}">
              <a16:creationId xmlns:a16="http://schemas.microsoft.com/office/drawing/2014/main" id="{567A2E81-9C9C-417F-AA37-105F78F7594B}"/>
            </a:ext>
          </a:extLst>
        </xdr:cNvPr>
        <xdr:cNvSpPr/>
      </xdr:nvSpPr>
      <xdr:spPr>
        <a:xfrm>
          <a:off x="8699500" y="18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123189</xdr:rowOff>
    </xdr:from>
    <xdr:to>
      <xdr:col>50</xdr:col>
      <xdr:colOff>114300</xdr:colOff>
      <xdr:row>108</xdr:row>
      <xdr:rowOff>123189</xdr:rowOff>
    </xdr:to>
    <xdr:cxnSp macro="">
      <xdr:nvCxnSpPr>
        <xdr:cNvPr id="381" name="直線コネクタ 380">
          <a:extLst>
            <a:ext uri="{FF2B5EF4-FFF2-40B4-BE49-F238E27FC236}">
              <a16:creationId xmlns:a16="http://schemas.microsoft.com/office/drawing/2014/main" id="{B1271753-8CCB-4500-98D5-A8F5F22C299B}"/>
            </a:ext>
          </a:extLst>
        </xdr:cNvPr>
        <xdr:cNvCxnSpPr/>
      </xdr:nvCxnSpPr>
      <xdr:spPr>
        <a:xfrm>
          <a:off x="8750300" y="1863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73661</xdr:rowOff>
    </xdr:from>
    <xdr:to>
      <xdr:col>41</xdr:col>
      <xdr:colOff>101600</xdr:colOff>
      <xdr:row>109</xdr:row>
      <xdr:rowOff>3811</xdr:rowOff>
    </xdr:to>
    <xdr:sp macro="" textlink="">
      <xdr:nvSpPr>
        <xdr:cNvPr id="382" name="楕円 381">
          <a:extLst>
            <a:ext uri="{FF2B5EF4-FFF2-40B4-BE49-F238E27FC236}">
              <a16:creationId xmlns:a16="http://schemas.microsoft.com/office/drawing/2014/main" id="{1DE4DE6C-40B7-40EA-B204-039A79686114}"/>
            </a:ext>
          </a:extLst>
        </xdr:cNvPr>
        <xdr:cNvSpPr/>
      </xdr:nvSpPr>
      <xdr:spPr>
        <a:xfrm>
          <a:off x="7810500" y="1859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123189</xdr:rowOff>
    </xdr:from>
    <xdr:to>
      <xdr:col>45</xdr:col>
      <xdr:colOff>177800</xdr:colOff>
      <xdr:row>108</xdr:row>
      <xdr:rowOff>124461</xdr:rowOff>
    </xdr:to>
    <xdr:cxnSp macro="">
      <xdr:nvCxnSpPr>
        <xdr:cNvPr id="383" name="直線コネクタ 382">
          <a:extLst>
            <a:ext uri="{FF2B5EF4-FFF2-40B4-BE49-F238E27FC236}">
              <a16:creationId xmlns:a16="http://schemas.microsoft.com/office/drawing/2014/main" id="{9FDD4BFB-297C-4B2B-B25B-4F13A257CE4C}"/>
            </a:ext>
          </a:extLst>
        </xdr:cNvPr>
        <xdr:cNvCxnSpPr/>
      </xdr:nvCxnSpPr>
      <xdr:spPr>
        <a:xfrm flipV="1">
          <a:off x="7861300" y="186397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73661</xdr:rowOff>
    </xdr:from>
    <xdr:to>
      <xdr:col>36</xdr:col>
      <xdr:colOff>165100</xdr:colOff>
      <xdr:row>109</xdr:row>
      <xdr:rowOff>3811</xdr:rowOff>
    </xdr:to>
    <xdr:sp macro="" textlink="">
      <xdr:nvSpPr>
        <xdr:cNvPr id="384" name="楕円 383">
          <a:extLst>
            <a:ext uri="{FF2B5EF4-FFF2-40B4-BE49-F238E27FC236}">
              <a16:creationId xmlns:a16="http://schemas.microsoft.com/office/drawing/2014/main" id="{7CFD152E-BF3D-4490-B3AD-52A3C96763D1}"/>
            </a:ext>
          </a:extLst>
        </xdr:cNvPr>
        <xdr:cNvSpPr/>
      </xdr:nvSpPr>
      <xdr:spPr>
        <a:xfrm>
          <a:off x="6921500" y="1859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124461</xdr:rowOff>
    </xdr:from>
    <xdr:to>
      <xdr:col>41</xdr:col>
      <xdr:colOff>50800</xdr:colOff>
      <xdr:row>108</xdr:row>
      <xdr:rowOff>124461</xdr:rowOff>
    </xdr:to>
    <xdr:cxnSp macro="">
      <xdr:nvCxnSpPr>
        <xdr:cNvPr id="385" name="直線コネクタ 384">
          <a:extLst>
            <a:ext uri="{FF2B5EF4-FFF2-40B4-BE49-F238E27FC236}">
              <a16:creationId xmlns:a16="http://schemas.microsoft.com/office/drawing/2014/main" id="{EA0D49D6-1962-429C-8CAF-ACFECCDBA35A}"/>
            </a:ext>
          </a:extLst>
        </xdr:cNvPr>
        <xdr:cNvCxnSpPr/>
      </xdr:nvCxnSpPr>
      <xdr:spPr>
        <a:xfrm>
          <a:off x="6972300" y="18641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386" name="n_1aveValue【市民会館】&#10;一人当たり面積">
          <a:extLst>
            <a:ext uri="{FF2B5EF4-FFF2-40B4-BE49-F238E27FC236}">
              <a16:creationId xmlns:a16="http://schemas.microsoft.com/office/drawing/2014/main" id="{CA451EB5-E0CC-4A3A-B6FA-8337AF99FBCA}"/>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387" name="n_2aveValue【市民会館】&#10;一人当たり面積">
          <a:extLst>
            <a:ext uri="{FF2B5EF4-FFF2-40B4-BE49-F238E27FC236}">
              <a16:creationId xmlns:a16="http://schemas.microsoft.com/office/drawing/2014/main" id="{B907FD5D-908D-4710-AC9D-AB5D810C21F5}"/>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388" name="n_3aveValue【市民会館】&#10;一人当たり面積">
          <a:extLst>
            <a:ext uri="{FF2B5EF4-FFF2-40B4-BE49-F238E27FC236}">
              <a16:creationId xmlns:a16="http://schemas.microsoft.com/office/drawing/2014/main" id="{52151C9D-494A-4B9F-B494-1868FEB668D9}"/>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389" name="n_4aveValue【市民会館】&#10;一人当たり面積">
          <a:extLst>
            <a:ext uri="{FF2B5EF4-FFF2-40B4-BE49-F238E27FC236}">
              <a16:creationId xmlns:a16="http://schemas.microsoft.com/office/drawing/2014/main" id="{C79C4522-CC7D-4843-850A-A31ABD2DFEE2}"/>
            </a:ext>
          </a:extLst>
        </xdr:cNvPr>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165116</xdr:rowOff>
    </xdr:from>
    <xdr:ext cx="469744" cy="259045"/>
    <xdr:sp macro="" textlink="">
      <xdr:nvSpPr>
        <xdr:cNvPr id="390" name="n_1mainValue【市民会館】&#10;一人当たり面積">
          <a:extLst>
            <a:ext uri="{FF2B5EF4-FFF2-40B4-BE49-F238E27FC236}">
              <a16:creationId xmlns:a16="http://schemas.microsoft.com/office/drawing/2014/main" id="{9597BE34-3382-47CA-9545-FBC2F80CC7D3}"/>
            </a:ext>
          </a:extLst>
        </xdr:cNvPr>
        <xdr:cNvSpPr txBox="1"/>
      </xdr:nvSpPr>
      <xdr:spPr>
        <a:xfrm>
          <a:off x="9391727" y="1868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165116</xdr:rowOff>
    </xdr:from>
    <xdr:ext cx="469744" cy="259045"/>
    <xdr:sp macro="" textlink="">
      <xdr:nvSpPr>
        <xdr:cNvPr id="391" name="n_2mainValue【市民会館】&#10;一人当たり面積">
          <a:extLst>
            <a:ext uri="{FF2B5EF4-FFF2-40B4-BE49-F238E27FC236}">
              <a16:creationId xmlns:a16="http://schemas.microsoft.com/office/drawing/2014/main" id="{0F756190-F212-403A-A001-933A8C8742BC}"/>
            </a:ext>
          </a:extLst>
        </xdr:cNvPr>
        <xdr:cNvSpPr txBox="1"/>
      </xdr:nvSpPr>
      <xdr:spPr>
        <a:xfrm>
          <a:off x="8515427" y="1868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166388</xdr:rowOff>
    </xdr:from>
    <xdr:ext cx="469744" cy="259045"/>
    <xdr:sp macro="" textlink="">
      <xdr:nvSpPr>
        <xdr:cNvPr id="392" name="n_3mainValue【市民会館】&#10;一人当たり面積">
          <a:extLst>
            <a:ext uri="{FF2B5EF4-FFF2-40B4-BE49-F238E27FC236}">
              <a16:creationId xmlns:a16="http://schemas.microsoft.com/office/drawing/2014/main" id="{C5592F4D-3D6A-4422-8F58-AEADDE993BC8}"/>
            </a:ext>
          </a:extLst>
        </xdr:cNvPr>
        <xdr:cNvSpPr txBox="1"/>
      </xdr:nvSpPr>
      <xdr:spPr>
        <a:xfrm>
          <a:off x="7626427" y="1868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166388</xdr:rowOff>
    </xdr:from>
    <xdr:ext cx="469744" cy="259045"/>
    <xdr:sp macro="" textlink="">
      <xdr:nvSpPr>
        <xdr:cNvPr id="393" name="n_4mainValue【市民会館】&#10;一人当たり面積">
          <a:extLst>
            <a:ext uri="{FF2B5EF4-FFF2-40B4-BE49-F238E27FC236}">
              <a16:creationId xmlns:a16="http://schemas.microsoft.com/office/drawing/2014/main" id="{0E9A730E-66EB-4B54-AF1C-4E22AD38E53A}"/>
            </a:ext>
          </a:extLst>
        </xdr:cNvPr>
        <xdr:cNvSpPr txBox="1"/>
      </xdr:nvSpPr>
      <xdr:spPr>
        <a:xfrm>
          <a:off x="6737427" y="1868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8E5166F1-F0F6-4146-9AB4-56DDE0B15C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6C2A8FF-6A5A-4AC8-B606-7342E0A1D05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510313E-650D-4EB2-B581-E77B32DDE15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AEB1DC4A-F51D-423B-BA1F-53A9AEBCAAA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5B8A2EB-2465-463D-BF00-AEBE76ACAA2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ED68BEF-23E6-47F0-B2A7-968D1730B30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9C7D9F1-FA2F-41B5-A441-1B9DA99998D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E0E49A7-0F4B-4DC3-A1CE-6F7994CD6C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74E13181-7D77-46B2-B434-C503BEE9EC6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7277F744-F8D7-49B4-A13C-5792C000861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87CE2-5400-4707-B792-F09310EDE93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4211E484-FC25-48DD-AA63-63943F10412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5EA1D1DC-3B76-41AF-8BD4-3DF75708C21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A7A38B5F-7042-4C3E-A266-E6905B64245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9327B769-2927-452D-9A61-8CF3B6C59FD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D2BBDBC5-B476-4439-B9B0-1B05AE3953B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B7FFC54A-CD69-4D24-B89E-B4E52F06C2A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4952CA1-D599-433B-B6E7-A100AEC9E9F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72BBF43B-6408-4385-B45B-6D32446A320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6A49864F-4550-427B-8E24-77AAB03C90B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23766AB2-585E-4CE2-8846-6B5D81E5147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2E722E76-AFC7-49F6-9823-EFDDCC52C31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34FFA70E-C865-4AA1-A739-D7B171D2EE7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27EFB70C-D3FA-44D4-B508-1367CCDE9F1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59A5ACD8-7D2D-4554-BDE2-48C316D3C42C}"/>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C6B8390D-DD69-4096-8DBE-6E71CC4AE0B2}"/>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3222E5BE-77CB-45D1-B5DC-1EA28D5724E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EAEC99C1-B59C-4964-BDDA-94F10DCFBDCC}"/>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2" name="直線コネクタ 421">
          <a:extLst>
            <a:ext uri="{FF2B5EF4-FFF2-40B4-BE49-F238E27FC236}">
              <a16:creationId xmlns:a16="http://schemas.microsoft.com/office/drawing/2014/main" id="{687252C4-B003-4079-8043-FEA4D2B1DC18}"/>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B8B77652-0DFC-4392-BF83-B966955700D2}"/>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4" name="フローチャート: 判断 423">
          <a:extLst>
            <a:ext uri="{FF2B5EF4-FFF2-40B4-BE49-F238E27FC236}">
              <a16:creationId xmlns:a16="http://schemas.microsoft.com/office/drawing/2014/main" id="{DDFF0C33-5A9C-410C-A97A-2F0619ABE16A}"/>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5" name="フローチャート: 判断 424">
          <a:extLst>
            <a:ext uri="{FF2B5EF4-FFF2-40B4-BE49-F238E27FC236}">
              <a16:creationId xmlns:a16="http://schemas.microsoft.com/office/drawing/2014/main" id="{A603C358-63C8-4EBF-BA97-2FFD5479200B}"/>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6" name="フローチャート: 判断 425">
          <a:extLst>
            <a:ext uri="{FF2B5EF4-FFF2-40B4-BE49-F238E27FC236}">
              <a16:creationId xmlns:a16="http://schemas.microsoft.com/office/drawing/2014/main" id="{DB1A04B4-CFE1-4F1F-87FE-4D351B15C591}"/>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27" name="フローチャート: 判断 426">
          <a:extLst>
            <a:ext uri="{FF2B5EF4-FFF2-40B4-BE49-F238E27FC236}">
              <a16:creationId xmlns:a16="http://schemas.microsoft.com/office/drawing/2014/main" id="{F60B561D-5BBD-4FEC-9D57-1B361DCD045F}"/>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428" name="フローチャート: 判断 427">
          <a:extLst>
            <a:ext uri="{FF2B5EF4-FFF2-40B4-BE49-F238E27FC236}">
              <a16:creationId xmlns:a16="http://schemas.microsoft.com/office/drawing/2014/main" id="{A61B91B8-0655-4C86-8528-95545B5F80EC}"/>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DBFE9BA-1C3C-4B7B-B55D-EAE3C3AF44D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4D2604B-BF2E-46F7-86EF-B692E066085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4BFB9BA-F018-4804-B627-F87BE0E7602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1EB9EEA-2F00-4D13-96CD-45D3F7CC53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197F2A5-A647-4A8C-888A-FC3A0398B7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154940</xdr:rowOff>
    </xdr:from>
    <xdr:to>
      <xdr:col>85</xdr:col>
      <xdr:colOff>177800</xdr:colOff>
      <xdr:row>40</xdr:row>
      <xdr:rowOff>85090</xdr:rowOff>
    </xdr:to>
    <xdr:sp macro="" textlink="">
      <xdr:nvSpPr>
        <xdr:cNvPr id="434" name="楕円 433">
          <a:extLst>
            <a:ext uri="{FF2B5EF4-FFF2-40B4-BE49-F238E27FC236}">
              <a16:creationId xmlns:a16="http://schemas.microsoft.com/office/drawing/2014/main" id="{7B6F0755-20AA-48C9-8EE6-32B528143D3F}"/>
            </a:ext>
          </a:extLst>
        </xdr:cNvPr>
        <xdr:cNvSpPr/>
      </xdr:nvSpPr>
      <xdr:spPr>
        <a:xfrm>
          <a:off x="162687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133367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91C00058-6568-44C3-9695-0CDF3ACB5180}"/>
            </a:ext>
          </a:extLst>
        </xdr:cNvPr>
        <xdr:cNvSpPr txBox="1"/>
      </xdr:nvSpPr>
      <xdr:spPr>
        <a:xfrm>
          <a:off x="16357600"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122555</xdr:rowOff>
    </xdr:from>
    <xdr:to>
      <xdr:col>81</xdr:col>
      <xdr:colOff>101600</xdr:colOff>
      <xdr:row>40</xdr:row>
      <xdr:rowOff>52705</xdr:rowOff>
    </xdr:to>
    <xdr:sp macro="" textlink="">
      <xdr:nvSpPr>
        <xdr:cNvPr id="436" name="楕円 435">
          <a:extLst>
            <a:ext uri="{FF2B5EF4-FFF2-40B4-BE49-F238E27FC236}">
              <a16:creationId xmlns:a16="http://schemas.microsoft.com/office/drawing/2014/main" id="{305EF84B-6F69-4410-A345-14909CB59077}"/>
            </a:ext>
          </a:extLst>
        </xdr:cNvPr>
        <xdr:cNvSpPr/>
      </xdr:nvSpPr>
      <xdr:spPr>
        <a:xfrm>
          <a:off x="15430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1905</xdr:rowOff>
    </xdr:from>
    <xdr:to>
      <xdr:col>85</xdr:col>
      <xdr:colOff>127000</xdr:colOff>
      <xdr:row>40</xdr:row>
      <xdr:rowOff>34290</xdr:rowOff>
    </xdr:to>
    <xdr:cxnSp macro="">
      <xdr:nvCxnSpPr>
        <xdr:cNvPr id="437" name="直線コネクタ 436">
          <a:extLst>
            <a:ext uri="{FF2B5EF4-FFF2-40B4-BE49-F238E27FC236}">
              <a16:creationId xmlns:a16="http://schemas.microsoft.com/office/drawing/2014/main" id="{E68C4363-63CE-4C56-B7BC-5BD4AF1C2369}"/>
            </a:ext>
          </a:extLst>
        </xdr:cNvPr>
        <xdr:cNvCxnSpPr/>
      </xdr:nvCxnSpPr>
      <xdr:spPr>
        <a:xfrm>
          <a:off x="15481300" y="685990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92075</xdr:rowOff>
    </xdr:from>
    <xdr:to>
      <xdr:col>76</xdr:col>
      <xdr:colOff>165100</xdr:colOff>
      <xdr:row>40</xdr:row>
      <xdr:rowOff>22225</xdr:rowOff>
    </xdr:to>
    <xdr:sp macro="" textlink="">
      <xdr:nvSpPr>
        <xdr:cNvPr id="438" name="楕円 437">
          <a:extLst>
            <a:ext uri="{FF2B5EF4-FFF2-40B4-BE49-F238E27FC236}">
              <a16:creationId xmlns:a16="http://schemas.microsoft.com/office/drawing/2014/main" id="{3016B135-08AA-4718-8C62-FE2D02FA5A0B}"/>
            </a:ext>
          </a:extLst>
        </xdr:cNvPr>
        <xdr:cNvSpPr/>
      </xdr:nvSpPr>
      <xdr:spPr>
        <a:xfrm>
          <a:off x="14541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142875</xdr:rowOff>
    </xdr:from>
    <xdr:to>
      <xdr:col>81</xdr:col>
      <xdr:colOff>50800</xdr:colOff>
      <xdr:row>40</xdr:row>
      <xdr:rowOff>1905</xdr:rowOff>
    </xdr:to>
    <xdr:cxnSp macro="">
      <xdr:nvCxnSpPr>
        <xdr:cNvPr id="439" name="直線コネクタ 438">
          <a:extLst>
            <a:ext uri="{FF2B5EF4-FFF2-40B4-BE49-F238E27FC236}">
              <a16:creationId xmlns:a16="http://schemas.microsoft.com/office/drawing/2014/main" id="{2B8FABB7-25C6-4CF4-B8CB-859319819E06}"/>
            </a:ext>
          </a:extLst>
        </xdr:cNvPr>
        <xdr:cNvCxnSpPr/>
      </xdr:nvCxnSpPr>
      <xdr:spPr>
        <a:xfrm>
          <a:off x="14592300" y="68294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57785</xdr:rowOff>
    </xdr:from>
    <xdr:to>
      <xdr:col>72</xdr:col>
      <xdr:colOff>38100</xdr:colOff>
      <xdr:row>39</xdr:row>
      <xdr:rowOff>159385</xdr:rowOff>
    </xdr:to>
    <xdr:sp macro="" textlink="">
      <xdr:nvSpPr>
        <xdr:cNvPr id="440" name="楕円 439">
          <a:extLst>
            <a:ext uri="{FF2B5EF4-FFF2-40B4-BE49-F238E27FC236}">
              <a16:creationId xmlns:a16="http://schemas.microsoft.com/office/drawing/2014/main" id="{37E6EC1A-E3F2-467A-B72C-25E7C5D9F5BA}"/>
            </a:ext>
          </a:extLst>
        </xdr:cNvPr>
        <xdr:cNvSpPr/>
      </xdr:nvSpPr>
      <xdr:spPr>
        <a:xfrm>
          <a:off x="13652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108585</xdr:rowOff>
    </xdr:from>
    <xdr:to>
      <xdr:col>76</xdr:col>
      <xdr:colOff>114300</xdr:colOff>
      <xdr:row>39</xdr:row>
      <xdr:rowOff>142875</xdr:rowOff>
    </xdr:to>
    <xdr:cxnSp macro="">
      <xdr:nvCxnSpPr>
        <xdr:cNvPr id="441" name="直線コネクタ 440">
          <a:extLst>
            <a:ext uri="{FF2B5EF4-FFF2-40B4-BE49-F238E27FC236}">
              <a16:creationId xmlns:a16="http://schemas.microsoft.com/office/drawing/2014/main" id="{47DC16FA-C2CB-4BD2-AE0E-6D7398D9D35E}"/>
            </a:ext>
          </a:extLst>
        </xdr:cNvPr>
        <xdr:cNvCxnSpPr/>
      </xdr:nvCxnSpPr>
      <xdr:spPr>
        <a:xfrm>
          <a:off x="13703300" y="67951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170180</xdr:rowOff>
    </xdr:from>
    <xdr:to>
      <xdr:col>67</xdr:col>
      <xdr:colOff>101600</xdr:colOff>
      <xdr:row>39</xdr:row>
      <xdr:rowOff>100330</xdr:rowOff>
    </xdr:to>
    <xdr:sp macro="" textlink="">
      <xdr:nvSpPr>
        <xdr:cNvPr id="442" name="楕円 441">
          <a:extLst>
            <a:ext uri="{FF2B5EF4-FFF2-40B4-BE49-F238E27FC236}">
              <a16:creationId xmlns:a16="http://schemas.microsoft.com/office/drawing/2014/main" id="{6FA6ECD4-198F-48CC-8A96-F784CDEF9BEB}"/>
            </a:ext>
          </a:extLst>
        </xdr:cNvPr>
        <xdr:cNvSpPr/>
      </xdr:nvSpPr>
      <xdr:spPr>
        <a:xfrm>
          <a:off x="12763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49530</xdr:rowOff>
    </xdr:from>
    <xdr:to>
      <xdr:col>71</xdr:col>
      <xdr:colOff>177800</xdr:colOff>
      <xdr:row>39</xdr:row>
      <xdr:rowOff>108585</xdr:rowOff>
    </xdr:to>
    <xdr:cxnSp macro="">
      <xdr:nvCxnSpPr>
        <xdr:cNvPr id="443" name="直線コネクタ 442">
          <a:extLst>
            <a:ext uri="{FF2B5EF4-FFF2-40B4-BE49-F238E27FC236}">
              <a16:creationId xmlns:a16="http://schemas.microsoft.com/office/drawing/2014/main" id="{D9904B31-894B-4F8B-B507-3B1836B519C7}"/>
            </a:ext>
          </a:extLst>
        </xdr:cNvPr>
        <xdr:cNvCxnSpPr/>
      </xdr:nvCxnSpPr>
      <xdr:spPr>
        <a:xfrm>
          <a:off x="12814300" y="673608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B85F248F-5D8B-4D24-99DA-AF81C957B9AE}"/>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470F76F8-0A9D-43A1-B514-B68B9896D848}"/>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58EB9451-2C2E-4C97-89F0-80DD76C6EE00}"/>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263F69AA-2DA3-49EA-BBB4-009BC47D6A58}"/>
            </a:ext>
          </a:extLst>
        </xdr:cNvPr>
        <xdr:cNvSpPr txBox="1"/>
      </xdr:nvSpPr>
      <xdr:spPr>
        <a:xfrm>
          <a:off x="12611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43832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555311D5-93E2-4C73-9782-48C1DA551EA3}"/>
            </a:ext>
          </a:extLst>
        </xdr:cNvPr>
        <xdr:cNvSpPr txBox="1"/>
      </xdr:nvSpPr>
      <xdr:spPr>
        <a:xfrm>
          <a:off x="152660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13352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40DAAAA4-90F3-4E34-BE93-325EEA10CDFB}"/>
            </a:ext>
          </a:extLst>
        </xdr:cNvPr>
        <xdr:cNvSpPr txBox="1"/>
      </xdr:nvSpPr>
      <xdr:spPr>
        <a:xfrm>
          <a:off x="14389744" y="687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150512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5493F347-A472-4A16-8ACF-BF795732AA3B}"/>
            </a:ext>
          </a:extLst>
        </xdr:cNvPr>
        <xdr:cNvSpPr txBox="1"/>
      </xdr:nvSpPr>
      <xdr:spPr>
        <a:xfrm>
          <a:off x="1350074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91457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DD43A0A8-8AC9-4398-B06B-05EC508D65DA}"/>
            </a:ext>
          </a:extLst>
        </xdr:cNvPr>
        <xdr:cNvSpPr txBox="1"/>
      </xdr:nvSpPr>
      <xdr:spPr>
        <a:xfrm>
          <a:off x="126117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E23FB8E-DF67-48A6-BB83-234A03E2336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142C9454-BBFD-4ACA-BA3D-50FCFC5667D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82D90BC-ACAC-4C23-A551-016BF5F4A16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82168A1-6C45-410D-AD55-96BEF97C51A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2DBC689A-0C9A-447D-BE68-DD1F0A71FA0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838AE873-35D2-418B-846C-4C794757DC2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B7AB8CC-B5A5-4D1E-96C0-BBDC670E95B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82929460-1DC1-422A-8E40-1678513FE81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EA053E79-2D40-49A8-B01A-7218CA48250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416F502F-6B5D-4A42-8F9D-78B399F6CF6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7B3A8645-F9C1-4968-AC64-BA89AFDC581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C3243A43-587C-4154-B2D5-E693A9877C6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64DF4A82-1217-43D0-AAE6-79BA98A2DAA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2741C420-B52C-4E4B-B139-00AB8DAD934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C6B6BD74-ABD7-4A96-881A-AC3951D6EB3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009102A3-454A-43B3-B817-535FFE19956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5384FE30-47D8-4697-835F-834DDF60BB1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9FDDC382-92CF-4C71-A0BD-39F6F291837A}"/>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36CE72FD-48C2-421A-B25F-833255EE1E2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9ED7AEC1-CD3F-40E9-AF22-CD3208390479}"/>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4B3D4F58-F749-4525-8A3B-85D6999534C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3" name="テキスト ボックス 472">
          <a:extLst>
            <a:ext uri="{FF2B5EF4-FFF2-40B4-BE49-F238E27FC236}">
              <a16:creationId xmlns:a16="http://schemas.microsoft.com/office/drawing/2014/main" id="{8C8C2B37-1C36-40A4-A393-AAAA29975A6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29FE1824-6A84-47AD-93BE-5F6419C283C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5" name="直線コネクタ 474">
          <a:extLst>
            <a:ext uri="{FF2B5EF4-FFF2-40B4-BE49-F238E27FC236}">
              <a16:creationId xmlns:a16="http://schemas.microsoft.com/office/drawing/2014/main" id="{8B42A8F4-9390-47BF-A95C-D6EC3680F318}"/>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6" name="【一般廃棄物処理施設】&#10;一人当たり有形固定資産（償却資産）額最小値テキスト">
          <a:extLst>
            <a:ext uri="{FF2B5EF4-FFF2-40B4-BE49-F238E27FC236}">
              <a16:creationId xmlns:a16="http://schemas.microsoft.com/office/drawing/2014/main" id="{A0C7F6F9-6AA3-4ABC-867D-2BDCD8B8EE5E}"/>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77" name="直線コネクタ 476">
          <a:extLst>
            <a:ext uri="{FF2B5EF4-FFF2-40B4-BE49-F238E27FC236}">
              <a16:creationId xmlns:a16="http://schemas.microsoft.com/office/drawing/2014/main" id="{0D979036-2C9F-470F-BE6C-2D39CDD2CE80}"/>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11D42E43-92C5-4C4F-9128-FB8DF11B0822}"/>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79" name="直線コネクタ 478">
          <a:extLst>
            <a:ext uri="{FF2B5EF4-FFF2-40B4-BE49-F238E27FC236}">
              <a16:creationId xmlns:a16="http://schemas.microsoft.com/office/drawing/2014/main" id="{B24B269F-84CF-438A-BD19-47F2EE573A73}"/>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935AFFFB-5AE5-40C2-8F7F-B02D8F4D15DA}"/>
            </a:ext>
          </a:extLst>
        </xdr:cNvPr>
        <xdr:cNvSpPr txBox="1"/>
      </xdr:nvSpPr>
      <xdr:spPr>
        <a:xfrm>
          <a:off x="22199600" y="692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1" name="フローチャート: 判断 480">
          <a:extLst>
            <a:ext uri="{FF2B5EF4-FFF2-40B4-BE49-F238E27FC236}">
              <a16:creationId xmlns:a16="http://schemas.microsoft.com/office/drawing/2014/main" id="{69149946-BE4C-477B-A2A6-6875DE2B2791}"/>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2" name="フローチャート: 判断 481">
          <a:extLst>
            <a:ext uri="{FF2B5EF4-FFF2-40B4-BE49-F238E27FC236}">
              <a16:creationId xmlns:a16="http://schemas.microsoft.com/office/drawing/2014/main" id="{B19B0FE2-CFA8-40E6-8A66-CCBFBACBF6A8}"/>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3" name="フローチャート: 判断 482">
          <a:extLst>
            <a:ext uri="{FF2B5EF4-FFF2-40B4-BE49-F238E27FC236}">
              <a16:creationId xmlns:a16="http://schemas.microsoft.com/office/drawing/2014/main" id="{85335D32-F9D8-44E5-9431-789FBFE89A0B}"/>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4" name="フローチャート: 判断 483">
          <a:extLst>
            <a:ext uri="{FF2B5EF4-FFF2-40B4-BE49-F238E27FC236}">
              <a16:creationId xmlns:a16="http://schemas.microsoft.com/office/drawing/2014/main" id="{881B55B8-5747-4F95-87A8-52030C143479}"/>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485" name="フローチャート: 判断 484">
          <a:extLst>
            <a:ext uri="{FF2B5EF4-FFF2-40B4-BE49-F238E27FC236}">
              <a16:creationId xmlns:a16="http://schemas.microsoft.com/office/drawing/2014/main" id="{D0243944-B989-4EF4-A72E-548775239147}"/>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5E71B76-E56E-4207-8025-4045041FD8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BDE189D-389C-4D03-81E6-D7692F979D0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2B1B166-29FF-4398-9B4B-C862224C0D3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045D7E1-663C-40A3-B6D7-98592752FB1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FD25752-1B2A-4B17-85F3-218DB5A1567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99186</xdr:rowOff>
    </xdr:from>
    <xdr:to>
      <xdr:col>116</xdr:col>
      <xdr:colOff>114300</xdr:colOff>
      <xdr:row>40</xdr:row>
      <xdr:rowOff>29336</xdr:rowOff>
    </xdr:to>
    <xdr:sp macro="" textlink="">
      <xdr:nvSpPr>
        <xdr:cNvPr id="491" name="楕円 490">
          <a:extLst>
            <a:ext uri="{FF2B5EF4-FFF2-40B4-BE49-F238E27FC236}">
              <a16:creationId xmlns:a16="http://schemas.microsoft.com/office/drawing/2014/main" id="{247D3674-E0C6-4248-B77C-0B9DE2B4EF2F}"/>
            </a:ext>
          </a:extLst>
        </xdr:cNvPr>
        <xdr:cNvSpPr/>
      </xdr:nvSpPr>
      <xdr:spPr>
        <a:xfrm>
          <a:off x="22110700" y="678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122063</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53BF3496-B14F-421E-A60D-0765E4E8301A}"/>
            </a:ext>
          </a:extLst>
        </xdr:cNvPr>
        <xdr:cNvSpPr txBox="1"/>
      </xdr:nvSpPr>
      <xdr:spPr>
        <a:xfrm>
          <a:off x="22199600" y="663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114144</xdr:rowOff>
    </xdr:from>
    <xdr:to>
      <xdr:col>112</xdr:col>
      <xdr:colOff>38100</xdr:colOff>
      <xdr:row>40</xdr:row>
      <xdr:rowOff>44294</xdr:rowOff>
    </xdr:to>
    <xdr:sp macro="" textlink="">
      <xdr:nvSpPr>
        <xdr:cNvPr id="493" name="楕円 492">
          <a:extLst>
            <a:ext uri="{FF2B5EF4-FFF2-40B4-BE49-F238E27FC236}">
              <a16:creationId xmlns:a16="http://schemas.microsoft.com/office/drawing/2014/main" id="{2B7642CB-0A0B-46EA-AAAE-BD051B0A4F5C}"/>
            </a:ext>
          </a:extLst>
        </xdr:cNvPr>
        <xdr:cNvSpPr/>
      </xdr:nvSpPr>
      <xdr:spPr>
        <a:xfrm>
          <a:off x="21272500" y="680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149986</xdr:rowOff>
    </xdr:from>
    <xdr:to>
      <xdr:col>116</xdr:col>
      <xdr:colOff>63500</xdr:colOff>
      <xdr:row>39</xdr:row>
      <xdr:rowOff>164944</xdr:rowOff>
    </xdr:to>
    <xdr:cxnSp macro="">
      <xdr:nvCxnSpPr>
        <xdr:cNvPr id="494" name="直線コネクタ 493">
          <a:extLst>
            <a:ext uri="{FF2B5EF4-FFF2-40B4-BE49-F238E27FC236}">
              <a16:creationId xmlns:a16="http://schemas.microsoft.com/office/drawing/2014/main" id="{5D652CDB-AFC1-4CB0-914C-36703807CEF1}"/>
            </a:ext>
          </a:extLst>
        </xdr:cNvPr>
        <xdr:cNvCxnSpPr/>
      </xdr:nvCxnSpPr>
      <xdr:spPr>
        <a:xfrm flipV="1">
          <a:off x="21323300" y="6836536"/>
          <a:ext cx="838200" cy="1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123106</xdr:rowOff>
    </xdr:from>
    <xdr:to>
      <xdr:col>107</xdr:col>
      <xdr:colOff>101600</xdr:colOff>
      <xdr:row>40</xdr:row>
      <xdr:rowOff>53256</xdr:rowOff>
    </xdr:to>
    <xdr:sp macro="" textlink="">
      <xdr:nvSpPr>
        <xdr:cNvPr id="495" name="楕円 494">
          <a:extLst>
            <a:ext uri="{FF2B5EF4-FFF2-40B4-BE49-F238E27FC236}">
              <a16:creationId xmlns:a16="http://schemas.microsoft.com/office/drawing/2014/main" id="{89F46946-667D-4026-8317-739B3E4D115D}"/>
            </a:ext>
          </a:extLst>
        </xdr:cNvPr>
        <xdr:cNvSpPr/>
      </xdr:nvSpPr>
      <xdr:spPr>
        <a:xfrm>
          <a:off x="20383500" y="680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164944</xdr:rowOff>
    </xdr:from>
    <xdr:to>
      <xdr:col>111</xdr:col>
      <xdr:colOff>177800</xdr:colOff>
      <xdr:row>40</xdr:row>
      <xdr:rowOff>2456</xdr:rowOff>
    </xdr:to>
    <xdr:cxnSp macro="">
      <xdr:nvCxnSpPr>
        <xdr:cNvPr id="496" name="直線コネクタ 495">
          <a:extLst>
            <a:ext uri="{FF2B5EF4-FFF2-40B4-BE49-F238E27FC236}">
              <a16:creationId xmlns:a16="http://schemas.microsoft.com/office/drawing/2014/main" id="{8FDC48BB-8085-4B50-81F4-4A3F81427A7E}"/>
            </a:ext>
          </a:extLst>
        </xdr:cNvPr>
        <xdr:cNvCxnSpPr/>
      </xdr:nvCxnSpPr>
      <xdr:spPr>
        <a:xfrm flipV="1">
          <a:off x="20434300" y="6851494"/>
          <a:ext cx="889000" cy="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114792</xdr:rowOff>
    </xdr:from>
    <xdr:to>
      <xdr:col>102</xdr:col>
      <xdr:colOff>165100</xdr:colOff>
      <xdr:row>40</xdr:row>
      <xdr:rowOff>44942</xdr:rowOff>
    </xdr:to>
    <xdr:sp macro="" textlink="">
      <xdr:nvSpPr>
        <xdr:cNvPr id="497" name="楕円 496">
          <a:extLst>
            <a:ext uri="{FF2B5EF4-FFF2-40B4-BE49-F238E27FC236}">
              <a16:creationId xmlns:a16="http://schemas.microsoft.com/office/drawing/2014/main" id="{DD8A1F12-56CB-4C13-A5AB-C1A1C5036E21}"/>
            </a:ext>
          </a:extLst>
        </xdr:cNvPr>
        <xdr:cNvSpPr/>
      </xdr:nvSpPr>
      <xdr:spPr>
        <a:xfrm>
          <a:off x="19494500" y="680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165592</xdr:rowOff>
    </xdr:from>
    <xdr:to>
      <xdr:col>107</xdr:col>
      <xdr:colOff>50800</xdr:colOff>
      <xdr:row>40</xdr:row>
      <xdr:rowOff>2456</xdr:rowOff>
    </xdr:to>
    <xdr:cxnSp macro="">
      <xdr:nvCxnSpPr>
        <xdr:cNvPr id="498" name="直線コネクタ 497">
          <a:extLst>
            <a:ext uri="{FF2B5EF4-FFF2-40B4-BE49-F238E27FC236}">
              <a16:creationId xmlns:a16="http://schemas.microsoft.com/office/drawing/2014/main" id="{606D3004-E91F-486E-B445-872F806A7045}"/>
            </a:ext>
          </a:extLst>
        </xdr:cNvPr>
        <xdr:cNvCxnSpPr/>
      </xdr:nvCxnSpPr>
      <xdr:spPr>
        <a:xfrm>
          <a:off x="19545300" y="6852142"/>
          <a:ext cx="889000" cy="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123565</xdr:rowOff>
    </xdr:from>
    <xdr:to>
      <xdr:col>98</xdr:col>
      <xdr:colOff>38100</xdr:colOff>
      <xdr:row>40</xdr:row>
      <xdr:rowOff>53715</xdr:rowOff>
    </xdr:to>
    <xdr:sp macro="" textlink="">
      <xdr:nvSpPr>
        <xdr:cNvPr id="499" name="楕円 498">
          <a:extLst>
            <a:ext uri="{FF2B5EF4-FFF2-40B4-BE49-F238E27FC236}">
              <a16:creationId xmlns:a16="http://schemas.microsoft.com/office/drawing/2014/main" id="{14993F92-8551-4D6A-89BF-C17D8739CEB9}"/>
            </a:ext>
          </a:extLst>
        </xdr:cNvPr>
        <xdr:cNvSpPr/>
      </xdr:nvSpPr>
      <xdr:spPr>
        <a:xfrm>
          <a:off x="18605500" y="68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165592</xdr:rowOff>
    </xdr:from>
    <xdr:to>
      <xdr:col>102</xdr:col>
      <xdr:colOff>114300</xdr:colOff>
      <xdr:row>40</xdr:row>
      <xdr:rowOff>2915</xdr:rowOff>
    </xdr:to>
    <xdr:cxnSp macro="">
      <xdr:nvCxnSpPr>
        <xdr:cNvPr id="500" name="直線コネクタ 499">
          <a:extLst>
            <a:ext uri="{FF2B5EF4-FFF2-40B4-BE49-F238E27FC236}">
              <a16:creationId xmlns:a16="http://schemas.microsoft.com/office/drawing/2014/main" id="{B77058D7-39EF-4921-89C7-DCF79BB09B2A}"/>
            </a:ext>
          </a:extLst>
        </xdr:cNvPr>
        <xdr:cNvCxnSpPr/>
      </xdr:nvCxnSpPr>
      <xdr:spPr>
        <a:xfrm flipV="1">
          <a:off x="18656300" y="6852142"/>
          <a:ext cx="889000" cy="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FB565E09-873B-49CF-8B07-4E1D32320FF8}"/>
            </a:ext>
          </a:extLst>
        </xdr:cNvPr>
        <xdr:cNvSpPr txBox="1"/>
      </xdr:nvSpPr>
      <xdr:spPr>
        <a:xfrm>
          <a:off x="21011095" y="7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F08F54D5-2B57-4046-A8BA-1E0BA06A13E6}"/>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1B04C152-AD53-4A02-BA2F-F0E717DA6633}"/>
            </a:ext>
          </a:extLst>
        </xdr:cNvPr>
        <xdr:cNvSpPr txBox="1"/>
      </xdr:nvSpPr>
      <xdr:spPr>
        <a:xfrm>
          <a:off x="19245795" y="705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27257</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2161C4D3-4AE6-42C4-BC76-343A702B8026}"/>
            </a:ext>
          </a:extLst>
        </xdr:cNvPr>
        <xdr:cNvSpPr txBox="1"/>
      </xdr:nvSpPr>
      <xdr:spPr>
        <a:xfrm>
          <a:off x="18356795" y="7056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60821</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C70C5CF1-6405-4D71-8BEE-45F17804262C}"/>
            </a:ext>
          </a:extLst>
        </xdr:cNvPr>
        <xdr:cNvSpPr txBox="1"/>
      </xdr:nvSpPr>
      <xdr:spPr>
        <a:xfrm>
          <a:off x="21011095" y="6575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69783</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6D91A6F7-743C-4AF2-B223-BA7B0335433C}"/>
            </a:ext>
          </a:extLst>
        </xdr:cNvPr>
        <xdr:cNvSpPr txBox="1"/>
      </xdr:nvSpPr>
      <xdr:spPr>
        <a:xfrm>
          <a:off x="20134795" y="658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61469</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592BE035-5315-49C9-BF47-D67B11901C77}"/>
            </a:ext>
          </a:extLst>
        </xdr:cNvPr>
        <xdr:cNvSpPr txBox="1"/>
      </xdr:nvSpPr>
      <xdr:spPr>
        <a:xfrm>
          <a:off x="19245795" y="657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70242</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7D4AC387-E659-4037-90CE-B0BD35D6F28E}"/>
            </a:ext>
          </a:extLst>
        </xdr:cNvPr>
        <xdr:cNvSpPr txBox="1"/>
      </xdr:nvSpPr>
      <xdr:spPr>
        <a:xfrm>
          <a:off x="18356795" y="658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23E262A5-196E-4F23-9D66-742CC110F16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BABB9B1-8FFB-488F-BB4B-2DB839FC5A5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AF75249D-C81A-4F32-97A6-2903A427419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23B83E98-B064-4231-953B-87C7DBCC712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7F8F9BE-A908-4D1D-97B2-2AA68579853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58521375-470B-4853-A181-06091FE348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288586B4-D786-4C94-9B8A-27993B556C6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C1935D2E-C53B-42CB-BE25-B4B0A48E6DC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41487547-B271-4D65-9EA5-F676C26522D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42FC121B-DC19-4492-8E1C-9A64ABAAAE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4754175F-B96D-4A37-A868-4357B1A219C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F2505798-77CF-42B8-9627-0C93E70F500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F5F4AE65-465B-45E3-BD4F-D28CFB462BFA}"/>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A4F102A0-9AC9-4BEE-A5E6-C91256B6400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96DF26E8-AFA4-43E9-B9E7-836248620FD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F7A7E704-2901-49EB-B870-FE80B13B7E3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648CC589-ABC9-4CCA-93FE-51377732A09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E8EDCA44-A19F-43C2-873B-F4AA418E301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513CA172-D67E-4C99-8B16-22C28BD84B4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1D95403E-72CB-4350-8E61-ED1C644D5EE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A0821166-AA2F-44AB-9557-609D9C1F102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5B0FD1C0-0B76-4F87-A930-110D2C111E7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7444E383-A1B6-45B8-9D12-DD9089669C1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EC1B89C0-B7E3-4707-B5C3-756A5465EDC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67D92B74-B1F5-4F6E-B867-5A8AA701E18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5CE103BD-A53A-47D1-B4B3-DAB112B86865}"/>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B1F10612-DBEB-46F1-A982-6989BECA1F2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EBBA187A-AFBB-4FF1-8371-FB4D7BA9A46D}"/>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481575F4-9BA2-4D75-A2CB-9A754755EA3F}"/>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38" name="直線コネクタ 537">
          <a:extLst>
            <a:ext uri="{FF2B5EF4-FFF2-40B4-BE49-F238E27FC236}">
              <a16:creationId xmlns:a16="http://schemas.microsoft.com/office/drawing/2014/main" id="{0184A9F3-8676-41F2-BF6B-7028FBC95D38}"/>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679B5F0F-B6CA-4400-921E-8818A897E9D9}"/>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0" name="フローチャート: 判断 539">
          <a:extLst>
            <a:ext uri="{FF2B5EF4-FFF2-40B4-BE49-F238E27FC236}">
              <a16:creationId xmlns:a16="http://schemas.microsoft.com/office/drawing/2014/main" id="{C5BC4495-49DC-47C9-AF86-BD280DDB0884}"/>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1" name="フローチャート: 判断 540">
          <a:extLst>
            <a:ext uri="{FF2B5EF4-FFF2-40B4-BE49-F238E27FC236}">
              <a16:creationId xmlns:a16="http://schemas.microsoft.com/office/drawing/2014/main" id="{09F9AA3A-0DCD-478D-90F4-0791285AA91F}"/>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2" name="フローチャート: 判断 541">
          <a:extLst>
            <a:ext uri="{FF2B5EF4-FFF2-40B4-BE49-F238E27FC236}">
              <a16:creationId xmlns:a16="http://schemas.microsoft.com/office/drawing/2014/main" id="{F36059D9-9DDE-419E-AF63-68960C2A0377}"/>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3" name="フローチャート: 判断 542">
          <a:extLst>
            <a:ext uri="{FF2B5EF4-FFF2-40B4-BE49-F238E27FC236}">
              <a16:creationId xmlns:a16="http://schemas.microsoft.com/office/drawing/2014/main" id="{FF305F63-38E2-49EF-AE3E-B6EEA6D956C6}"/>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544" name="フローチャート: 判断 543">
          <a:extLst>
            <a:ext uri="{FF2B5EF4-FFF2-40B4-BE49-F238E27FC236}">
              <a16:creationId xmlns:a16="http://schemas.microsoft.com/office/drawing/2014/main" id="{8DF3FBFA-E935-42BB-9920-14984C7AA45B}"/>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EC31824-0DAC-4576-A1C8-96AE1282D60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41CC880-A01B-4680-91C4-D2A0E518DF1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3193BEA-2531-46B2-86DB-7E0A7DD0746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AD9BC7A-58D7-4EC2-B982-C3B35123291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4E416B0-C0D9-4C53-942B-B4A803E54B9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169635</xdr:rowOff>
    </xdr:from>
    <xdr:to>
      <xdr:col>85</xdr:col>
      <xdr:colOff>177800</xdr:colOff>
      <xdr:row>60</xdr:row>
      <xdr:rowOff>99785</xdr:rowOff>
    </xdr:to>
    <xdr:sp macro="" textlink="">
      <xdr:nvSpPr>
        <xdr:cNvPr id="550" name="楕円 549">
          <a:extLst>
            <a:ext uri="{FF2B5EF4-FFF2-40B4-BE49-F238E27FC236}">
              <a16:creationId xmlns:a16="http://schemas.microsoft.com/office/drawing/2014/main" id="{67108222-8C8B-4402-A6E4-E1FA8B0E1321}"/>
            </a:ext>
          </a:extLst>
        </xdr:cNvPr>
        <xdr:cNvSpPr/>
      </xdr:nvSpPr>
      <xdr:spPr>
        <a:xfrm>
          <a:off x="162687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21062</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C1CA8933-7982-42B3-83CE-B4E1F8B2D03D}"/>
            </a:ext>
          </a:extLst>
        </xdr:cNvPr>
        <xdr:cNvSpPr txBox="1"/>
      </xdr:nvSpPr>
      <xdr:spPr>
        <a:xfrm>
          <a:off x="16357600" y="1013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169635</xdr:rowOff>
    </xdr:from>
    <xdr:to>
      <xdr:col>81</xdr:col>
      <xdr:colOff>101600</xdr:colOff>
      <xdr:row>60</xdr:row>
      <xdr:rowOff>99785</xdr:rowOff>
    </xdr:to>
    <xdr:sp macro="" textlink="">
      <xdr:nvSpPr>
        <xdr:cNvPr id="552" name="楕円 551">
          <a:extLst>
            <a:ext uri="{FF2B5EF4-FFF2-40B4-BE49-F238E27FC236}">
              <a16:creationId xmlns:a16="http://schemas.microsoft.com/office/drawing/2014/main" id="{C37E5D1C-47AF-4B34-8FE0-CE32CAA9FB89}"/>
            </a:ext>
          </a:extLst>
        </xdr:cNvPr>
        <xdr:cNvSpPr/>
      </xdr:nvSpPr>
      <xdr:spPr>
        <a:xfrm>
          <a:off x="15430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48985</xdr:rowOff>
    </xdr:from>
    <xdr:to>
      <xdr:col>85</xdr:col>
      <xdr:colOff>127000</xdr:colOff>
      <xdr:row>60</xdr:row>
      <xdr:rowOff>48985</xdr:rowOff>
    </xdr:to>
    <xdr:cxnSp macro="">
      <xdr:nvCxnSpPr>
        <xdr:cNvPr id="553" name="直線コネクタ 552">
          <a:extLst>
            <a:ext uri="{FF2B5EF4-FFF2-40B4-BE49-F238E27FC236}">
              <a16:creationId xmlns:a16="http://schemas.microsoft.com/office/drawing/2014/main" id="{2F305783-7863-4400-813C-28298EDB08B1}"/>
            </a:ext>
          </a:extLst>
        </xdr:cNvPr>
        <xdr:cNvCxnSpPr/>
      </xdr:nvCxnSpPr>
      <xdr:spPr>
        <a:xfrm>
          <a:off x="15481300" y="103359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94524</xdr:rowOff>
    </xdr:from>
    <xdr:to>
      <xdr:col>76</xdr:col>
      <xdr:colOff>165100</xdr:colOff>
      <xdr:row>60</xdr:row>
      <xdr:rowOff>24674</xdr:rowOff>
    </xdr:to>
    <xdr:sp macro="" textlink="">
      <xdr:nvSpPr>
        <xdr:cNvPr id="554" name="楕円 553">
          <a:extLst>
            <a:ext uri="{FF2B5EF4-FFF2-40B4-BE49-F238E27FC236}">
              <a16:creationId xmlns:a16="http://schemas.microsoft.com/office/drawing/2014/main" id="{3E359EF1-BFDC-4D26-A09E-AEE4438C671F}"/>
            </a:ext>
          </a:extLst>
        </xdr:cNvPr>
        <xdr:cNvSpPr/>
      </xdr:nvSpPr>
      <xdr:spPr>
        <a:xfrm>
          <a:off x="14541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145324</xdr:rowOff>
    </xdr:from>
    <xdr:to>
      <xdr:col>81</xdr:col>
      <xdr:colOff>50800</xdr:colOff>
      <xdr:row>60</xdr:row>
      <xdr:rowOff>48985</xdr:rowOff>
    </xdr:to>
    <xdr:cxnSp macro="">
      <xdr:nvCxnSpPr>
        <xdr:cNvPr id="555" name="直線コネクタ 554">
          <a:extLst>
            <a:ext uri="{FF2B5EF4-FFF2-40B4-BE49-F238E27FC236}">
              <a16:creationId xmlns:a16="http://schemas.microsoft.com/office/drawing/2014/main" id="{E98353C5-0CA5-49C4-8257-A92A247BD0AC}"/>
            </a:ext>
          </a:extLst>
        </xdr:cNvPr>
        <xdr:cNvCxnSpPr/>
      </xdr:nvCxnSpPr>
      <xdr:spPr>
        <a:xfrm>
          <a:off x="14592300" y="10260874"/>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76563</xdr:rowOff>
    </xdr:from>
    <xdr:to>
      <xdr:col>72</xdr:col>
      <xdr:colOff>38100</xdr:colOff>
      <xdr:row>60</xdr:row>
      <xdr:rowOff>6713</xdr:rowOff>
    </xdr:to>
    <xdr:sp macro="" textlink="">
      <xdr:nvSpPr>
        <xdr:cNvPr id="556" name="楕円 555">
          <a:extLst>
            <a:ext uri="{FF2B5EF4-FFF2-40B4-BE49-F238E27FC236}">
              <a16:creationId xmlns:a16="http://schemas.microsoft.com/office/drawing/2014/main" id="{05B962C1-11B6-4F0B-B21F-CBBD29B88CA9}"/>
            </a:ext>
          </a:extLst>
        </xdr:cNvPr>
        <xdr:cNvSpPr/>
      </xdr:nvSpPr>
      <xdr:spPr>
        <a:xfrm>
          <a:off x="13652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127363</xdr:rowOff>
    </xdr:from>
    <xdr:to>
      <xdr:col>76</xdr:col>
      <xdr:colOff>114300</xdr:colOff>
      <xdr:row>59</xdr:row>
      <xdr:rowOff>145324</xdr:rowOff>
    </xdr:to>
    <xdr:cxnSp macro="">
      <xdr:nvCxnSpPr>
        <xdr:cNvPr id="557" name="直線コネクタ 556">
          <a:extLst>
            <a:ext uri="{FF2B5EF4-FFF2-40B4-BE49-F238E27FC236}">
              <a16:creationId xmlns:a16="http://schemas.microsoft.com/office/drawing/2014/main" id="{3A821694-81CB-4FD7-9139-435BF0DA8E4F}"/>
            </a:ext>
          </a:extLst>
        </xdr:cNvPr>
        <xdr:cNvCxnSpPr/>
      </xdr:nvCxnSpPr>
      <xdr:spPr>
        <a:xfrm>
          <a:off x="13703300" y="1024291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73297</xdr:rowOff>
    </xdr:from>
    <xdr:to>
      <xdr:col>67</xdr:col>
      <xdr:colOff>101600</xdr:colOff>
      <xdr:row>60</xdr:row>
      <xdr:rowOff>3447</xdr:rowOff>
    </xdr:to>
    <xdr:sp macro="" textlink="">
      <xdr:nvSpPr>
        <xdr:cNvPr id="558" name="楕円 557">
          <a:extLst>
            <a:ext uri="{FF2B5EF4-FFF2-40B4-BE49-F238E27FC236}">
              <a16:creationId xmlns:a16="http://schemas.microsoft.com/office/drawing/2014/main" id="{CDCC599F-67A7-4CF4-8867-316B091D7F96}"/>
            </a:ext>
          </a:extLst>
        </xdr:cNvPr>
        <xdr:cNvSpPr/>
      </xdr:nvSpPr>
      <xdr:spPr>
        <a:xfrm>
          <a:off x="12763500" y="101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124097</xdr:rowOff>
    </xdr:from>
    <xdr:to>
      <xdr:col>71</xdr:col>
      <xdr:colOff>177800</xdr:colOff>
      <xdr:row>59</xdr:row>
      <xdr:rowOff>127363</xdr:rowOff>
    </xdr:to>
    <xdr:cxnSp macro="">
      <xdr:nvCxnSpPr>
        <xdr:cNvPr id="559" name="直線コネクタ 558">
          <a:extLst>
            <a:ext uri="{FF2B5EF4-FFF2-40B4-BE49-F238E27FC236}">
              <a16:creationId xmlns:a16="http://schemas.microsoft.com/office/drawing/2014/main" id="{B437D095-87DF-474A-97AB-68579576FE0B}"/>
            </a:ext>
          </a:extLst>
        </xdr:cNvPr>
        <xdr:cNvCxnSpPr/>
      </xdr:nvCxnSpPr>
      <xdr:spPr>
        <a:xfrm>
          <a:off x="12814300" y="1023964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7D0D265D-A6AA-4F68-AAF2-195821AD03BB}"/>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571F2EB1-5DAF-44F9-9EBC-C1C27D5AFB18}"/>
            </a:ext>
          </a:extLst>
        </xdr:cNvPr>
        <xdr:cNvSpPr txBox="1"/>
      </xdr:nvSpPr>
      <xdr:spPr>
        <a:xfrm>
          <a:off x="14389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577DD92D-1C0F-452F-B724-0971909F6ECA}"/>
            </a:ext>
          </a:extLst>
        </xdr:cNvPr>
        <xdr:cNvSpPr txBox="1"/>
      </xdr:nvSpPr>
      <xdr:spPr>
        <a:xfrm>
          <a:off x="135007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086E6814-80B2-40F8-B107-16B236E055CF}"/>
            </a:ext>
          </a:extLst>
        </xdr:cNvPr>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116312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3739B086-3A6A-4EEB-8127-8064AFCC0F48}"/>
            </a:ext>
          </a:extLst>
        </xdr:cNvPr>
        <xdr:cNvSpPr txBox="1"/>
      </xdr:nvSpPr>
      <xdr:spPr>
        <a:xfrm>
          <a:off x="152660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41201</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27036055-57F3-41E4-B301-DFB8DA5B4543}"/>
            </a:ext>
          </a:extLst>
        </xdr:cNvPr>
        <xdr:cNvSpPr txBox="1"/>
      </xdr:nvSpPr>
      <xdr:spPr>
        <a:xfrm>
          <a:off x="14389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23240</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3C2D5FB9-BE17-43F9-94EC-4180C5E7D9C6}"/>
            </a:ext>
          </a:extLst>
        </xdr:cNvPr>
        <xdr:cNvSpPr txBox="1"/>
      </xdr:nvSpPr>
      <xdr:spPr>
        <a:xfrm>
          <a:off x="13500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19974</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8F646899-95B9-48AA-ADDD-ACCED2E216C7}"/>
            </a:ext>
          </a:extLst>
        </xdr:cNvPr>
        <xdr:cNvSpPr txBox="1"/>
      </xdr:nvSpPr>
      <xdr:spPr>
        <a:xfrm>
          <a:off x="126117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E0FF5E7B-FA7D-4BD1-861C-97DE25DE06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B4C689CE-CD92-49B8-98E8-9DA534409F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81E8CB8-B935-4C4F-A688-E57422666BB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B7A743B1-D978-4472-B62F-80773D287B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62919AE5-2C04-438B-89CD-F58546B59BB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D6D6CEBD-E2C4-4B35-A628-D7764681699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C1088D95-56B2-4FC3-A283-258E114D94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2E8FE8A2-C2D6-4FB5-9306-D21791A1B0C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A77B78E-842C-4C60-B850-6E564D6A4D4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2FECA37-89FC-4886-9D52-BC9F75C7F8B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B6999DD5-27B1-4BE6-984D-D296F7804BF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58F496AA-ADA6-4525-B78D-390BCE6515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D08E6CBA-BE7F-4803-8AB1-E15B092C9A8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6CD344EB-539D-4A60-9559-E15DDC277A8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302242E4-C100-4AA1-BCD8-2A43DF3CDDE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1D4FC39D-6C63-41D8-B29F-3260151E2E7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3E228FBB-53A9-4E27-8506-5D3687587BC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7629BF30-2D9E-4F7E-B111-1370EC965E1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5EC6A7E8-992D-4E64-8679-D1E0FF8C1F7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71D951B4-CAA5-41A6-8127-FB90E5DEACC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a:extLst>
            <a:ext uri="{FF2B5EF4-FFF2-40B4-BE49-F238E27FC236}">
              <a16:creationId xmlns:a16="http://schemas.microsoft.com/office/drawing/2014/main" id="{73D6F4A9-7D1D-4005-A186-7728C7E723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89" name="直線コネクタ 588">
          <a:extLst>
            <a:ext uri="{FF2B5EF4-FFF2-40B4-BE49-F238E27FC236}">
              <a16:creationId xmlns:a16="http://schemas.microsoft.com/office/drawing/2014/main" id="{C6716626-47B1-43D7-84FD-2CFA51BCB362}"/>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0" name="【保健センター・保健所】&#10;一人当たり面積最小値テキスト">
          <a:extLst>
            <a:ext uri="{FF2B5EF4-FFF2-40B4-BE49-F238E27FC236}">
              <a16:creationId xmlns:a16="http://schemas.microsoft.com/office/drawing/2014/main" id="{F13D0148-5570-4A13-96DF-4611116D8C16}"/>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1" name="直線コネクタ 590">
          <a:extLst>
            <a:ext uri="{FF2B5EF4-FFF2-40B4-BE49-F238E27FC236}">
              <a16:creationId xmlns:a16="http://schemas.microsoft.com/office/drawing/2014/main" id="{F1E9946A-BEF9-464E-8909-9633392C01A1}"/>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2" name="【保健センター・保健所】&#10;一人当たり面積最大値テキスト">
          <a:extLst>
            <a:ext uri="{FF2B5EF4-FFF2-40B4-BE49-F238E27FC236}">
              <a16:creationId xmlns:a16="http://schemas.microsoft.com/office/drawing/2014/main" id="{2D8C731C-AB25-488D-9F00-80E810275025}"/>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3" name="直線コネクタ 592">
          <a:extLst>
            <a:ext uri="{FF2B5EF4-FFF2-40B4-BE49-F238E27FC236}">
              <a16:creationId xmlns:a16="http://schemas.microsoft.com/office/drawing/2014/main" id="{478A044B-8F5A-47F2-BA37-0FD11C261445}"/>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108221</xdr:rowOff>
    </xdr:from>
    <xdr:ext cx="469744" cy="259045"/>
    <xdr:sp macro="" textlink="">
      <xdr:nvSpPr>
        <xdr:cNvPr id="594" name="【保健センター・保健所】&#10;一人当たり面積平均値テキスト">
          <a:extLst>
            <a:ext uri="{FF2B5EF4-FFF2-40B4-BE49-F238E27FC236}">
              <a16:creationId xmlns:a16="http://schemas.microsoft.com/office/drawing/2014/main" id="{51C7349B-FB1A-46D1-8183-7A6B1ECD46F7}"/>
            </a:ext>
          </a:extLst>
        </xdr:cNvPr>
        <xdr:cNvSpPr txBox="1"/>
      </xdr:nvSpPr>
      <xdr:spPr>
        <a:xfrm>
          <a:off x="22199600" y="1056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5" name="フローチャート: 判断 594">
          <a:extLst>
            <a:ext uri="{FF2B5EF4-FFF2-40B4-BE49-F238E27FC236}">
              <a16:creationId xmlns:a16="http://schemas.microsoft.com/office/drawing/2014/main" id="{F3E1E91C-DB9A-4973-9DC7-4989FBB4DED0}"/>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6" name="フローチャート: 判断 595">
          <a:extLst>
            <a:ext uri="{FF2B5EF4-FFF2-40B4-BE49-F238E27FC236}">
              <a16:creationId xmlns:a16="http://schemas.microsoft.com/office/drawing/2014/main" id="{907BA33D-AE7A-4B73-BD3A-36EE914FE40E}"/>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597" name="フローチャート: 判断 596">
          <a:extLst>
            <a:ext uri="{FF2B5EF4-FFF2-40B4-BE49-F238E27FC236}">
              <a16:creationId xmlns:a16="http://schemas.microsoft.com/office/drawing/2014/main" id="{156FD5EF-2C34-40BB-A197-CBBFC1E2D316}"/>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598" name="フローチャート: 判断 597">
          <a:extLst>
            <a:ext uri="{FF2B5EF4-FFF2-40B4-BE49-F238E27FC236}">
              <a16:creationId xmlns:a16="http://schemas.microsoft.com/office/drawing/2014/main" id="{D34BA1B6-DE56-46A1-B568-E54D0E771F6C}"/>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599" name="フローチャート: 判断 598">
          <a:extLst>
            <a:ext uri="{FF2B5EF4-FFF2-40B4-BE49-F238E27FC236}">
              <a16:creationId xmlns:a16="http://schemas.microsoft.com/office/drawing/2014/main" id="{AA56D747-4BBA-4678-BC5E-4ABF595EE57B}"/>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FA8A984-E6F3-4DAB-9FA0-FC40F2E8D78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2AE582F-DA04-4CC5-9A57-DFA1E0F6DD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4E4A68B-D7FE-46C9-AD06-B334D24389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B6841BB-9671-462B-9AFF-C98C15FF59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89AD4A7-9EC2-4922-8987-64FA51AF209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65786</xdr:rowOff>
    </xdr:from>
    <xdr:to>
      <xdr:col>116</xdr:col>
      <xdr:colOff>114300</xdr:colOff>
      <xdr:row>61</xdr:row>
      <xdr:rowOff>167386</xdr:rowOff>
    </xdr:to>
    <xdr:sp macro="" textlink="">
      <xdr:nvSpPr>
        <xdr:cNvPr id="605" name="楕円 604">
          <a:extLst>
            <a:ext uri="{FF2B5EF4-FFF2-40B4-BE49-F238E27FC236}">
              <a16:creationId xmlns:a16="http://schemas.microsoft.com/office/drawing/2014/main" id="{7349A669-8CEE-4566-B5A8-186F8C038B54}"/>
            </a:ext>
          </a:extLst>
        </xdr:cNvPr>
        <xdr:cNvSpPr/>
      </xdr:nvSpPr>
      <xdr:spPr>
        <a:xfrm>
          <a:off x="22110700" y="1052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88663</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053AE729-89FC-41CC-8E19-C0226D516FF2}"/>
            </a:ext>
          </a:extLst>
        </xdr:cNvPr>
        <xdr:cNvSpPr txBox="1"/>
      </xdr:nvSpPr>
      <xdr:spPr>
        <a:xfrm>
          <a:off x="22199600" y="1037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74930</xdr:rowOff>
    </xdr:from>
    <xdr:to>
      <xdr:col>112</xdr:col>
      <xdr:colOff>38100</xdr:colOff>
      <xdr:row>62</xdr:row>
      <xdr:rowOff>5080</xdr:rowOff>
    </xdr:to>
    <xdr:sp macro="" textlink="">
      <xdr:nvSpPr>
        <xdr:cNvPr id="607" name="楕円 606">
          <a:extLst>
            <a:ext uri="{FF2B5EF4-FFF2-40B4-BE49-F238E27FC236}">
              <a16:creationId xmlns:a16="http://schemas.microsoft.com/office/drawing/2014/main" id="{E651FBA2-4C1F-4DDB-BA8F-F654293BB195}"/>
            </a:ext>
          </a:extLst>
        </xdr:cNvPr>
        <xdr:cNvSpPr/>
      </xdr:nvSpPr>
      <xdr:spPr>
        <a:xfrm>
          <a:off x="2127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116586</xdr:rowOff>
    </xdr:from>
    <xdr:to>
      <xdr:col>116</xdr:col>
      <xdr:colOff>63500</xdr:colOff>
      <xdr:row>61</xdr:row>
      <xdr:rowOff>125730</xdr:rowOff>
    </xdr:to>
    <xdr:cxnSp macro="">
      <xdr:nvCxnSpPr>
        <xdr:cNvPr id="608" name="直線コネクタ 607">
          <a:extLst>
            <a:ext uri="{FF2B5EF4-FFF2-40B4-BE49-F238E27FC236}">
              <a16:creationId xmlns:a16="http://schemas.microsoft.com/office/drawing/2014/main" id="{7DDAEE6A-6630-4075-B6CA-17581EACF12C}"/>
            </a:ext>
          </a:extLst>
        </xdr:cNvPr>
        <xdr:cNvCxnSpPr/>
      </xdr:nvCxnSpPr>
      <xdr:spPr>
        <a:xfrm flipV="1">
          <a:off x="21323300" y="105750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88646</xdr:rowOff>
    </xdr:from>
    <xdr:to>
      <xdr:col>107</xdr:col>
      <xdr:colOff>101600</xdr:colOff>
      <xdr:row>62</xdr:row>
      <xdr:rowOff>18796</xdr:rowOff>
    </xdr:to>
    <xdr:sp macro="" textlink="">
      <xdr:nvSpPr>
        <xdr:cNvPr id="609" name="楕円 608">
          <a:extLst>
            <a:ext uri="{FF2B5EF4-FFF2-40B4-BE49-F238E27FC236}">
              <a16:creationId xmlns:a16="http://schemas.microsoft.com/office/drawing/2014/main" id="{59F9B46D-751F-4160-B2BA-49BBB1F564B1}"/>
            </a:ext>
          </a:extLst>
        </xdr:cNvPr>
        <xdr:cNvSpPr/>
      </xdr:nvSpPr>
      <xdr:spPr>
        <a:xfrm>
          <a:off x="20383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125730</xdr:rowOff>
    </xdr:from>
    <xdr:to>
      <xdr:col>111</xdr:col>
      <xdr:colOff>177800</xdr:colOff>
      <xdr:row>61</xdr:row>
      <xdr:rowOff>139446</xdr:rowOff>
    </xdr:to>
    <xdr:cxnSp macro="">
      <xdr:nvCxnSpPr>
        <xdr:cNvPr id="610" name="直線コネクタ 609">
          <a:extLst>
            <a:ext uri="{FF2B5EF4-FFF2-40B4-BE49-F238E27FC236}">
              <a16:creationId xmlns:a16="http://schemas.microsoft.com/office/drawing/2014/main" id="{5DBE5E8C-336C-448B-A2A1-51C97BFF910E}"/>
            </a:ext>
          </a:extLst>
        </xdr:cNvPr>
        <xdr:cNvCxnSpPr/>
      </xdr:nvCxnSpPr>
      <xdr:spPr>
        <a:xfrm flipV="1">
          <a:off x="20434300" y="105841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136652</xdr:rowOff>
    </xdr:from>
    <xdr:to>
      <xdr:col>102</xdr:col>
      <xdr:colOff>165100</xdr:colOff>
      <xdr:row>61</xdr:row>
      <xdr:rowOff>66802</xdr:rowOff>
    </xdr:to>
    <xdr:sp macro="" textlink="">
      <xdr:nvSpPr>
        <xdr:cNvPr id="611" name="楕円 610">
          <a:extLst>
            <a:ext uri="{FF2B5EF4-FFF2-40B4-BE49-F238E27FC236}">
              <a16:creationId xmlns:a16="http://schemas.microsoft.com/office/drawing/2014/main" id="{4F7CB73B-05B4-4DF9-B4A0-EDBD35A16BF1}"/>
            </a:ext>
          </a:extLst>
        </xdr:cNvPr>
        <xdr:cNvSpPr/>
      </xdr:nvSpPr>
      <xdr:spPr>
        <a:xfrm>
          <a:off x="194945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16002</xdr:rowOff>
    </xdr:from>
    <xdr:to>
      <xdr:col>107</xdr:col>
      <xdr:colOff>50800</xdr:colOff>
      <xdr:row>61</xdr:row>
      <xdr:rowOff>139446</xdr:rowOff>
    </xdr:to>
    <xdr:cxnSp macro="">
      <xdr:nvCxnSpPr>
        <xdr:cNvPr id="612" name="直線コネクタ 611">
          <a:extLst>
            <a:ext uri="{FF2B5EF4-FFF2-40B4-BE49-F238E27FC236}">
              <a16:creationId xmlns:a16="http://schemas.microsoft.com/office/drawing/2014/main" id="{605F4A2E-4BDF-407F-A001-745724FD5A3A}"/>
            </a:ext>
          </a:extLst>
        </xdr:cNvPr>
        <xdr:cNvCxnSpPr/>
      </xdr:nvCxnSpPr>
      <xdr:spPr>
        <a:xfrm>
          <a:off x="19545300" y="1047445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150368</xdr:rowOff>
    </xdr:from>
    <xdr:to>
      <xdr:col>98</xdr:col>
      <xdr:colOff>38100</xdr:colOff>
      <xdr:row>61</xdr:row>
      <xdr:rowOff>80518</xdr:rowOff>
    </xdr:to>
    <xdr:sp macro="" textlink="">
      <xdr:nvSpPr>
        <xdr:cNvPr id="613" name="楕円 612">
          <a:extLst>
            <a:ext uri="{FF2B5EF4-FFF2-40B4-BE49-F238E27FC236}">
              <a16:creationId xmlns:a16="http://schemas.microsoft.com/office/drawing/2014/main" id="{453B6C8D-D1B8-4F7A-9203-A841FCACB636}"/>
            </a:ext>
          </a:extLst>
        </xdr:cNvPr>
        <xdr:cNvSpPr/>
      </xdr:nvSpPr>
      <xdr:spPr>
        <a:xfrm>
          <a:off x="18605500" y="1043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16002</xdr:rowOff>
    </xdr:from>
    <xdr:to>
      <xdr:col>102</xdr:col>
      <xdr:colOff>114300</xdr:colOff>
      <xdr:row>61</xdr:row>
      <xdr:rowOff>29718</xdr:rowOff>
    </xdr:to>
    <xdr:cxnSp macro="">
      <xdr:nvCxnSpPr>
        <xdr:cNvPr id="614" name="直線コネクタ 613">
          <a:extLst>
            <a:ext uri="{FF2B5EF4-FFF2-40B4-BE49-F238E27FC236}">
              <a16:creationId xmlns:a16="http://schemas.microsoft.com/office/drawing/2014/main" id="{0447DB88-50C6-4D4B-9967-A82075C57EED}"/>
            </a:ext>
          </a:extLst>
        </xdr:cNvPr>
        <xdr:cNvCxnSpPr/>
      </xdr:nvCxnSpPr>
      <xdr:spPr>
        <a:xfrm flipV="1">
          <a:off x="18656300" y="104744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60215</xdr:rowOff>
    </xdr:from>
    <xdr:ext cx="469744" cy="259045"/>
    <xdr:sp macro="" textlink="">
      <xdr:nvSpPr>
        <xdr:cNvPr id="615" name="n_1aveValue【保健センター・保健所】&#10;一人当たり面積">
          <a:extLst>
            <a:ext uri="{FF2B5EF4-FFF2-40B4-BE49-F238E27FC236}">
              <a16:creationId xmlns:a16="http://schemas.microsoft.com/office/drawing/2014/main" id="{45E5F955-E312-45AA-AD57-4EE111B4C780}"/>
            </a:ext>
          </a:extLst>
        </xdr:cNvPr>
        <xdr:cNvSpPr txBox="1"/>
      </xdr:nvSpPr>
      <xdr:spPr>
        <a:xfrm>
          <a:off x="210757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616" name="n_2aveValue【保健センター・保健所】&#10;一人当たり面積">
          <a:extLst>
            <a:ext uri="{FF2B5EF4-FFF2-40B4-BE49-F238E27FC236}">
              <a16:creationId xmlns:a16="http://schemas.microsoft.com/office/drawing/2014/main" id="{850A7A64-DE00-468B-858C-91088FBECD7F}"/>
            </a:ext>
          </a:extLst>
        </xdr:cNvPr>
        <xdr:cNvSpPr txBox="1"/>
      </xdr:nvSpPr>
      <xdr:spPr>
        <a:xfrm>
          <a:off x="201994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617" name="n_3aveValue【保健センター・保健所】&#10;一人当たり面積">
          <a:extLst>
            <a:ext uri="{FF2B5EF4-FFF2-40B4-BE49-F238E27FC236}">
              <a16:creationId xmlns:a16="http://schemas.microsoft.com/office/drawing/2014/main" id="{53073A5A-0328-4D7E-B3BA-B889AC025790}"/>
            </a:ext>
          </a:extLst>
        </xdr:cNvPr>
        <xdr:cNvSpPr txBox="1"/>
      </xdr:nvSpPr>
      <xdr:spPr>
        <a:xfrm>
          <a:off x="193104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32783</xdr:rowOff>
    </xdr:from>
    <xdr:ext cx="469744" cy="259045"/>
    <xdr:sp macro="" textlink="">
      <xdr:nvSpPr>
        <xdr:cNvPr id="618" name="n_4aveValue【保健センター・保健所】&#10;一人当たり面積">
          <a:extLst>
            <a:ext uri="{FF2B5EF4-FFF2-40B4-BE49-F238E27FC236}">
              <a16:creationId xmlns:a16="http://schemas.microsoft.com/office/drawing/2014/main" id="{64DB178A-6EB3-4E08-916E-F4BC1DE46B34}"/>
            </a:ext>
          </a:extLst>
        </xdr:cNvPr>
        <xdr:cNvSpPr txBox="1"/>
      </xdr:nvSpPr>
      <xdr:spPr>
        <a:xfrm>
          <a:off x="18421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21607</xdr:rowOff>
    </xdr:from>
    <xdr:ext cx="469744" cy="259045"/>
    <xdr:sp macro="" textlink="">
      <xdr:nvSpPr>
        <xdr:cNvPr id="619" name="n_1mainValue【保健センター・保健所】&#10;一人当たり面積">
          <a:extLst>
            <a:ext uri="{FF2B5EF4-FFF2-40B4-BE49-F238E27FC236}">
              <a16:creationId xmlns:a16="http://schemas.microsoft.com/office/drawing/2014/main" id="{7529F9DD-3E92-4331-9343-BA0F3FC275B2}"/>
            </a:ext>
          </a:extLst>
        </xdr:cNvPr>
        <xdr:cNvSpPr txBox="1"/>
      </xdr:nvSpPr>
      <xdr:spPr>
        <a:xfrm>
          <a:off x="21075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35323</xdr:rowOff>
    </xdr:from>
    <xdr:ext cx="469744" cy="259045"/>
    <xdr:sp macro="" textlink="">
      <xdr:nvSpPr>
        <xdr:cNvPr id="620" name="n_2mainValue【保健センター・保健所】&#10;一人当たり面積">
          <a:extLst>
            <a:ext uri="{FF2B5EF4-FFF2-40B4-BE49-F238E27FC236}">
              <a16:creationId xmlns:a16="http://schemas.microsoft.com/office/drawing/2014/main" id="{F1ABA4FF-8FF6-461A-B934-39D994A5D2D4}"/>
            </a:ext>
          </a:extLst>
        </xdr:cNvPr>
        <xdr:cNvSpPr txBox="1"/>
      </xdr:nvSpPr>
      <xdr:spPr>
        <a:xfrm>
          <a:off x="20199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83329</xdr:rowOff>
    </xdr:from>
    <xdr:ext cx="469744" cy="259045"/>
    <xdr:sp macro="" textlink="">
      <xdr:nvSpPr>
        <xdr:cNvPr id="621" name="n_3mainValue【保健センター・保健所】&#10;一人当たり面積">
          <a:extLst>
            <a:ext uri="{FF2B5EF4-FFF2-40B4-BE49-F238E27FC236}">
              <a16:creationId xmlns:a16="http://schemas.microsoft.com/office/drawing/2014/main" id="{905F6712-D5E6-43E7-9A34-19F6590C2E3B}"/>
            </a:ext>
          </a:extLst>
        </xdr:cNvPr>
        <xdr:cNvSpPr txBox="1"/>
      </xdr:nvSpPr>
      <xdr:spPr>
        <a:xfrm>
          <a:off x="19310427" y="1019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97045</xdr:rowOff>
    </xdr:from>
    <xdr:ext cx="469744" cy="259045"/>
    <xdr:sp macro="" textlink="">
      <xdr:nvSpPr>
        <xdr:cNvPr id="622" name="n_4mainValue【保健センター・保健所】&#10;一人当たり面積">
          <a:extLst>
            <a:ext uri="{FF2B5EF4-FFF2-40B4-BE49-F238E27FC236}">
              <a16:creationId xmlns:a16="http://schemas.microsoft.com/office/drawing/2014/main" id="{9DF68FA3-C9F3-4170-A61A-F860977DA1EB}"/>
            </a:ext>
          </a:extLst>
        </xdr:cNvPr>
        <xdr:cNvSpPr txBox="1"/>
      </xdr:nvSpPr>
      <xdr:spPr>
        <a:xfrm>
          <a:off x="184214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72E49FE-9B7A-401B-B87D-0B21ACD8BD8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537460E-333A-4D2F-92C3-7C3190FE339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9E80D35-3063-4391-B2BA-2E88B537C1F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16D188CE-DC4C-4FF8-BA66-B0976D6178B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64CB90B-20F4-4918-93A2-BFC30559AD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F0DFD67-E9B9-47B2-89B9-D1715838492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4479827-32A2-442D-8862-8F654C8E6B6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47845DE-6C6A-44A7-9366-93FEB6AB955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42023003-ACD0-491B-81E9-5E8C0BF7F5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BC93D58-B45A-472F-946F-B1530F71C3D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D3AFD297-6387-4FCA-AF11-F157A927462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4777E53E-CF92-4177-8687-300D100798B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9476452F-F3BC-44C8-9E15-0E76BADC795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2A242EC7-3C46-4225-A7D1-456966AAD75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31C4AD04-3DD9-4040-9BA8-943C6AB4538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845876A4-0531-452E-A33E-53E6DA35314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B1D166-254F-4971-AE66-9935CC7188B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F2F6446-52CA-45E8-956F-AA942B3EF0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92CD73E-B690-4020-8F3F-0DC6B193A25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97CE4457-3A4A-4137-B08D-E7D6F1F5D61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97A02ABB-5840-4F0F-AD7C-E18974D47D9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FC2A8DD7-3717-4B8F-937E-E23882B8205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E84DEF90-3342-45FB-830E-34C9FB85F22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DB29A3A5-9C33-4B6F-B8CB-9B39D82B129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F639F163-00B4-4EC2-8784-43E912C1C249}"/>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B13F5629-D5AC-4993-8D90-FB542A8DEE6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51200E4C-9A9E-4AE3-BB67-ED4D8F417B7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2DE6D585-A3C9-4D78-8AB6-CD0541E3D1D9}"/>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1" name="直線コネクタ 650">
          <a:extLst>
            <a:ext uri="{FF2B5EF4-FFF2-40B4-BE49-F238E27FC236}">
              <a16:creationId xmlns:a16="http://schemas.microsoft.com/office/drawing/2014/main" id="{3ECF55CA-E473-4A56-891F-BEAE8FDA8439}"/>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61AAC68C-FF98-4ADD-806A-FD4D26E0E670}"/>
            </a:ext>
          </a:extLst>
        </xdr:cNvPr>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3" name="フローチャート: 判断 652">
          <a:extLst>
            <a:ext uri="{FF2B5EF4-FFF2-40B4-BE49-F238E27FC236}">
              <a16:creationId xmlns:a16="http://schemas.microsoft.com/office/drawing/2014/main" id="{A04FC16B-CA81-46DE-8428-85FE5D986228}"/>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C10A856F-EF5D-43EF-BBC9-911AA85095F5}"/>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5" name="フローチャート: 判断 654">
          <a:extLst>
            <a:ext uri="{FF2B5EF4-FFF2-40B4-BE49-F238E27FC236}">
              <a16:creationId xmlns:a16="http://schemas.microsoft.com/office/drawing/2014/main" id="{A3A285FB-27C9-41BA-B4B3-3B90DD689230}"/>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56" name="フローチャート: 判断 655">
          <a:extLst>
            <a:ext uri="{FF2B5EF4-FFF2-40B4-BE49-F238E27FC236}">
              <a16:creationId xmlns:a16="http://schemas.microsoft.com/office/drawing/2014/main" id="{FD370AD5-34AA-4FF4-9146-E47A1AF0464F}"/>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FC2E1976-F72E-4CD7-BB22-73FA61414890}"/>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E11B8E8-8168-4510-A7AB-2B0E93FF5C7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8AA3803-B57C-4C8A-8550-C59EDA66200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71A95D3-9315-4017-9F88-6772E583AC3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13CC2FA-0393-45FB-842B-6BE75C40EE1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F568F58-54A9-4336-A254-59C51039024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19686</xdr:rowOff>
    </xdr:from>
    <xdr:to>
      <xdr:col>85</xdr:col>
      <xdr:colOff>177800</xdr:colOff>
      <xdr:row>83</xdr:row>
      <xdr:rowOff>121286</xdr:rowOff>
    </xdr:to>
    <xdr:sp macro="" textlink="">
      <xdr:nvSpPr>
        <xdr:cNvPr id="663" name="楕円 662">
          <a:extLst>
            <a:ext uri="{FF2B5EF4-FFF2-40B4-BE49-F238E27FC236}">
              <a16:creationId xmlns:a16="http://schemas.microsoft.com/office/drawing/2014/main" id="{0FA0B249-ACAC-4C10-8082-4D569D3FAF5F}"/>
            </a:ext>
          </a:extLst>
        </xdr:cNvPr>
        <xdr:cNvSpPr/>
      </xdr:nvSpPr>
      <xdr:spPr>
        <a:xfrm>
          <a:off x="162687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169563</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8DB28215-FE2C-4AA9-9922-AE390F6C847C}"/>
            </a:ext>
          </a:extLst>
        </xdr:cNvPr>
        <xdr:cNvSpPr txBox="1"/>
      </xdr:nvSpPr>
      <xdr:spPr>
        <a:xfrm>
          <a:off x="16357600"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166370</xdr:rowOff>
    </xdr:from>
    <xdr:to>
      <xdr:col>81</xdr:col>
      <xdr:colOff>101600</xdr:colOff>
      <xdr:row>83</xdr:row>
      <xdr:rowOff>96520</xdr:rowOff>
    </xdr:to>
    <xdr:sp macro="" textlink="">
      <xdr:nvSpPr>
        <xdr:cNvPr id="665" name="楕円 664">
          <a:extLst>
            <a:ext uri="{FF2B5EF4-FFF2-40B4-BE49-F238E27FC236}">
              <a16:creationId xmlns:a16="http://schemas.microsoft.com/office/drawing/2014/main" id="{21CF9DC2-7CED-4486-B982-9392A00A3524}"/>
            </a:ext>
          </a:extLst>
        </xdr:cNvPr>
        <xdr:cNvSpPr/>
      </xdr:nvSpPr>
      <xdr:spPr>
        <a:xfrm>
          <a:off x="15430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45720</xdr:rowOff>
    </xdr:from>
    <xdr:to>
      <xdr:col>85</xdr:col>
      <xdr:colOff>127000</xdr:colOff>
      <xdr:row>83</xdr:row>
      <xdr:rowOff>70486</xdr:rowOff>
    </xdr:to>
    <xdr:cxnSp macro="">
      <xdr:nvCxnSpPr>
        <xdr:cNvPr id="666" name="直線コネクタ 665">
          <a:extLst>
            <a:ext uri="{FF2B5EF4-FFF2-40B4-BE49-F238E27FC236}">
              <a16:creationId xmlns:a16="http://schemas.microsoft.com/office/drawing/2014/main" id="{D01DCD53-CCCE-4116-923D-B4C5403BC140}"/>
            </a:ext>
          </a:extLst>
        </xdr:cNvPr>
        <xdr:cNvCxnSpPr/>
      </xdr:nvCxnSpPr>
      <xdr:spPr>
        <a:xfrm>
          <a:off x="15481300" y="1427607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141605</xdr:rowOff>
    </xdr:from>
    <xdr:to>
      <xdr:col>76</xdr:col>
      <xdr:colOff>165100</xdr:colOff>
      <xdr:row>83</xdr:row>
      <xdr:rowOff>71755</xdr:rowOff>
    </xdr:to>
    <xdr:sp macro="" textlink="">
      <xdr:nvSpPr>
        <xdr:cNvPr id="667" name="楕円 666">
          <a:extLst>
            <a:ext uri="{FF2B5EF4-FFF2-40B4-BE49-F238E27FC236}">
              <a16:creationId xmlns:a16="http://schemas.microsoft.com/office/drawing/2014/main" id="{DC3F8481-8ED9-4F30-8F78-DB102A00C0A2}"/>
            </a:ext>
          </a:extLst>
        </xdr:cNvPr>
        <xdr:cNvSpPr/>
      </xdr:nvSpPr>
      <xdr:spPr>
        <a:xfrm>
          <a:off x="14541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20955</xdr:rowOff>
    </xdr:from>
    <xdr:to>
      <xdr:col>81</xdr:col>
      <xdr:colOff>50800</xdr:colOff>
      <xdr:row>83</xdr:row>
      <xdr:rowOff>45720</xdr:rowOff>
    </xdr:to>
    <xdr:cxnSp macro="">
      <xdr:nvCxnSpPr>
        <xdr:cNvPr id="668" name="直線コネクタ 667">
          <a:extLst>
            <a:ext uri="{FF2B5EF4-FFF2-40B4-BE49-F238E27FC236}">
              <a16:creationId xmlns:a16="http://schemas.microsoft.com/office/drawing/2014/main" id="{CE34D7B7-59C4-4DA8-9D13-2D5279A475B9}"/>
            </a:ext>
          </a:extLst>
        </xdr:cNvPr>
        <xdr:cNvCxnSpPr/>
      </xdr:nvCxnSpPr>
      <xdr:spPr>
        <a:xfrm>
          <a:off x="14592300" y="142513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114936</xdr:rowOff>
    </xdr:from>
    <xdr:to>
      <xdr:col>72</xdr:col>
      <xdr:colOff>38100</xdr:colOff>
      <xdr:row>83</xdr:row>
      <xdr:rowOff>45086</xdr:rowOff>
    </xdr:to>
    <xdr:sp macro="" textlink="">
      <xdr:nvSpPr>
        <xdr:cNvPr id="669" name="楕円 668">
          <a:extLst>
            <a:ext uri="{FF2B5EF4-FFF2-40B4-BE49-F238E27FC236}">
              <a16:creationId xmlns:a16="http://schemas.microsoft.com/office/drawing/2014/main" id="{A3FC1333-74D7-4FD6-B4CA-42B8F4BF5F36}"/>
            </a:ext>
          </a:extLst>
        </xdr:cNvPr>
        <xdr:cNvSpPr/>
      </xdr:nvSpPr>
      <xdr:spPr>
        <a:xfrm>
          <a:off x="13652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165736</xdr:rowOff>
    </xdr:from>
    <xdr:to>
      <xdr:col>76</xdr:col>
      <xdr:colOff>114300</xdr:colOff>
      <xdr:row>83</xdr:row>
      <xdr:rowOff>20955</xdr:rowOff>
    </xdr:to>
    <xdr:cxnSp macro="">
      <xdr:nvCxnSpPr>
        <xdr:cNvPr id="670" name="直線コネクタ 669">
          <a:extLst>
            <a:ext uri="{FF2B5EF4-FFF2-40B4-BE49-F238E27FC236}">
              <a16:creationId xmlns:a16="http://schemas.microsoft.com/office/drawing/2014/main" id="{1AC756EA-F3B4-4124-A393-23FC80823CD4}"/>
            </a:ext>
          </a:extLst>
        </xdr:cNvPr>
        <xdr:cNvCxnSpPr/>
      </xdr:nvCxnSpPr>
      <xdr:spPr>
        <a:xfrm>
          <a:off x="13703300" y="142246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671" name="楕円 670">
          <a:extLst>
            <a:ext uri="{FF2B5EF4-FFF2-40B4-BE49-F238E27FC236}">
              <a16:creationId xmlns:a16="http://schemas.microsoft.com/office/drawing/2014/main" id="{2C6352B1-63AA-4CFC-BEBB-F61C41A9FF83}"/>
            </a:ext>
          </a:extLst>
        </xdr:cNvPr>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165736</xdr:rowOff>
    </xdr:from>
    <xdr:to>
      <xdr:col>71</xdr:col>
      <xdr:colOff>177800</xdr:colOff>
      <xdr:row>82</xdr:row>
      <xdr:rowOff>165736</xdr:rowOff>
    </xdr:to>
    <xdr:cxnSp macro="">
      <xdr:nvCxnSpPr>
        <xdr:cNvPr id="672" name="直線コネクタ 671">
          <a:extLst>
            <a:ext uri="{FF2B5EF4-FFF2-40B4-BE49-F238E27FC236}">
              <a16:creationId xmlns:a16="http://schemas.microsoft.com/office/drawing/2014/main" id="{1B196330-108E-49BF-8A97-FD3F35AB7B27}"/>
            </a:ext>
          </a:extLst>
        </xdr:cNvPr>
        <xdr:cNvCxnSpPr/>
      </xdr:nvCxnSpPr>
      <xdr:spPr>
        <a:xfrm>
          <a:off x="12814300" y="14224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消防施設】&#10;有形固定資産減価償却率">
          <a:extLst>
            <a:ext uri="{FF2B5EF4-FFF2-40B4-BE49-F238E27FC236}">
              <a16:creationId xmlns:a16="http://schemas.microsoft.com/office/drawing/2014/main" id="{44D4A072-AF39-4C8E-B87C-2BD3B611A61C}"/>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674" name="n_2aveValue【消防施設】&#10;有形固定資産減価償却率">
          <a:extLst>
            <a:ext uri="{FF2B5EF4-FFF2-40B4-BE49-F238E27FC236}">
              <a16:creationId xmlns:a16="http://schemas.microsoft.com/office/drawing/2014/main" id="{E66362FF-B63B-4161-A8FF-D9F4FF721943}"/>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675" name="n_3aveValue【消防施設】&#10;有形固定資産減価償却率">
          <a:extLst>
            <a:ext uri="{FF2B5EF4-FFF2-40B4-BE49-F238E27FC236}">
              <a16:creationId xmlns:a16="http://schemas.microsoft.com/office/drawing/2014/main" id="{AEC66985-8A6F-4FAD-BBD6-82B692FDB684}"/>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消防施設】&#10;有形固定資産減価償却率">
          <a:extLst>
            <a:ext uri="{FF2B5EF4-FFF2-40B4-BE49-F238E27FC236}">
              <a16:creationId xmlns:a16="http://schemas.microsoft.com/office/drawing/2014/main" id="{C8D7E5E1-3457-488E-85A4-F6A5AEC4E6D8}"/>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87647</xdr:rowOff>
    </xdr:from>
    <xdr:ext cx="405111" cy="259045"/>
    <xdr:sp macro="" textlink="">
      <xdr:nvSpPr>
        <xdr:cNvPr id="677" name="n_1mainValue【消防施設】&#10;有形固定資産減価償却率">
          <a:extLst>
            <a:ext uri="{FF2B5EF4-FFF2-40B4-BE49-F238E27FC236}">
              <a16:creationId xmlns:a16="http://schemas.microsoft.com/office/drawing/2014/main" id="{674ACF24-AD93-4628-B08E-ADAA80C2ABCE}"/>
            </a:ext>
          </a:extLst>
        </xdr:cNvPr>
        <xdr:cNvSpPr txBox="1"/>
      </xdr:nvSpPr>
      <xdr:spPr>
        <a:xfrm>
          <a:off x="152660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62882</xdr:rowOff>
    </xdr:from>
    <xdr:ext cx="405111" cy="259045"/>
    <xdr:sp macro="" textlink="">
      <xdr:nvSpPr>
        <xdr:cNvPr id="678" name="n_2mainValue【消防施設】&#10;有形固定資産減価償却率">
          <a:extLst>
            <a:ext uri="{FF2B5EF4-FFF2-40B4-BE49-F238E27FC236}">
              <a16:creationId xmlns:a16="http://schemas.microsoft.com/office/drawing/2014/main" id="{D54129C0-EB7A-4432-9027-66334643A86A}"/>
            </a:ext>
          </a:extLst>
        </xdr:cNvPr>
        <xdr:cNvSpPr txBox="1"/>
      </xdr:nvSpPr>
      <xdr:spPr>
        <a:xfrm>
          <a:off x="14389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36213</xdr:rowOff>
    </xdr:from>
    <xdr:ext cx="405111" cy="259045"/>
    <xdr:sp macro="" textlink="">
      <xdr:nvSpPr>
        <xdr:cNvPr id="679" name="n_3mainValue【消防施設】&#10;有形固定資産減価償却率">
          <a:extLst>
            <a:ext uri="{FF2B5EF4-FFF2-40B4-BE49-F238E27FC236}">
              <a16:creationId xmlns:a16="http://schemas.microsoft.com/office/drawing/2014/main" id="{FCE35ECC-CAB8-4358-B662-CA38DC15CAD8}"/>
            </a:ext>
          </a:extLst>
        </xdr:cNvPr>
        <xdr:cNvSpPr txBox="1"/>
      </xdr:nvSpPr>
      <xdr:spPr>
        <a:xfrm>
          <a:off x="13500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80" name="n_4mainValue【消防施設】&#10;有形固定資産減価償却率">
          <a:extLst>
            <a:ext uri="{FF2B5EF4-FFF2-40B4-BE49-F238E27FC236}">
              <a16:creationId xmlns:a16="http://schemas.microsoft.com/office/drawing/2014/main" id="{456F94EF-DE05-4A52-B7D6-1F7425F8A059}"/>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4B6839AC-373B-4CBC-91F3-15CE52D7EA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B2B167C-9FC8-4281-96EC-25F58F259F8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2806CBD8-601B-489A-9845-297020A46F7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1828AD60-7C7C-4A6F-8A97-6AA8E31811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1E047764-36E6-4C18-9A3E-7B9A9FF6F7F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1BD3E73A-45BA-4E09-92F0-BAEAE45AE71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A553DC11-23DB-4572-94E1-483878CE30D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57C773BE-595F-4391-B464-1F640818A13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AF6F5D1-0DB9-4027-8E84-BAEC1268FF7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23AEE1E3-A827-47D9-AB1C-11A514C9C34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D48A5ED3-B8B1-4331-B48A-5B18F6C16BB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883CC6E2-53CC-44B8-BE1E-63831456BC8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64B064E7-F4E5-4863-A183-08FDB6C4D35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2920577D-5733-432F-969A-CEF7BE60E70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4627E322-10A1-4087-8578-815E1A1FCA1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731A4DB5-E830-442B-941F-D2EE6258A1F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BADED7CA-26F5-4E1E-8F6F-2B159CFB4DA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60EFADF1-55DA-4263-964A-F4034415397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E4FBC44A-1F97-46F7-8CE7-1106DCE1253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8D8E1672-7FC7-4BA4-82F3-9A9A2B80A06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8DB77145-E246-4E0E-97BC-397B8A6F323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CFC677D0-FFFC-4E82-BB47-11BB21366B7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787B9A95-C4FA-4513-88F9-0D6761A4A04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4" name="直線コネクタ 703">
          <a:extLst>
            <a:ext uri="{FF2B5EF4-FFF2-40B4-BE49-F238E27FC236}">
              <a16:creationId xmlns:a16="http://schemas.microsoft.com/office/drawing/2014/main" id="{3F86B05C-A64A-4366-9651-7F916B8910BC}"/>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5" name="【消防施設】&#10;一人当たり面積最小値テキスト">
          <a:extLst>
            <a:ext uri="{FF2B5EF4-FFF2-40B4-BE49-F238E27FC236}">
              <a16:creationId xmlns:a16="http://schemas.microsoft.com/office/drawing/2014/main" id="{5FE4315E-1B40-4D7F-9952-8761E5D746AF}"/>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6" name="直線コネクタ 705">
          <a:extLst>
            <a:ext uri="{FF2B5EF4-FFF2-40B4-BE49-F238E27FC236}">
              <a16:creationId xmlns:a16="http://schemas.microsoft.com/office/drawing/2014/main" id="{5E3670D2-5660-4658-AEAA-782B6782A0C2}"/>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07" name="【消防施設】&#10;一人当たり面積最大値テキスト">
          <a:extLst>
            <a:ext uri="{FF2B5EF4-FFF2-40B4-BE49-F238E27FC236}">
              <a16:creationId xmlns:a16="http://schemas.microsoft.com/office/drawing/2014/main" id="{DB312E5F-E068-4816-807B-4BBB63DE7C5A}"/>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08" name="直線コネクタ 707">
          <a:extLst>
            <a:ext uri="{FF2B5EF4-FFF2-40B4-BE49-F238E27FC236}">
              <a16:creationId xmlns:a16="http://schemas.microsoft.com/office/drawing/2014/main" id="{0F28AAFF-81FA-4E2B-BDE5-12BB7459B4DC}"/>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09" name="【消防施設】&#10;一人当たり面積平均値テキスト">
          <a:extLst>
            <a:ext uri="{FF2B5EF4-FFF2-40B4-BE49-F238E27FC236}">
              <a16:creationId xmlns:a16="http://schemas.microsoft.com/office/drawing/2014/main" id="{588C37B5-4DFD-48BA-9FDE-184BE2421F32}"/>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0" name="フローチャート: 判断 709">
          <a:extLst>
            <a:ext uri="{FF2B5EF4-FFF2-40B4-BE49-F238E27FC236}">
              <a16:creationId xmlns:a16="http://schemas.microsoft.com/office/drawing/2014/main" id="{21BA69BF-E06C-4F48-911F-0D33BD359CDD}"/>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1" name="フローチャート: 判断 710">
          <a:extLst>
            <a:ext uri="{FF2B5EF4-FFF2-40B4-BE49-F238E27FC236}">
              <a16:creationId xmlns:a16="http://schemas.microsoft.com/office/drawing/2014/main" id="{7BE7F362-33B2-48BC-8C80-C1FD10E5904F}"/>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2" name="フローチャート: 判断 711">
          <a:extLst>
            <a:ext uri="{FF2B5EF4-FFF2-40B4-BE49-F238E27FC236}">
              <a16:creationId xmlns:a16="http://schemas.microsoft.com/office/drawing/2014/main" id="{7B85BA09-C57E-4975-8422-B0A07F87EEAA}"/>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3" name="フローチャート: 判断 712">
          <a:extLst>
            <a:ext uri="{FF2B5EF4-FFF2-40B4-BE49-F238E27FC236}">
              <a16:creationId xmlns:a16="http://schemas.microsoft.com/office/drawing/2014/main" id="{FE80A31D-E5BE-4FFC-9E50-F2403BC6DB93}"/>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14" name="フローチャート: 判断 713">
          <a:extLst>
            <a:ext uri="{FF2B5EF4-FFF2-40B4-BE49-F238E27FC236}">
              <a16:creationId xmlns:a16="http://schemas.microsoft.com/office/drawing/2014/main" id="{8C8EAC1C-B509-4191-92C1-5F4C16D6862A}"/>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75576A6C-804C-4E95-A1DD-F806230F23D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9994941-FCCC-4EBF-B63C-3B4A5B8F773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9626C56-6AFD-4432-95C0-C94A61FF54F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02A64CD-8F59-4B7C-8E71-FD53467808D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CC10383-2D3E-4C75-AC04-B892A03059E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20" name="楕円 719">
          <a:extLst>
            <a:ext uri="{FF2B5EF4-FFF2-40B4-BE49-F238E27FC236}">
              <a16:creationId xmlns:a16="http://schemas.microsoft.com/office/drawing/2014/main" id="{1BC55456-9BDB-404D-9F51-45B266866571}"/>
            </a:ext>
          </a:extLst>
        </xdr:cNvPr>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721" name="【消防施設】&#10;一人当たり面積該当値テキスト">
          <a:extLst>
            <a:ext uri="{FF2B5EF4-FFF2-40B4-BE49-F238E27FC236}">
              <a16:creationId xmlns:a16="http://schemas.microsoft.com/office/drawing/2014/main" id="{9FA62E85-C45A-48E8-B051-DF354B61582C}"/>
            </a:ext>
          </a:extLst>
        </xdr:cNvPr>
        <xdr:cNvSpPr txBox="1"/>
      </xdr:nvSpPr>
      <xdr:spPr>
        <a:xfrm>
          <a:off x="22199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120650</xdr:rowOff>
    </xdr:from>
    <xdr:to>
      <xdr:col>112</xdr:col>
      <xdr:colOff>38100</xdr:colOff>
      <xdr:row>83</xdr:row>
      <xdr:rowOff>50800</xdr:rowOff>
    </xdr:to>
    <xdr:sp macro="" textlink="">
      <xdr:nvSpPr>
        <xdr:cNvPr id="722" name="楕円 721">
          <a:extLst>
            <a:ext uri="{FF2B5EF4-FFF2-40B4-BE49-F238E27FC236}">
              <a16:creationId xmlns:a16="http://schemas.microsoft.com/office/drawing/2014/main" id="{BFD71E5E-7BF8-4C69-A621-86645668E027}"/>
            </a:ext>
          </a:extLst>
        </xdr:cNvPr>
        <xdr:cNvSpPr/>
      </xdr:nvSpPr>
      <xdr:spPr>
        <a:xfrm>
          <a:off x="21272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83</xdr:row>
      <xdr:rowOff>0</xdr:rowOff>
    </xdr:to>
    <xdr:cxnSp macro="">
      <xdr:nvCxnSpPr>
        <xdr:cNvPr id="723" name="直線コネクタ 722">
          <a:extLst>
            <a:ext uri="{FF2B5EF4-FFF2-40B4-BE49-F238E27FC236}">
              <a16:creationId xmlns:a16="http://schemas.microsoft.com/office/drawing/2014/main" id="{7C4E205C-188F-4D93-A818-11F6CA63A2DE}"/>
            </a:ext>
          </a:extLst>
        </xdr:cNvPr>
        <xdr:cNvCxnSpPr/>
      </xdr:nvCxnSpPr>
      <xdr:spPr>
        <a:xfrm flipV="1">
          <a:off x="21323300" y="14211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128270</xdr:rowOff>
    </xdr:from>
    <xdr:to>
      <xdr:col>107</xdr:col>
      <xdr:colOff>101600</xdr:colOff>
      <xdr:row>83</xdr:row>
      <xdr:rowOff>58420</xdr:rowOff>
    </xdr:to>
    <xdr:sp macro="" textlink="">
      <xdr:nvSpPr>
        <xdr:cNvPr id="724" name="楕円 723">
          <a:extLst>
            <a:ext uri="{FF2B5EF4-FFF2-40B4-BE49-F238E27FC236}">
              <a16:creationId xmlns:a16="http://schemas.microsoft.com/office/drawing/2014/main" id="{4F62D2AD-C107-4C17-8601-0313E8C9A1A0}"/>
            </a:ext>
          </a:extLst>
        </xdr:cNvPr>
        <xdr:cNvSpPr/>
      </xdr:nvSpPr>
      <xdr:spPr>
        <a:xfrm>
          <a:off x="20383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0</xdr:rowOff>
    </xdr:from>
    <xdr:to>
      <xdr:col>111</xdr:col>
      <xdr:colOff>177800</xdr:colOff>
      <xdr:row>83</xdr:row>
      <xdr:rowOff>7620</xdr:rowOff>
    </xdr:to>
    <xdr:cxnSp macro="">
      <xdr:nvCxnSpPr>
        <xdr:cNvPr id="725" name="直線コネクタ 724">
          <a:extLst>
            <a:ext uri="{FF2B5EF4-FFF2-40B4-BE49-F238E27FC236}">
              <a16:creationId xmlns:a16="http://schemas.microsoft.com/office/drawing/2014/main" id="{27B0697F-CFF2-4354-9617-FB01F8890C7B}"/>
            </a:ext>
          </a:extLst>
        </xdr:cNvPr>
        <xdr:cNvCxnSpPr/>
      </xdr:nvCxnSpPr>
      <xdr:spPr>
        <a:xfrm flipV="1">
          <a:off x="20434300" y="142303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130175</xdr:rowOff>
    </xdr:from>
    <xdr:to>
      <xdr:col>102</xdr:col>
      <xdr:colOff>165100</xdr:colOff>
      <xdr:row>83</xdr:row>
      <xdr:rowOff>60325</xdr:rowOff>
    </xdr:to>
    <xdr:sp macro="" textlink="">
      <xdr:nvSpPr>
        <xdr:cNvPr id="726" name="楕円 725">
          <a:extLst>
            <a:ext uri="{FF2B5EF4-FFF2-40B4-BE49-F238E27FC236}">
              <a16:creationId xmlns:a16="http://schemas.microsoft.com/office/drawing/2014/main" id="{6670F993-A5E1-42F1-B386-D34B9EC4D3C5}"/>
            </a:ext>
          </a:extLst>
        </xdr:cNvPr>
        <xdr:cNvSpPr/>
      </xdr:nvSpPr>
      <xdr:spPr>
        <a:xfrm>
          <a:off x="19494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7620</xdr:rowOff>
    </xdr:from>
    <xdr:to>
      <xdr:col>107</xdr:col>
      <xdr:colOff>50800</xdr:colOff>
      <xdr:row>83</xdr:row>
      <xdr:rowOff>9525</xdr:rowOff>
    </xdr:to>
    <xdr:cxnSp macro="">
      <xdr:nvCxnSpPr>
        <xdr:cNvPr id="727" name="直線コネクタ 726">
          <a:extLst>
            <a:ext uri="{FF2B5EF4-FFF2-40B4-BE49-F238E27FC236}">
              <a16:creationId xmlns:a16="http://schemas.microsoft.com/office/drawing/2014/main" id="{D6BA5852-41C9-4F17-9688-4D842F740264}"/>
            </a:ext>
          </a:extLst>
        </xdr:cNvPr>
        <xdr:cNvCxnSpPr/>
      </xdr:nvCxnSpPr>
      <xdr:spPr>
        <a:xfrm flipV="1">
          <a:off x="19545300" y="142379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132080</xdr:rowOff>
    </xdr:from>
    <xdr:to>
      <xdr:col>98</xdr:col>
      <xdr:colOff>38100</xdr:colOff>
      <xdr:row>83</xdr:row>
      <xdr:rowOff>62230</xdr:rowOff>
    </xdr:to>
    <xdr:sp macro="" textlink="">
      <xdr:nvSpPr>
        <xdr:cNvPr id="728" name="楕円 727">
          <a:extLst>
            <a:ext uri="{FF2B5EF4-FFF2-40B4-BE49-F238E27FC236}">
              <a16:creationId xmlns:a16="http://schemas.microsoft.com/office/drawing/2014/main" id="{B748DDFC-C44F-4C73-A2F6-19828B1FBDF8}"/>
            </a:ext>
          </a:extLst>
        </xdr:cNvPr>
        <xdr:cNvSpPr/>
      </xdr:nvSpPr>
      <xdr:spPr>
        <a:xfrm>
          <a:off x="18605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xdr:rowOff>
    </xdr:from>
    <xdr:to>
      <xdr:col>102</xdr:col>
      <xdr:colOff>114300</xdr:colOff>
      <xdr:row>83</xdr:row>
      <xdr:rowOff>11430</xdr:rowOff>
    </xdr:to>
    <xdr:cxnSp macro="">
      <xdr:nvCxnSpPr>
        <xdr:cNvPr id="729" name="直線コネクタ 728">
          <a:extLst>
            <a:ext uri="{FF2B5EF4-FFF2-40B4-BE49-F238E27FC236}">
              <a16:creationId xmlns:a16="http://schemas.microsoft.com/office/drawing/2014/main" id="{8D8AB4A8-5936-46EE-B36B-25F7F2B96F05}"/>
            </a:ext>
          </a:extLst>
        </xdr:cNvPr>
        <xdr:cNvCxnSpPr/>
      </xdr:nvCxnSpPr>
      <xdr:spPr>
        <a:xfrm flipV="1">
          <a:off x="18656300" y="142398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0" name="n_1aveValue【消防施設】&#10;一人当たり面積">
          <a:extLst>
            <a:ext uri="{FF2B5EF4-FFF2-40B4-BE49-F238E27FC236}">
              <a16:creationId xmlns:a16="http://schemas.microsoft.com/office/drawing/2014/main" id="{DCB31C04-D2F2-427C-98FB-8AD88796695C}"/>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1" name="n_2aveValue【消防施設】&#10;一人当たり面積">
          <a:extLst>
            <a:ext uri="{FF2B5EF4-FFF2-40B4-BE49-F238E27FC236}">
              <a16:creationId xmlns:a16="http://schemas.microsoft.com/office/drawing/2014/main" id="{A4C0E24B-CA19-4940-B619-8C150556338C}"/>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2" name="n_3aveValue【消防施設】&#10;一人当たり面積">
          <a:extLst>
            <a:ext uri="{FF2B5EF4-FFF2-40B4-BE49-F238E27FC236}">
              <a16:creationId xmlns:a16="http://schemas.microsoft.com/office/drawing/2014/main" id="{D15DD7AE-301E-4644-BE6E-1B0987071875}"/>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733" name="n_4aveValue【消防施設】&#10;一人当たり面積">
          <a:extLst>
            <a:ext uri="{FF2B5EF4-FFF2-40B4-BE49-F238E27FC236}">
              <a16:creationId xmlns:a16="http://schemas.microsoft.com/office/drawing/2014/main" id="{230BA870-0630-4B1E-9D61-B856DD18957C}"/>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67327</xdr:rowOff>
    </xdr:from>
    <xdr:ext cx="469744" cy="259045"/>
    <xdr:sp macro="" textlink="">
      <xdr:nvSpPr>
        <xdr:cNvPr id="734" name="n_1mainValue【消防施設】&#10;一人当たり面積">
          <a:extLst>
            <a:ext uri="{FF2B5EF4-FFF2-40B4-BE49-F238E27FC236}">
              <a16:creationId xmlns:a16="http://schemas.microsoft.com/office/drawing/2014/main" id="{8F088A0E-BE1A-483D-8D02-A0339D430988}"/>
            </a:ext>
          </a:extLst>
        </xdr:cNvPr>
        <xdr:cNvSpPr txBox="1"/>
      </xdr:nvSpPr>
      <xdr:spPr>
        <a:xfrm>
          <a:off x="210757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35" name="n_2mainValue【消防施設】&#10;一人当たり面積">
          <a:extLst>
            <a:ext uri="{FF2B5EF4-FFF2-40B4-BE49-F238E27FC236}">
              <a16:creationId xmlns:a16="http://schemas.microsoft.com/office/drawing/2014/main" id="{A8D5D158-5735-4765-BE94-B8D57D7E926D}"/>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76852</xdr:rowOff>
    </xdr:from>
    <xdr:ext cx="469744" cy="259045"/>
    <xdr:sp macro="" textlink="">
      <xdr:nvSpPr>
        <xdr:cNvPr id="736" name="n_3mainValue【消防施設】&#10;一人当たり面積">
          <a:extLst>
            <a:ext uri="{FF2B5EF4-FFF2-40B4-BE49-F238E27FC236}">
              <a16:creationId xmlns:a16="http://schemas.microsoft.com/office/drawing/2014/main" id="{4F234124-B1A1-45F7-A4AB-52C665318472}"/>
            </a:ext>
          </a:extLst>
        </xdr:cNvPr>
        <xdr:cNvSpPr txBox="1"/>
      </xdr:nvSpPr>
      <xdr:spPr>
        <a:xfrm>
          <a:off x="193104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78757</xdr:rowOff>
    </xdr:from>
    <xdr:ext cx="469744" cy="259045"/>
    <xdr:sp macro="" textlink="">
      <xdr:nvSpPr>
        <xdr:cNvPr id="737" name="n_4mainValue【消防施設】&#10;一人当たり面積">
          <a:extLst>
            <a:ext uri="{FF2B5EF4-FFF2-40B4-BE49-F238E27FC236}">
              <a16:creationId xmlns:a16="http://schemas.microsoft.com/office/drawing/2014/main" id="{4230B5A2-077B-43EE-998B-3A4D4F535C96}"/>
            </a:ext>
          </a:extLst>
        </xdr:cNvPr>
        <xdr:cNvSpPr txBox="1"/>
      </xdr:nvSpPr>
      <xdr:spPr>
        <a:xfrm>
          <a:off x="18421427" y="139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1BF6F3B-02F2-4A17-9F6E-F3F771F83EA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CE3DAEAF-C359-468E-A204-123BFB925D9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11657E5A-17A3-44FF-8C63-4BF3137174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13DC190A-FCAD-44EE-948F-9E3B3C8DF3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9F016F9-3551-49DE-9A62-7A09C00651B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8ABC2F5F-BD22-4B71-BD85-AADF7692094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D5A6DE16-0B8F-41FB-90CB-CA81001D7A8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606F439-FAB4-4E3D-BD0C-23FD0EEE7B5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937010F5-435A-4237-B205-B9B48A61761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B2D0AE17-8C7F-43A1-BDA4-8D1753E234D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FC848A57-6F20-4A01-A9D6-4385E6F9C81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5067870B-C2FF-4BCB-9C5B-343AEF930C6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2C70F788-16C8-4E35-B3CC-1CD815635B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6018C406-4D1F-4671-A9B4-7236B09B664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83763F24-FCD4-4041-B91B-A6CCB1CD51E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0777C119-C027-4502-B9D9-5E1E38B8652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6899991E-2932-4D59-9597-D9FD7ABF104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7A2F07B3-C6EF-49C1-845D-7C2C681DEF4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56D63E89-1248-4876-A9DC-FB674EB80D6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FEBB3A52-CF5D-4ED6-AAA1-762E7B69F1D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23C60AAE-1A39-40F7-AFBC-4721DA83E53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80529FBF-EBEC-4B03-B715-A976AC013D9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678A9A57-0D93-4B69-91F2-A927755529E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FFAA36F2-1157-44C7-8FB0-5825A8B725C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5915AE1A-D13C-4FC5-A9E6-1333B95CC76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3" name="直線コネクタ 762">
          <a:extLst>
            <a:ext uri="{FF2B5EF4-FFF2-40B4-BE49-F238E27FC236}">
              <a16:creationId xmlns:a16="http://schemas.microsoft.com/office/drawing/2014/main" id="{2A39C745-1A29-4800-AF48-D8143A89A5A1}"/>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4" name="【庁舎】&#10;有形固定資産減価償却率最小値テキスト">
          <a:extLst>
            <a:ext uri="{FF2B5EF4-FFF2-40B4-BE49-F238E27FC236}">
              <a16:creationId xmlns:a16="http://schemas.microsoft.com/office/drawing/2014/main" id="{18BC4DF8-58C9-43C6-9436-F9208E8EC072}"/>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5" name="直線コネクタ 764">
          <a:extLst>
            <a:ext uri="{FF2B5EF4-FFF2-40B4-BE49-F238E27FC236}">
              <a16:creationId xmlns:a16="http://schemas.microsoft.com/office/drawing/2014/main" id="{A20BDD98-4D32-45EF-A6C1-1D103CB32286}"/>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6" name="【庁舎】&#10;有形固定資産減価償却率最大値テキスト">
          <a:extLst>
            <a:ext uri="{FF2B5EF4-FFF2-40B4-BE49-F238E27FC236}">
              <a16:creationId xmlns:a16="http://schemas.microsoft.com/office/drawing/2014/main" id="{A3B5255A-158C-429A-A39C-876052189847}"/>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7" name="直線コネクタ 766">
          <a:extLst>
            <a:ext uri="{FF2B5EF4-FFF2-40B4-BE49-F238E27FC236}">
              <a16:creationId xmlns:a16="http://schemas.microsoft.com/office/drawing/2014/main" id="{F1D750A2-B44B-4A69-BFE2-0A29C3F72631}"/>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68" name="【庁舎】&#10;有形固定資産減価償却率平均値テキスト">
          <a:extLst>
            <a:ext uri="{FF2B5EF4-FFF2-40B4-BE49-F238E27FC236}">
              <a16:creationId xmlns:a16="http://schemas.microsoft.com/office/drawing/2014/main" id="{D65E1040-1EE1-49B5-AB7E-DE5958C7CE7F}"/>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69" name="フローチャート: 判断 768">
          <a:extLst>
            <a:ext uri="{FF2B5EF4-FFF2-40B4-BE49-F238E27FC236}">
              <a16:creationId xmlns:a16="http://schemas.microsoft.com/office/drawing/2014/main" id="{CE3356A2-635E-4591-8215-D3E4457C89EF}"/>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0" name="フローチャート: 判断 769">
          <a:extLst>
            <a:ext uri="{FF2B5EF4-FFF2-40B4-BE49-F238E27FC236}">
              <a16:creationId xmlns:a16="http://schemas.microsoft.com/office/drawing/2014/main" id="{EB7EB1EA-87AC-4246-A9B8-4F261F4EAC7C}"/>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1" name="フローチャート: 判断 770">
          <a:extLst>
            <a:ext uri="{FF2B5EF4-FFF2-40B4-BE49-F238E27FC236}">
              <a16:creationId xmlns:a16="http://schemas.microsoft.com/office/drawing/2014/main" id="{80430431-8F7E-415B-A703-79065C1C09EA}"/>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2" name="フローチャート: 判断 771">
          <a:extLst>
            <a:ext uri="{FF2B5EF4-FFF2-40B4-BE49-F238E27FC236}">
              <a16:creationId xmlns:a16="http://schemas.microsoft.com/office/drawing/2014/main" id="{D968DB3A-8A72-4C6C-91A8-CDAF6E62A05A}"/>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3" name="フローチャート: 判断 772">
          <a:extLst>
            <a:ext uri="{FF2B5EF4-FFF2-40B4-BE49-F238E27FC236}">
              <a16:creationId xmlns:a16="http://schemas.microsoft.com/office/drawing/2014/main" id="{B68F62D2-06AF-412B-B425-484BF0A0B56A}"/>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8A24AA4-5BCB-45D3-BFDA-A8E291B8F71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91324B6-B7C2-4811-B8E5-47689220F2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984A9E5-5070-4C96-81A6-0F1743A82EE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78E0753-9D9D-48A7-AC02-ED13740A4BD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7B87DD6-FD19-489B-8468-E6289C3AC14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36830</xdr:rowOff>
    </xdr:from>
    <xdr:to>
      <xdr:col>85</xdr:col>
      <xdr:colOff>177800</xdr:colOff>
      <xdr:row>102</xdr:row>
      <xdr:rowOff>138430</xdr:rowOff>
    </xdr:to>
    <xdr:sp macro="" textlink="">
      <xdr:nvSpPr>
        <xdr:cNvPr id="779" name="楕円 778">
          <a:extLst>
            <a:ext uri="{FF2B5EF4-FFF2-40B4-BE49-F238E27FC236}">
              <a16:creationId xmlns:a16="http://schemas.microsoft.com/office/drawing/2014/main" id="{3DC07688-72A2-45A3-8564-0E3699109250}"/>
            </a:ext>
          </a:extLst>
        </xdr:cNvPr>
        <xdr:cNvSpPr/>
      </xdr:nvSpPr>
      <xdr:spPr>
        <a:xfrm>
          <a:off x="162687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59707</xdr:rowOff>
    </xdr:from>
    <xdr:ext cx="405111" cy="259045"/>
    <xdr:sp macro="" textlink="">
      <xdr:nvSpPr>
        <xdr:cNvPr id="780" name="【庁舎】&#10;有形固定資産減価償却率該当値テキスト">
          <a:extLst>
            <a:ext uri="{FF2B5EF4-FFF2-40B4-BE49-F238E27FC236}">
              <a16:creationId xmlns:a16="http://schemas.microsoft.com/office/drawing/2014/main" id="{DDF09E51-82E7-424F-A16B-1CB2BDB63CA2}"/>
            </a:ext>
          </a:extLst>
        </xdr:cNvPr>
        <xdr:cNvSpPr txBox="1"/>
      </xdr:nvSpPr>
      <xdr:spPr>
        <a:xfrm>
          <a:off x="16357600" y="1737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138068</xdr:rowOff>
    </xdr:from>
    <xdr:to>
      <xdr:col>81</xdr:col>
      <xdr:colOff>101600</xdr:colOff>
      <xdr:row>106</xdr:row>
      <xdr:rowOff>68218</xdr:rowOff>
    </xdr:to>
    <xdr:sp macro="" textlink="">
      <xdr:nvSpPr>
        <xdr:cNvPr id="781" name="楕円 780">
          <a:extLst>
            <a:ext uri="{FF2B5EF4-FFF2-40B4-BE49-F238E27FC236}">
              <a16:creationId xmlns:a16="http://schemas.microsoft.com/office/drawing/2014/main" id="{35AD4E5B-58D7-4D40-9F70-8053EB7134CE}"/>
            </a:ext>
          </a:extLst>
        </xdr:cNvPr>
        <xdr:cNvSpPr/>
      </xdr:nvSpPr>
      <xdr:spPr>
        <a:xfrm>
          <a:off x="15430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87630</xdr:rowOff>
    </xdr:from>
    <xdr:to>
      <xdr:col>85</xdr:col>
      <xdr:colOff>127000</xdr:colOff>
      <xdr:row>106</xdr:row>
      <xdr:rowOff>17418</xdr:rowOff>
    </xdr:to>
    <xdr:cxnSp macro="">
      <xdr:nvCxnSpPr>
        <xdr:cNvPr id="782" name="直線コネクタ 781">
          <a:extLst>
            <a:ext uri="{FF2B5EF4-FFF2-40B4-BE49-F238E27FC236}">
              <a16:creationId xmlns:a16="http://schemas.microsoft.com/office/drawing/2014/main" id="{250B97E2-92EB-4C31-AEFF-D0F3CDAD17F1}"/>
            </a:ext>
          </a:extLst>
        </xdr:cNvPr>
        <xdr:cNvCxnSpPr/>
      </xdr:nvCxnSpPr>
      <xdr:spPr>
        <a:xfrm flipV="1">
          <a:off x="15481300" y="17575530"/>
          <a:ext cx="838200" cy="61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93980</xdr:rowOff>
    </xdr:from>
    <xdr:to>
      <xdr:col>76</xdr:col>
      <xdr:colOff>165100</xdr:colOff>
      <xdr:row>106</xdr:row>
      <xdr:rowOff>24130</xdr:rowOff>
    </xdr:to>
    <xdr:sp macro="" textlink="">
      <xdr:nvSpPr>
        <xdr:cNvPr id="783" name="楕円 782">
          <a:extLst>
            <a:ext uri="{FF2B5EF4-FFF2-40B4-BE49-F238E27FC236}">
              <a16:creationId xmlns:a16="http://schemas.microsoft.com/office/drawing/2014/main" id="{80A05C1E-2B3F-4F9C-BC77-8D979C5C41C2}"/>
            </a:ext>
          </a:extLst>
        </xdr:cNvPr>
        <xdr:cNvSpPr/>
      </xdr:nvSpPr>
      <xdr:spPr>
        <a:xfrm>
          <a:off x="14541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144780</xdr:rowOff>
    </xdr:from>
    <xdr:to>
      <xdr:col>81</xdr:col>
      <xdr:colOff>50800</xdr:colOff>
      <xdr:row>106</xdr:row>
      <xdr:rowOff>17418</xdr:rowOff>
    </xdr:to>
    <xdr:cxnSp macro="">
      <xdr:nvCxnSpPr>
        <xdr:cNvPr id="784" name="直線コネクタ 783">
          <a:extLst>
            <a:ext uri="{FF2B5EF4-FFF2-40B4-BE49-F238E27FC236}">
              <a16:creationId xmlns:a16="http://schemas.microsoft.com/office/drawing/2014/main" id="{980DFD42-0C12-4CA1-984F-32D357AFF283}"/>
            </a:ext>
          </a:extLst>
        </xdr:cNvPr>
        <xdr:cNvCxnSpPr/>
      </xdr:nvCxnSpPr>
      <xdr:spPr>
        <a:xfrm>
          <a:off x="14592300" y="18147030"/>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111942</xdr:rowOff>
    </xdr:from>
    <xdr:to>
      <xdr:col>72</xdr:col>
      <xdr:colOff>38100</xdr:colOff>
      <xdr:row>106</xdr:row>
      <xdr:rowOff>42092</xdr:rowOff>
    </xdr:to>
    <xdr:sp macro="" textlink="">
      <xdr:nvSpPr>
        <xdr:cNvPr id="785" name="楕円 784">
          <a:extLst>
            <a:ext uri="{FF2B5EF4-FFF2-40B4-BE49-F238E27FC236}">
              <a16:creationId xmlns:a16="http://schemas.microsoft.com/office/drawing/2014/main" id="{570B2858-3852-476A-92B1-8BF5469AC3F4}"/>
            </a:ext>
          </a:extLst>
        </xdr:cNvPr>
        <xdr:cNvSpPr/>
      </xdr:nvSpPr>
      <xdr:spPr>
        <a:xfrm>
          <a:off x="13652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144780</xdr:rowOff>
    </xdr:from>
    <xdr:to>
      <xdr:col>76</xdr:col>
      <xdr:colOff>114300</xdr:colOff>
      <xdr:row>105</xdr:row>
      <xdr:rowOff>162742</xdr:rowOff>
    </xdr:to>
    <xdr:cxnSp macro="">
      <xdr:nvCxnSpPr>
        <xdr:cNvPr id="786" name="直線コネクタ 785">
          <a:extLst>
            <a:ext uri="{FF2B5EF4-FFF2-40B4-BE49-F238E27FC236}">
              <a16:creationId xmlns:a16="http://schemas.microsoft.com/office/drawing/2014/main" id="{C2EC6F9F-7E4C-4F73-9C9D-901C9A62F0B3}"/>
            </a:ext>
          </a:extLst>
        </xdr:cNvPr>
        <xdr:cNvCxnSpPr/>
      </xdr:nvCxnSpPr>
      <xdr:spPr>
        <a:xfrm flipV="1">
          <a:off x="13703300" y="1814703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18869</xdr:rowOff>
    </xdr:from>
    <xdr:to>
      <xdr:col>67</xdr:col>
      <xdr:colOff>101600</xdr:colOff>
      <xdr:row>107</xdr:row>
      <xdr:rowOff>120469</xdr:rowOff>
    </xdr:to>
    <xdr:sp macro="" textlink="">
      <xdr:nvSpPr>
        <xdr:cNvPr id="787" name="楕円 786">
          <a:extLst>
            <a:ext uri="{FF2B5EF4-FFF2-40B4-BE49-F238E27FC236}">
              <a16:creationId xmlns:a16="http://schemas.microsoft.com/office/drawing/2014/main" id="{2138713A-7DEF-4A6F-BEA1-F09598900363}"/>
            </a:ext>
          </a:extLst>
        </xdr:cNvPr>
        <xdr:cNvSpPr/>
      </xdr:nvSpPr>
      <xdr:spPr>
        <a:xfrm>
          <a:off x="127635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162742</xdr:rowOff>
    </xdr:from>
    <xdr:to>
      <xdr:col>71</xdr:col>
      <xdr:colOff>177800</xdr:colOff>
      <xdr:row>107</xdr:row>
      <xdr:rowOff>69669</xdr:rowOff>
    </xdr:to>
    <xdr:cxnSp macro="">
      <xdr:nvCxnSpPr>
        <xdr:cNvPr id="788" name="直線コネクタ 787">
          <a:extLst>
            <a:ext uri="{FF2B5EF4-FFF2-40B4-BE49-F238E27FC236}">
              <a16:creationId xmlns:a16="http://schemas.microsoft.com/office/drawing/2014/main" id="{B25F046C-DE4D-4924-8557-5425FA84E174}"/>
            </a:ext>
          </a:extLst>
        </xdr:cNvPr>
        <xdr:cNvCxnSpPr/>
      </xdr:nvCxnSpPr>
      <xdr:spPr>
        <a:xfrm flipV="1">
          <a:off x="12814300" y="18164992"/>
          <a:ext cx="889000" cy="24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789" name="n_1aveValue【庁舎】&#10;有形固定資産減価償却率">
          <a:extLst>
            <a:ext uri="{FF2B5EF4-FFF2-40B4-BE49-F238E27FC236}">
              <a16:creationId xmlns:a16="http://schemas.microsoft.com/office/drawing/2014/main" id="{2EFDB8B9-CD7D-4BDD-AA7E-E6A6FED08B5C}"/>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790" name="n_2aveValue【庁舎】&#10;有形固定資産減価償却率">
          <a:extLst>
            <a:ext uri="{FF2B5EF4-FFF2-40B4-BE49-F238E27FC236}">
              <a16:creationId xmlns:a16="http://schemas.microsoft.com/office/drawing/2014/main" id="{20B77807-6EB1-4656-8BD8-BAF1EF7FC8E4}"/>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91" name="n_3aveValue【庁舎】&#10;有形固定資産減価償却率">
          <a:extLst>
            <a:ext uri="{FF2B5EF4-FFF2-40B4-BE49-F238E27FC236}">
              <a16:creationId xmlns:a16="http://schemas.microsoft.com/office/drawing/2014/main" id="{4204BED2-259B-4FAF-9220-8D76495091C3}"/>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2" name="n_4aveValue【庁舎】&#10;有形固定資産減価償却率">
          <a:extLst>
            <a:ext uri="{FF2B5EF4-FFF2-40B4-BE49-F238E27FC236}">
              <a16:creationId xmlns:a16="http://schemas.microsoft.com/office/drawing/2014/main" id="{79616930-2AA6-4850-AB57-7FD10CFB4C46}"/>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59345</xdr:rowOff>
    </xdr:from>
    <xdr:ext cx="405111" cy="259045"/>
    <xdr:sp macro="" textlink="">
      <xdr:nvSpPr>
        <xdr:cNvPr id="793" name="n_1mainValue【庁舎】&#10;有形固定資産減価償却率">
          <a:extLst>
            <a:ext uri="{FF2B5EF4-FFF2-40B4-BE49-F238E27FC236}">
              <a16:creationId xmlns:a16="http://schemas.microsoft.com/office/drawing/2014/main" id="{259B66CD-87F4-4B35-BCAB-6795C741A888}"/>
            </a:ext>
          </a:extLst>
        </xdr:cNvPr>
        <xdr:cNvSpPr txBox="1"/>
      </xdr:nvSpPr>
      <xdr:spPr>
        <a:xfrm>
          <a:off x="152660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15257</xdr:rowOff>
    </xdr:from>
    <xdr:ext cx="405111" cy="259045"/>
    <xdr:sp macro="" textlink="">
      <xdr:nvSpPr>
        <xdr:cNvPr id="794" name="n_2mainValue【庁舎】&#10;有形固定資産減価償却率">
          <a:extLst>
            <a:ext uri="{FF2B5EF4-FFF2-40B4-BE49-F238E27FC236}">
              <a16:creationId xmlns:a16="http://schemas.microsoft.com/office/drawing/2014/main" id="{345EE6A1-FE72-4468-8734-DF3787E7A047}"/>
            </a:ext>
          </a:extLst>
        </xdr:cNvPr>
        <xdr:cNvSpPr txBox="1"/>
      </xdr:nvSpPr>
      <xdr:spPr>
        <a:xfrm>
          <a:off x="14389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33219</xdr:rowOff>
    </xdr:from>
    <xdr:ext cx="405111" cy="259045"/>
    <xdr:sp macro="" textlink="">
      <xdr:nvSpPr>
        <xdr:cNvPr id="795" name="n_3mainValue【庁舎】&#10;有形固定資産減価償却率">
          <a:extLst>
            <a:ext uri="{FF2B5EF4-FFF2-40B4-BE49-F238E27FC236}">
              <a16:creationId xmlns:a16="http://schemas.microsoft.com/office/drawing/2014/main" id="{83C9BC36-5172-462B-8D14-0247743BFDD0}"/>
            </a:ext>
          </a:extLst>
        </xdr:cNvPr>
        <xdr:cNvSpPr txBox="1"/>
      </xdr:nvSpPr>
      <xdr:spPr>
        <a:xfrm>
          <a:off x="13500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111596</xdr:rowOff>
    </xdr:from>
    <xdr:ext cx="405111" cy="259045"/>
    <xdr:sp macro="" textlink="">
      <xdr:nvSpPr>
        <xdr:cNvPr id="796" name="n_4mainValue【庁舎】&#10;有形固定資産減価償却率">
          <a:extLst>
            <a:ext uri="{FF2B5EF4-FFF2-40B4-BE49-F238E27FC236}">
              <a16:creationId xmlns:a16="http://schemas.microsoft.com/office/drawing/2014/main" id="{330137E9-F105-4D48-9B5B-05A833BCCA76}"/>
            </a:ext>
          </a:extLst>
        </xdr:cNvPr>
        <xdr:cNvSpPr txBox="1"/>
      </xdr:nvSpPr>
      <xdr:spPr>
        <a:xfrm>
          <a:off x="12611744"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BDF11B2-B114-4517-BA3B-A428C8CEB2B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EF26E8D2-301A-4ABF-97B3-634107EC4C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1782388C-EDFA-40D7-BF74-20D4854E947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7CD01FCC-D822-49AB-9E5F-1EB5BDCC57F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36868F43-3E4B-407A-8D02-75894602ACB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9967074A-E80D-4B45-AA06-F8D1F5327C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ABA86B80-E219-4A23-B858-0FC7C789A0B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C9F5F268-4274-4C03-ACA8-47719C7E1D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DE5503A-1E71-4AE7-ACD4-98AD21AD98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A541F6B-DA7C-42B9-9663-21E9EBFE98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7645AA6E-3750-49CF-A3B8-76F7C0AE752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3E8D0B1D-662F-488C-AEBC-BA5FE04A1DB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901AED3F-6996-43E9-B2CD-CFAB6C56EE9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DC5D7E9C-5ED9-41EF-8C0D-DE5389A5159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17407B9F-AF53-4912-B6F7-F975FBCA737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41E2DA5D-3D27-45F1-BE09-EBE05EC4204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92BB5329-58B6-4E30-AF3E-BED9C8D80AF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EAF7FE05-1925-4D88-8517-2222E2A18E6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E6AFA9EE-EA31-461A-B325-5E660D152DE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CE2EF00B-D325-4BA4-A694-F4749DB0B93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5ACC669C-649C-43FF-8093-E1B00CC8536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2F504BCB-CC08-4D6A-B0D7-6D86811D328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36FDC947-AA61-456B-B451-00D3577CDD9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A1C83DCB-FEC8-4A58-98C5-637610FF6C8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98CEA913-8CB1-4F5D-A824-ADB3AC5A24B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2" name="直線コネクタ 821">
          <a:extLst>
            <a:ext uri="{FF2B5EF4-FFF2-40B4-BE49-F238E27FC236}">
              <a16:creationId xmlns:a16="http://schemas.microsoft.com/office/drawing/2014/main" id="{EB0C97CF-B911-4BA6-8785-254EEE8AFAAD}"/>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3" name="【庁舎】&#10;一人当たり面積最小値テキスト">
          <a:extLst>
            <a:ext uri="{FF2B5EF4-FFF2-40B4-BE49-F238E27FC236}">
              <a16:creationId xmlns:a16="http://schemas.microsoft.com/office/drawing/2014/main" id="{0B3872BF-873E-4474-A2F0-B5A9ADC06344}"/>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4" name="直線コネクタ 823">
          <a:extLst>
            <a:ext uri="{FF2B5EF4-FFF2-40B4-BE49-F238E27FC236}">
              <a16:creationId xmlns:a16="http://schemas.microsoft.com/office/drawing/2014/main" id="{D8A4E49D-8B74-4588-8A69-42B481FAC437}"/>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5" name="【庁舎】&#10;一人当たり面積最大値テキスト">
          <a:extLst>
            <a:ext uri="{FF2B5EF4-FFF2-40B4-BE49-F238E27FC236}">
              <a16:creationId xmlns:a16="http://schemas.microsoft.com/office/drawing/2014/main" id="{CEB18A71-BAC0-4006-BE69-787592E84548}"/>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6" name="直線コネクタ 825">
          <a:extLst>
            <a:ext uri="{FF2B5EF4-FFF2-40B4-BE49-F238E27FC236}">
              <a16:creationId xmlns:a16="http://schemas.microsoft.com/office/drawing/2014/main" id="{C7F399B9-4748-4F6D-9B23-B74BFC986583}"/>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827" name="【庁舎】&#10;一人当たり面積平均値テキスト">
          <a:extLst>
            <a:ext uri="{FF2B5EF4-FFF2-40B4-BE49-F238E27FC236}">
              <a16:creationId xmlns:a16="http://schemas.microsoft.com/office/drawing/2014/main" id="{D440E129-5D94-48C3-9480-958331758FBD}"/>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28" name="フローチャート: 判断 827">
          <a:extLst>
            <a:ext uri="{FF2B5EF4-FFF2-40B4-BE49-F238E27FC236}">
              <a16:creationId xmlns:a16="http://schemas.microsoft.com/office/drawing/2014/main" id="{DE4A4EE9-6C36-4FCA-8BD6-93D39BE48B91}"/>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29" name="フローチャート: 判断 828">
          <a:extLst>
            <a:ext uri="{FF2B5EF4-FFF2-40B4-BE49-F238E27FC236}">
              <a16:creationId xmlns:a16="http://schemas.microsoft.com/office/drawing/2014/main" id="{28655110-52F7-4872-B365-2E9EB790C0FD}"/>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0" name="フローチャート: 判断 829">
          <a:extLst>
            <a:ext uri="{FF2B5EF4-FFF2-40B4-BE49-F238E27FC236}">
              <a16:creationId xmlns:a16="http://schemas.microsoft.com/office/drawing/2014/main" id="{6E42F498-A162-4211-B118-759BC61BE3EE}"/>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1" name="フローチャート: 判断 830">
          <a:extLst>
            <a:ext uri="{FF2B5EF4-FFF2-40B4-BE49-F238E27FC236}">
              <a16:creationId xmlns:a16="http://schemas.microsoft.com/office/drawing/2014/main" id="{0A35A542-127E-4D28-9C42-C862B40AE2CF}"/>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832" name="フローチャート: 判断 831">
          <a:extLst>
            <a:ext uri="{FF2B5EF4-FFF2-40B4-BE49-F238E27FC236}">
              <a16:creationId xmlns:a16="http://schemas.microsoft.com/office/drawing/2014/main" id="{D1097880-8793-4E68-8B30-977AF33ED8EB}"/>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72579DC-18AF-409A-8CC8-D4A262F4CF1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FF40036-45E1-41E9-AA44-E11F5713E01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B25A280-EF54-44AC-A150-C3380D1C1D0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73A9228-6493-4389-ABB3-1615900ABAD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2AC7B7A-029A-42EE-8AEC-B2C5C9B7AF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142966</xdr:rowOff>
    </xdr:from>
    <xdr:to>
      <xdr:col>116</xdr:col>
      <xdr:colOff>114300</xdr:colOff>
      <xdr:row>102</xdr:row>
      <xdr:rowOff>73116</xdr:rowOff>
    </xdr:to>
    <xdr:sp macro="" textlink="">
      <xdr:nvSpPr>
        <xdr:cNvPr id="838" name="楕円 837">
          <a:extLst>
            <a:ext uri="{FF2B5EF4-FFF2-40B4-BE49-F238E27FC236}">
              <a16:creationId xmlns:a16="http://schemas.microsoft.com/office/drawing/2014/main" id="{2B3B5510-D029-430A-941E-8603075E003F}"/>
            </a:ext>
          </a:extLst>
        </xdr:cNvPr>
        <xdr:cNvSpPr/>
      </xdr:nvSpPr>
      <xdr:spPr>
        <a:xfrm>
          <a:off x="22110700" y="174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165843</xdr:rowOff>
    </xdr:from>
    <xdr:ext cx="469744" cy="259045"/>
    <xdr:sp macro="" textlink="">
      <xdr:nvSpPr>
        <xdr:cNvPr id="839" name="【庁舎】&#10;一人当たり面積該当値テキスト">
          <a:extLst>
            <a:ext uri="{FF2B5EF4-FFF2-40B4-BE49-F238E27FC236}">
              <a16:creationId xmlns:a16="http://schemas.microsoft.com/office/drawing/2014/main" id="{5FE3E9C6-8E61-4BA1-AD29-96964AC9EC59}"/>
            </a:ext>
          </a:extLst>
        </xdr:cNvPr>
        <xdr:cNvSpPr txBox="1"/>
      </xdr:nvSpPr>
      <xdr:spPr>
        <a:xfrm>
          <a:off x="22199600" y="1731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102144</xdr:rowOff>
    </xdr:from>
    <xdr:to>
      <xdr:col>112</xdr:col>
      <xdr:colOff>38100</xdr:colOff>
      <xdr:row>105</xdr:row>
      <xdr:rowOff>32294</xdr:rowOff>
    </xdr:to>
    <xdr:sp macro="" textlink="">
      <xdr:nvSpPr>
        <xdr:cNvPr id="840" name="楕円 839">
          <a:extLst>
            <a:ext uri="{FF2B5EF4-FFF2-40B4-BE49-F238E27FC236}">
              <a16:creationId xmlns:a16="http://schemas.microsoft.com/office/drawing/2014/main" id="{4D6107E6-1213-4377-9FF2-FD4130080E65}"/>
            </a:ext>
          </a:extLst>
        </xdr:cNvPr>
        <xdr:cNvSpPr/>
      </xdr:nvSpPr>
      <xdr:spPr>
        <a:xfrm>
          <a:off x="21272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22316</xdr:rowOff>
    </xdr:from>
    <xdr:to>
      <xdr:col>116</xdr:col>
      <xdr:colOff>63500</xdr:colOff>
      <xdr:row>104</xdr:row>
      <xdr:rowOff>152944</xdr:rowOff>
    </xdr:to>
    <xdr:cxnSp macro="">
      <xdr:nvCxnSpPr>
        <xdr:cNvPr id="841" name="直線コネクタ 840">
          <a:extLst>
            <a:ext uri="{FF2B5EF4-FFF2-40B4-BE49-F238E27FC236}">
              <a16:creationId xmlns:a16="http://schemas.microsoft.com/office/drawing/2014/main" id="{8457690B-F633-4077-8DAB-494ED6178E30}"/>
            </a:ext>
          </a:extLst>
        </xdr:cNvPr>
        <xdr:cNvCxnSpPr/>
      </xdr:nvCxnSpPr>
      <xdr:spPr>
        <a:xfrm flipV="1">
          <a:off x="21323300" y="17510216"/>
          <a:ext cx="838200" cy="47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123371</xdr:rowOff>
    </xdr:from>
    <xdr:to>
      <xdr:col>107</xdr:col>
      <xdr:colOff>101600</xdr:colOff>
      <xdr:row>105</xdr:row>
      <xdr:rowOff>53521</xdr:rowOff>
    </xdr:to>
    <xdr:sp macro="" textlink="">
      <xdr:nvSpPr>
        <xdr:cNvPr id="842" name="楕円 841">
          <a:extLst>
            <a:ext uri="{FF2B5EF4-FFF2-40B4-BE49-F238E27FC236}">
              <a16:creationId xmlns:a16="http://schemas.microsoft.com/office/drawing/2014/main" id="{75575596-ADEF-41CE-A162-C3FC9A8CBCCD}"/>
            </a:ext>
          </a:extLst>
        </xdr:cNvPr>
        <xdr:cNvSpPr/>
      </xdr:nvSpPr>
      <xdr:spPr>
        <a:xfrm>
          <a:off x="20383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152944</xdr:rowOff>
    </xdr:from>
    <xdr:to>
      <xdr:col>111</xdr:col>
      <xdr:colOff>177800</xdr:colOff>
      <xdr:row>105</xdr:row>
      <xdr:rowOff>2721</xdr:rowOff>
    </xdr:to>
    <xdr:cxnSp macro="">
      <xdr:nvCxnSpPr>
        <xdr:cNvPr id="843" name="直線コネクタ 842">
          <a:extLst>
            <a:ext uri="{FF2B5EF4-FFF2-40B4-BE49-F238E27FC236}">
              <a16:creationId xmlns:a16="http://schemas.microsoft.com/office/drawing/2014/main" id="{36317BDD-F0CD-4083-A846-640C844E5567}"/>
            </a:ext>
          </a:extLst>
        </xdr:cNvPr>
        <xdr:cNvCxnSpPr/>
      </xdr:nvCxnSpPr>
      <xdr:spPr>
        <a:xfrm flipV="1">
          <a:off x="20434300" y="1798374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90714</xdr:rowOff>
    </xdr:from>
    <xdr:to>
      <xdr:col>102</xdr:col>
      <xdr:colOff>165100</xdr:colOff>
      <xdr:row>105</xdr:row>
      <xdr:rowOff>20864</xdr:rowOff>
    </xdr:to>
    <xdr:sp macro="" textlink="">
      <xdr:nvSpPr>
        <xdr:cNvPr id="844" name="楕円 843">
          <a:extLst>
            <a:ext uri="{FF2B5EF4-FFF2-40B4-BE49-F238E27FC236}">
              <a16:creationId xmlns:a16="http://schemas.microsoft.com/office/drawing/2014/main" id="{5C2CA642-5753-4F90-9AE0-23F3EDE9220B}"/>
            </a:ext>
          </a:extLst>
        </xdr:cNvPr>
        <xdr:cNvSpPr/>
      </xdr:nvSpPr>
      <xdr:spPr>
        <a:xfrm>
          <a:off x="19494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141514</xdr:rowOff>
    </xdr:from>
    <xdr:to>
      <xdr:col>107</xdr:col>
      <xdr:colOff>50800</xdr:colOff>
      <xdr:row>105</xdr:row>
      <xdr:rowOff>2721</xdr:rowOff>
    </xdr:to>
    <xdr:cxnSp macro="">
      <xdr:nvCxnSpPr>
        <xdr:cNvPr id="845" name="直線コネクタ 844">
          <a:extLst>
            <a:ext uri="{FF2B5EF4-FFF2-40B4-BE49-F238E27FC236}">
              <a16:creationId xmlns:a16="http://schemas.microsoft.com/office/drawing/2014/main" id="{B8315DEE-C430-4556-A44E-60270C6AE722}"/>
            </a:ext>
          </a:extLst>
        </xdr:cNvPr>
        <xdr:cNvCxnSpPr/>
      </xdr:nvCxnSpPr>
      <xdr:spPr>
        <a:xfrm>
          <a:off x="19545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22134</xdr:rowOff>
    </xdr:from>
    <xdr:to>
      <xdr:col>98</xdr:col>
      <xdr:colOff>38100</xdr:colOff>
      <xdr:row>105</xdr:row>
      <xdr:rowOff>123734</xdr:rowOff>
    </xdr:to>
    <xdr:sp macro="" textlink="">
      <xdr:nvSpPr>
        <xdr:cNvPr id="846" name="楕円 845">
          <a:extLst>
            <a:ext uri="{FF2B5EF4-FFF2-40B4-BE49-F238E27FC236}">
              <a16:creationId xmlns:a16="http://schemas.microsoft.com/office/drawing/2014/main" id="{9F423073-6963-4113-98F8-B66001556CC4}"/>
            </a:ext>
          </a:extLst>
        </xdr:cNvPr>
        <xdr:cNvSpPr/>
      </xdr:nvSpPr>
      <xdr:spPr>
        <a:xfrm>
          <a:off x="18605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141514</xdr:rowOff>
    </xdr:from>
    <xdr:to>
      <xdr:col>102</xdr:col>
      <xdr:colOff>114300</xdr:colOff>
      <xdr:row>105</xdr:row>
      <xdr:rowOff>72934</xdr:rowOff>
    </xdr:to>
    <xdr:cxnSp macro="">
      <xdr:nvCxnSpPr>
        <xdr:cNvPr id="847" name="直線コネクタ 846">
          <a:extLst>
            <a:ext uri="{FF2B5EF4-FFF2-40B4-BE49-F238E27FC236}">
              <a16:creationId xmlns:a16="http://schemas.microsoft.com/office/drawing/2014/main" id="{9620E10A-C794-4D08-A644-079702E91CAB}"/>
            </a:ext>
          </a:extLst>
        </xdr:cNvPr>
        <xdr:cNvCxnSpPr/>
      </xdr:nvCxnSpPr>
      <xdr:spPr>
        <a:xfrm flipV="1">
          <a:off x="18656300" y="17972314"/>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48" name="n_1aveValue【庁舎】&#10;一人当たり面積">
          <a:extLst>
            <a:ext uri="{FF2B5EF4-FFF2-40B4-BE49-F238E27FC236}">
              <a16:creationId xmlns:a16="http://schemas.microsoft.com/office/drawing/2014/main" id="{ED8E1F22-80B0-43FD-B82F-1C836A83EA9A}"/>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849" name="n_2aveValue【庁舎】&#10;一人当たり面積">
          <a:extLst>
            <a:ext uri="{FF2B5EF4-FFF2-40B4-BE49-F238E27FC236}">
              <a16:creationId xmlns:a16="http://schemas.microsoft.com/office/drawing/2014/main" id="{4B244AFA-DDF2-4156-8C31-9DAAB158DF86}"/>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850" name="n_3aveValue【庁舎】&#10;一人当たり面積">
          <a:extLst>
            <a:ext uri="{FF2B5EF4-FFF2-40B4-BE49-F238E27FC236}">
              <a16:creationId xmlns:a16="http://schemas.microsoft.com/office/drawing/2014/main" id="{1C819B6D-3F7A-4FF5-953B-5126BBC1A3E5}"/>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851" name="n_4aveValue【庁舎】&#10;一人当たり面積">
          <a:extLst>
            <a:ext uri="{FF2B5EF4-FFF2-40B4-BE49-F238E27FC236}">
              <a16:creationId xmlns:a16="http://schemas.microsoft.com/office/drawing/2014/main" id="{587D91DD-7A8A-4102-8D33-14260FDD97B6}"/>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48821</xdr:rowOff>
    </xdr:from>
    <xdr:ext cx="469744" cy="259045"/>
    <xdr:sp macro="" textlink="">
      <xdr:nvSpPr>
        <xdr:cNvPr id="852" name="n_1mainValue【庁舎】&#10;一人当たり面積">
          <a:extLst>
            <a:ext uri="{FF2B5EF4-FFF2-40B4-BE49-F238E27FC236}">
              <a16:creationId xmlns:a16="http://schemas.microsoft.com/office/drawing/2014/main" id="{1D5F319B-4F78-4163-8CB0-9FF1B32FBF11}"/>
            </a:ext>
          </a:extLst>
        </xdr:cNvPr>
        <xdr:cNvSpPr txBox="1"/>
      </xdr:nvSpPr>
      <xdr:spPr>
        <a:xfrm>
          <a:off x="21075727" y="1770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70048</xdr:rowOff>
    </xdr:from>
    <xdr:ext cx="469744" cy="259045"/>
    <xdr:sp macro="" textlink="">
      <xdr:nvSpPr>
        <xdr:cNvPr id="853" name="n_2mainValue【庁舎】&#10;一人当たり面積">
          <a:extLst>
            <a:ext uri="{FF2B5EF4-FFF2-40B4-BE49-F238E27FC236}">
              <a16:creationId xmlns:a16="http://schemas.microsoft.com/office/drawing/2014/main" id="{48240FBF-BAC5-451E-BE56-EA0A50C33C43}"/>
            </a:ext>
          </a:extLst>
        </xdr:cNvPr>
        <xdr:cNvSpPr txBox="1"/>
      </xdr:nvSpPr>
      <xdr:spPr>
        <a:xfrm>
          <a:off x="20199427" y="1772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37391</xdr:rowOff>
    </xdr:from>
    <xdr:ext cx="469744" cy="259045"/>
    <xdr:sp macro="" textlink="">
      <xdr:nvSpPr>
        <xdr:cNvPr id="854" name="n_3mainValue【庁舎】&#10;一人当たり面積">
          <a:extLst>
            <a:ext uri="{FF2B5EF4-FFF2-40B4-BE49-F238E27FC236}">
              <a16:creationId xmlns:a16="http://schemas.microsoft.com/office/drawing/2014/main" id="{B3D83C3A-DFDF-4B40-97FE-D7283B6FD491}"/>
            </a:ext>
          </a:extLst>
        </xdr:cNvPr>
        <xdr:cNvSpPr txBox="1"/>
      </xdr:nvSpPr>
      <xdr:spPr>
        <a:xfrm>
          <a:off x="19310427" y="176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140261</xdr:rowOff>
    </xdr:from>
    <xdr:ext cx="469744" cy="259045"/>
    <xdr:sp macro="" textlink="">
      <xdr:nvSpPr>
        <xdr:cNvPr id="855" name="n_4mainValue【庁舎】&#10;一人当たり面積">
          <a:extLst>
            <a:ext uri="{FF2B5EF4-FFF2-40B4-BE49-F238E27FC236}">
              <a16:creationId xmlns:a16="http://schemas.microsoft.com/office/drawing/2014/main" id="{AB34281F-7D2C-424D-BF88-2FF52F923131}"/>
            </a:ext>
          </a:extLst>
        </xdr:cNvPr>
        <xdr:cNvSpPr txBox="1"/>
      </xdr:nvSpPr>
      <xdr:spPr>
        <a:xfrm>
          <a:off x="18421427" y="1779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DCB27490-FE4D-423F-A5AB-5375ECB9F9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778FEC1D-6559-4EB1-A27F-E0FF258D19E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70ADE94-0FAE-454F-83B8-C78150B363B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本市は合併により広大な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面積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に集落が分散しているという事情を有しており、各旧町村ごとに同機能を持つ公共施設を多く保有している状況となっている。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そのため、施設の更新・統合等が遅れており、多くの項目の有形固定資産減価償却率、人口一人あたりに換算した際の数値が類似団体内平均値を大きく上回っている。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庁舎の整備や老朽化した施設の除却等を順次進めており、有形固定資産減価償却率については低減すると見込まれる。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月に策定した三好市公共施設等総合管理計画および個別計画を見直し、施設保有数の適正化（総量縮減）を進め、公共施設の計画的な再編を行っていく。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年度には本庁舎の建替が完了したため</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について有形固定資産減価償却率は数値が大幅に低減している。一人当たり面積が大きく増加しているのは、令和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年度決算時点では新旧庁舎の両方が計上されているため。令和７年度決算では新庁舎のみとなる予定。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28536347</v>
      </c>
      <c r="BO4" s="485"/>
      <c r="BP4" s="485"/>
      <c r="BQ4" s="485"/>
      <c r="BR4" s="485"/>
      <c r="BS4" s="485"/>
      <c r="BT4" s="485"/>
      <c r="BU4" s="486"/>
      <c r="BV4" s="484">
        <v>25914734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3.6</v>
      </c>
      <c r="CU4" s="625"/>
      <c r="CV4" s="625"/>
      <c r="CW4" s="625"/>
      <c r="CX4" s="625"/>
      <c r="CY4" s="625"/>
      <c r="CZ4" s="625"/>
      <c r="DA4" s="626"/>
      <c r="DB4" s="624">
        <v>5.3</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27663536</v>
      </c>
      <c r="BO5" s="456"/>
      <c r="BP5" s="456"/>
      <c r="BQ5" s="456"/>
      <c r="BR5" s="456"/>
      <c r="BS5" s="456"/>
      <c r="BT5" s="456"/>
      <c r="BU5" s="457"/>
      <c r="BV5" s="455">
        <v>24650581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v>
      </c>
      <c r="CU5" s="453"/>
      <c r="CV5" s="453"/>
      <c r="CW5" s="453"/>
      <c r="CX5" s="453"/>
      <c r="CY5" s="453"/>
      <c r="CZ5" s="453"/>
      <c r="DA5" s="454"/>
      <c r="DB5" s="452">
        <v>93.5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872811</v>
      </c>
      <c r="BO6" s="456"/>
      <c r="BP6" s="456"/>
      <c r="BQ6" s="456"/>
      <c r="BR6" s="456"/>
      <c r="BS6" s="456"/>
      <c r="BT6" s="456"/>
      <c r="BU6" s="457"/>
      <c r="BV6" s="455">
        <v>1264153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93.2</v>
      </c>
      <c r="CU6" s="599"/>
      <c r="CV6" s="599"/>
      <c r="CW6" s="599"/>
      <c r="CX6" s="599"/>
      <c r="CY6" s="599"/>
      <c r="CZ6" s="599"/>
      <c r="DA6" s="600"/>
      <c r="DB6" s="598">
        <v>93.9</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395900</v>
      </c>
      <c r="BO7" s="456"/>
      <c r="BP7" s="456"/>
      <c r="BQ7" s="456"/>
      <c r="BR7" s="456"/>
      <c r="BS7" s="456"/>
      <c r="BT7" s="456"/>
      <c r="BU7" s="457"/>
      <c r="BV7" s="455">
        <v>566003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13376231</v>
      </c>
      <c r="CU7" s="456"/>
      <c r="CV7" s="456"/>
      <c r="CW7" s="456"/>
      <c r="CX7" s="456"/>
      <c r="CY7" s="456"/>
      <c r="CZ7" s="456"/>
      <c r="DA7" s="457"/>
      <c r="DB7" s="455">
        <v>13270109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476911</v>
      </c>
      <c r="BO8" s="456"/>
      <c r="BP8" s="456"/>
      <c r="BQ8" s="456"/>
      <c r="BR8" s="456"/>
      <c r="BS8" s="456"/>
      <c r="BT8" s="456"/>
      <c r="BU8" s="457"/>
      <c r="BV8" s="455">
        <v>698150</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0.24</v>
      </c>
      <c r="CU8" s="559"/>
      <c r="CV8" s="559"/>
      <c r="CW8" s="559"/>
      <c r="CX8" s="559"/>
      <c r="CY8" s="559"/>
      <c r="CZ8" s="559"/>
      <c r="DA8" s="560"/>
      <c r="DB8" s="558">
        <v>0.23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23605</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-221239</v>
      </c>
      <c r="BO9" s="456"/>
      <c r="BP9" s="456"/>
      <c r="BQ9" s="456"/>
      <c r="BR9" s="456"/>
      <c r="BS9" s="456"/>
      <c r="BT9" s="456"/>
      <c r="BU9" s="457"/>
      <c r="BV9" s="455">
        <v>-327305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21.1</v>
      </c>
      <c r="CU9" s="453"/>
      <c r="CV9" s="453"/>
      <c r="CW9" s="453"/>
      <c r="CX9" s="453"/>
      <c r="CY9" s="453"/>
      <c r="CZ9" s="453"/>
      <c r="DA9" s="454"/>
      <c r="DB9" s="452">
        <v>21.2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26836</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25302</v>
      </c>
      <c r="BO10" s="456"/>
      <c r="BP10" s="456"/>
      <c r="BQ10" s="456"/>
      <c r="BR10" s="456"/>
      <c r="BS10" s="456"/>
      <c r="BT10" s="456"/>
      <c r="BU10" s="457"/>
      <c r="BV10" s="455">
        <v>73386</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227920</v>
      </c>
      <c r="BO11" s="456"/>
      <c r="BP11" s="456"/>
      <c r="BQ11" s="456"/>
      <c r="BR11" s="456"/>
      <c r="BS11" s="456"/>
      <c r="BT11" s="456"/>
      <c r="BU11" s="457"/>
      <c r="BV11" s="455">
        <v>189942</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22225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21922</v>
      </c>
      <c r="S13" s="543"/>
      <c r="T13" s="543"/>
      <c r="U13" s="543"/>
      <c r="V13" s="544"/>
      <c r="W13" s="545" t="s">
        <v>131</v>
      </c>
      <c r="X13" s="441"/>
      <c r="Y13" s="441"/>
      <c r="Z13" s="441"/>
      <c r="AA13" s="441"/>
      <c r="AB13" s="442"/>
      <c r="AC13" s="408">
        <v>622</v>
      </c>
      <c r="AD13" s="409"/>
      <c r="AE13" s="409"/>
      <c r="AF13" s="409"/>
      <c r="AG13" s="410"/>
      <c r="AH13" s="408">
        <v>797</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31983</v>
      </c>
      <c r="BO13" s="456"/>
      <c r="BP13" s="456"/>
      <c r="BQ13" s="456"/>
      <c r="BR13" s="456"/>
      <c r="BS13" s="456"/>
      <c r="BT13" s="456"/>
      <c r="BU13" s="457"/>
      <c r="BV13" s="455">
        <v>-63977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v>
      </c>
      <c r="CU13" s="453"/>
      <c r="CV13" s="453"/>
      <c r="CW13" s="453"/>
      <c r="CX13" s="453"/>
      <c r="CY13" s="453"/>
      <c r="CZ13" s="453"/>
      <c r="DA13" s="454"/>
      <c r="DB13" s="452">
        <v>6.7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22861</v>
      </c>
      <c r="S14" s="543"/>
      <c r="T14" s="543"/>
      <c r="U14" s="543"/>
      <c r="V14" s="544"/>
      <c r="W14" s="546"/>
      <c r="X14" s="444"/>
      <c r="Y14" s="444"/>
      <c r="Z14" s="444"/>
      <c r="AA14" s="444"/>
      <c r="AB14" s="445"/>
      <c r="AC14" s="535">
        <v>6.1</v>
      </c>
      <c r="AD14" s="536"/>
      <c r="AE14" s="536"/>
      <c r="AF14" s="536"/>
      <c r="AG14" s="537"/>
      <c r="AH14" s="535">
        <v>7.1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22593</v>
      </c>
      <c r="S15" s="543"/>
      <c r="T15" s="543"/>
      <c r="U15" s="543"/>
      <c r="V15" s="544"/>
      <c r="W15" s="545" t="s">
        <v>137</v>
      </c>
      <c r="X15" s="441"/>
      <c r="Y15" s="441"/>
      <c r="Z15" s="441"/>
      <c r="AA15" s="441"/>
      <c r="AB15" s="442"/>
      <c r="AC15" s="408">
        <v>2610</v>
      </c>
      <c r="AD15" s="409"/>
      <c r="AE15" s="409"/>
      <c r="AF15" s="409"/>
      <c r="AG15" s="410"/>
      <c r="AH15" s="408">
        <v>2917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3022207</v>
      </c>
      <c r="BO15" s="485"/>
      <c r="BP15" s="485"/>
      <c r="BQ15" s="485"/>
      <c r="BR15" s="485"/>
      <c r="BS15" s="485"/>
      <c r="BT15" s="485"/>
      <c r="BU15" s="486"/>
      <c r="BV15" s="484">
        <v>2959601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25.6</v>
      </c>
      <c r="AD16" s="536"/>
      <c r="AE16" s="536"/>
      <c r="AF16" s="536"/>
      <c r="AG16" s="537"/>
      <c r="AH16" s="535">
        <v>25.9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12665925</v>
      </c>
      <c r="BO16" s="456"/>
      <c r="BP16" s="456"/>
      <c r="BQ16" s="456"/>
      <c r="BR16" s="456"/>
      <c r="BS16" s="456"/>
      <c r="BT16" s="456"/>
      <c r="BU16" s="457"/>
      <c r="BV16" s="455">
        <v>12538347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6966</v>
      </c>
      <c r="AD17" s="409"/>
      <c r="AE17" s="409"/>
      <c r="AF17" s="409"/>
      <c r="AG17" s="410"/>
      <c r="AH17" s="408">
        <v>7553</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3707343</v>
      </c>
      <c r="BO17" s="456"/>
      <c r="BP17" s="456"/>
      <c r="BQ17" s="456"/>
      <c r="BR17" s="456"/>
      <c r="BS17" s="456"/>
      <c r="BT17" s="456"/>
      <c r="BU17" s="457"/>
      <c r="BV17" s="455">
        <v>3645217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721.42</v>
      </c>
      <c r="M18" s="508"/>
      <c r="N18" s="508"/>
      <c r="O18" s="508"/>
      <c r="P18" s="508"/>
      <c r="Q18" s="508"/>
      <c r="R18" s="509"/>
      <c r="S18" s="509"/>
      <c r="T18" s="509"/>
      <c r="U18" s="509"/>
      <c r="V18" s="510"/>
      <c r="W18" s="526"/>
      <c r="X18" s="527"/>
      <c r="Y18" s="527"/>
      <c r="Z18" s="527"/>
      <c r="AA18" s="527"/>
      <c r="AB18" s="551"/>
      <c r="AC18" s="425">
        <v>68.3</v>
      </c>
      <c r="AD18" s="426"/>
      <c r="AE18" s="426"/>
      <c r="AF18" s="426"/>
      <c r="AG18" s="511"/>
      <c r="AH18" s="425">
        <v>67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12584371</v>
      </c>
      <c r="BO18" s="456"/>
      <c r="BP18" s="456"/>
      <c r="BQ18" s="456"/>
      <c r="BR18" s="456"/>
      <c r="BS18" s="456"/>
      <c r="BT18" s="456"/>
      <c r="BU18" s="457"/>
      <c r="BV18" s="455">
        <v>12491609</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33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16268345</v>
      </c>
      <c r="BO19" s="456"/>
      <c r="BP19" s="456"/>
      <c r="BQ19" s="456"/>
      <c r="BR19" s="456"/>
      <c r="BS19" s="456"/>
      <c r="BT19" s="456"/>
      <c r="BU19" s="457"/>
      <c r="BV19" s="455">
        <v>16343091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10325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36870701</v>
      </c>
      <c r="BO22" s="485"/>
      <c r="BP22" s="485"/>
      <c r="BQ22" s="485"/>
      <c r="BR22" s="485"/>
      <c r="BS22" s="485"/>
      <c r="BT22" s="485"/>
      <c r="BU22" s="486"/>
      <c r="BV22" s="484">
        <v>33511440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18432827</v>
      </c>
      <c r="BO23" s="456"/>
      <c r="BP23" s="456"/>
      <c r="BQ23" s="456"/>
      <c r="BR23" s="456"/>
      <c r="BS23" s="456"/>
      <c r="BT23" s="456"/>
      <c r="BU23" s="457"/>
      <c r="BV23" s="455">
        <v>17736280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8470</v>
      </c>
      <c r="R24" s="409"/>
      <c r="S24" s="409"/>
      <c r="T24" s="409"/>
      <c r="U24" s="409"/>
      <c r="V24" s="410"/>
      <c r="W24" s="498"/>
      <c r="X24" s="435"/>
      <c r="Y24" s="436"/>
      <c r="Z24" s="411" t="s">
        <v>162</v>
      </c>
      <c r="AA24" s="412"/>
      <c r="AB24" s="412"/>
      <c r="AC24" s="412"/>
      <c r="AD24" s="412"/>
      <c r="AE24" s="412"/>
      <c r="AF24" s="412"/>
      <c r="AG24" s="413"/>
      <c r="AH24" s="408">
        <v>335</v>
      </c>
      <c r="AI24" s="409"/>
      <c r="AJ24" s="409"/>
      <c r="AK24" s="409"/>
      <c r="AL24" s="410"/>
      <c r="AM24" s="408">
        <v>1137660</v>
      </c>
      <c r="AN24" s="409"/>
      <c r="AO24" s="409"/>
      <c r="AP24" s="409"/>
      <c r="AQ24" s="409"/>
      <c r="AR24" s="410"/>
      <c r="AS24" s="408">
        <v>3396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31300790</v>
      </c>
      <c r="BO24" s="456"/>
      <c r="BP24" s="456"/>
      <c r="BQ24" s="456"/>
      <c r="BR24" s="456"/>
      <c r="BS24" s="456"/>
      <c r="BT24" s="456"/>
      <c r="BU24" s="457"/>
      <c r="BV24" s="455">
        <v>27353508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2</v>
      </c>
      <c r="M25" s="409"/>
      <c r="N25" s="409"/>
      <c r="O25" s="409"/>
      <c r="P25" s="410"/>
      <c r="Q25" s="408">
        <v>6780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695768</v>
      </c>
      <c r="BO25" s="485"/>
      <c r="BP25" s="485"/>
      <c r="BQ25" s="485"/>
      <c r="BR25" s="485"/>
      <c r="BS25" s="485"/>
      <c r="BT25" s="485"/>
      <c r="BU25" s="486"/>
      <c r="BV25" s="484">
        <v>5059149</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6100</v>
      </c>
      <c r="R26" s="409"/>
      <c r="S26" s="409"/>
      <c r="T26" s="409"/>
      <c r="U26" s="409"/>
      <c r="V26" s="410"/>
      <c r="W26" s="498"/>
      <c r="X26" s="435"/>
      <c r="Y26" s="436"/>
      <c r="Z26" s="411" t="s">
        <v>168</v>
      </c>
      <c r="AA26" s="466"/>
      <c r="AB26" s="466"/>
      <c r="AC26" s="466"/>
      <c r="AD26" s="466"/>
      <c r="AE26" s="466"/>
      <c r="AF26" s="466"/>
      <c r="AG26" s="467"/>
      <c r="AH26" s="408">
        <v>22</v>
      </c>
      <c r="AI26" s="409"/>
      <c r="AJ26" s="409"/>
      <c r="AK26" s="409"/>
      <c r="AL26" s="410"/>
      <c r="AM26" s="408">
        <v>76296</v>
      </c>
      <c r="AN26" s="409"/>
      <c r="AO26" s="409"/>
      <c r="AP26" s="409"/>
      <c r="AQ26" s="409"/>
      <c r="AR26" s="410"/>
      <c r="AS26" s="408">
        <v>3468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3940</v>
      </c>
      <c r="R27" s="409"/>
      <c r="S27" s="409"/>
      <c r="T27" s="409"/>
      <c r="U27" s="409"/>
      <c r="V27" s="410"/>
      <c r="W27" s="498"/>
      <c r="X27" s="435"/>
      <c r="Y27" s="436"/>
      <c r="Z27" s="411" t="s">
        <v>171</v>
      </c>
      <c r="AA27" s="412"/>
      <c r="AB27" s="412"/>
      <c r="AC27" s="412"/>
      <c r="AD27" s="412"/>
      <c r="AE27" s="412"/>
      <c r="AF27" s="412"/>
      <c r="AG27" s="413"/>
      <c r="AH27" s="408">
        <v>10</v>
      </c>
      <c r="AI27" s="409"/>
      <c r="AJ27" s="409"/>
      <c r="AK27" s="409"/>
      <c r="AL27" s="410"/>
      <c r="AM27" s="408">
        <v>30860</v>
      </c>
      <c r="AN27" s="409"/>
      <c r="AO27" s="409"/>
      <c r="AP27" s="409"/>
      <c r="AQ27" s="409"/>
      <c r="AR27" s="410"/>
      <c r="AS27" s="408">
        <v>3086</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483800</v>
      </c>
      <c r="BO27" s="490"/>
      <c r="BP27" s="490"/>
      <c r="BQ27" s="490"/>
      <c r="BR27" s="490"/>
      <c r="BS27" s="490"/>
      <c r="BT27" s="490"/>
      <c r="BU27" s="491"/>
      <c r="BV27" s="489">
        <v>483800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3470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9070076</v>
      </c>
      <c r="BO28" s="485"/>
      <c r="BP28" s="485"/>
      <c r="BQ28" s="485"/>
      <c r="BR28" s="485"/>
      <c r="BS28" s="485"/>
      <c r="BT28" s="485"/>
      <c r="BU28" s="486"/>
      <c r="BV28" s="484">
        <v>9044774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18</v>
      </c>
      <c r="M29" s="409"/>
      <c r="N29" s="409"/>
      <c r="O29" s="409"/>
      <c r="P29" s="410"/>
      <c r="Q29" s="408">
        <v>3150</v>
      </c>
      <c r="R29" s="409"/>
      <c r="S29" s="409"/>
      <c r="T29" s="409"/>
      <c r="U29" s="409"/>
      <c r="V29" s="410"/>
      <c r="W29" s="499"/>
      <c r="X29" s="500"/>
      <c r="Y29" s="501"/>
      <c r="Z29" s="411" t="s">
        <v>177</v>
      </c>
      <c r="AA29" s="412"/>
      <c r="AB29" s="412"/>
      <c r="AC29" s="412"/>
      <c r="AD29" s="412"/>
      <c r="AE29" s="412"/>
      <c r="AF29" s="412"/>
      <c r="AG29" s="413"/>
      <c r="AH29" s="408">
        <v>345</v>
      </c>
      <c r="AI29" s="409"/>
      <c r="AJ29" s="409"/>
      <c r="AK29" s="409"/>
      <c r="AL29" s="410"/>
      <c r="AM29" s="408">
        <v>1168520</v>
      </c>
      <c r="AN29" s="409"/>
      <c r="AO29" s="409"/>
      <c r="AP29" s="409"/>
      <c r="AQ29" s="409"/>
      <c r="AR29" s="410"/>
      <c r="AS29" s="408">
        <v>3387</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8902397</v>
      </c>
      <c r="BO29" s="456"/>
      <c r="BP29" s="456"/>
      <c r="BQ29" s="456"/>
      <c r="BR29" s="456"/>
      <c r="BS29" s="456"/>
      <c r="BT29" s="456"/>
      <c r="BU29" s="457"/>
      <c r="BV29" s="455">
        <v>8882405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5503448</v>
      </c>
      <c r="BO30" s="490"/>
      <c r="BP30" s="490"/>
      <c r="BQ30" s="490"/>
      <c r="BR30" s="490"/>
      <c r="BS30" s="490"/>
      <c r="BT30" s="490"/>
      <c r="BU30" s="491"/>
      <c r="BV30" s="489">
        <v>6279015</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三好市国民健康保険特別会計（事業勘定分）</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三好市水道事業会計</v>
      </c>
      <c r="AP34" s="404"/>
      <c r="AQ34" s="404"/>
      <c r="AR34" s="404"/>
      <c r="AS34" s="404"/>
      <c r="AT34" s="404"/>
      <c r="AU34" s="404"/>
      <c r="AV34" s="404"/>
      <c r="AW34" s="404"/>
      <c r="AX34" s="404"/>
      <c r="AY34" s="404"/>
      <c r="AZ34" s="404"/>
      <c r="BA34" s="404"/>
      <c r="BB34" s="404"/>
      <c r="BC34" s="404"/>
      <c r="BD34" s="169"/>
      <c r="BE34" s="403">
        <f>IF(BG34="","",MAX(C34:D43,U34:V43,AM34:AN43)+1)</f>
        <v>9</v>
      </c>
      <c r="BF34" s="403"/>
      <c r="BG34" s="404" t="str">
        <f>IF('各会計、関係団体の財政状況及び健全化判断比率'!B34="","",'各会計、関係団体の財政状況及び健全化判断比率'!B34)</f>
        <v>三好市簡易水道事業特別会計</v>
      </c>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みよし広域連合（一般会計）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㈱山城しんこう</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三好市土地取得事業特別会計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三好市国民健康保険特別会計（直診勘定分）</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三好市国民健康保険市立三野病院特別会計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みよし広域連合（介護保険特別会計）</v>
      </c>
      <c r="BZ35" s="404"/>
      <c r="CA35" s="404"/>
      <c r="CB35" s="404"/>
      <c r="CC35" s="404"/>
      <c r="CD35" s="404"/>
      <c r="CE35" s="404"/>
      <c r="CF35" s="404"/>
      <c r="CG35" s="404"/>
      <c r="CH35" s="404"/>
      <c r="CI35" s="404"/>
      <c r="CJ35" s="404"/>
      <c r="CK35" s="404"/>
      <c r="CL35" s="404"/>
      <c r="CM35" s="404"/>
      <c r="CN35" s="169"/>
      <c r="CO35" s="403">
        <f t="shared" ref="CO35:CO43" si="3">IF(CQ35="","",CO34+1)</f>
        <v>19</v>
      </c>
      <c r="CP35" s="403"/>
      <c r="CQ35" s="404" t="str">
        <f>IF('各会計、関係団体の財政状況及び健全化判断比率'!BS8="","",'各会計、関係団体の財政状況及び健全化判断比率'!BS8)</f>
        <v>㈱山城もくもく</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三好市後期高齢者医療特別会計</v>
      </c>
      <c r="X36" s="404"/>
      <c r="Y36" s="404"/>
      <c r="Z36" s="404"/>
      <c r="AA36" s="404"/>
      <c r="AB36" s="404"/>
      <c r="AC36" s="404"/>
      <c r="AD36" s="404"/>
      <c r="AE36" s="404"/>
      <c r="AF36" s="404"/>
      <c r="AG36" s="404"/>
      <c r="AH36" s="404"/>
      <c r="AI36" s="404"/>
      <c r="AJ36" s="404"/>
      <c r="AK36" s="404"/>
      <c r="AL36" s="169"/>
      <c r="AM36" s="403">
        <f t="shared" si="0"/>
        <v>8</v>
      </c>
      <c r="AN36" s="403"/>
      <c r="AO36" s="404" t="str">
        <f>IF('各会計、関係団体の財政状況及び健全化判断比率'!B33="","",'各会計、関係団体の財政状況及び健全化判断比率'!B33)</f>
        <v>三好市下水道事業特別会計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三好東部火葬場管理組合</v>
      </c>
      <c r="BZ36" s="404"/>
      <c r="CA36" s="404"/>
      <c r="CB36" s="404"/>
      <c r="CC36" s="404"/>
      <c r="CD36" s="404"/>
      <c r="CE36" s="404"/>
      <c r="CF36" s="404"/>
      <c r="CG36" s="404"/>
      <c r="CH36" s="404"/>
      <c r="CI36" s="404"/>
      <c r="CJ36" s="404"/>
      <c r="CK36" s="404"/>
      <c r="CL36" s="404"/>
      <c r="CM36" s="404"/>
      <c r="CN36" s="169"/>
      <c r="CO36" s="403">
        <f t="shared" si="3"/>
        <v>20</v>
      </c>
      <c r="CP36" s="403"/>
      <c r="CQ36" s="404" t="str">
        <f>IF('各会計、関係団体の財政状況及び健全化判断比率'!BS9="","",'各会計、関係団体の財政状況及び健全化判断比率'!BS9)</f>
        <v>四国中央観光開発㈱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徳島県市町村議会議員公務災害補償等組合</v>
      </c>
      <c r="BZ37" s="404"/>
      <c r="CA37" s="404"/>
      <c r="CB37" s="404"/>
      <c r="CC37" s="404"/>
      <c r="CD37" s="404"/>
      <c r="CE37" s="404"/>
      <c r="CF37" s="404"/>
      <c r="CG37" s="404"/>
      <c r="CH37" s="404"/>
      <c r="CI37" s="404"/>
      <c r="CJ37" s="404"/>
      <c r="CK37" s="404"/>
      <c r="CL37" s="404"/>
      <c r="CM37" s="404"/>
      <c r="CN37" s="169"/>
      <c r="CO37" s="403">
        <f t="shared" si="3"/>
        <v>21</v>
      </c>
      <c r="CP37" s="403"/>
      <c r="CQ37" s="404" t="str">
        <f>IF('各会計、関係団体の財政状況及び健全化判断比率'!BS10="","",'各会計、関係団体の財政状況及び健全化判断比率'!BS10)</f>
        <v>㈱池田ケーブルネットワーク</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徳島県市町村総合事務組合（一般会計）</v>
      </c>
      <c r="BZ38" s="404"/>
      <c r="CA38" s="404"/>
      <c r="CB38" s="404"/>
      <c r="CC38" s="404"/>
      <c r="CD38" s="404"/>
      <c r="CE38" s="404"/>
      <c r="CF38" s="404"/>
      <c r="CG38" s="404"/>
      <c r="CH38" s="404"/>
      <c r="CI38" s="404"/>
      <c r="CJ38" s="404"/>
      <c r="CK38" s="404"/>
      <c r="CL38" s="404"/>
      <c r="CM38" s="404"/>
      <c r="CN38" s="169"/>
      <c r="CO38" s="403">
        <f t="shared" si="3"/>
        <v>22</v>
      </c>
      <c r="CP38" s="403"/>
      <c r="CQ38" s="404" t="str">
        <f>IF('各会計、関係団体の財政状況及び健全化判断比率'!BS11="","",'各会計、関係団体の財政状況及び健全化判断比率'!BS11)</f>
        <v>三好市観光協会</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徳島県市町村総合事務組合（徳島滞納整理機構特別会計）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徳島県後期高齢者医療広域連合（一般会計）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徳島県後期高齢者医療広域連合（後期高齢者医療事業会計）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HoGidg/3W7n1WJzAGS3+soWiZftF08ruiy9P8FXhMfzTRpebip9FO+r8WbX5tvsLtdQELxrFgjsNARUfHSdAvA==" saltValue="9nsCETeEkKL0f/rFSoDTW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2509062</v>
      </c>
      <c r="S5" s="713"/>
      <c r="T5" s="713"/>
      <c r="U5" s="713"/>
      <c r="V5" s="713"/>
      <c r="W5" s="713"/>
      <c r="X5" s="713"/>
      <c r="Y5" s="738"/>
      <c r="Z5" s="751">
        <v>8.8000000000000007</v>
      </c>
      <c r="AA5" s="751"/>
      <c r="AB5" s="751"/>
      <c r="AC5" s="751"/>
      <c r="AD5" s="752">
        <v>2509062</v>
      </c>
      <c r="AE5" s="752"/>
      <c r="AF5" s="752"/>
      <c r="AG5" s="752"/>
      <c r="AH5" s="752"/>
      <c r="AI5" s="752"/>
      <c r="AJ5" s="752"/>
      <c r="AK5" s="752"/>
      <c r="AL5" s="739">
        <v>18.600000000000001</v>
      </c>
      <c r="AM5" s="721"/>
      <c r="AN5" s="721"/>
      <c r="AO5" s="740"/>
      <c r="AP5" s="715" t="s">
        <v>216</v>
      </c>
      <c r="AQ5" s="716"/>
      <c r="AR5" s="716"/>
      <c r="AS5" s="716"/>
      <c r="AT5" s="716"/>
      <c r="AU5" s="716"/>
      <c r="AV5" s="716"/>
      <c r="AW5" s="716"/>
      <c r="AX5" s="716"/>
      <c r="AY5" s="716"/>
      <c r="AZ5" s="716"/>
      <c r="BA5" s="716"/>
      <c r="BB5" s="716"/>
      <c r="BC5" s="716"/>
      <c r="BD5" s="716"/>
      <c r="BE5" s="716"/>
      <c r="BF5" s="717"/>
      <c r="BG5" s="657">
        <v>2496618</v>
      </c>
      <c r="BH5" s="658"/>
      <c r="BI5" s="658"/>
      <c r="BJ5" s="658"/>
      <c r="BK5" s="658"/>
      <c r="BL5" s="658"/>
      <c r="BM5" s="658"/>
      <c r="BN5" s="659"/>
      <c r="BO5" s="695">
        <v>99.5</v>
      </c>
      <c r="BP5" s="695"/>
      <c r="BQ5" s="695"/>
      <c r="BR5" s="695"/>
      <c r="BS5" s="696">
        <v>31226</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471171</v>
      </c>
      <c r="S6" s="658"/>
      <c r="T6" s="658"/>
      <c r="U6" s="658"/>
      <c r="V6" s="658"/>
      <c r="W6" s="658"/>
      <c r="X6" s="658"/>
      <c r="Y6" s="659"/>
      <c r="Z6" s="695">
        <v>1.7</v>
      </c>
      <c r="AA6" s="695"/>
      <c r="AB6" s="695"/>
      <c r="AC6" s="695"/>
      <c r="AD6" s="696">
        <v>471171</v>
      </c>
      <c r="AE6" s="696"/>
      <c r="AF6" s="696"/>
      <c r="AG6" s="696"/>
      <c r="AH6" s="696"/>
      <c r="AI6" s="696"/>
      <c r="AJ6" s="696"/>
      <c r="AK6" s="696"/>
      <c r="AL6" s="660">
        <v>3.5</v>
      </c>
      <c r="AM6" s="661"/>
      <c r="AN6" s="661"/>
      <c r="AO6" s="697"/>
      <c r="AP6" s="654" t="s">
        <v>221</v>
      </c>
      <c r="AQ6" s="655"/>
      <c r="AR6" s="655"/>
      <c r="AS6" s="655"/>
      <c r="AT6" s="655"/>
      <c r="AU6" s="655"/>
      <c r="AV6" s="655"/>
      <c r="AW6" s="655"/>
      <c r="AX6" s="655"/>
      <c r="AY6" s="655"/>
      <c r="AZ6" s="655"/>
      <c r="BA6" s="655"/>
      <c r="BB6" s="655"/>
      <c r="BC6" s="655"/>
      <c r="BD6" s="655"/>
      <c r="BE6" s="655"/>
      <c r="BF6" s="656"/>
      <c r="BG6" s="657">
        <v>2496618</v>
      </c>
      <c r="BH6" s="658"/>
      <c r="BI6" s="658"/>
      <c r="BJ6" s="658"/>
      <c r="BK6" s="658"/>
      <c r="BL6" s="658"/>
      <c r="BM6" s="658"/>
      <c r="BN6" s="659"/>
      <c r="BO6" s="695">
        <v>99.5</v>
      </c>
      <c r="BP6" s="695"/>
      <c r="BQ6" s="695"/>
      <c r="BR6" s="695"/>
      <c r="BS6" s="696">
        <v>31226</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174217</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174217</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1538</v>
      </c>
      <c r="S7" s="658"/>
      <c r="T7" s="658"/>
      <c r="U7" s="658"/>
      <c r="V7" s="658"/>
      <c r="W7" s="658"/>
      <c r="X7" s="658"/>
      <c r="Y7" s="659"/>
      <c r="Z7" s="695">
        <v>0</v>
      </c>
      <c r="AA7" s="695"/>
      <c r="AB7" s="695"/>
      <c r="AC7" s="695"/>
      <c r="AD7" s="696">
        <v>1538</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975273</v>
      </c>
      <c r="BH7" s="658"/>
      <c r="BI7" s="658"/>
      <c r="BJ7" s="658"/>
      <c r="BK7" s="658"/>
      <c r="BL7" s="658"/>
      <c r="BM7" s="658"/>
      <c r="BN7" s="659"/>
      <c r="BO7" s="695">
        <v>38.9</v>
      </c>
      <c r="BP7" s="695"/>
      <c r="BQ7" s="695"/>
      <c r="BR7" s="695"/>
      <c r="BS7" s="696">
        <v>31226</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6931785</v>
      </c>
      <c r="CS7" s="658"/>
      <c r="CT7" s="658"/>
      <c r="CU7" s="658"/>
      <c r="CV7" s="658"/>
      <c r="CW7" s="658"/>
      <c r="CX7" s="658"/>
      <c r="CY7" s="659"/>
      <c r="CZ7" s="695">
        <v>25.1</v>
      </c>
      <c r="DA7" s="695"/>
      <c r="DB7" s="695"/>
      <c r="DC7" s="695"/>
      <c r="DD7" s="663">
        <v>3633723</v>
      </c>
      <c r="DE7" s="658"/>
      <c r="DF7" s="658"/>
      <c r="DG7" s="658"/>
      <c r="DH7" s="658"/>
      <c r="DI7" s="658"/>
      <c r="DJ7" s="658"/>
      <c r="DK7" s="658"/>
      <c r="DL7" s="658"/>
      <c r="DM7" s="658"/>
      <c r="DN7" s="658"/>
      <c r="DO7" s="658"/>
      <c r="DP7" s="659"/>
      <c r="DQ7" s="663">
        <v>2401417</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35973</v>
      </c>
      <c r="S8" s="658"/>
      <c r="T8" s="658"/>
      <c r="U8" s="658"/>
      <c r="V8" s="658"/>
      <c r="W8" s="658"/>
      <c r="X8" s="658"/>
      <c r="Y8" s="659"/>
      <c r="Z8" s="695">
        <v>0.1</v>
      </c>
      <c r="AA8" s="695"/>
      <c r="AB8" s="695"/>
      <c r="AC8" s="695"/>
      <c r="AD8" s="696">
        <v>35973</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32123</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7617748</v>
      </c>
      <c r="CS8" s="658"/>
      <c r="CT8" s="658"/>
      <c r="CU8" s="658"/>
      <c r="CV8" s="658"/>
      <c r="CW8" s="658"/>
      <c r="CX8" s="658"/>
      <c r="CY8" s="659"/>
      <c r="CZ8" s="695">
        <v>27.5</v>
      </c>
      <c r="DA8" s="695"/>
      <c r="DB8" s="695"/>
      <c r="DC8" s="695"/>
      <c r="DD8" s="663">
        <v>822721</v>
      </c>
      <c r="DE8" s="658"/>
      <c r="DF8" s="658"/>
      <c r="DG8" s="658"/>
      <c r="DH8" s="658"/>
      <c r="DI8" s="658"/>
      <c r="DJ8" s="658"/>
      <c r="DK8" s="658"/>
      <c r="DL8" s="658"/>
      <c r="DM8" s="658"/>
      <c r="DN8" s="658"/>
      <c r="DO8" s="658"/>
      <c r="DP8" s="659"/>
      <c r="DQ8" s="663">
        <v>4072099</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47335</v>
      </c>
      <c r="S9" s="658"/>
      <c r="T9" s="658"/>
      <c r="U9" s="658"/>
      <c r="V9" s="658"/>
      <c r="W9" s="658"/>
      <c r="X9" s="658"/>
      <c r="Y9" s="659"/>
      <c r="Z9" s="695">
        <v>0.2</v>
      </c>
      <c r="AA9" s="695"/>
      <c r="AB9" s="695"/>
      <c r="AC9" s="695"/>
      <c r="AD9" s="696">
        <v>47335</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760818</v>
      </c>
      <c r="BH9" s="658"/>
      <c r="BI9" s="658"/>
      <c r="BJ9" s="658"/>
      <c r="BK9" s="658"/>
      <c r="BL9" s="658"/>
      <c r="BM9" s="658"/>
      <c r="BN9" s="659"/>
      <c r="BO9" s="695">
        <v>30.3</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2615917</v>
      </c>
      <c r="CS9" s="658"/>
      <c r="CT9" s="658"/>
      <c r="CU9" s="658"/>
      <c r="CV9" s="658"/>
      <c r="CW9" s="658"/>
      <c r="CX9" s="658"/>
      <c r="CY9" s="659"/>
      <c r="CZ9" s="695">
        <v>9.5</v>
      </c>
      <c r="DA9" s="695"/>
      <c r="DB9" s="695"/>
      <c r="DC9" s="695"/>
      <c r="DD9" s="663">
        <v>16450</v>
      </c>
      <c r="DE9" s="658"/>
      <c r="DF9" s="658"/>
      <c r="DG9" s="658"/>
      <c r="DH9" s="658"/>
      <c r="DI9" s="658"/>
      <c r="DJ9" s="658"/>
      <c r="DK9" s="658"/>
      <c r="DL9" s="658"/>
      <c r="DM9" s="658"/>
      <c r="DN9" s="658"/>
      <c r="DO9" s="658"/>
      <c r="DP9" s="659"/>
      <c r="DQ9" s="663">
        <v>1652345</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66741</v>
      </c>
      <c r="BH10" s="658"/>
      <c r="BI10" s="658"/>
      <c r="BJ10" s="658"/>
      <c r="BK10" s="658"/>
      <c r="BL10" s="658"/>
      <c r="BM10" s="658"/>
      <c r="BN10" s="659"/>
      <c r="BO10" s="695">
        <v>2.7</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582847</v>
      </c>
      <c r="S11" s="658"/>
      <c r="T11" s="658"/>
      <c r="U11" s="658"/>
      <c r="V11" s="658"/>
      <c r="W11" s="658"/>
      <c r="X11" s="658"/>
      <c r="Y11" s="659"/>
      <c r="Z11" s="660">
        <v>2</v>
      </c>
      <c r="AA11" s="661"/>
      <c r="AB11" s="661"/>
      <c r="AC11" s="662"/>
      <c r="AD11" s="663">
        <v>582847</v>
      </c>
      <c r="AE11" s="658"/>
      <c r="AF11" s="658"/>
      <c r="AG11" s="658"/>
      <c r="AH11" s="658"/>
      <c r="AI11" s="658"/>
      <c r="AJ11" s="658"/>
      <c r="AK11" s="659"/>
      <c r="AL11" s="660">
        <v>4.3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115591</v>
      </c>
      <c r="BH11" s="658"/>
      <c r="BI11" s="658"/>
      <c r="BJ11" s="658"/>
      <c r="BK11" s="658"/>
      <c r="BL11" s="658"/>
      <c r="BM11" s="658"/>
      <c r="BN11" s="659"/>
      <c r="BO11" s="695">
        <v>4.5999999999999996</v>
      </c>
      <c r="BP11" s="695"/>
      <c r="BQ11" s="695"/>
      <c r="BR11" s="695"/>
      <c r="BS11" s="696">
        <v>31226</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1188265</v>
      </c>
      <c r="CS11" s="658"/>
      <c r="CT11" s="658"/>
      <c r="CU11" s="658"/>
      <c r="CV11" s="658"/>
      <c r="CW11" s="658"/>
      <c r="CX11" s="658"/>
      <c r="CY11" s="659"/>
      <c r="CZ11" s="695">
        <v>4.3</v>
      </c>
      <c r="DA11" s="695"/>
      <c r="DB11" s="695"/>
      <c r="DC11" s="695"/>
      <c r="DD11" s="663">
        <v>319740</v>
      </c>
      <c r="DE11" s="658"/>
      <c r="DF11" s="658"/>
      <c r="DG11" s="658"/>
      <c r="DH11" s="658"/>
      <c r="DI11" s="658"/>
      <c r="DJ11" s="658"/>
      <c r="DK11" s="658"/>
      <c r="DL11" s="658"/>
      <c r="DM11" s="658"/>
      <c r="DN11" s="658"/>
      <c r="DO11" s="658"/>
      <c r="DP11" s="659"/>
      <c r="DQ11" s="663">
        <v>503033</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6458</v>
      </c>
      <c r="S12" s="658"/>
      <c r="T12" s="658"/>
      <c r="U12" s="658"/>
      <c r="V12" s="658"/>
      <c r="W12" s="658"/>
      <c r="X12" s="658"/>
      <c r="Y12" s="659"/>
      <c r="Z12" s="695">
        <v>0</v>
      </c>
      <c r="AA12" s="695"/>
      <c r="AB12" s="695"/>
      <c r="AC12" s="695"/>
      <c r="AD12" s="696">
        <v>6458</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1233652</v>
      </c>
      <c r="BH12" s="658"/>
      <c r="BI12" s="658"/>
      <c r="BJ12" s="658"/>
      <c r="BK12" s="658"/>
      <c r="BL12" s="658"/>
      <c r="BM12" s="658"/>
      <c r="BN12" s="659"/>
      <c r="BO12" s="695">
        <v>49.2</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932827</v>
      </c>
      <c r="CS12" s="658"/>
      <c r="CT12" s="658"/>
      <c r="CU12" s="658"/>
      <c r="CV12" s="658"/>
      <c r="CW12" s="658"/>
      <c r="CX12" s="658"/>
      <c r="CY12" s="659"/>
      <c r="CZ12" s="695">
        <v>3.4</v>
      </c>
      <c r="DA12" s="695"/>
      <c r="DB12" s="695"/>
      <c r="DC12" s="695"/>
      <c r="DD12" s="663">
        <v>210598</v>
      </c>
      <c r="DE12" s="658"/>
      <c r="DF12" s="658"/>
      <c r="DG12" s="658"/>
      <c r="DH12" s="658"/>
      <c r="DI12" s="658"/>
      <c r="DJ12" s="658"/>
      <c r="DK12" s="658"/>
      <c r="DL12" s="658"/>
      <c r="DM12" s="658"/>
      <c r="DN12" s="658"/>
      <c r="DO12" s="658"/>
      <c r="DP12" s="659"/>
      <c r="DQ12" s="663">
        <v>548685</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1225434</v>
      </c>
      <c r="BH13" s="658"/>
      <c r="BI13" s="658"/>
      <c r="BJ13" s="658"/>
      <c r="BK13" s="658"/>
      <c r="BL13" s="658"/>
      <c r="BM13" s="658"/>
      <c r="BN13" s="659"/>
      <c r="BO13" s="695">
        <v>48.8</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1727449</v>
      </c>
      <c r="CS13" s="658"/>
      <c r="CT13" s="658"/>
      <c r="CU13" s="658"/>
      <c r="CV13" s="658"/>
      <c r="CW13" s="658"/>
      <c r="CX13" s="658"/>
      <c r="CY13" s="659"/>
      <c r="CZ13" s="695">
        <v>6.2</v>
      </c>
      <c r="DA13" s="695"/>
      <c r="DB13" s="695"/>
      <c r="DC13" s="695"/>
      <c r="DD13" s="663">
        <v>1134730</v>
      </c>
      <c r="DE13" s="658"/>
      <c r="DF13" s="658"/>
      <c r="DG13" s="658"/>
      <c r="DH13" s="658"/>
      <c r="DI13" s="658"/>
      <c r="DJ13" s="658"/>
      <c r="DK13" s="658"/>
      <c r="DL13" s="658"/>
      <c r="DM13" s="658"/>
      <c r="DN13" s="658"/>
      <c r="DO13" s="658"/>
      <c r="DP13" s="659"/>
      <c r="DQ13" s="663">
        <v>538315</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112508</v>
      </c>
      <c r="BH14" s="658"/>
      <c r="BI14" s="658"/>
      <c r="BJ14" s="658"/>
      <c r="BK14" s="658"/>
      <c r="BL14" s="658"/>
      <c r="BM14" s="658"/>
      <c r="BN14" s="659"/>
      <c r="BO14" s="695">
        <v>4.5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1311150</v>
      </c>
      <c r="CS14" s="658"/>
      <c r="CT14" s="658"/>
      <c r="CU14" s="658"/>
      <c r="CV14" s="658"/>
      <c r="CW14" s="658"/>
      <c r="CX14" s="658"/>
      <c r="CY14" s="659"/>
      <c r="CZ14" s="695">
        <v>4.7</v>
      </c>
      <c r="DA14" s="695"/>
      <c r="DB14" s="695"/>
      <c r="DC14" s="695"/>
      <c r="DD14" s="663">
        <v>555609</v>
      </c>
      <c r="DE14" s="658"/>
      <c r="DF14" s="658"/>
      <c r="DG14" s="658"/>
      <c r="DH14" s="658"/>
      <c r="DI14" s="658"/>
      <c r="DJ14" s="658"/>
      <c r="DK14" s="658"/>
      <c r="DL14" s="658"/>
      <c r="DM14" s="658"/>
      <c r="DN14" s="658"/>
      <c r="DO14" s="658"/>
      <c r="DP14" s="659"/>
      <c r="DQ14" s="663">
        <v>743910</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24257</v>
      </c>
      <c r="S15" s="658"/>
      <c r="T15" s="658"/>
      <c r="U15" s="658"/>
      <c r="V15" s="658"/>
      <c r="W15" s="658"/>
      <c r="X15" s="658"/>
      <c r="Y15" s="659"/>
      <c r="Z15" s="695">
        <v>0.1</v>
      </c>
      <c r="AA15" s="695"/>
      <c r="AB15" s="695"/>
      <c r="AC15" s="695"/>
      <c r="AD15" s="696">
        <v>24257</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175185</v>
      </c>
      <c r="BH15" s="658"/>
      <c r="BI15" s="658"/>
      <c r="BJ15" s="658"/>
      <c r="BK15" s="658"/>
      <c r="BL15" s="658"/>
      <c r="BM15" s="658"/>
      <c r="BN15" s="659"/>
      <c r="BO15" s="695">
        <v>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1530314</v>
      </c>
      <c r="CS15" s="658"/>
      <c r="CT15" s="658"/>
      <c r="CU15" s="658"/>
      <c r="CV15" s="658"/>
      <c r="CW15" s="658"/>
      <c r="CX15" s="658"/>
      <c r="CY15" s="659"/>
      <c r="CZ15" s="695">
        <v>5.5</v>
      </c>
      <c r="DA15" s="695"/>
      <c r="DB15" s="695"/>
      <c r="DC15" s="695"/>
      <c r="DD15" s="663">
        <v>139524</v>
      </c>
      <c r="DE15" s="658"/>
      <c r="DF15" s="658"/>
      <c r="DG15" s="658"/>
      <c r="DH15" s="658"/>
      <c r="DI15" s="658"/>
      <c r="DJ15" s="658"/>
      <c r="DK15" s="658"/>
      <c r="DL15" s="658"/>
      <c r="DM15" s="658"/>
      <c r="DN15" s="658"/>
      <c r="DO15" s="658"/>
      <c r="DP15" s="659"/>
      <c r="DQ15" s="663">
        <v>1300836</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55895</v>
      </c>
      <c r="S16" s="658"/>
      <c r="T16" s="658"/>
      <c r="U16" s="658"/>
      <c r="V16" s="658"/>
      <c r="W16" s="658"/>
      <c r="X16" s="658"/>
      <c r="Y16" s="659"/>
      <c r="Z16" s="695">
        <v>0.2</v>
      </c>
      <c r="AA16" s="695"/>
      <c r="AB16" s="695"/>
      <c r="AC16" s="695"/>
      <c r="AD16" s="696">
        <v>55895</v>
      </c>
      <c r="AE16" s="696"/>
      <c r="AF16" s="696"/>
      <c r="AG16" s="696"/>
      <c r="AH16" s="696"/>
      <c r="AI16" s="696"/>
      <c r="AJ16" s="696"/>
      <c r="AK16" s="696"/>
      <c r="AL16" s="660">
        <v>0.4</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170504</v>
      </c>
      <c r="CS16" s="658"/>
      <c r="CT16" s="658"/>
      <c r="CU16" s="658"/>
      <c r="CV16" s="658"/>
      <c r="CW16" s="658"/>
      <c r="CX16" s="658"/>
      <c r="CY16" s="659"/>
      <c r="CZ16" s="695">
        <v>0.6</v>
      </c>
      <c r="DA16" s="695"/>
      <c r="DB16" s="695"/>
      <c r="DC16" s="695"/>
      <c r="DD16" s="663" t="s">
        <v>122</v>
      </c>
      <c r="DE16" s="658"/>
      <c r="DF16" s="658"/>
      <c r="DG16" s="658"/>
      <c r="DH16" s="658"/>
      <c r="DI16" s="658"/>
      <c r="DJ16" s="658"/>
      <c r="DK16" s="658"/>
      <c r="DL16" s="658"/>
      <c r="DM16" s="658"/>
      <c r="DN16" s="658"/>
      <c r="DO16" s="658"/>
      <c r="DP16" s="659"/>
      <c r="DQ16" s="663">
        <v>33451</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92759</v>
      </c>
      <c r="S17" s="658"/>
      <c r="T17" s="658"/>
      <c r="U17" s="658"/>
      <c r="V17" s="658"/>
      <c r="W17" s="658"/>
      <c r="X17" s="658"/>
      <c r="Y17" s="659"/>
      <c r="Z17" s="695">
        <v>0.3</v>
      </c>
      <c r="AA17" s="695"/>
      <c r="AB17" s="695"/>
      <c r="AC17" s="695"/>
      <c r="AD17" s="696">
        <v>92759</v>
      </c>
      <c r="AE17" s="696"/>
      <c r="AF17" s="696"/>
      <c r="AG17" s="696"/>
      <c r="AH17" s="696"/>
      <c r="AI17" s="696"/>
      <c r="AJ17" s="696"/>
      <c r="AK17" s="696"/>
      <c r="AL17" s="660">
        <v>0.7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3463360</v>
      </c>
      <c r="CS17" s="658"/>
      <c r="CT17" s="658"/>
      <c r="CU17" s="658"/>
      <c r="CV17" s="658"/>
      <c r="CW17" s="658"/>
      <c r="CX17" s="658"/>
      <c r="CY17" s="659"/>
      <c r="CZ17" s="695">
        <v>12.5</v>
      </c>
      <c r="DA17" s="695"/>
      <c r="DB17" s="695"/>
      <c r="DC17" s="695"/>
      <c r="DD17" s="663" t="s">
        <v>122</v>
      </c>
      <c r="DE17" s="658"/>
      <c r="DF17" s="658"/>
      <c r="DG17" s="658"/>
      <c r="DH17" s="658"/>
      <c r="DI17" s="658"/>
      <c r="DJ17" s="658"/>
      <c r="DK17" s="658"/>
      <c r="DL17" s="658"/>
      <c r="DM17" s="658"/>
      <c r="DN17" s="658"/>
      <c r="DO17" s="658"/>
      <c r="DP17" s="659"/>
      <c r="DQ17" s="663">
        <v>3428107</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7833</v>
      </c>
      <c r="S18" s="658"/>
      <c r="T18" s="658"/>
      <c r="U18" s="658"/>
      <c r="V18" s="658"/>
      <c r="W18" s="658"/>
      <c r="X18" s="658"/>
      <c r="Y18" s="659"/>
      <c r="Z18" s="695">
        <v>0</v>
      </c>
      <c r="AA18" s="695"/>
      <c r="AB18" s="695"/>
      <c r="AC18" s="695"/>
      <c r="AD18" s="696">
        <v>7833</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81556</v>
      </c>
      <c r="S19" s="658"/>
      <c r="T19" s="658"/>
      <c r="U19" s="658"/>
      <c r="V19" s="658"/>
      <c r="W19" s="658"/>
      <c r="X19" s="658"/>
      <c r="Y19" s="659"/>
      <c r="Z19" s="695">
        <v>0.3</v>
      </c>
      <c r="AA19" s="695"/>
      <c r="AB19" s="695"/>
      <c r="AC19" s="695"/>
      <c r="AD19" s="696">
        <v>81556</v>
      </c>
      <c r="AE19" s="696"/>
      <c r="AF19" s="696"/>
      <c r="AG19" s="696"/>
      <c r="AH19" s="696"/>
      <c r="AI19" s="696"/>
      <c r="AJ19" s="696"/>
      <c r="AK19" s="696"/>
      <c r="AL19" s="660">
        <v>0.6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12444</v>
      </c>
      <c r="BH19" s="658"/>
      <c r="BI19" s="658"/>
      <c r="BJ19" s="658"/>
      <c r="BK19" s="658"/>
      <c r="BL19" s="658"/>
      <c r="BM19" s="658"/>
      <c r="BN19" s="659"/>
      <c r="BO19" s="695">
        <v>0.5</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3370</v>
      </c>
      <c r="S20" s="658"/>
      <c r="T20" s="658"/>
      <c r="U20" s="658"/>
      <c r="V20" s="658"/>
      <c r="W20" s="658"/>
      <c r="X20" s="658"/>
      <c r="Y20" s="659"/>
      <c r="Z20" s="695">
        <v>0</v>
      </c>
      <c r="AA20" s="695"/>
      <c r="AB20" s="695"/>
      <c r="AC20" s="695"/>
      <c r="AD20" s="696">
        <v>3370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12444</v>
      </c>
      <c r="BH20" s="658"/>
      <c r="BI20" s="658"/>
      <c r="BJ20" s="658"/>
      <c r="BK20" s="658"/>
      <c r="BL20" s="658"/>
      <c r="BM20" s="658"/>
      <c r="BN20" s="659"/>
      <c r="BO20" s="695">
        <v>0.5</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27663536</v>
      </c>
      <c r="CS20" s="658"/>
      <c r="CT20" s="658"/>
      <c r="CU20" s="658"/>
      <c r="CV20" s="658"/>
      <c r="CW20" s="658"/>
      <c r="CX20" s="658"/>
      <c r="CY20" s="659"/>
      <c r="CZ20" s="695">
        <v>100</v>
      </c>
      <c r="DA20" s="695"/>
      <c r="DB20" s="695"/>
      <c r="DC20" s="695"/>
      <c r="DD20" s="663">
        <v>6833095</v>
      </c>
      <c r="DE20" s="658"/>
      <c r="DF20" s="658"/>
      <c r="DG20" s="658"/>
      <c r="DH20" s="658"/>
      <c r="DI20" s="658"/>
      <c r="DJ20" s="658"/>
      <c r="DK20" s="658"/>
      <c r="DL20" s="658"/>
      <c r="DM20" s="658"/>
      <c r="DN20" s="658"/>
      <c r="DO20" s="658"/>
      <c r="DP20" s="659"/>
      <c r="DQ20" s="663">
        <v>15396415</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10626403</v>
      </c>
      <c r="S21" s="658"/>
      <c r="T21" s="658"/>
      <c r="U21" s="658"/>
      <c r="V21" s="658"/>
      <c r="W21" s="658"/>
      <c r="X21" s="658"/>
      <c r="Y21" s="659"/>
      <c r="Z21" s="695">
        <v>37.200000000000003</v>
      </c>
      <c r="AA21" s="695"/>
      <c r="AB21" s="695"/>
      <c r="AC21" s="695"/>
      <c r="AD21" s="696">
        <v>9643718</v>
      </c>
      <c r="AE21" s="696"/>
      <c r="AF21" s="696"/>
      <c r="AG21" s="696"/>
      <c r="AH21" s="696"/>
      <c r="AI21" s="696"/>
      <c r="AJ21" s="696"/>
      <c r="AK21" s="696"/>
      <c r="AL21" s="660">
        <v>71.400000000000006</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12444</v>
      </c>
      <c r="BH21" s="658"/>
      <c r="BI21" s="658"/>
      <c r="BJ21" s="658"/>
      <c r="BK21" s="658"/>
      <c r="BL21" s="658"/>
      <c r="BM21" s="658"/>
      <c r="BN21" s="659"/>
      <c r="BO21" s="695">
        <v>0.5</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9643718</v>
      </c>
      <c r="S22" s="658"/>
      <c r="T22" s="658"/>
      <c r="U22" s="658"/>
      <c r="V22" s="658"/>
      <c r="W22" s="658"/>
      <c r="X22" s="658"/>
      <c r="Y22" s="659"/>
      <c r="Z22" s="695">
        <v>33.799999999999997</v>
      </c>
      <c r="AA22" s="695"/>
      <c r="AB22" s="695"/>
      <c r="AC22" s="695"/>
      <c r="AD22" s="696">
        <v>9643718</v>
      </c>
      <c r="AE22" s="696"/>
      <c r="AF22" s="696"/>
      <c r="AG22" s="696"/>
      <c r="AH22" s="696"/>
      <c r="AI22" s="696"/>
      <c r="AJ22" s="696"/>
      <c r="AK22" s="696"/>
      <c r="AL22" s="660">
        <v>71.400000000000006</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982685</v>
      </c>
      <c r="S23" s="658"/>
      <c r="T23" s="658"/>
      <c r="U23" s="658"/>
      <c r="V23" s="658"/>
      <c r="W23" s="658"/>
      <c r="X23" s="658"/>
      <c r="Y23" s="659"/>
      <c r="Z23" s="695">
        <v>3.4</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10792554</v>
      </c>
      <c r="CS24" s="713"/>
      <c r="CT24" s="713"/>
      <c r="CU24" s="713"/>
      <c r="CV24" s="713"/>
      <c r="CW24" s="713"/>
      <c r="CX24" s="713"/>
      <c r="CY24" s="738"/>
      <c r="CZ24" s="739">
        <v>39</v>
      </c>
      <c r="DA24" s="721"/>
      <c r="DB24" s="721"/>
      <c r="DC24" s="741"/>
      <c r="DD24" s="737">
        <v>8381678</v>
      </c>
      <c r="DE24" s="713"/>
      <c r="DF24" s="713"/>
      <c r="DG24" s="713"/>
      <c r="DH24" s="713"/>
      <c r="DI24" s="713"/>
      <c r="DJ24" s="713"/>
      <c r="DK24" s="738"/>
      <c r="DL24" s="737">
        <v>7509566</v>
      </c>
      <c r="DM24" s="713"/>
      <c r="DN24" s="713"/>
      <c r="DO24" s="713"/>
      <c r="DP24" s="713"/>
      <c r="DQ24" s="713"/>
      <c r="DR24" s="713"/>
      <c r="DS24" s="713"/>
      <c r="DT24" s="713"/>
      <c r="DU24" s="713"/>
      <c r="DV24" s="738"/>
      <c r="DW24" s="739">
        <v>55.5</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14453698</v>
      </c>
      <c r="S25" s="658"/>
      <c r="T25" s="658"/>
      <c r="U25" s="658"/>
      <c r="V25" s="658"/>
      <c r="W25" s="658"/>
      <c r="X25" s="658"/>
      <c r="Y25" s="659"/>
      <c r="Z25" s="695">
        <v>50.7</v>
      </c>
      <c r="AA25" s="695"/>
      <c r="AB25" s="695"/>
      <c r="AC25" s="695"/>
      <c r="AD25" s="696">
        <v>13471013</v>
      </c>
      <c r="AE25" s="696"/>
      <c r="AF25" s="696"/>
      <c r="AG25" s="696"/>
      <c r="AH25" s="696"/>
      <c r="AI25" s="696"/>
      <c r="AJ25" s="696"/>
      <c r="AK25" s="696"/>
      <c r="AL25" s="660">
        <v>99.8</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4107792</v>
      </c>
      <c r="CS25" s="670"/>
      <c r="CT25" s="670"/>
      <c r="CU25" s="670"/>
      <c r="CV25" s="670"/>
      <c r="CW25" s="670"/>
      <c r="CX25" s="670"/>
      <c r="CY25" s="671"/>
      <c r="CZ25" s="660">
        <v>14.8</v>
      </c>
      <c r="DA25" s="672"/>
      <c r="DB25" s="672"/>
      <c r="DC25" s="673"/>
      <c r="DD25" s="663">
        <v>3886562</v>
      </c>
      <c r="DE25" s="670"/>
      <c r="DF25" s="670"/>
      <c r="DG25" s="670"/>
      <c r="DH25" s="670"/>
      <c r="DI25" s="670"/>
      <c r="DJ25" s="670"/>
      <c r="DK25" s="671"/>
      <c r="DL25" s="663">
        <v>3543301</v>
      </c>
      <c r="DM25" s="670"/>
      <c r="DN25" s="670"/>
      <c r="DO25" s="670"/>
      <c r="DP25" s="670"/>
      <c r="DQ25" s="670"/>
      <c r="DR25" s="670"/>
      <c r="DS25" s="670"/>
      <c r="DT25" s="670"/>
      <c r="DU25" s="670"/>
      <c r="DV25" s="671"/>
      <c r="DW25" s="660">
        <v>26.2</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2242</v>
      </c>
      <c r="S26" s="658"/>
      <c r="T26" s="658"/>
      <c r="U26" s="658"/>
      <c r="V26" s="658"/>
      <c r="W26" s="658"/>
      <c r="X26" s="658"/>
      <c r="Y26" s="659"/>
      <c r="Z26" s="695">
        <v>0</v>
      </c>
      <c r="AA26" s="695"/>
      <c r="AB26" s="695"/>
      <c r="AC26" s="695"/>
      <c r="AD26" s="696">
        <v>2242</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2377229</v>
      </c>
      <c r="CS26" s="658"/>
      <c r="CT26" s="658"/>
      <c r="CU26" s="658"/>
      <c r="CV26" s="658"/>
      <c r="CW26" s="658"/>
      <c r="CX26" s="658"/>
      <c r="CY26" s="659"/>
      <c r="CZ26" s="660">
        <v>8.6</v>
      </c>
      <c r="DA26" s="672"/>
      <c r="DB26" s="672"/>
      <c r="DC26" s="673"/>
      <c r="DD26" s="663">
        <v>2246041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221582</v>
      </c>
      <c r="S27" s="658"/>
      <c r="T27" s="658"/>
      <c r="U27" s="658"/>
      <c r="V27" s="658"/>
      <c r="W27" s="658"/>
      <c r="X27" s="658"/>
      <c r="Y27" s="659"/>
      <c r="Z27" s="695">
        <v>0.8</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2509062</v>
      </c>
      <c r="BH27" s="658"/>
      <c r="BI27" s="658"/>
      <c r="BJ27" s="658"/>
      <c r="BK27" s="658"/>
      <c r="BL27" s="658"/>
      <c r="BM27" s="658"/>
      <c r="BN27" s="659"/>
      <c r="BO27" s="695">
        <v>100</v>
      </c>
      <c r="BP27" s="695"/>
      <c r="BQ27" s="695"/>
      <c r="BR27" s="695"/>
      <c r="BS27" s="696">
        <v>31226</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3221402</v>
      </c>
      <c r="CS27" s="670"/>
      <c r="CT27" s="670"/>
      <c r="CU27" s="670"/>
      <c r="CV27" s="670"/>
      <c r="CW27" s="670"/>
      <c r="CX27" s="670"/>
      <c r="CY27" s="671"/>
      <c r="CZ27" s="660">
        <v>11.6</v>
      </c>
      <c r="DA27" s="672"/>
      <c r="DB27" s="672"/>
      <c r="DC27" s="673"/>
      <c r="DD27" s="663">
        <v>1067009</v>
      </c>
      <c r="DE27" s="670"/>
      <c r="DF27" s="670"/>
      <c r="DG27" s="670"/>
      <c r="DH27" s="670"/>
      <c r="DI27" s="670"/>
      <c r="DJ27" s="670"/>
      <c r="DK27" s="671"/>
      <c r="DL27" s="663">
        <v>766078</v>
      </c>
      <c r="DM27" s="670"/>
      <c r="DN27" s="670"/>
      <c r="DO27" s="670"/>
      <c r="DP27" s="670"/>
      <c r="DQ27" s="670"/>
      <c r="DR27" s="670"/>
      <c r="DS27" s="670"/>
      <c r="DT27" s="670"/>
      <c r="DU27" s="670"/>
      <c r="DV27" s="671"/>
      <c r="DW27" s="660">
        <v>5.7</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491501</v>
      </c>
      <c r="S28" s="658"/>
      <c r="T28" s="658"/>
      <c r="U28" s="658"/>
      <c r="V28" s="658"/>
      <c r="W28" s="658"/>
      <c r="X28" s="658"/>
      <c r="Y28" s="659"/>
      <c r="Z28" s="695">
        <v>1.7</v>
      </c>
      <c r="AA28" s="695"/>
      <c r="AB28" s="695"/>
      <c r="AC28" s="695"/>
      <c r="AD28" s="696">
        <v>8606</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3463360</v>
      </c>
      <c r="CS28" s="658"/>
      <c r="CT28" s="658"/>
      <c r="CU28" s="658"/>
      <c r="CV28" s="658"/>
      <c r="CW28" s="658"/>
      <c r="CX28" s="658"/>
      <c r="CY28" s="659"/>
      <c r="CZ28" s="660">
        <v>12.5</v>
      </c>
      <c r="DA28" s="672"/>
      <c r="DB28" s="672"/>
      <c r="DC28" s="673"/>
      <c r="DD28" s="663">
        <v>3428107</v>
      </c>
      <c r="DE28" s="658"/>
      <c r="DF28" s="658"/>
      <c r="DG28" s="658"/>
      <c r="DH28" s="658"/>
      <c r="DI28" s="658"/>
      <c r="DJ28" s="658"/>
      <c r="DK28" s="659"/>
      <c r="DL28" s="663">
        <v>3200187</v>
      </c>
      <c r="DM28" s="658"/>
      <c r="DN28" s="658"/>
      <c r="DO28" s="658"/>
      <c r="DP28" s="658"/>
      <c r="DQ28" s="658"/>
      <c r="DR28" s="658"/>
      <c r="DS28" s="658"/>
      <c r="DT28" s="658"/>
      <c r="DU28" s="658"/>
      <c r="DV28" s="659"/>
      <c r="DW28" s="660">
        <v>23.7</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18388</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3463360</v>
      </c>
      <c r="CS29" s="670"/>
      <c r="CT29" s="670"/>
      <c r="CU29" s="670"/>
      <c r="CV29" s="670"/>
      <c r="CW29" s="670"/>
      <c r="CX29" s="670"/>
      <c r="CY29" s="671"/>
      <c r="CZ29" s="660">
        <v>12.5</v>
      </c>
      <c r="DA29" s="672"/>
      <c r="DB29" s="672"/>
      <c r="DC29" s="673"/>
      <c r="DD29" s="663">
        <v>3428107</v>
      </c>
      <c r="DE29" s="670"/>
      <c r="DF29" s="670"/>
      <c r="DG29" s="670"/>
      <c r="DH29" s="670"/>
      <c r="DI29" s="670"/>
      <c r="DJ29" s="670"/>
      <c r="DK29" s="671"/>
      <c r="DL29" s="663">
        <v>3200187</v>
      </c>
      <c r="DM29" s="670"/>
      <c r="DN29" s="670"/>
      <c r="DO29" s="670"/>
      <c r="DP29" s="670"/>
      <c r="DQ29" s="670"/>
      <c r="DR29" s="670"/>
      <c r="DS29" s="670"/>
      <c r="DT29" s="670"/>
      <c r="DU29" s="670"/>
      <c r="DV29" s="671"/>
      <c r="DW29" s="660">
        <v>23.7</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2637090</v>
      </c>
      <c r="S30" s="658"/>
      <c r="T30" s="658"/>
      <c r="U30" s="658"/>
      <c r="V30" s="658"/>
      <c r="W30" s="658"/>
      <c r="X30" s="658"/>
      <c r="Y30" s="659"/>
      <c r="Z30" s="695">
        <v>9.1999999999999993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3352339</v>
      </c>
      <c r="CS30" s="658"/>
      <c r="CT30" s="658"/>
      <c r="CU30" s="658"/>
      <c r="CV30" s="658"/>
      <c r="CW30" s="658"/>
      <c r="CX30" s="658"/>
      <c r="CY30" s="659"/>
      <c r="CZ30" s="660">
        <v>12.1</v>
      </c>
      <c r="DA30" s="672"/>
      <c r="DB30" s="672"/>
      <c r="DC30" s="673"/>
      <c r="DD30" s="663">
        <v>3318806</v>
      </c>
      <c r="DE30" s="658"/>
      <c r="DF30" s="658"/>
      <c r="DG30" s="658"/>
      <c r="DH30" s="658"/>
      <c r="DI30" s="658"/>
      <c r="DJ30" s="658"/>
      <c r="DK30" s="659"/>
      <c r="DL30" s="663">
        <v>3090886</v>
      </c>
      <c r="DM30" s="658"/>
      <c r="DN30" s="658"/>
      <c r="DO30" s="658"/>
      <c r="DP30" s="658"/>
      <c r="DQ30" s="658"/>
      <c r="DR30" s="658"/>
      <c r="DS30" s="658"/>
      <c r="DT30" s="658"/>
      <c r="DU30" s="658"/>
      <c r="DV30" s="659"/>
      <c r="DW30" s="660">
        <v>22.8</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97.6</v>
      </c>
      <c r="BN31" s="720"/>
      <c r="BO31" s="720"/>
      <c r="BP31" s="720"/>
      <c r="BQ31" s="722"/>
      <c r="BR31" s="719">
        <v>99.2</v>
      </c>
      <c r="BS31" s="720"/>
      <c r="BT31" s="720"/>
      <c r="BU31" s="720"/>
      <c r="BV31" s="720"/>
      <c r="BW31" s="720"/>
      <c r="BX31" s="721">
        <v>97.6</v>
      </c>
      <c r="BY31" s="720"/>
      <c r="BZ31" s="720"/>
      <c r="CA31" s="720"/>
      <c r="CB31" s="722"/>
      <c r="CD31" s="678"/>
      <c r="CE31" s="679"/>
      <c r="CF31" s="654" t="s">
        <v>300</v>
      </c>
      <c r="CG31" s="655"/>
      <c r="CH31" s="655"/>
      <c r="CI31" s="655"/>
      <c r="CJ31" s="655"/>
      <c r="CK31" s="655"/>
      <c r="CL31" s="655"/>
      <c r="CM31" s="655"/>
      <c r="CN31" s="655"/>
      <c r="CO31" s="655"/>
      <c r="CP31" s="655"/>
      <c r="CQ31" s="656"/>
      <c r="CR31" s="657">
        <v>111021</v>
      </c>
      <c r="CS31" s="670"/>
      <c r="CT31" s="670"/>
      <c r="CU31" s="670"/>
      <c r="CV31" s="670"/>
      <c r="CW31" s="670"/>
      <c r="CX31" s="670"/>
      <c r="CY31" s="671"/>
      <c r="CZ31" s="660">
        <v>0.4</v>
      </c>
      <c r="DA31" s="672"/>
      <c r="DB31" s="672"/>
      <c r="DC31" s="673"/>
      <c r="DD31" s="663">
        <v>109301</v>
      </c>
      <c r="DE31" s="670"/>
      <c r="DF31" s="670"/>
      <c r="DG31" s="670"/>
      <c r="DH31" s="670"/>
      <c r="DI31" s="670"/>
      <c r="DJ31" s="670"/>
      <c r="DK31" s="671"/>
      <c r="DL31" s="663">
        <v>109301</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1380364</v>
      </c>
      <c r="S32" s="658"/>
      <c r="T32" s="658"/>
      <c r="U32" s="658"/>
      <c r="V32" s="658"/>
      <c r="W32" s="658"/>
      <c r="X32" s="658"/>
      <c r="Y32" s="659"/>
      <c r="Z32" s="695">
        <v>4.8</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99.3</v>
      </c>
      <c r="BH32" s="670"/>
      <c r="BI32" s="670"/>
      <c r="BJ32" s="670"/>
      <c r="BK32" s="670"/>
      <c r="BL32" s="670"/>
      <c r="BM32" s="661">
        <v>98</v>
      </c>
      <c r="BN32" s="670"/>
      <c r="BO32" s="670"/>
      <c r="BP32" s="670"/>
      <c r="BQ32" s="693"/>
      <c r="BR32" s="723">
        <v>99.1</v>
      </c>
      <c r="BS32" s="670"/>
      <c r="BT32" s="670"/>
      <c r="BU32" s="670"/>
      <c r="BV32" s="670"/>
      <c r="BW32" s="670"/>
      <c r="BX32" s="661">
        <v>98</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173129</v>
      </c>
      <c r="S33" s="658"/>
      <c r="T33" s="658"/>
      <c r="U33" s="658"/>
      <c r="V33" s="658"/>
      <c r="W33" s="658"/>
      <c r="X33" s="658"/>
      <c r="Y33" s="659"/>
      <c r="Z33" s="695">
        <v>0.6</v>
      </c>
      <c r="AA33" s="695"/>
      <c r="AB33" s="695"/>
      <c r="AC33" s="695"/>
      <c r="AD33" s="696">
        <v>20733</v>
      </c>
      <c r="AE33" s="696"/>
      <c r="AF33" s="696"/>
      <c r="AG33" s="696"/>
      <c r="AH33" s="696"/>
      <c r="AI33" s="696"/>
      <c r="AJ33" s="696"/>
      <c r="AK33" s="696"/>
      <c r="AL33" s="660">
        <v>0.2</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99.3</v>
      </c>
      <c r="BH33" s="642"/>
      <c r="BI33" s="642"/>
      <c r="BJ33" s="642"/>
      <c r="BK33" s="642"/>
      <c r="BL33" s="642"/>
      <c r="BM33" s="688">
        <v>97.1</v>
      </c>
      <c r="BN33" s="642"/>
      <c r="BO33" s="642"/>
      <c r="BP33" s="642"/>
      <c r="BQ33" s="705"/>
      <c r="BR33" s="718">
        <v>99.2</v>
      </c>
      <c r="BS33" s="642"/>
      <c r="BT33" s="642"/>
      <c r="BU33" s="642"/>
      <c r="BV33" s="642"/>
      <c r="BW33" s="642"/>
      <c r="BX33" s="688">
        <v>97</v>
      </c>
      <c r="BY33" s="642"/>
      <c r="BZ33" s="642"/>
      <c r="CA33" s="642"/>
      <c r="CB33" s="705"/>
      <c r="CD33" s="654" t="s">
        <v>307</v>
      </c>
      <c r="CE33" s="655"/>
      <c r="CF33" s="655"/>
      <c r="CG33" s="655"/>
      <c r="CH33" s="655"/>
      <c r="CI33" s="655"/>
      <c r="CJ33" s="655"/>
      <c r="CK33" s="655"/>
      <c r="CL33" s="655"/>
      <c r="CM33" s="655"/>
      <c r="CN33" s="655"/>
      <c r="CO33" s="655"/>
      <c r="CP33" s="655"/>
      <c r="CQ33" s="656"/>
      <c r="CR33" s="657">
        <v>9867383</v>
      </c>
      <c r="CS33" s="670"/>
      <c r="CT33" s="670"/>
      <c r="CU33" s="670"/>
      <c r="CV33" s="670"/>
      <c r="CW33" s="670"/>
      <c r="CX33" s="670"/>
      <c r="CY33" s="671"/>
      <c r="CZ33" s="660">
        <v>35.700000000000003</v>
      </c>
      <c r="DA33" s="672"/>
      <c r="DB33" s="672"/>
      <c r="DC33" s="673"/>
      <c r="DD33" s="663">
        <v>6497932</v>
      </c>
      <c r="DE33" s="670"/>
      <c r="DF33" s="670"/>
      <c r="DG33" s="670"/>
      <c r="DH33" s="670"/>
      <c r="DI33" s="670"/>
      <c r="DJ33" s="670"/>
      <c r="DK33" s="671"/>
      <c r="DL33" s="663">
        <v>5074805</v>
      </c>
      <c r="DM33" s="670"/>
      <c r="DN33" s="670"/>
      <c r="DO33" s="670"/>
      <c r="DP33" s="670"/>
      <c r="DQ33" s="670"/>
      <c r="DR33" s="670"/>
      <c r="DS33" s="670"/>
      <c r="DT33" s="670"/>
      <c r="DU33" s="670"/>
      <c r="DV33" s="671"/>
      <c r="DW33" s="660">
        <v>37.5</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31314</v>
      </c>
      <c r="S34" s="658"/>
      <c r="T34" s="658"/>
      <c r="U34" s="658"/>
      <c r="V34" s="658"/>
      <c r="W34" s="658"/>
      <c r="X34" s="658"/>
      <c r="Y34" s="659"/>
      <c r="Z34" s="695">
        <v>0.1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4197832</v>
      </c>
      <c r="CS34" s="658"/>
      <c r="CT34" s="658"/>
      <c r="CU34" s="658"/>
      <c r="CV34" s="658"/>
      <c r="CW34" s="658"/>
      <c r="CX34" s="658"/>
      <c r="CY34" s="659"/>
      <c r="CZ34" s="660">
        <v>15.2</v>
      </c>
      <c r="DA34" s="672"/>
      <c r="DB34" s="672"/>
      <c r="DC34" s="673"/>
      <c r="DD34" s="663">
        <v>2567980</v>
      </c>
      <c r="DE34" s="658"/>
      <c r="DF34" s="658"/>
      <c r="DG34" s="658"/>
      <c r="DH34" s="658"/>
      <c r="DI34" s="658"/>
      <c r="DJ34" s="658"/>
      <c r="DK34" s="659"/>
      <c r="DL34" s="663">
        <v>1985634</v>
      </c>
      <c r="DM34" s="658"/>
      <c r="DN34" s="658"/>
      <c r="DO34" s="658"/>
      <c r="DP34" s="658"/>
      <c r="DQ34" s="658"/>
      <c r="DR34" s="658"/>
      <c r="DS34" s="658"/>
      <c r="DT34" s="658"/>
      <c r="DU34" s="658"/>
      <c r="DV34" s="659"/>
      <c r="DW34" s="660">
        <v>14.7</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858164</v>
      </c>
      <c r="S35" s="658"/>
      <c r="T35" s="658"/>
      <c r="U35" s="658"/>
      <c r="V35" s="658"/>
      <c r="W35" s="658"/>
      <c r="X35" s="658"/>
      <c r="Y35" s="659"/>
      <c r="Z35" s="695">
        <v>3</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269653</v>
      </c>
      <c r="CS35" s="670"/>
      <c r="CT35" s="670"/>
      <c r="CU35" s="670"/>
      <c r="CV35" s="670"/>
      <c r="CW35" s="670"/>
      <c r="CX35" s="670"/>
      <c r="CY35" s="671"/>
      <c r="CZ35" s="660">
        <v>1</v>
      </c>
      <c r="DA35" s="672"/>
      <c r="DB35" s="672"/>
      <c r="DC35" s="673"/>
      <c r="DD35" s="663">
        <v>163852</v>
      </c>
      <c r="DE35" s="670"/>
      <c r="DF35" s="670"/>
      <c r="DG35" s="670"/>
      <c r="DH35" s="670"/>
      <c r="DI35" s="670"/>
      <c r="DJ35" s="670"/>
      <c r="DK35" s="671"/>
      <c r="DL35" s="663">
        <v>163852</v>
      </c>
      <c r="DM35" s="670"/>
      <c r="DN35" s="670"/>
      <c r="DO35" s="670"/>
      <c r="DP35" s="670"/>
      <c r="DQ35" s="670"/>
      <c r="DR35" s="670"/>
      <c r="DS35" s="670"/>
      <c r="DT35" s="670"/>
      <c r="DU35" s="670"/>
      <c r="DV35" s="671"/>
      <c r="DW35" s="660">
        <v>1.2</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1264153</v>
      </c>
      <c r="S36" s="658"/>
      <c r="T36" s="658"/>
      <c r="U36" s="658"/>
      <c r="V36" s="658"/>
      <c r="W36" s="658"/>
      <c r="X36" s="658"/>
      <c r="Y36" s="659"/>
      <c r="Z36" s="695">
        <v>4.4000000000000004</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2155971</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517596</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3415049</v>
      </c>
      <c r="CS36" s="658"/>
      <c r="CT36" s="658"/>
      <c r="CU36" s="658"/>
      <c r="CV36" s="658"/>
      <c r="CW36" s="658"/>
      <c r="CX36" s="658"/>
      <c r="CY36" s="659"/>
      <c r="CZ36" s="660">
        <v>12.3</v>
      </c>
      <c r="DA36" s="672"/>
      <c r="DB36" s="672"/>
      <c r="DC36" s="673"/>
      <c r="DD36" s="663">
        <v>2162580</v>
      </c>
      <c r="DE36" s="658"/>
      <c r="DF36" s="658"/>
      <c r="DG36" s="658"/>
      <c r="DH36" s="658"/>
      <c r="DI36" s="658"/>
      <c r="DJ36" s="658"/>
      <c r="DK36" s="659"/>
      <c r="DL36" s="663">
        <v>1658138</v>
      </c>
      <c r="DM36" s="658"/>
      <c r="DN36" s="658"/>
      <c r="DO36" s="658"/>
      <c r="DP36" s="658"/>
      <c r="DQ36" s="658"/>
      <c r="DR36" s="658"/>
      <c r="DS36" s="658"/>
      <c r="DT36" s="658"/>
      <c r="DU36" s="658"/>
      <c r="DV36" s="659"/>
      <c r="DW36" s="660">
        <v>12.3</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293122</v>
      </c>
      <c r="S37" s="658"/>
      <c r="T37" s="658"/>
      <c r="U37" s="658"/>
      <c r="V37" s="658"/>
      <c r="W37" s="658"/>
      <c r="X37" s="658"/>
      <c r="Y37" s="659"/>
      <c r="Z37" s="695">
        <v>1</v>
      </c>
      <c r="AA37" s="695"/>
      <c r="AB37" s="695"/>
      <c r="AC37" s="695"/>
      <c r="AD37" s="696">
        <v>29</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201747</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474378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1986777</v>
      </c>
      <c r="CS37" s="670"/>
      <c r="CT37" s="670"/>
      <c r="CU37" s="670"/>
      <c r="CV37" s="670"/>
      <c r="CW37" s="670"/>
      <c r="CX37" s="670"/>
      <c r="CY37" s="671"/>
      <c r="CZ37" s="660">
        <v>7.2</v>
      </c>
      <c r="DA37" s="672"/>
      <c r="DB37" s="672"/>
      <c r="DC37" s="673"/>
      <c r="DD37" s="663">
        <v>1121577</v>
      </c>
      <c r="DE37" s="670"/>
      <c r="DF37" s="670"/>
      <c r="DG37" s="670"/>
      <c r="DH37" s="670"/>
      <c r="DI37" s="670"/>
      <c r="DJ37" s="670"/>
      <c r="DK37" s="671"/>
      <c r="DL37" s="663">
        <v>1048240</v>
      </c>
      <c r="DM37" s="670"/>
      <c r="DN37" s="670"/>
      <c r="DO37" s="670"/>
      <c r="DP37" s="670"/>
      <c r="DQ37" s="670"/>
      <c r="DR37" s="670"/>
      <c r="DS37" s="670"/>
      <c r="DT37" s="670"/>
      <c r="DU37" s="670"/>
      <c r="DV37" s="671"/>
      <c r="DW37" s="660">
        <v>7.7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6711600</v>
      </c>
      <c r="S38" s="658"/>
      <c r="T38" s="658"/>
      <c r="U38" s="658"/>
      <c r="V38" s="658"/>
      <c r="W38" s="658"/>
      <c r="X38" s="658"/>
      <c r="Y38" s="659"/>
      <c r="Z38" s="695">
        <v>23.5</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196540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3141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1672684</v>
      </c>
      <c r="CS38" s="658"/>
      <c r="CT38" s="658"/>
      <c r="CU38" s="658"/>
      <c r="CV38" s="658"/>
      <c r="CW38" s="658"/>
      <c r="CX38" s="658"/>
      <c r="CY38" s="659"/>
      <c r="CZ38" s="660">
        <v>6</v>
      </c>
      <c r="DA38" s="672"/>
      <c r="DB38" s="672"/>
      <c r="DC38" s="673"/>
      <c r="DD38" s="663">
        <v>1425939</v>
      </c>
      <c r="DE38" s="658"/>
      <c r="DF38" s="658"/>
      <c r="DG38" s="658"/>
      <c r="DH38" s="658"/>
      <c r="DI38" s="658"/>
      <c r="DJ38" s="658"/>
      <c r="DK38" s="659"/>
      <c r="DL38" s="663">
        <v>1267181</v>
      </c>
      <c r="DM38" s="658"/>
      <c r="DN38" s="658"/>
      <c r="DO38" s="658"/>
      <c r="DP38" s="658"/>
      <c r="DQ38" s="658"/>
      <c r="DR38" s="658"/>
      <c r="DS38" s="658"/>
      <c r="DT38" s="658"/>
      <c r="DU38" s="658"/>
      <c r="DV38" s="659"/>
      <c r="DW38" s="660">
        <v>9.4</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85000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4244</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127893</v>
      </c>
      <c r="CS39" s="670"/>
      <c r="CT39" s="670"/>
      <c r="CU39" s="670"/>
      <c r="CV39" s="670"/>
      <c r="CW39" s="670"/>
      <c r="CX39" s="670"/>
      <c r="CY39" s="671"/>
      <c r="CZ39" s="660">
        <v>0.5</v>
      </c>
      <c r="DA39" s="672"/>
      <c r="DB39" s="672"/>
      <c r="DC39" s="673"/>
      <c r="DD39" s="663">
        <v>439</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25100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86</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184272</v>
      </c>
      <c r="CS40" s="658"/>
      <c r="CT40" s="658"/>
      <c r="CU40" s="658"/>
      <c r="CV40" s="658"/>
      <c r="CW40" s="658"/>
      <c r="CX40" s="658"/>
      <c r="CY40" s="659"/>
      <c r="CZ40" s="660">
        <v>0.7</v>
      </c>
      <c r="DA40" s="672"/>
      <c r="DB40" s="672"/>
      <c r="DC40" s="673"/>
      <c r="DD40" s="663">
        <v>177142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28536347</v>
      </c>
      <c r="S41" s="682"/>
      <c r="T41" s="682"/>
      <c r="U41" s="682"/>
      <c r="V41" s="682"/>
      <c r="W41" s="682"/>
      <c r="X41" s="682"/>
      <c r="Y41" s="685"/>
      <c r="Z41" s="686">
        <v>100</v>
      </c>
      <c r="AA41" s="686"/>
      <c r="AB41" s="686"/>
      <c r="AC41" s="686"/>
      <c r="AD41" s="687">
        <v>13502623</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317881</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1354803</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516</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7003599</v>
      </c>
      <c r="CS42" s="670"/>
      <c r="CT42" s="670"/>
      <c r="CU42" s="670"/>
      <c r="CV42" s="670"/>
      <c r="CW42" s="670"/>
      <c r="CX42" s="670"/>
      <c r="CY42" s="671"/>
      <c r="CZ42" s="660">
        <v>25.3</v>
      </c>
      <c r="DA42" s="672"/>
      <c r="DB42" s="672"/>
      <c r="DC42" s="673"/>
      <c r="DD42" s="663">
        <v>516805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94601</v>
      </c>
      <c r="CS43" s="670"/>
      <c r="CT43" s="670"/>
      <c r="CU43" s="670"/>
      <c r="CV43" s="670"/>
      <c r="CW43" s="670"/>
      <c r="CX43" s="670"/>
      <c r="CY43" s="671"/>
      <c r="CZ43" s="660">
        <v>0.3</v>
      </c>
      <c r="DA43" s="672"/>
      <c r="DB43" s="672"/>
      <c r="DC43" s="673"/>
      <c r="DD43" s="663">
        <v>69401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6833095</v>
      </c>
      <c r="CS44" s="658"/>
      <c r="CT44" s="658"/>
      <c r="CU44" s="658"/>
      <c r="CV44" s="658"/>
      <c r="CW44" s="658"/>
      <c r="CX44" s="658"/>
      <c r="CY44" s="659"/>
      <c r="CZ44" s="660">
        <v>24.7</v>
      </c>
      <c r="DA44" s="661"/>
      <c r="DB44" s="661"/>
      <c r="DC44" s="662"/>
      <c r="DD44" s="663">
        <v>483354</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806555</v>
      </c>
      <c r="CS45" s="670"/>
      <c r="CT45" s="670"/>
      <c r="CU45" s="670"/>
      <c r="CV45" s="670"/>
      <c r="CW45" s="670"/>
      <c r="CX45" s="670"/>
      <c r="CY45" s="671"/>
      <c r="CZ45" s="660">
        <v>2.9</v>
      </c>
      <c r="DA45" s="672"/>
      <c r="DB45" s="672"/>
      <c r="DC45" s="673"/>
      <c r="DD45" s="663">
        <v>87623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5574367</v>
      </c>
      <c r="CS46" s="658"/>
      <c r="CT46" s="658"/>
      <c r="CU46" s="658"/>
      <c r="CV46" s="658"/>
      <c r="CW46" s="658"/>
      <c r="CX46" s="658"/>
      <c r="CY46" s="659"/>
      <c r="CZ46" s="660">
        <v>20.2</v>
      </c>
      <c r="DA46" s="661"/>
      <c r="DB46" s="661"/>
      <c r="DC46" s="662"/>
      <c r="DD46" s="663">
        <v>378134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170504</v>
      </c>
      <c r="CS47" s="670"/>
      <c r="CT47" s="670"/>
      <c r="CU47" s="670"/>
      <c r="CV47" s="670"/>
      <c r="CW47" s="670"/>
      <c r="CX47" s="670"/>
      <c r="CY47" s="671"/>
      <c r="CZ47" s="660">
        <v>0.6</v>
      </c>
      <c r="DA47" s="672"/>
      <c r="DB47" s="672"/>
      <c r="DC47" s="673"/>
      <c r="DD47" s="663">
        <v>33451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27663536</v>
      </c>
      <c r="CS49" s="642"/>
      <c r="CT49" s="642"/>
      <c r="CU49" s="642"/>
      <c r="CV49" s="642"/>
      <c r="CW49" s="642"/>
      <c r="CX49" s="642"/>
      <c r="CY49" s="643"/>
      <c r="CZ49" s="644">
        <v>100</v>
      </c>
      <c r="DA49" s="645"/>
      <c r="DB49" s="645"/>
      <c r="DC49" s="646"/>
      <c r="DD49" s="647">
        <v>15396415</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YnQhyr6rG6jemgwQWGX/CmoWn6h1zfKxKc6g66HwACcQfeLRkkWv8UWNvnTjy6oF5G8h8JURqhl61y8xhM6Wnw==" saltValue="QjRysPs/+grTVtzS96Jk/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0" zoomScaleNormal="5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28536</v>
      </c>
      <c r="R7" s="1139"/>
      <c r="S7" s="1139"/>
      <c r="T7" s="1139"/>
      <c r="U7" s="1139"/>
      <c r="V7" s="1139">
        <v>27664</v>
      </c>
      <c r="W7" s="1139"/>
      <c r="X7" s="1139"/>
      <c r="Y7" s="1139"/>
      <c r="Z7" s="1139"/>
      <c r="AA7" s="1139">
        <v>872</v>
      </c>
      <c r="AB7" s="1139"/>
      <c r="AC7" s="1139"/>
      <c r="AD7" s="1139"/>
      <c r="AE7" s="1140"/>
      <c r="AF7" s="1141">
        <v>477</v>
      </c>
      <c r="AG7" s="1142"/>
      <c r="AH7" s="1142"/>
      <c r="AI7" s="1142"/>
      <c r="AJ7" s="1143"/>
      <c r="AK7" s="1144">
        <v>858</v>
      </c>
      <c r="AL7" s="1145"/>
      <c r="AM7" s="1145"/>
      <c r="AN7" s="1145"/>
      <c r="AO7" s="1145"/>
      <c r="AP7" s="1145">
        <v>36871</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028" t="s">
        <v>555</v>
      </c>
      <c r="BT7" s="1029"/>
      <c r="BU7" s="1029"/>
      <c r="BV7" s="1029"/>
      <c r="BW7" s="1029"/>
      <c r="BX7" s="1029"/>
      <c r="BY7" s="1029"/>
      <c r="BZ7" s="1029"/>
      <c r="CA7" s="1029"/>
      <c r="CB7" s="1029"/>
      <c r="CC7" s="1029"/>
      <c r="CD7" s="1029"/>
      <c r="CE7" s="1029"/>
      <c r="CF7" s="1029"/>
      <c r="CG7" s="1050"/>
      <c r="CH7" s="1132">
        <v>-4</v>
      </c>
      <c r="CI7" s="1133"/>
      <c r="CJ7" s="1133"/>
      <c r="CK7" s="1133"/>
      <c r="CL7" s="1134"/>
      <c r="CM7" s="1132">
        <v>32</v>
      </c>
      <c r="CN7" s="1133"/>
      <c r="CO7" s="1133"/>
      <c r="CP7" s="1133"/>
      <c r="CQ7" s="1134"/>
      <c r="CR7" s="1132">
        <v>75</v>
      </c>
      <c r="CS7" s="1133"/>
      <c r="CT7" s="1133"/>
      <c r="CU7" s="1133"/>
      <c r="CV7" s="1134"/>
      <c r="CW7" s="1132" t="s">
        <v>554</v>
      </c>
      <c r="CX7" s="1133"/>
      <c r="CY7" s="1133"/>
      <c r="CZ7" s="1133"/>
      <c r="DA7" s="1134"/>
      <c r="DB7" s="1132" t="s">
        <v>554</v>
      </c>
      <c r="DC7" s="1133"/>
      <c r="DD7" s="1133"/>
      <c r="DE7" s="1133"/>
      <c r="DF7" s="1134"/>
      <c r="DG7" s="1132" t="s">
        <v>554</v>
      </c>
      <c r="DH7" s="1133"/>
      <c r="DI7" s="1133"/>
      <c r="DJ7" s="1133"/>
      <c r="DK7" s="1134"/>
      <c r="DL7" s="1132" t="s">
        <v>554</v>
      </c>
      <c r="DM7" s="1133"/>
      <c r="DN7" s="1133"/>
      <c r="DO7" s="1133"/>
      <c r="DP7" s="1134"/>
      <c r="DQ7" s="1132" t="s">
        <v>554</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0</v>
      </c>
      <c r="R8" s="1075"/>
      <c r="S8" s="1075"/>
      <c r="T8" s="1075"/>
      <c r="U8" s="1075"/>
      <c r="V8" s="1075">
        <v>0</v>
      </c>
      <c r="W8" s="1075"/>
      <c r="X8" s="1075"/>
      <c r="Y8" s="1075"/>
      <c r="Z8" s="1075"/>
      <c r="AA8" s="1075">
        <v>0</v>
      </c>
      <c r="AB8" s="1075"/>
      <c r="AC8" s="1075"/>
      <c r="AD8" s="1075"/>
      <c r="AE8" s="1076"/>
      <c r="AF8" s="1071" t="s">
        <v>122</v>
      </c>
      <c r="AG8" s="1072"/>
      <c r="AH8" s="1072"/>
      <c r="AI8" s="1072"/>
      <c r="AJ8" s="1073"/>
      <c r="AK8" s="1116">
        <v>0</v>
      </c>
      <c r="AL8" s="1117"/>
      <c r="AM8" s="1117"/>
      <c r="AN8" s="1117"/>
      <c r="AO8" s="1117"/>
      <c r="AP8" s="1117">
        <v>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556</v>
      </c>
      <c r="BT8" s="1029"/>
      <c r="BU8" s="1029"/>
      <c r="BV8" s="1029"/>
      <c r="BW8" s="1029"/>
      <c r="BX8" s="1029"/>
      <c r="BY8" s="1029"/>
      <c r="BZ8" s="1029"/>
      <c r="CA8" s="1029"/>
      <c r="CB8" s="1029"/>
      <c r="CC8" s="1029"/>
      <c r="CD8" s="1029"/>
      <c r="CE8" s="1029"/>
      <c r="CF8" s="1029"/>
      <c r="CG8" s="1050"/>
      <c r="CH8" s="1025">
        <v>40</v>
      </c>
      <c r="CI8" s="1026"/>
      <c r="CJ8" s="1026"/>
      <c r="CK8" s="1026"/>
      <c r="CL8" s="1027"/>
      <c r="CM8" s="1025">
        <v>220</v>
      </c>
      <c r="CN8" s="1026"/>
      <c r="CO8" s="1026"/>
      <c r="CP8" s="1026"/>
      <c r="CQ8" s="1027"/>
      <c r="CR8" s="1025">
        <v>300</v>
      </c>
      <c r="CS8" s="1026"/>
      <c r="CT8" s="1026"/>
      <c r="CU8" s="1026"/>
      <c r="CV8" s="1027"/>
      <c r="CW8" s="1025" t="s">
        <v>489</v>
      </c>
      <c r="CX8" s="1026"/>
      <c r="CY8" s="1026"/>
      <c r="CZ8" s="1026"/>
      <c r="DA8" s="1027"/>
      <c r="DB8" s="1025" t="s">
        <v>489</v>
      </c>
      <c r="DC8" s="1026"/>
      <c r="DD8" s="1026"/>
      <c r="DE8" s="1026"/>
      <c r="DF8" s="1027"/>
      <c r="DG8" s="1025" t="s">
        <v>489</v>
      </c>
      <c r="DH8" s="1026"/>
      <c r="DI8" s="1026"/>
      <c r="DJ8" s="1026"/>
      <c r="DK8" s="1027"/>
      <c r="DL8" s="1025" t="s">
        <v>489</v>
      </c>
      <c r="DM8" s="1026"/>
      <c r="DN8" s="1026"/>
      <c r="DO8" s="1026"/>
      <c r="DP8" s="1027"/>
      <c r="DQ8" s="1025" t="s">
        <v>489</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557</v>
      </c>
      <c r="BT9" s="1029"/>
      <c r="BU9" s="1029"/>
      <c r="BV9" s="1029"/>
      <c r="BW9" s="1029"/>
      <c r="BX9" s="1029"/>
      <c r="BY9" s="1029"/>
      <c r="BZ9" s="1029"/>
      <c r="CA9" s="1029"/>
      <c r="CB9" s="1029"/>
      <c r="CC9" s="1029"/>
      <c r="CD9" s="1029"/>
      <c r="CE9" s="1029"/>
      <c r="CF9" s="1029"/>
      <c r="CG9" s="1050"/>
      <c r="CH9" s="1025">
        <v>0</v>
      </c>
      <c r="CI9" s="1026"/>
      <c r="CJ9" s="1026"/>
      <c r="CK9" s="1026"/>
      <c r="CL9" s="1027"/>
      <c r="CM9" s="1025">
        <v>4</v>
      </c>
      <c r="CN9" s="1026"/>
      <c r="CO9" s="1026"/>
      <c r="CP9" s="1026"/>
      <c r="CQ9" s="1027"/>
      <c r="CR9" s="1025">
        <v>5</v>
      </c>
      <c r="CS9" s="1026"/>
      <c r="CT9" s="1026"/>
      <c r="CU9" s="1026"/>
      <c r="CV9" s="1027"/>
      <c r="CW9" s="1025" t="s">
        <v>489</v>
      </c>
      <c r="CX9" s="1026"/>
      <c r="CY9" s="1026"/>
      <c r="CZ9" s="1026"/>
      <c r="DA9" s="1027"/>
      <c r="DB9" s="1025" t="s">
        <v>489</v>
      </c>
      <c r="DC9" s="1026"/>
      <c r="DD9" s="1026"/>
      <c r="DE9" s="1026"/>
      <c r="DF9" s="1027"/>
      <c r="DG9" s="1025" t="s">
        <v>489</v>
      </c>
      <c r="DH9" s="1026"/>
      <c r="DI9" s="1026"/>
      <c r="DJ9" s="1026"/>
      <c r="DK9" s="1027"/>
      <c r="DL9" s="1025" t="s">
        <v>489</v>
      </c>
      <c r="DM9" s="1026"/>
      <c r="DN9" s="1026"/>
      <c r="DO9" s="1026"/>
      <c r="DP9" s="1027"/>
      <c r="DQ9" s="1025" t="s">
        <v>489</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558</v>
      </c>
      <c r="BT10" s="1029"/>
      <c r="BU10" s="1029"/>
      <c r="BV10" s="1029"/>
      <c r="BW10" s="1029"/>
      <c r="BX10" s="1029"/>
      <c r="BY10" s="1029"/>
      <c r="BZ10" s="1029"/>
      <c r="CA10" s="1029"/>
      <c r="CB10" s="1029"/>
      <c r="CC10" s="1029"/>
      <c r="CD10" s="1029"/>
      <c r="CE10" s="1029"/>
      <c r="CF10" s="1029"/>
      <c r="CG10" s="1050"/>
      <c r="CH10" s="1025">
        <v>102</v>
      </c>
      <c r="CI10" s="1026"/>
      <c r="CJ10" s="1026"/>
      <c r="CK10" s="1026"/>
      <c r="CL10" s="1027"/>
      <c r="CM10" s="1025">
        <v>658</v>
      </c>
      <c r="CN10" s="1026"/>
      <c r="CO10" s="1026"/>
      <c r="CP10" s="1026"/>
      <c r="CQ10" s="1027"/>
      <c r="CR10" s="1025">
        <v>50</v>
      </c>
      <c r="CS10" s="1026"/>
      <c r="CT10" s="1026"/>
      <c r="CU10" s="1026"/>
      <c r="CV10" s="1027"/>
      <c r="CW10" s="1025" t="s">
        <v>489</v>
      </c>
      <c r="CX10" s="1026"/>
      <c r="CY10" s="1026"/>
      <c r="CZ10" s="1026"/>
      <c r="DA10" s="1027"/>
      <c r="DB10" s="1025" t="s">
        <v>489</v>
      </c>
      <c r="DC10" s="1026"/>
      <c r="DD10" s="1026"/>
      <c r="DE10" s="1026"/>
      <c r="DF10" s="1027"/>
      <c r="DG10" s="1025" t="s">
        <v>489</v>
      </c>
      <c r="DH10" s="1026"/>
      <c r="DI10" s="1026"/>
      <c r="DJ10" s="1026"/>
      <c r="DK10" s="1027"/>
      <c r="DL10" s="1025" t="s">
        <v>489</v>
      </c>
      <c r="DM10" s="1026"/>
      <c r="DN10" s="1026"/>
      <c r="DO10" s="1026"/>
      <c r="DP10" s="1027"/>
      <c r="DQ10" s="1025" t="s">
        <v>489</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559</v>
      </c>
      <c r="BT11" s="1029"/>
      <c r="BU11" s="1029"/>
      <c r="BV11" s="1029"/>
      <c r="BW11" s="1029"/>
      <c r="BX11" s="1029"/>
      <c r="BY11" s="1029"/>
      <c r="BZ11" s="1029"/>
      <c r="CA11" s="1029"/>
      <c r="CB11" s="1029"/>
      <c r="CC11" s="1029"/>
      <c r="CD11" s="1029"/>
      <c r="CE11" s="1029"/>
      <c r="CF11" s="1029"/>
      <c r="CG11" s="1050"/>
      <c r="CH11" s="1025">
        <v>11</v>
      </c>
      <c r="CI11" s="1026"/>
      <c r="CJ11" s="1026"/>
      <c r="CK11" s="1026"/>
      <c r="CL11" s="1027"/>
      <c r="CM11" s="1025">
        <v>25</v>
      </c>
      <c r="CN11" s="1026"/>
      <c r="CO11" s="1026"/>
      <c r="CP11" s="1026"/>
      <c r="CQ11" s="1027"/>
      <c r="CR11" s="1025">
        <v>2</v>
      </c>
      <c r="CS11" s="1026"/>
      <c r="CT11" s="1026"/>
      <c r="CU11" s="1026"/>
      <c r="CV11" s="1027"/>
      <c r="CW11" s="1025">
        <v>8</v>
      </c>
      <c r="CX11" s="1026"/>
      <c r="CY11" s="1026"/>
      <c r="CZ11" s="1026"/>
      <c r="DA11" s="1027"/>
      <c r="DB11" s="1025" t="s">
        <v>489</v>
      </c>
      <c r="DC11" s="1026"/>
      <c r="DD11" s="1026"/>
      <c r="DE11" s="1026"/>
      <c r="DF11" s="1027"/>
      <c r="DG11" s="1025" t="s">
        <v>489</v>
      </c>
      <c r="DH11" s="1026"/>
      <c r="DI11" s="1026"/>
      <c r="DJ11" s="1026"/>
      <c r="DK11" s="1027"/>
      <c r="DL11" s="1025" t="s">
        <v>489</v>
      </c>
      <c r="DM11" s="1026"/>
      <c r="DN11" s="1026"/>
      <c r="DO11" s="1026"/>
      <c r="DP11" s="1027"/>
      <c r="DQ11" s="1025" t="s">
        <v>489</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28536</v>
      </c>
      <c r="R23" s="1097"/>
      <c r="S23" s="1097"/>
      <c r="T23" s="1097"/>
      <c r="U23" s="1097"/>
      <c r="V23" s="1097">
        <v>27664</v>
      </c>
      <c r="W23" s="1097"/>
      <c r="X23" s="1097"/>
      <c r="Y23" s="1097"/>
      <c r="Z23" s="1097"/>
      <c r="AA23" s="1097">
        <v>872</v>
      </c>
      <c r="AB23" s="1097"/>
      <c r="AC23" s="1097"/>
      <c r="AD23" s="1097"/>
      <c r="AE23" s="1104"/>
      <c r="AF23" s="1105">
        <v>477</v>
      </c>
      <c r="AG23" s="1097"/>
      <c r="AH23" s="1097"/>
      <c r="AI23" s="1097"/>
      <c r="AJ23" s="1106"/>
      <c r="AK23" s="1107"/>
      <c r="AL23" s="1108"/>
      <c r="AM23" s="1108"/>
      <c r="AN23" s="1108"/>
      <c r="AO23" s="1108"/>
      <c r="AP23" s="1097">
        <v>36871</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3479</v>
      </c>
      <c r="R28" s="1087"/>
      <c r="S28" s="1087"/>
      <c r="T28" s="1087"/>
      <c r="U28" s="1087"/>
      <c r="V28" s="1087">
        <v>2961</v>
      </c>
      <c r="W28" s="1087"/>
      <c r="X28" s="1087"/>
      <c r="Y28" s="1087"/>
      <c r="Z28" s="1087"/>
      <c r="AA28" s="1087">
        <v>518</v>
      </c>
      <c r="AB28" s="1087"/>
      <c r="AC28" s="1087"/>
      <c r="AD28" s="1087"/>
      <c r="AE28" s="1088"/>
      <c r="AF28" s="1089">
        <v>518</v>
      </c>
      <c r="AG28" s="1087"/>
      <c r="AH28" s="1087"/>
      <c r="AI28" s="1087"/>
      <c r="AJ28" s="1090"/>
      <c r="AK28" s="1078">
        <v>239</v>
      </c>
      <c r="AL28" s="1079"/>
      <c r="AM28" s="1079"/>
      <c r="AN28" s="1079"/>
      <c r="AO28" s="1079"/>
      <c r="AP28" s="1079" t="s">
        <v>554</v>
      </c>
      <c r="AQ28" s="1079"/>
      <c r="AR28" s="1079"/>
      <c r="AS28" s="1079"/>
      <c r="AT28" s="1079"/>
      <c r="AU28" s="1079" t="s">
        <v>554</v>
      </c>
      <c r="AV28" s="1079"/>
      <c r="AW28" s="1079"/>
      <c r="AX28" s="1079"/>
      <c r="AY28" s="1079"/>
      <c r="AZ28" s="1080" t="s">
        <v>554</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213</v>
      </c>
      <c r="R29" s="1075"/>
      <c r="S29" s="1075"/>
      <c r="T29" s="1075"/>
      <c r="U29" s="1075"/>
      <c r="V29" s="1075">
        <v>213</v>
      </c>
      <c r="W29" s="1075"/>
      <c r="X29" s="1075"/>
      <c r="Y29" s="1075"/>
      <c r="Z29" s="1075"/>
      <c r="AA29" s="1075">
        <v>0</v>
      </c>
      <c r="AB29" s="1075"/>
      <c r="AC29" s="1075"/>
      <c r="AD29" s="1075"/>
      <c r="AE29" s="1076"/>
      <c r="AF29" s="1071">
        <v>0</v>
      </c>
      <c r="AG29" s="1072"/>
      <c r="AH29" s="1072"/>
      <c r="AI29" s="1072"/>
      <c r="AJ29" s="1073"/>
      <c r="AK29" s="1016">
        <v>79</v>
      </c>
      <c r="AL29" s="1007"/>
      <c r="AM29" s="1007"/>
      <c r="AN29" s="1007"/>
      <c r="AO29" s="1007"/>
      <c r="AP29" s="1007">
        <v>33</v>
      </c>
      <c r="AQ29" s="1007"/>
      <c r="AR29" s="1007"/>
      <c r="AS29" s="1007"/>
      <c r="AT29" s="1007"/>
      <c r="AU29" s="1007" t="s">
        <v>554</v>
      </c>
      <c r="AV29" s="1007"/>
      <c r="AW29" s="1007"/>
      <c r="AX29" s="1007"/>
      <c r="AY29" s="1007"/>
      <c r="AZ29" s="1077" t="s">
        <v>554</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542</v>
      </c>
      <c r="R30" s="1075"/>
      <c r="S30" s="1075"/>
      <c r="T30" s="1075"/>
      <c r="U30" s="1075"/>
      <c r="V30" s="1075">
        <v>538</v>
      </c>
      <c r="W30" s="1075"/>
      <c r="X30" s="1075"/>
      <c r="Y30" s="1075"/>
      <c r="Z30" s="1075"/>
      <c r="AA30" s="1075">
        <v>4</v>
      </c>
      <c r="AB30" s="1075"/>
      <c r="AC30" s="1075"/>
      <c r="AD30" s="1075"/>
      <c r="AE30" s="1076"/>
      <c r="AF30" s="1071">
        <v>4</v>
      </c>
      <c r="AG30" s="1072"/>
      <c r="AH30" s="1072"/>
      <c r="AI30" s="1072"/>
      <c r="AJ30" s="1073"/>
      <c r="AK30" s="1016">
        <v>177</v>
      </c>
      <c r="AL30" s="1007"/>
      <c r="AM30" s="1007"/>
      <c r="AN30" s="1007"/>
      <c r="AO30" s="1007"/>
      <c r="AP30" s="1007" t="s">
        <v>554</v>
      </c>
      <c r="AQ30" s="1007"/>
      <c r="AR30" s="1007"/>
      <c r="AS30" s="1007"/>
      <c r="AT30" s="1007"/>
      <c r="AU30" s="1007" t="s">
        <v>554</v>
      </c>
      <c r="AV30" s="1007"/>
      <c r="AW30" s="1007"/>
      <c r="AX30" s="1007"/>
      <c r="AY30" s="1007"/>
      <c r="AZ30" s="1077" t="s">
        <v>554</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543</v>
      </c>
      <c r="R31" s="1075"/>
      <c r="S31" s="1075"/>
      <c r="T31" s="1075"/>
      <c r="U31" s="1075"/>
      <c r="V31" s="1075">
        <v>636</v>
      </c>
      <c r="W31" s="1075"/>
      <c r="X31" s="1075"/>
      <c r="Y31" s="1075"/>
      <c r="Z31" s="1075"/>
      <c r="AA31" s="1075">
        <v>-93</v>
      </c>
      <c r="AB31" s="1075"/>
      <c r="AC31" s="1075"/>
      <c r="AD31" s="1075"/>
      <c r="AE31" s="1076"/>
      <c r="AF31" s="1071">
        <v>520</v>
      </c>
      <c r="AG31" s="1072"/>
      <c r="AH31" s="1072"/>
      <c r="AI31" s="1072"/>
      <c r="AJ31" s="1073"/>
      <c r="AK31" s="1016">
        <v>202</v>
      </c>
      <c r="AL31" s="1007"/>
      <c r="AM31" s="1007"/>
      <c r="AN31" s="1007"/>
      <c r="AO31" s="1007"/>
      <c r="AP31" s="1007">
        <v>3360</v>
      </c>
      <c r="AQ31" s="1007"/>
      <c r="AR31" s="1007"/>
      <c r="AS31" s="1007"/>
      <c r="AT31" s="1007"/>
      <c r="AU31" s="1007">
        <v>1267</v>
      </c>
      <c r="AV31" s="1007"/>
      <c r="AW31" s="1007"/>
      <c r="AX31" s="1007"/>
      <c r="AY31" s="1007"/>
      <c r="AZ31" s="1077" t="s">
        <v>554</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1024</v>
      </c>
      <c r="R32" s="1075"/>
      <c r="S32" s="1075"/>
      <c r="T32" s="1075"/>
      <c r="U32" s="1075"/>
      <c r="V32" s="1075">
        <v>1035</v>
      </c>
      <c r="W32" s="1075"/>
      <c r="X32" s="1075"/>
      <c r="Y32" s="1075"/>
      <c r="Z32" s="1075"/>
      <c r="AA32" s="1075">
        <v>-11</v>
      </c>
      <c r="AB32" s="1075"/>
      <c r="AC32" s="1075"/>
      <c r="AD32" s="1075"/>
      <c r="AE32" s="1076"/>
      <c r="AF32" s="1071">
        <v>177</v>
      </c>
      <c r="AG32" s="1072"/>
      <c r="AH32" s="1072"/>
      <c r="AI32" s="1072"/>
      <c r="AJ32" s="1073"/>
      <c r="AK32" s="1016">
        <v>197</v>
      </c>
      <c r="AL32" s="1007"/>
      <c r="AM32" s="1007"/>
      <c r="AN32" s="1007"/>
      <c r="AO32" s="1007"/>
      <c r="AP32" s="1007">
        <v>732</v>
      </c>
      <c r="AQ32" s="1007"/>
      <c r="AR32" s="1007"/>
      <c r="AS32" s="1007"/>
      <c r="AT32" s="1007"/>
      <c r="AU32" s="1007">
        <v>375</v>
      </c>
      <c r="AV32" s="1007"/>
      <c r="AW32" s="1007"/>
      <c r="AX32" s="1007"/>
      <c r="AY32" s="1007"/>
      <c r="AZ32" s="1077" t="s">
        <v>554</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v>235</v>
      </c>
      <c r="R33" s="1075"/>
      <c r="S33" s="1075"/>
      <c r="T33" s="1075"/>
      <c r="U33" s="1075"/>
      <c r="V33" s="1075">
        <v>228</v>
      </c>
      <c r="W33" s="1075"/>
      <c r="X33" s="1075"/>
      <c r="Y33" s="1075"/>
      <c r="Z33" s="1075"/>
      <c r="AA33" s="1075">
        <v>7</v>
      </c>
      <c r="AB33" s="1075"/>
      <c r="AC33" s="1075"/>
      <c r="AD33" s="1075"/>
      <c r="AE33" s="1076"/>
      <c r="AF33" s="1071">
        <v>41</v>
      </c>
      <c r="AG33" s="1072"/>
      <c r="AH33" s="1072"/>
      <c r="AI33" s="1072"/>
      <c r="AJ33" s="1073"/>
      <c r="AK33" s="1016">
        <v>85</v>
      </c>
      <c r="AL33" s="1007"/>
      <c r="AM33" s="1007"/>
      <c r="AN33" s="1007"/>
      <c r="AO33" s="1007"/>
      <c r="AP33" s="1007">
        <v>707</v>
      </c>
      <c r="AQ33" s="1007"/>
      <c r="AR33" s="1007"/>
      <c r="AS33" s="1007"/>
      <c r="AT33" s="1007"/>
      <c r="AU33" s="1007">
        <v>707</v>
      </c>
      <c r="AV33" s="1007"/>
      <c r="AW33" s="1007"/>
      <c r="AX33" s="1007"/>
      <c r="AY33" s="1007"/>
      <c r="AZ33" s="1077" t="s">
        <v>554</v>
      </c>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396</v>
      </c>
      <c r="C34" s="1067"/>
      <c r="D34" s="1067"/>
      <c r="E34" s="1067"/>
      <c r="F34" s="1067"/>
      <c r="G34" s="1067"/>
      <c r="H34" s="1067"/>
      <c r="I34" s="1067"/>
      <c r="J34" s="1067"/>
      <c r="K34" s="1067"/>
      <c r="L34" s="1067"/>
      <c r="M34" s="1067"/>
      <c r="N34" s="1067"/>
      <c r="O34" s="1067"/>
      <c r="P34" s="1068"/>
      <c r="Q34" s="1074">
        <v>4</v>
      </c>
      <c r="R34" s="1075"/>
      <c r="S34" s="1075"/>
      <c r="T34" s="1075"/>
      <c r="U34" s="1075"/>
      <c r="V34" s="1075">
        <v>1</v>
      </c>
      <c r="W34" s="1075"/>
      <c r="X34" s="1075"/>
      <c r="Y34" s="1075"/>
      <c r="Z34" s="1075"/>
      <c r="AA34" s="1075">
        <v>3</v>
      </c>
      <c r="AB34" s="1075"/>
      <c r="AC34" s="1075"/>
      <c r="AD34" s="1075"/>
      <c r="AE34" s="1076"/>
      <c r="AF34" s="1071">
        <v>3</v>
      </c>
      <c r="AG34" s="1072"/>
      <c r="AH34" s="1072"/>
      <c r="AI34" s="1072"/>
      <c r="AJ34" s="1073"/>
      <c r="AK34" s="1016" t="s">
        <v>554</v>
      </c>
      <c r="AL34" s="1007"/>
      <c r="AM34" s="1007"/>
      <c r="AN34" s="1007"/>
      <c r="AO34" s="1007"/>
      <c r="AP34" s="1007" t="s">
        <v>554</v>
      </c>
      <c r="AQ34" s="1007"/>
      <c r="AR34" s="1007"/>
      <c r="AS34" s="1007"/>
      <c r="AT34" s="1007"/>
      <c r="AU34" s="1007" t="s">
        <v>554</v>
      </c>
      <c r="AV34" s="1007"/>
      <c r="AW34" s="1007"/>
      <c r="AX34" s="1007"/>
      <c r="AY34" s="1007"/>
      <c r="AZ34" s="1077" t="s">
        <v>554</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1263</v>
      </c>
      <c r="AG63" s="995"/>
      <c r="AH63" s="995"/>
      <c r="AI63" s="995"/>
      <c r="AJ63" s="1058"/>
      <c r="AK63" s="1059"/>
      <c r="AL63" s="999"/>
      <c r="AM63" s="999"/>
      <c r="AN63" s="999"/>
      <c r="AO63" s="999"/>
      <c r="AP63" s="995">
        <v>4832</v>
      </c>
      <c r="AQ63" s="995"/>
      <c r="AR63" s="995"/>
      <c r="AS63" s="995"/>
      <c r="AT63" s="995"/>
      <c r="AU63" s="995">
        <v>2349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401</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402</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560</v>
      </c>
      <c r="C68" s="1022"/>
      <c r="D68" s="1022"/>
      <c r="E68" s="1022"/>
      <c r="F68" s="1022"/>
      <c r="G68" s="1022"/>
      <c r="H68" s="1022"/>
      <c r="I68" s="1022"/>
      <c r="J68" s="1022"/>
      <c r="K68" s="1022"/>
      <c r="L68" s="1022"/>
      <c r="M68" s="1022"/>
      <c r="N68" s="1022"/>
      <c r="O68" s="1022"/>
      <c r="P68" s="1023"/>
      <c r="Q68" s="1024">
        <v>3945</v>
      </c>
      <c r="R68" s="1018"/>
      <c r="S68" s="1018"/>
      <c r="T68" s="1018"/>
      <c r="U68" s="1018"/>
      <c r="V68" s="1018">
        <v>3799</v>
      </c>
      <c r="W68" s="1018"/>
      <c r="X68" s="1018"/>
      <c r="Y68" s="1018"/>
      <c r="Z68" s="1018"/>
      <c r="AA68" s="1018">
        <v>146</v>
      </c>
      <c r="AB68" s="1018"/>
      <c r="AC68" s="1018"/>
      <c r="AD68" s="1018"/>
      <c r="AE68" s="1018"/>
      <c r="AF68" s="1018">
        <v>140</v>
      </c>
      <c r="AG68" s="1018"/>
      <c r="AH68" s="1018"/>
      <c r="AI68" s="1018"/>
      <c r="AJ68" s="1018"/>
      <c r="AK68" s="1018">
        <v>285</v>
      </c>
      <c r="AL68" s="1018"/>
      <c r="AM68" s="1018"/>
      <c r="AN68" s="1018"/>
      <c r="AO68" s="1018"/>
      <c r="AP68" s="1018" t="s">
        <v>554</v>
      </c>
      <c r="AQ68" s="1018"/>
      <c r="AR68" s="1018"/>
      <c r="AS68" s="1018"/>
      <c r="AT68" s="1018"/>
      <c r="AU68" s="1018" t="s">
        <v>554</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561</v>
      </c>
      <c r="C69" s="1011"/>
      <c r="D69" s="1011"/>
      <c r="E69" s="1011"/>
      <c r="F69" s="1011"/>
      <c r="G69" s="1011"/>
      <c r="H69" s="1011"/>
      <c r="I69" s="1011"/>
      <c r="J69" s="1011"/>
      <c r="K69" s="1011"/>
      <c r="L69" s="1011"/>
      <c r="M69" s="1011"/>
      <c r="N69" s="1011"/>
      <c r="O69" s="1011"/>
      <c r="P69" s="1012"/>
      <c r="Q69" s="1013">
        <v>6532</v>
      </c>
      <c r="R69" s="1007"/>
      <c r="S69" s="1007"/>
      <c r="T69" s="1007"/>
      <c r="U69" s="1007"/>
      <c r="V69" s="1007">
        <v>6297</v>
      </c>
      <c r="W69" s="1007"/>
      <c r="X69" s="1007"/>
      <c r="Y69" s="1007"/>
      <c r="Z69" s="1007"/>
      <c r="AA69" s="1007">
        <v>235</v>
      </c>
      <c r="AB69" s="1007"/>
      <c r="AC69" s="1007"/>
      <c r="AD69" s="1007"/>
      <c r="AE69" s="1007"/>
      <c r="AF69" s="1007">
        <v>235</v>
      </c>
      <c r="AG69" s="1007"/>
      <c r="AH69" s="1007"/>
      <c r="AI69" s="1007"/>
      <c r="AJ69" s="1007"/>
      <c r="AK69" s="1007" t="s">
        <v>554</v>
      </c>
      <c r="AL69" s="1007"/>
      <c r="AM69" s="1007"/>
      <c r="AN69" s="1007"/>
      <c r="AO69" s="1007"/>
      <c r="AP69" s="1007" t="s">
        <v>554</v>
      </c>
      <c r="AQ69" s="1007"/>
      <c r="AR69" s="1007"/>
      <c r="AS69" s="1007"/>
      <c r="AT69" s="1007"/>
      <c r="AU69" s="1007" t="s">
        <v>554</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562</v>
      </c>
      <c r="C70" s="1011"/>
      <c r="D70" s="1011"/>
      <c r="E70" s="1011"/>
      <c r="F70" s="1011"/>
      <c r="G70" s="1011"/>
      <c r="H70" s="1011"/>
      <c r="I70" s="1011"/>
      <c r="J70" s="1011"/>
      <c r="K70" s="1011"/>
      <c r="L70" s="1011"/>
      <c r="M70" s="1011"/>
      <c r="N70" s="1011"/>
      <c r="O70" s="1011"/>
      <c r="P70" s="1012"/>
      <c r="Q70" s="1013">
        <v>89</v>
      </c>
      <c r="R70" s="1007"/>
      <c r="S70" s="1007"/>
      <c r="T70" s="1007"/>
      <c r="U70" s="1007"/>
      <c r="V70" s="1007">
        <v>88</v>
      </c>
      <c r="W70" s="1007"/>
      <c r="X70" s="1007"/>
      <c r="Y70" s="1007"/>
      <c r="Z70" s="1007"/>
      <c r="AA70" s="1007">
        <v>1</v>
      </c>
      <c r="AB70" s="1007"/>
      <c r="AC70" s="1007"/>
      <c r="AD70" s="1007"/>
      <c r="AE70" s="1007"/>
      <c r="AF70" s="1007">
        <v>1</v>
      </c>
      <c r="AG70" s="1007"/>
      <c r="AH70" s="1007"/>
      <c r="AI70" s="1007"/>
      <c r="AJ70" s="1007"/>
      <c r="AK70" s="1007" t="s">
        <v>554</v>
      </c>
      <c r="AL70" s="1007"/>
      <c r="AM70" s="1007"/>
      <c r="AN70" s="1007"/>
      <c r="AO70" s="1007"/>
      <c r="AP70" s="1007" t="s">
        <v>554</v>
      </c>
      <c r="AQ70" s="1007"/>
      <c r="AR70" s="1007"/>
      <c r="AS70" s="1007"/>
      <c r="AT70" s="1007"/>
      <c r="AU70" s="1007" t="s">
        <v>554</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563</v>
      </c>
      <c r="C71" s="1011"/>
      <c r="D71" s="1011"/>
      <c r="E71" s="1011"/>
      <c r="F71" s="1011"/>
      <c r="G71" s="1011"/>
      <c r="H71" s="1011"/>
      <c r="I71" s="1011"/>
      <c r="J71" s="1011"/>
      <c r="K71" s="1011"/>
      <c r="L71" s="1011"/>
      <c r="M71" s="1011"/>
      <c r="N71" s="1011"/>
      <c r="O71" s="1011"/>
      <c r="P71" s="1012"/>
      <c r="Q71" s="1013">
        <v>2</v>
      </c>
      <c r="R71" s="1007"/>
      <c r="S71" s="1007"/>
      <c r="T71" s="1007"/>
      <c r="U71" s="1007"/>
      <c r="V71" s="1007">
        <v>1</v>
      </c>
      <c r="W71" s="1007"/>
      <c r="X71" s="1007"/>
      <c r="Y71" s="1007"/>
      <c r="Z71" s="1007"/>
      <c r="AA71" s="1007">
        <v>1</v>
      </c>
      <c r="AB71" s="1007"/>
      <c r="AC71" s="1007"/>
      <c r="AD71" s="1007"/>
      <c r="AE71" s="1007"/>
      <c r="AF71" s="1007">
        <v>1</v>
      </c>
      <c r="AG71" s="1007"/>
      <c r="AH71" s="1007"/>
      <c r="AI71" s="1007"/>
      <c r="AJ71" s="1007"/>
      <c r="AK71" s="1007" t="s">
        <v>554</v>
      </c>
      <c r="AL71" s="1007"/>
      <c r="AM71" s="1007"/>
      <c r="AN71" s="1007"/>
      <c r="AO71" s="1007"/>
      <c r="AP71" s="1007" t="s">
        <v>554</v>
      </c>
      <c r="AQ71" s="1007"/>
      <c r="AR71" s="1007"/>
      <c r="AS71" s="1007"/>
      <c r="AT71" s="1007"/>
      <c r="AU71" s="1007" t="s">
        <v>554</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564</v>
      </c>
      <c r="C72" s="1011"/>
      <c r="D72" s="1011"/>
      <c r="E72" s="1011"/>
      <c r="F72" s="1011"/>
      <c r="G72" s="1011"/>
      <c r="H72" s="1011"/>
      <c r="I72" s="1011"/>
      <c r="J72" s="1011"/>
      <c r="K72" s="1011"/>
      <c r="L72" s="1011"/>
      <c r="M72" s="1011"/>
      <c r="N72" s="1011"/>
      <c r="O72" s="1011"/>
      <c r="P72" s="1012"/>
      <c r="Q72" s="1013">
        <v>4917</v>
      </c>
      <c r="R72" s="1007"/>
      <c r="S72" s="1007"/>
      <c r="T72" s="1007"/>
      <c r="U72" s="1007"/>
      <c r="V72" s="1007">
        <v>4349</v>
      </c>
      <c r="W72" s="1007"/>
      <c r="X72" s="1007"/>
      <c r="Y72" s="1007"/>
      <c r="Z72" s="1007"/>
      <c r="AA72" s="1007">
        <v>568</v>
      </c>
      <c r="AB72" s="1007"/>
      <c r="AC72" s="1007"/>
      <c r="AD72" s="1007"/>
      <c r="AE72" s="1007"/>
      <c r="AF72" s="1007">
        <v>568</v>
      </c>
      <c r="AG72" s="1007"/>
      <c r="AH72" s="1007"/>
      <c r="AI72" s="1007"/>
      <c r="AJ72" s="1007"/>
      <c r="AK72" s="1007">
        <v>11</v>
      </c>
      <c r="AL72" s="1007"/>
      <c r="AM72" s="1007"/>
      <c r="AN72" s="1007"/>
      <c r="AO72" s="1007"/>
      <c r="AP72" s="1007" t="s">
        <v>554</v>
      </c>
      <c r="AQ72" s="1007"/>
      <c r="AR72" s="1007"/>
      <c r="AS72" s="1007"/>
      <c r="AT72" s="1007"/>
      <c r="AU72" s="1007" t="s">
        <v>554</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565</v>
      </c>
      <c r="C73" s="1011"/>
      <c r="D73" s="1011"/>
      <c r="E73" s="1011"/>
      <c r="F73" s="1011"/>
      <c r="G73" s="1011"/>
      <c r="H73" s="1011"/>
      <c r="I73" s="1011"/>
      <c r="J73" s="1011"/>
      <c r="K73" s="1011"/>
      <c r="L73" s="1011"/>
      <c r="M73" s="1011"/>
      <c r="N73" s="1011"/>
      <c r="O73" s="1011"/>
      <c r="P73" s="1012"/>
      <c r="Q73" s="1013">
        <v>97</v>
      </c>
      <c r="R73" s="1007"/>
      <c r="S73" s="1007"/>
      <c r="T73" s="1007"/>
      <c r="U73" s="1007"/>
      <c r="V73" s="1007">
        <v>64</v>
      </c>
      <c r="W73" s="1007"/>
      <c r="X73" s="1007"/>
      <c r="Y73" s="1007"/>
      <c r="Z73" s="1007"/>
      <c r="AA73" s="1007">
        <v>33</v>
      </c>
      <c r="AB73" s="1007"/>
      <c r="AC73" s="1007"/>
      <c r="AD73" s="1007"/>
      <c r="AE73" s="1007"/>
      <c r="AF73" s="1007">
        <v>33</v>
      </c>
      <c r="AG73" s="1007"/>
      <c r="AH73" s="1007"/>
      <c r="AI73" s="1007"/>
      <c r="AJ73" s="1007"/>
      <c r="AK73" s="1007" t="s">
        <v>554</v>
      </c>
      <c r="AL73" s="1007"/>
      <c r="AM73" s="1007"/>
      <c r="AN73" s="1007"/>
      <c r="AO73" s="1007"/>
      <c r="AP73" s="1007" t="s">
        <v>554</v>
      </c>
      <c r="AQ73" s="1007"/>
      <c r="AR73" s="1007"/>
      <c r="AS73" s="1007"/>
      <c r="AT73" s="1007"/>
      <c r="AU73" s="1007" t="s">
        <v>554</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566</v>
      </c>
      <c r="C74" s="1011"/>
      <c r="D74" s="1011"/>
      <c r="E74" s="1011"/>
      <c r="F74" s="1011"/>
      <c r="G74" s="1011"/>
      <c r="H74" s="1011"/>
      <c r="I74" s="1011"/>
      <c r="J74" s="1011"/>
      <c r="K74" s="1011"/>
      <c r="L74" s="1011"/>
      <c r="M74" s="1011"/>
      <c r="N74" s="1011"/>
      <c r="O74" s="1011"/>
      <c r="P74" s="1012"/>
      <c r="Q74" s="1013">
        <v>75</v>
      </c>
      <c r="R74" s="1007"/>
      <c r="S74" s="1007"/>
      <c r="T74" s="1007"/>
      <c r="U74" s="1007"/>
      <c r="V74" s="1007">
        <v>68</v>
      </c>
      <c r="W74" s="1007"/>
      <c r="X74" s="1007"/>
      <c r="Y74" s="1007"/>
      <c r="Z74" s="1007"/>
      <c r="AA74" s="1007">
        <v>7</v>
      </c>
      <c r="AB74" s="1007"/>
      <c r="AC74" s="1007"/>
      <c r="AD74" s="1007"/>
      <c r="AE74" s="1007"/>
      <c r="AF74" s="1007">
        <v>7</v>
      </c>
      <c r="AG74" s="1007"/>
      <c r="AH74" s="1007"/>
      <c r="AI74" s="1007"/>
      <c r="AJ74" s="1007"/>
      <c r="AK74" s="1007">
        <v>17</v>
      </c>
      <c r="AL74" s="1007"/>
      <c r="AM74" s="1007"/>
      <c r="AN74" s="1007"/>
      <c r="AO74" s="1007"/>
      <c r="AP74" s="1007" t="s">
        <v>554</v>
      </c>
      <c r="AQ74" s="1007"/>
      <c r="AR74" s="1007"/>
      <c r="AS74" s="1007"/>
      <c r="AT74" s="1007"/>
      <c r="AU74" s="1007" t="s">
        <v>554</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567</v>
      </c>
      <c r="C75" s="1011"/>
      <c r="D75" s="1011"/>
      <c r="E75" s="1011"/>
      <c r="F75" s="1011"/>
      <c r="G75" s="1011"/>
      <c r="H75" s="1011"/>
      <c r="I75" s="1011"/>
      <c r="J75" s="1011"/>
      <c r="K75" s="1011"/>
      <c r="L75" s="1011"/>
      <c r="M75" s="1011"/>
      <c r="N75" s="1011"/>
      <c r="O75" s="1011"/>
      <c r="P75" s="1012"/>
      <c r="Q75" s="1014">
        <v>143031</v>
      </c>
      <c r="R75" s="1015"/>
      <c r="S75" s="1015"/>
      <c r="T75" s="1015"/>
      <c r="U75" s="1016"/>
      <c r="V75" s="1017">
        <v>140009</v>
      </c>
      <c r="W75" s="1015"/>
      <c r="X75" s="1015"/>
      <c r="Y75" s="1015"/>
      <c r="Z75" s="1016"/>
      <c r="AA75" s="1017">
        <v>3022</v>
      </c>
      <c r="AB75" s="1015"/>
      <c r="AC75" s="1015"/>
      <c r="AD75" s="1015"/>
      <c r="AE75" s="1016"/>
      <c r="AF75" s="1017">
        <v>3022</v>
      </c>
      <c r="AG75" s="1015"/>
      <c r="AH75" s="1015"/>
      <c r="AI75" s="1015"/>
      <c r="AJ75" s="1016"/>
      <c r="AK75" s="1017" t="s">
        <v>554</v>
      </c>
      <c r="AL75" s="1015"/>
      <c r="AM75" s="1015"/>
      <c r="AN75" s="1015"/>
      <c r="AO75" s="1016"/>
      <c r="AP75" s="1017" t="s">
        <v>554</v>
      </c>
      <c r="AQ75" s="1015"/>
      <c r="AR75" s="1015"/>
      <c r="AS75" s="1015"/>
      <c r="AT75" s="1016"/>
      <c r="AU75" s="1017" t="s">
        <v>554</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4007</v>
      </c>
      <c r="AG88" s="995"/>
      <c r="AH88" s="995"/>
      <c r="AI88" s="995"/>
      <c r="AJ88" s="995"/>
      <c r="AK88" s="999"/>
      <c r="AL88" s="999"/>
      <c r="AM88" s="999"/>
      <c r="AN88" s="999"/>
      <c r="AO88" s="999"/>
      <c r="AP88" s="995" t="s">
        <v>554</v>
      </c>
      <c r="AQ88" s="995"/>
      <c r="AR88" s="995"/>
      <c r="AS88" s="995"/>
      <c r="AT88" s="995"/>
      <c r="AU88" s="995" t="s">
        <v>554</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432</v>
      </c>
      <c r="CS102" s="989"/>
      <c r="CT102" s="989"/>
      <c r="CU102" s="989"/>
      <c r="CV102" s="990"/>
      <c r="CW102" s="988">
        <v>8</v>
      </c>
      <c r="CX102" s="989"/>
      <c r="CY102" s="989"/>
      <c r="CZ102" s="989"/>
      <c r="DA102" s="990"/>
      <c r="DB102" s="988" t="s">
        <v>554</v>
      </c>
      <c r="DC102" s="989"/>
      <c r="DD102" s="989"/>
      <c r="DE102" s="989"/>
      <c r="DF102" s="990"/>
      <c r="DG102" s="988" t="s">
        <v>554</v>
      </c>
      <c r="DH102" s="989"/>
      <c r="DI102" s="989"/>
      <c r="DJ102" s="989"/>
      <c r="DK102" s="990"/>
      <c r="DL102" s="988" t="s">
        <v>554</v>
      </c>
      <c r="DM102" s="989"/>
      <c r="DN102" s="989"/>
      <c r="DO102" s="989"/>
      <c r="DP102" s="990"/>
      <c r="DQ102" s="988" t="s">
        <v>554</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294</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294</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294</v>
      </c>
      <c r="DR109" s="932"/>
      <c r="DS109" s="932"/>
      <c r="DT109" s="932"/>
      <c r="DU109" s="933"/>
      <c r="DV109" s="934" t="s">
        <v>414</v>
      </c>
      <c r="DW109" s="932"/>
      <c r="DX109" s="932"/>
      <c r="DY109" s="932"/>
      <c r="DZ109" s="965"/>
    </row>
    <row r="110" spans="1:131" s="218" customFormat="1" ht="26.25" customHeight="1" x14ac:dyDescent="0.15">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3262799</v>
      </c>
      <c r="AB110" s="925"/>
      <c r="AC110" s="925"/>
      <c r="AD110" s="925"/>
      <c r="AE110" s="926"/>
      <c r="AF110" s="927">
        <v>3299516</v>
      </c>
      <c r="AG110" s="925"/>
      <c r="AH110" s="925"/>
      <c r="AI110" s="925"/>
      <c r="AJ110" s="926"/>
      <c r="AK110" s="927">
        <v>3235439</v>
      </c>
      <c r="AL110" s="925"/>
      <c r="AM110" s="925"/>
      <c r="AN110" s="925"/>
      <c r="AO110" s="926"/>
      <c r="AP110" s="928">
        <v>30.3</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32279354</v>
      </c>
      <c r="BR110" s="878"/>
      <c r="BS110" s="878"/>
      <c r="BT110" s="878"/>
      <c r="BU110" s="878"/>
      <c r="BV110" s="878">
        <v>33511440</v>
      </c>
      <c r="BW110" s="878"/>
      <c r="BX110" s="878"/>
      <c r="BY110" s="878"/>
      <c r="BZ110" s="878"/>
      <c r="CA110" s="878">
        <v>36870701</v>
      </c>
      <c r="CB110" s="878"/>
      <c r="CC110" s="878"/>
      <c r="CD110" s="878"/>
      <c r="CE110" s="878"/>
      <c r="CF110" s="902">
        <v>345.8</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3126516</v>
      </c>
      <c r="BR112" s="853"/>
      <c r="BS112" s="853"/>
      <c r="BT112" s="853"/>
      <c r="BU112" s="853"/>
      <c r="BV112" s="853">
        <v>2899561</v>
      </c>
      <c r="BW112" s="853"/>
      <c r="BX112" s="853"/>
      <c r="BY112" s="853"/>
      <c r="BZ112" s="853"/>
      <c r="CA112" s="853">
        <v>2793895</v>
      </c>
      <c r="CB112" s="853"/>
      <c r="CC112" s="853"/>
      <c r="CD112" s="853"/>
      <c r="CE112" s="853"/>
      <c r="CF112" s="911">
        <v>26.2</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295677</v>
      </c>
      <c r="AB113" s="955"/>
      <c r="AC113" s="955"/>
      <c r="AD113" s="955"/>
      <c r="AE113" s="956"/>
      <c r="AF113" s="957">
        <v>274125</v>
      </c>
      <c r="AG113" s="955"/>
      <c r="AH113" s="955"/>
      <c r="AI113" s="955"/>
      <c r="AJ113" s="956"/>
      <c r="AK113" s="957">
        <v>281910</v>
      </c>
      <c r="AL113" s="955"/>
      <c r="AM113" s="955"/>
      <c r="AN113" s="955"/>
      <c r="AO113" s="956"/>
      <c r="AP113" s="958">
        <v>2.6</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2920</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7142</v>
      </c>
      <c r="AB114" s="816"/>
      <c r="AC114" s="816"/>
      <c r="AD114" s="816"/>
      <c r="AE114" s="817"/>
      <c r="AF114" s="818">
        <v>2897</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4116772</v>
      </c>
      <c r="BR114" s="853"/>
      <c r="BS114" s="853"/>
      <c r="BT114" s="853"/>
      <c r="BU114" s="853"/>
      <c r="BV114" s="853">
        <v>4018716</v>
      </c>
      <c r="BW114" s="853"/>
      <c r="BX114" s="853"/>
      <c r="BY114" s="853"/>
      <c r="BZ114" s="853"/>
      <c r="CA114" s="853">
        <v>3965361</v>
      </c>
      <c r="CB114" s="853"/>
      <c r="CC114" s="853"/>
      <c r="CD114" s="853"/>
      <c r="CE114" s="853"/>
      <c r="CF114" s="911">
        <v>37.200000000000003</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3565618</v>
      </c>
      <c r="AB117" s="939"/>
      <c r="AC117" s="939"/>
      <c r="AD117" s="939"/>
      <c r="AE117" s="940"/>
      <c r="AF117" s="941">
        <v>3576538</v>
      </c>
      <c r="AG117" s="939"/>
      <c r="AH117" s="939"/>
      <c r="AI117" s="939"/>
      <c r="AJ117" s="940"/>
      <c r="AK117" s="941">
        <v>3517349</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294</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444</v>
      </c>
      <c r="BP119" s="914"/>
      <c r="BQ119" s="915">
        <v>39525562</v>
      </c>
      <c r="BR119" s="881"/>
      <c r="BS119" s="881"/>
      <c r="BT119" s="881"/>
      <c r="BU119" s="881"/>
      <c r="BV119" s="881">
        <v>40429717</v>
      </c>
      <c r="BW119" s="881"/>
      <c r="BX119" s="881"/>
      <c r="BY119" s="881"/>
      <c r="BZ119" s="881"/>
      <c r="CA119" s="881">
        <v>43629957</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21733498</v>
      </c>
      <c r="BR120" s="878"/>
      <c r="BS120" s="878"/>
      <c r="BT120" s="878"/>
      <c r="BU120" s="878"/>
      <c r="BV120" s="878">
        <v>21784463</v>
      </c>
      <c r="BW120" s="878"/>
      <c r="BX120" s="878"/>
      <c r="BY120" s="878"/>
      <c r="BZ120" s="878"/>
      <c r="CA120" s="878">
        <v>21697736</v>
      </c>
      <c r="CB120" s="878"/>
      <c r="CC120" s="878"/>
      <c r="CD120" s="878"/>
      <c r="CE120" s="878"/>
      <c r="CF120" s="902">
        <v>203.5</v>
      </c>
      <c r="CG120" s="903"/>
      <c r="CH120" s="903"/>
      <c r="CI120" s="903"/>
      <c r="CJ120" s="903"/>
      <c r="CK120" s="904" t="s">
        <v>448</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2050322</v>
      </c>
      <c r="DH120" s="878"/>
      <c r="DI120" s="878"/>
      <c r="DJ120" s="878"/>
      <c r="DK120" s="878"/>
      <c r="DL120" s="878">
        <v>1882642</v>
      </c>
      <c r="DM120" s="878"/>
      <c r="DN120" s="878"/>
      <c r="DO120" s="878"/>
      <c r="DP120" s="878"/>
      <c r="DQ120" s="878">
        <v>1740376</v>
      </c>
      <c r="DR120" s="878"/>
      <c r="DS120" s="878"/>
      <c r="DT120" s="878"/>
      <c r="DU120" s="878"/>
      <c r="DV120" s="879">
        <v>16.3</v>
      </c>
      <c r="DW120" s="879"/>
      <c r="DX120" s="879"/>
      <c r="DY120" s="879"/>
      <c r="DZ120" s="880"/>
    </row>
    <row r="121" spans="1:130" s="218" customFormat="1" ht="26.25" customHeight="1" x14ac:dyDescent="0.15">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171225</v>
      </c>
      <c r="BR121" s="853"/>
      <c r="BS121" s="853"/>
      <c r="BT121" s="853"/>
      <c r="BU121" s="853"/>
      <c r="BV121" s="853">
        <v>147416</v>
      </c>
      <c r="BW121" s="853"/>
      <c r="BX121" s="853"/>
      <c r="BY121" s="853"/>
      <c r="BZ121" s="853"/>
      <c r="CA121" s="853">
        <v>120545</v>
      </c>
      <c r="CB121" s="853"/>
      <c r="CC121" s="853"/>
      <c r="CD121" s="853"/>
      <c r="CE121" s="853"/>
      <c r="CF121" s="911">
        <v>1.1000000000000001</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v>623820</v>
      </c>
      <c r="DR121" s="853"/>
      <c r="DS121" s="853"/>
      <c r="DT121" s="853"/>
      <c r="DU121" s="853"/>
      <c r="DV121" s="830">
        <v>5.9</v>
      </c>
      <c r="DW121" s="830"/>
      <c r="DX121" s="830"/>
      <c r="DY121" s="830"/>
      <c r="DZ121" s="831"/>
    </row>
    <row r="122" spans="1:130" s="218" customFormat="1" ht="26.25" customHeight="1" x14ac:dyDescent="0.15">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25922114</v>
      </c>
      <c r="BR122" s="881"/>
      <c r="BS122" s="881"/>
      <c r="BT122" s="881"/>
      <c r="BU122" s="881"/>
      <c r="BV122" s="881">
        <v>27204083</v>
      </c>
      <c r="BW122" s="881"/>
      <c r="BX122" s="881"/>
      <c r="BY122" s="881"/>
      <c r="BZ122" s="881"/>
      <c r="CA122" s="881">
        <v>29247329</v>
      </c>
      <c r="CB122" s="881"/>
      <c r="CC122" s="881"/>
      <c r="CD122" s="881"/>
      <c r="CE122" s="881"/>
      <c r="CF122" s="882">
        <v>274.3</v>
      </c>
      <c r="CG122" s="883"/>
      <c r="CH122" s="883"/>
      <c r="CI122" s="883"/>
      <c r="CJ122" s="883"/>
      <c r="CK122" s="905"/>
      <c r="CL122" s="891"/>
      <c r="CM122" s="891"/>
      <c r="CN122" s="891"/>
      <c r="CO122" s="892"/>
      <c r="CP122" s="871" t="s">
        <v>394</v>
      </c>
      <c r="CQ122" s="872"/>
      <c r="CR122" s="872"/>
      <c r="CS122" s="872"/>
      <c r="CT122" s="872"/>
      <c r="CU122" s="872"/>
      <c r="CV122" s="872"/>
      <c r="CW122" s="872"/>
      <c r="CX122" s="872"/>
      <c r="CY122" s="872"/>
      <c r="CZ122" s="872"/>
      <c r="DA122" s="872"/>
      <c r="DB122" s="872"/>
      <c r="DC122" s="872"/>
      <c r="DD122" s="872"/>
      <c r="DE122" s="872"/>
      <c r="DF122" s="873"/>
      <c r="DG122" s="852">
        <v>485810</v>
      </c>
      <c r="DH122" s="853"/>
      <c r="DI122" s="853"/>
      <c r="DJ122" s="853"/>
      <c r="DK122" s="853"/>
      <c r="DL122" s="853">
        <v>456899</v>
      </c>
      <c r="DM122" s="853"/>
      <c r="DN122" s="853"/>
      <c r="DO122" s="853"/>
      <c r="DP122" s="853"/>
      <c r="DQ122" s="853">
        <v>429699</v>
      </c>
      <c r="DR122" s="853"/>
      <c r="DS122" s="853"/>
      <c r="DT122" s="853"/>
      <c r="DU122" s="853"/>
      <c r="DV122" s="830">
        <v>4</v>
      </c>
      <c r="DW122" s="830"/>
      <c r="DX122" s="830"/>
      <c r="DY122" s="830"/>
      <c r="DZ122" s="831"/>
    </row>
    <row r="123" spans="1:130" s="218" customFormat="1" ht="26.25" customHeight="1" x14ac:dyDescent="0.15">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452</v>
      </c>
      <c r="BP123" s="914"/>
      <c r="BQ123" s="868">
        <v>47826837</v>
      </c>
      <c r="BR123" s="869"/>
      <c r="BS123" s="869"/>
      <c r="BT123" s="869"/>
      <c r="BU123" s="869"/>
      <c r="BV123" s="869">
        <v>49135962</v>
      </c>
      <c r="BW123" s="869"/>
      <c r="BX123" s="869"/>
      <c r="BY123" s="869"/>
      <c r="BZ123" s="869"/>
      <c r="CA123" s="869">
        <v>51065610</v>
      </c>
      <c r="CB123" s="869"/>
      <c r="CC123" s="869"/>
      <c r="CD123" s="869"/>
      <c r="CE123" s="869"/>
      <c r="CF123" s="784"/>
      <c r="CG123" s="785"/>
      <c r="CH123" s="785"/>
      <c r="CI123" s="785"/>
      <c r="CJ123" s="870"/>
      <c r="CK123" s="905"/>
      <c r="CL123" s="891"/>
      <c r="CM123" s="891"/>
      <c r="CN123" s="891"/>
      <c r="CO123" s="892"/>
      <c r="CP123" s="871" t="s">
        <v>396</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v>590384</v>
      </c>
      <c r="DH124" s="800"/>
      <c r="DI124" s="800"/>
      <c r="DJ124" s="800"/>
      <c r="DK124" s="801"/>
      <c r="DL124" s="802">
        <v>560020</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38867</v>
      </c>
      <c r="AB128" s="837"/>
      <c r="AC128" s="837"/>
      <c r="AD128" s="837"/>
      <c r="AE128" s="838"/>
      <c r="AF128" s="839">
        <v>32169</v>
      </c>
      <c r="AG128" s="837"/>
      <c r="AH128" s="837"/>
      <c r="AI128" s="837"/>
      <c r="AJ128" s="838"/>
      <c r="AK128" s="839">
        <v>35565</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12.91</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13248548</v>
      </c>
      <c r="AB129" s="816"/>
      <c r="AC129" s="816"/>
      <c r="AD129" s="816"/>
      <c r="AE129" s="817"/>
      <c r="AF129" s="818">
        <v>13270109</v>
      </c>
      <c r="AG129" s="816"/>
      <c r="AH129" s="816"/>
      <c r="AI129" s="816"/>
      <c r="AJ129" s="817"/>
      <c r="AK129" s="818">
        <v>13376231</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17.91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2800215</v>
      </c>
      <c r="AB130" s="816"/>
      <c r="AC130" s="816"/>
      <c r="AD130" s="816"/>
      <c r="AE130" s="817"/>
      <c r="AF130" s="818">
        <v>2818627</v>
      </c>
      <c r="AG130" s="816"/>
      <c r="AH130" s="816"/>
      <c r="AI130" s="816"/>
      <c r="AJ130" s="817"/>
      <c r="AK130" s="818">
        <v>2714819</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10448333</v>
      </c>
      <c r="AB131" s="800"/>
      <c r="AC131" s="800"/>
      <c r="AD131" s="800"/>
      <c r="AE131" s="801"/>
      <c r="AF131" s="802">
        <v>10451482</v>
      </c>
      <c r="AG131" s="800"/>
      <c r="AH131" s="800"/>
      <c r="AI131" s="800"/>
      <c r="AJ131" s="801"/>
      <c r="AK131" s="802">
        <v>10661412</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6.9536068579999997</v>
      </c>
      <c r="AB132" s="781"/>
      <c r="AC132" s="781"/>
      <c r="AD132" s="781"/>
      <c r="AE132" s="782"/>
      <c r="AF132" s="783">
        <v>6.9439147480000001</v>
      </c>
      <c r="AG132" s="781"/>
      <c r="AH132" s="781"/>
      <c r="AI132" s="781"/>
      <c r="AJ132" s="782"/>
      <c r="AK132" s="783">
        <v>7.1938407409999998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6.6</v>
      </c>
      <c r="AB133" s="760"/>
      <c r="AC133" s="760"/>
      <c r="AD133" s="760"/>
      <c r="AE133" s="761"/>
      <c r="AF133" s="759">
        <v>6.7</v>
      </c>
      <c r="AG133" s="760"/>
      <c r="AH133" s="760"/>
      <c r="AI133" s="760"/>
      <c r="AJ133" s="761"/>
      <c r="AK133" s="759">
        <v>7</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khB3lxBulWfNTV9F467MqaZ8AnupT5GpEugQM6/b8Fq8M3I1fjThDjE//YSffXHfE0M1RRe+O2NyeUmqZdyhw==" saltValue="GYnxRbqikHqR9kqmLUQv7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fl6kKQrWF/0GHPf1a0xXKaTNZWpYT4ojCw9SDuGuNRBwMUGtTDT945CruK4GKZ1ePl39ieVWI9mNQJhvhffTXg==" saltValue="bFFsd9+eS+JWKsSOsr9sb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JQP0meOIyXz9zN/1q7kEMGlI/u33oxcMC+PkERSryNrBCLtTa88TUdXyaRFZyzIZ/SFD2cUQiosffg5BAUJSA==" saltValue="bdKAnbQqqxS0Te5vC+B/a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3"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4"/>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5" t="s">
        <v>486</v>
      </c>
      <c r="AL9" s="1166"/>
      <c r="AM9" s="1166"/>
      <c r="AN9" s="1167"/>
      <c r="AO9" s="269">
        <v>4107792</v>
      </c>
      <c r="AP9" s="269">
        <v>184828</v>
      </c>
      <c r="AQ9" s="270">
        <v>99044</v>
      </c>
      <c r="AR9" s="271">
        <v>86.6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5" t="s">
        <v>487</v>
      </c>
      <c r="AL10" s="1166"/>
      <c r="AM10" s="1166"/>
      <c r="AN10" s="1167"/>
      <c r="AO10" s="272">
        <v>616626</v>
      </c>
      <c r="AP10" s="272">
        <v>27745</v>
      </c>
      <c r="AQ10" s="273">
        <v>12597</v>
      </c>
      <c r="AR10" s="274">
        <v>120.3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5" t="s">
        <v>488</v>
      </c>
      <c r="AL11" s="1166"/>
      <c r="AM11" s="1166"/>
      <c r="AN11" s="1167"/>
      <c r="AO11" s="272" t="s">
        <v>489</v>
      </c>
      <c r="AP11" s="272" t="s">
        <v>489</v>
      </c>
      <c r="AQ11" s="273">
        <v>1194</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5" t="s">
        <v>490</v>
      </c>
      <c r="AL12" s="1166"/>
      <c r="AM12" s="1166"/>
      <c r="AN12" s="1167"/>
      <c r="AO12" s="272" t="s">
        <v>489</v>
      </c>
      <c r="AP12" s="272" t="s">
        <v>489</v>
      </c>
      <c r="AQ12" s="273">
        <v>18</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5" t="s">
        <v>491</v>
      </c>
      <c r="AL13" s="1166"/>
      <c r="AM13" s="1166"/>
      <c r="AN13" s="1167"/>
      <c r="AO13" s="272" t="s">
        <v>489</v>
      </c>
      <c r="AP13" s="272" t="s">
        <v>489</v>
      </c>
      <c r="AQ13" s="273">
        <v>3890</v>
      </c>
      <c r="AR13" s="274" t="s">
        <v>489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5" t="s">
        <v>492</v>
      </c>
      <c r="AL14" s="1166"/>
      <c r="AM14" s="1166"/>
      <c r="AN14" s="1167"/>
      <c r="AO14" s="272">
        <v>94601</v>
      </c>
      <c r="AP14" s="272">
        <v>4257</v>
      </c>
      <c r="AQ14" s="273">
        <v>1837</v>
      </c>
      <c r="AR14" s="274">
        <v>131.69999999999999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8" t="s">
        <v>493</v>
      </c>
      <c r="AL15" s="1169"/>
      <c r="AM15" s="1169"/>
      <c r="AN15" s="1170"/>
      <c r="AO15" s="272">
        <v>-313042</v>
      </c>
      <c r="AP15" s="272">
        <v>-14085</v>
      </c>
      <c r="AQ15" s="273">
        <v>-6318</v>
      </c>
      <c r="AR15" s="274">
        <v>122.9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8" t="s">
        <v>177</v>
      </c>
      <c r="AL16" s="1169"/>
      <c r="AM16" s="1169"/>
      <c r="AN16" s="1170"/>
      <c r="AO16" s="272">
        <v>4505977</v>
      </c>
      <c r="AP16" s="272">
        <v>202744</v>
      </c>
      <c r="AQ16" s="273">
        <v>112262</v>
      </c>
      <c r="AR16" s="274">
        <v>80.599999999999994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1" t="s">
        <v>498</v>
      </c>
      <c r="AL21" s="1172"/>
      <c r="AM21" s="1172"/>
      <c r="AN21" s="1173"/>
      <c r="AO21" s="285">
        <v>15.52</v>
      </c>
      <c r="AP21" s="286">
        <v>9.26</v>
      </c>
      <c r="AQ21" s="287">
        <v>6.26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1" t="s">
        <v>499</v>
      </c>
      <c r="AL22" s="1172"/>
      <c r="AM22" s="1172"/>
      <c r="AN22" s="1173"/>
      <c r="AO22" s="290">
        <v>97.1</v>
      </c>
      <c r="AP22" s="291">
        <v>97.3</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4" t="s">
        <v>500</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3"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4"/>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5" t="s">
        <v>503</v>
      </c>
      <c r="AL32" s="1156"/>
      <c r="AM32" s="1156"/>
      <c r="AN32" s="1157"/>
      <c r="AO32" s="300">
        <v>3235439</v>
      </c>
      <c r="AP32" s="300">
        <v>145577</v>
      </c>
      <c r="AQ32" s="301">
        <v>60713</v>
      </c>
      <c r="AR32" s="302">
        <v>139.80000000000001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5" t="s">
        <v>504</v>
      </c>
      <c r="AL33" s="1156"/>
      <c r="AM33" s="1156"/>
      <c r="AN33" s="1157"/>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5" t="s">
        <v>505</v>
      </c>
      <c r="AL34" s="1156"/>
      <c r="AM34" s="1156"/>
      <c r="AN34" s="1157"/>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5" t="s">
        <v>506</v>
      </c>
      <c r="AL35" s="1156"/>
      <c r="AM35" s="1156"/>
      <c r="AN35" s="1157"/>
      <c r="AO35" s="300">
        <v>281910</v>
      </c>
      <c r="AP35" s="300">
        <v>12684</v>
      </c>
      <c r="AQ35" s="301">
        <v>14168</v>
      </c>
      <c r="AR35" s="302">
        <v>-10.5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5" t="s">
        <v>507</v>
      </c>
      <c r="AL36" s="1156"/>
      <c r="AM36" s="1156"/>
      <c r="AN36" s="1157"/>
      <c r="AO36" s="300" t="s">
        <v>489</v>
      </c>
      <c r="AP36" s="300" t="s">
        <v>489</v>
      </c>
      <c r="AQ36" s="301">
        <v>2586</v>
      </c>
      <c r="AR36" s="302" t="s">
        <v>489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5" t="s">
        <v>508</v>
      </c>
      <c r="AL37" s="1156"/>
      <c r="AM37" s="1156"/>
      <c r="AN37" s="1157"/>
      <c r="AO37" s="300" t="s">
        <v>489</v>
      </c>
      <c r="AP37" s="300" t="s">
        <v>489</v>
      </c>
      <c r="AQ37" s="301">
        <v>189</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8" t="s">
        <v>509</v>
      </c>
      <c r="AL38" s="1159"/>
      <c r="AM38" s="1159"/>
      <c r="AN38" s="1160"/>
      <c r="AO38" s="303" t="s">
        <v>489</v>
      </c>
      <c r="AP38" s="303" t="s">
        <v>489</v>
      </c>
      <c r="AQ38" s="304">
        <v>8</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8" t="s">
        <v>510</v>
      </c>
      <c r="AL39" s="1159"/>
      <c r="AM39" s="1159"/>
      <c r="AN39" s="1160"/>
      <c r="AO39" s="300">
        <v>-35565</v>
      </c>
      <c r="AP39" s="300">
        <v>-1600</v>
      </c>
      <c r="AQ39" s="301">
        <v>-5399</v>
      </c>
      <c r="AR39" s="302">
        <v>-70.400000000000006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5" t="s">
        <v>511</v>
      </c>
      <c r="AL40" s="1156"/>
      <c r="AM40" s="1156"/>
      <c r="AN40" s="1157"/>
      <c r="AO40" s="300">
        <v>-2714819</v>
      </c>
      <c r="AP40" s="300">
        <v>-122152</v>
      </c>
      <c r="AQ40" s="301">
        <v>-49527</v>
      </c>
      <c r="AR40" s="302">
        <v>146.6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1" t="s">
        <v>287</v>
      </c>
      <c r="AL41" s="1162"/>
      <c r="AM41" s="1162"/>
      <c r="AN41" s="1163"/>
      <c r="AO41" s="300">
        <v>766965</v>
      </c>
      <c r="AP41" s="300">
        <v>34509</v>
      </c>
      <c r="AQ41" s="301">
        <v>22738</v>
      </c>
      <c r="AR41" s="302">
        <v>51.8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8" t="s">
        <v>481</v>
      </c>
      <c r="AN49" s="1150" t="s">
        <v>514</v>
      </c>
      <c r="AO49" s="1151"/>
      <c r="AP49" s="1151"/>
      <c r="AQ49" s="1151"/>
      <c r="AR49" s="1152"/>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49"/>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3197048</v>
      </c>
      <c r="AN51" s="322">
        <v>129069</v>
      </c>
      <c r="AO51" s="323">
        <v>11.7</v>
      </c>
      <c r="AP51" s="324">
        <v>84962</v>
      </c>
      <c r="AQ51" s="325">
        <v>7.2</v>
      </c>
      <c r="AR51" s="326">
        <v>4.5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1940539</v>
      </c>
      <c r="AN52" s="330">
        <v>78342</v>
      </c>
      <c r="AO52" s="331">
        <v>8.1999999999999993</v>
      </c>
      <c r="AP52" s="332">
        <v>42793</v>
      </c>
      <c r="AQ52" s="333">
        <v>2.2000000000000002</v>
      </c>
      <c r="AR52" s="334">
        <v>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3467863</v>
      </c>
      <c r="AN53" s="322">
        <v>143805</v>
      </c>
      <c r="AO53" s="323">
        <v>11.4</v>
      </c>
      <c r="AP53" s="324">
        <v>71279</v>
      </c>
      <c r="AQ53" s="325">
        <v>-16.100000000000001</v>
      </c>
      <c r="AR53" s="326">
        <v>27.5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1842960</v>
      </c>
      <c r="AN54" s="330">
        <v>76424</v>
      </c>
      <c r="AO54" s="331">
        <v>-2.4</v>
      </c>
      <c r="AP54" s="332">
        <v>36731</v>
      </c>
      <c r="AQ54" s="333">
        <v>-14.2</v>
      </c>
      <c r="AR54" s="334">
        <v>11.8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3002743</v>
      </c>
      <c r="AN55" s="322">
        <v>127613</v>
      </c>
      <c r="AO55" s="323">
        <v>-11.3</v>
      </c>
      <c r="AP55" s="324">
        <v>74994</v>
      </c>
      <c r="AQ55" s="325">
        <v>5.2</v>
      </c>
      <c r="AR55" s="326">
        <v>-16.5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1771831</v>
      </c>
      <c r="AN56" s="330">
        <v>75301</v>
      </c>
      <c r="AO56" s="331">
        <v>-1.5</v>
      </c>
      <c r="AP56" s="332">
        <v>36188</v>
      </c>
      <c r="AQ56" s="333">
        <v>-1.5</v>
      </c>
      <c r="AR56" s="334">
        <v>0</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4783488</v>
      </c>
      <c r="AN57" s="322">
        <v>209242</v>
      </c>
      <c r="AO57" s="323">
        <v>64</v>
      </c>
      <c r="AP57" s="324">
        <v>71849</v>
      </c>
      <c r="AQ57" s="325">
        <v>-4.2</v>
      </c>
      <c r="AR57" s="326">
        <v>68.2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3306592</v>
      </c>
      <c r="AN58" s="330">
        <v>144639</v>
      </c>
      <c r="AO58" s="331">
        <v>92.1</v>
      </c>
      <c r="AP58" s="332">
        <v>36144</v>
      </c>
      <c r="AQ58" s="333">
        <v>-0.1</v>
      </c>
      <c r="AR58" s="334">
        <v>92.2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6833095</v>
      </c>
      <c r="AN59" s="322">
        <v>307451</v>
      </c>
      <c r="AO59" s="323">
        <v>46.9</v>
      </c>
      <c r="AP59" s="324">
        <v>82962</v>
      </c>
      <c r="AQ59" s="325">
        <v>15.5</v>
      </c>
      <c r="AR59" s="326">
        <v>31.4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5574367</v>
      </c>
      <c r="AN60" s="330">
        <v>250815</v>
      </c>
      <c r="AO60" s="331">
        <v>73.400000000000006</v>
      </c>
      <c r="AP60" s="332">
        <v>42835</v>
      </c>
      <c r="AQ60" s="333">
        <v>18.5</v>
      </c>
      <c r="AR60" s="334">
        <v>54.9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4256847</v>
      </c>
      <c r="AN61" s="337">
        <v>183436</v>
      </c>
      <c r="AO61" s="338">
        <v>24.5</v>
      </c>
      <c r="AP61" s="339">
        <v>77209</v>
      </c>
      <c r="AQ61" s="340">
        <v>1.5</v>
      </c>
      <c r="AR61" s="326">
        <v>23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2887258</v>
      </c>
      <c r="AN62" s="330">
        <v>125104</v>
      </c>
      <c r="AO62" s="331">
        <v>34</v>
      </c>
      <c r="AP62" s="332">
        <v>38938</v>
      </c>
      <c r="AQ62" s="333">
        <v>1</v>
      </c>
      <c r="AR62" s="334">
        <v>33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g8Z5vh4fxjSCdY+kZSzDuI8YD7B2cx4bw3ksE8MSTl6x0KAqc1XMjFa9F51sdD2oAktwnxRyFz1YOVWvzQ/SNg==" saltValue="dRsJIcGR0INYeceSm6jQq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IUi6+5K6WtqdkWujHQbhFG3+8OB7nJXegJoAm93QrawPpeP7fynIL0Ige05ShLpRl12ElcJqwypYetKduyGctQ==" saltValue="EPO55meo/aCf54qg9Vc3K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dYw2bvzg3DJ6V6fcA/lWXn6QU4oFUADRnP11vm5vXKsnLRnn6yQZ+k85zVvA+mzQxIi/Q28Z8AzsVvOAWNqCAA==" saltValue="bos+eaM5/W46RsMQW10zG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4" t="s">
        <v>3</v>
      </c>
      <c r="D47" s="1174"/>
      <c r="E47" s="1175"/>
      <c r="F47" s="11">
        <v>60.6</v>
      </c>
      <c r="G47" s="12">
        <v>63.56</v>
      </c>
      <c r="H47" s="12">
        <v>67.72</v>
      </c>
      <c r="I47" s="12">
        <v>68.16</v>
      </c>
      <c r="J47" s="13">
        <v>67.81</v>
      </c>
    </row>
    <row r="48" spans="2:10" ht="57.75" customHeight="1" x14ac:dyDescent="0.15">
      <c r="B48" s="14"/>
      <c r="C48" s="1176" t="s">
        <v>4</v>
      </c>
      <c r="D48" s="1176"/>
      <c r="E48" s="1177"/>
      <c r="F48" s="15">
        <v>4.76</v>
      </c>
      <c r="G48" s="16">
        <v>8.2100000000000009</v>
      </c>
      <c r="H48" s="16">
        <v>7.74</v>
      </c>
      <c r="I48" s="16">
        <v>5.26</v>
      </c>
      <c r="J48" s="17">
        <v>3.57</v>
      </c>
    </row>
    <row r="49" spans="2:10" ht="57.75" customHeight="1" thickBot="1" x14ac:dyDescent="0.2">
      <c r="B49" s="18"/>
      <c r="C49" s="1178" t="s">
        <v>5</v>
      </c>
      <c r="D49" s="1178"/>
      <c r="E49" s="1179"/>
      <c r="F49" s="19">
        <v>2.2200000000000002</v>
      </c>
      <c r="G49" s="20">
        <v>7.87</v>
      </c>
      <c r="H49" s="20">
        <v>2.06</v>
      </c>
      <c r="I49" s="20" t="s">
        <v>533</v>
      </c>
      <c r="J49" s="21">
        <v>0.24</v>
      </c>
    </row>
    <row r="50" spans="2:10" x14ac:dyDescent="0.15"/>
  </sheetData>
  <sheetProtection algorithmName="SHA-512" hashValue="jxc7pNevZj78Wtn/k7awYkAwDZCBEKi04KkI8SMwPGMDtOHnRjfCwdYKHl4JQHbLrSZB6pS2Yakcph3JnPPBig==" saltValue="mbYkzWwe9oHJl/PlA/xJN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0"/>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6" t="s">
        <v>534</v>
      </c>
      <c r="D34" s="1186"/>
      <c r="E34" s="1187"/>
      <c r="F34" s="32">
        <v>3.07</v>
      </c>
      <c r="G34" s="33">
        <v>3.18</v>
      </c>
      <c r="H34" s="33">
        <v>3.77</v>
      </c>
      <c r="I34" s="33">
        <v>3.77</v>
      </c>
      <c r="J34" s="34">
        <v>3.88</v>
      </c>
      <c r="K34" s="22"/>
      <c r="L34" s="22"/>
      <c r="M34" s="22"/>
      <c r="N34" s="22"/>
      <c r="O34" s="22"/>
      <c r="P34" s="22"/>
    </row>
    <row r="35" spans="1:16" ht="39" customHeight="1" x14ac:dyDescent="0.15">
      <c r="A35" s="22"/>
      <c r="B35" s="35"/>
      <c r="C35" s="1180" t="s">
        <v>535</v>
      </c>
      <c r="D35" s="1181"/>
      <c r="E35" s="1182"/>
      <c r="F35" s="36">
        <v>3.65</v>
      </c>
      <c r="G35" s="37">
        <v>4.12</v>
      </c>
      <c r="H35" s="37">
        <v>4.3600000000000003</v>
      </c>
      <c r="I35" s="37">
        <v>4.2300000000000004</v>
      </c>
      <c r="J35" s="38">
        <v>3.86</v>
      </c>
      <c r="K35" s="22"/>
      <c r="L35" s="22"/>
      <c r="M35" s="22"/>
      <c r="N35" s="22"/>
      <c r="O35" s="22"/>
      <c r="P35" s="22"/>
    </row>
    <row r="36" spans="1:16" ht="39" customHeight="1" x14ac:dyDescent="0.15">
      <c r="A36" s="22"/>
      <c r="B36" s="35"/>
      <c r="C36" s="1180" t="s">
        <v>536</v>
      </c>
      <c r="D36" s="1181"/>
      <c r="E36" s="1182"/>
      <c r="F36" s="36">
        <v>5.68</v>
      </c>
      <c r="G36" s="37">
        <v>8.1999999999999993</v>
      </c>
      <c r="H36" s="37">
        <v>7.74</v>
      </c>
      <c r="I36" s="37">
        <v>5.26</v>
      </c>
      <c r="J36" s="38">
        <v>3.56</v>
      </c>
      <c r="K36" s="22"/>
      <c r="L36" s="22"/>
      <c r="M36" s="22"/>
      <c r="N36" s="22"/>
      <c r="O36" s="22"/>
      <c r="P36" s="22"/>
    </row>
    <row r="37" spans="1:16" ht="39" customHeight="1" x14ac:dyDescent="0.15">
      <c r="A37" s="22"/>
      <c r="B37" s="35"/>
      <c r="C37" s="1180" t="s">
        <v>537</v>
      </c>
      <c r="D37" s="1181"/>
      <c r="E37" s="1182"/>
      <c r="F37" s="36">
        <v>1.18</v>
      </c>
      <c r="G37" s="37">
        <v>1.25</v>
      </c>
      <c r="H37" s="37">
        <v>1.59</v>
      </c>
      <c r="I37" s="37">
        <v>1.64</v>
      </c>
      <c r="J37" s="38">
        <v>1.32</v>
      </c>
      <c r="K37" s="22"/>
      <c r="L37" s="22"/>
      <c r="M37" s="22"/>
      <c r="N37" s="22"/>
      <c r="O37" s="22"/>
      <c r="P37" s="22"/>
    </row>
    <row r="38" spans="1:16" ht="39" customHeight="1" x14ac:dyDescent="0.15">
      <c r="A38" s="22"/>
      <c r="B38" s="35"/>
      <c r="C38" s="1180" t="s">
        <v>538</v>
      </c>
      <c r="D38" s="1181"/>
      <c r="E38" s="1182"/>
      <c r="F38" s="36" t="s">
        <v>489</v>
      </c>
      <c r="G38" s="37" t="s">
        <v>489</v>
      </c>
      <c r="H38" s="37" t="s">
        <v>489</v>
      </c>
      <c r="I38" s="37" t="s">
        <v>489</v>
      </c>
      <c r="J38" s="38">
        <v>0.3</v>
      </c>
      <c r="K38" s="22"/>
      <c r="L38" s="22"/>
      <c r="M38" s="22"/>
      <c r="N38" s="22"/>
      <c r="O38" s="22"/>
      <c r="P38" s="22"/>
    </row>
    <row r="39" spans="1:16" ht="39" customHeight="1" x14ac:dyDescent="0.15">
      <c r="A39" s="22"/>
      <c r="B39" s="35"/>
      <c r="C39" s="1180" t="s">
        <v>539</v>
      </c>
      <c r="D39" s="1181"/>
      <c r="E39" s="1182"/>
      <c r="F39" s="36">
        <v>0</v>
      </c>
      <c r="G39" s="37">
        <v>0.01</v>
      </c>
      <c r="H39" s="37">
        <v>0.03</v>
      </c>
      <c r="I39" s="37">
        <v>0.04</v>
      </c>
      <c r="J39" s="38">
        <v>0.02</v>
      </c>
      <c r="K39" s="22"/>
      <c r="L39" s="22"/>
      <c r="M39" s="22"/>
      <c r="N39" s="22"/>
      <c r="O39" s="22"/>
      <c r="P39" s="22"/>
    </row>
    <row r="40" spans="1:16" ht="39" customHeight="1" x14ac:dyDescent="0.15">
      <c r="A40" s="22"/>
      <c r="B40" s="35"/>
      <c r="C40" s="1180" t="s">
        <v>540</v>
      </c>
      <c r="D40" s="1181"/>
      <c r="E40" s="1182"/>
      <c r="F40" s="36">
        <v>0.04</v>
      </c>
      <c r="G40" s="37">
        <v>0.04</v>
      </c>
      <c r="H40" s="37">
        <v>0.03</v>
      </c>
      <c r="I40" s="37">
        <v>0.02</v>
      </c>
      <c r="J40" s="38">
        <v>0.02</v>
      </c>
      <c r="K40" s="22"/>
      <c r="L40" s="22"/>
      <c r="M40" s="22"/>
      <c r="N40" s="22"/>
      <c r="O40" s="22"/>
      <c r="P40" s="22"/>
    </row>
    <row r="41" spans="1:16" ht="39" customHeight="1" x14ac:dyDescent="0.15">
      <c r="A41" s="22"/>
      <c r="B41" s="35"/>
      <c r="C41" s="1180" t="s">
        <v>541</v>
      </c>
      <c r="D41" s="1181"/>
      <c r="E41" s="1182"/>
      <c r="F41" s="36">
        <v>0</v>
      </c>
      <c r="G41" s="37">
        <v>0</v>
      </c>
      <c r="H41" s="37">
        <v>0</v>
      </c>
      <c r="I41" s="37">
        <v>0</v>
      </c>
      <c r="J41" s="38">
        <v>0</v>
      </c>
      <c r="K41" s="22"/>
      <c r="L41" s="22"/>
      <c r="M41" s="22"/>
      <c r="N41" s="22"/>
      <c r="O41" s="22"/>
      <c r="P41" s="22"/>
    </row>
    <row r="42" spans="1:16" ht="39" customHeight="1" x14ac:dyDescent="0.15">
      <c r="A42" s="22"/>
      <c r="B42" s="39"/>
      <c r="C42" s="1180" t="s">
        <v>542</v>
      </c>
      <c r="D42" s="1181"/>
      <c r="E42" s="1182"/>
      <c r="F42" s="36" t="s">
        <v>489</v>
      </c>
      <c r="G42" s="37" t="s">
        <v>489</v>
      </c>
      <c r="H42" s="37" t="s">
        <v>489</v>
      </c>
      <c r="I42" s="37" t="s">
        <v>489</v>
      </c>
      <c r="J42" s="38" t="s">
        <v>489</v>
      </c>
      <c r="K42" s="22"/>
      <c r="L42" s="22"/>
      <c r="M42" s="22"/>
      <c r="N42" s="22"/>
      <c r="O42" s="22"/>
      <c r="P42" s="22"/>
    </row>
    <row r="43" spans="1:16" ht="39" customHeight="1" thickBot="1" x14ac:dyDescent="0.2">
      <c r="A43" s="22"/>
      <c r="B43" s="40"/>
      <c r="C43" s="1183" t="s">
        <v>543</v>
      </c>
      <c r="D43" s="1184"/>
      <c r="E43" s="1185"/>
      <c r="F43" s="41">
        <v>0.11</v>
      </c>
      <c r="G43" s="42">
        <v>0.12</v>
      </c>
      <c r="H43" s="42">
        <v>0.12</v>
      </c>
      <c r="I43" s="42">
        <v>0.65</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row r="50" s="23" customFormat="1" ht="13.5" hidden="1" customHeight="1" x14ac:dyDescent="0.15"/>
  </sheetData>
  <sheetProtection algorithmName="SHA-512" hashValue="9Z70CeZOyIQebZo7u7OFJ2TZALMXvMfAl3tDobinmuyqAiTm0xwPCGtoXXzNhDsXZxkVq5e+1pAD0D6Xr3BN3w==" saltValue="2bo2vR0Fs+7mkxADQEcp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1" t="s">
        <v>9</v>
      </c>
      <c r="C45" s="1212"/>
      <c r="D45" s="58"/>
      <c r="E45" s="1217" t="s">
        <v>10</v>
      </c>
      <c r="F45" s="1217"/>
      <c r="G45" s="1217"/>
      <c r="H45" s="1217"/>
      <c r="I45" s="1217"/>
      <c r="J45" s="1218"/>
      <c r="K45" s="59">
        <v>3715</v>
      </c>
      <c r="L45" s="60">
        <v>3431</v>
      </c>
      <c r="M45" s="60">
        <v>3263</v>
      </c>
      <c r="N45" s="60">
        <v>3300</v>
      </c>
      <c r="O45" s="61">
        <v>3235</v>
      </c>
      <c r="P45" s="48"/>
      <c r="Q45" s="48"/>
      <c r="R45" s="48"/>
      <c r="S45" s="48"/>
      <c r="T45" s="48"/>
      <c r="U45" s="48"/>
    </row>
    <row r="46" spans="1:21" ht="30.75" customHeight="1" x14ac:dyDescent="0.15">
      <c r="A46" s="48"/>
      <c r="B46" s="1213"/>
      <c r="C46" s="1214"/>
      <c r="D46" s="62"/>
      <c r="E46" s="1190" t="s">
        <v>11</v>
      </c>
      <c r="F46" s="1190"/>
      <c r="G46" s="1190"/>
      <c r="H46" s="1190"/>
      <c r="I46" s="1190"/>
      <c r="J46" s="1191"/>
      <c r="K46" s="63" t="s">
        <v>489</v>
      </c>
      <c r="L46" s="64" t="s">
        <v>489</v>
      </c>
      <c r="M46" s="64" t="s">
        <v>489</v>
      </c>
      <c r="N46" s="64" t="s">
        <v>489</v>
      </c>
      <c r="O46" s="65" t="s">
        <v>489</v>
      </c>
      <c r="P46" s="48"/>
      <c r="Q46" s="48"/>
      <c r="R46" s="48"/>
      <c r="S46" s="48"/>
      <c r="T46" s="48"/>
      <c r="U46" s="48"/>
    </row>
    <row r="47" spans="1:21" ht="30.75" customHeight="1" x14ac:dyDescent="0.15">
      <c r="A47" s="48"/>
      <c r="B47" s="1213"/>
      <c r="C47" s="1214"/>
      <c r="D47" s="62"/>
      <c r="E47" s="1190" t="s">
        <v>12</v>
      </c>
      <c r="F47" s="1190"/>
      <c r="G47" s="1190"/>
      <c r="H47" s="1190"/>
      <c r="I47" s="1190"/>
      <c r="J47" s="1191"/>
      <c r="K47" s="63" t="s">
        <v>489</v>
      </c>
      <c r="L47" s="64" t="s">
        <v>489</v>
      </c>
      <c r="M47" s="64" t="s">
        <v>489</v>
      </c>
      <c r="N47" s="64" t="s">
        <v>489</v>
      </c>
      <c r="O47" s="65" t="s">
        <v>489</v>
      </c>
      <c r="P47" s="48"/>
      <c r="Q47" s="48"/>
      <c r="R47" s="48"/>
      <c r="S47" s="48"/>
      <c r="T47" s="48"/>
      <c r="U47" s="48"/>
    </row>
    <row r="48" spans="1:21" ht="30.75" customHeight="1" x14ac:dyDescent="0.15">
      <c r="A48" s="48"/>
      <c r="B48" s="1213"/>
      <c r="C48" s="1214"/>
      <c r="D48" s="62"/>
      <c r="E48" s="1190" t="s">
        <v>13</v>
      </c>
      <c r="F48" s="1190"/>
      <c r="G48" s="1190"/>
      <c r="H48" s="1190"/>
      <c r="I48" s="1190"/>
      <c r="J48" s="1191"/>
      <c r="K48" s="63">
        <v>273</v>
      </c>
      <c r="L48" s="64">
        <v>280</v>
      </c>
      <c r="M48" s="64">
        <v>296</v>
      </c>
      <c r="N48" s="64">
        <v>274</v>
      </c>
      <c r="O48" s="65">
        <v>282</v>
      </c>
      <c r="P48" s="48"/>
      <c r="Q48" s="48"/>
      <c r="R48" s="48"/>
      <c r="S48" s="48"/>
      <c r="T48" s="48"/>
      <c r="U48" s="48"/>
    </row>
    <row r="49" spans="1:21" ht="30.75" customHeight="1" x14ac:dyDescent="0.15">
      <c r="A49" s="48"/>
      <c r="B49" s="1213"/>
      <c r="C49" s="1214"/>
      <c r="D49" s="62"/>
      <c r="E49" s="1190" t="s">
        <v>14</v>
      </c>
      <c r="F49" s="1190"/>
      <c r="G49" s="1190"/>
      <c r="H49" s="1190"/>
      <c r="I49" s="1190"/>
      <c r="J49" s="1191"/>
      <c r="K49" s="63">
        <v>7</v>
      </c>
      <c r="L49" s="64">
        <v>7</v>
      </c>
      <c r="M49" s="64">
        <v>7</v>
      </c>
      <c r="N49" s="64">
        <v>3</v>
      </c>
      <c r="O49" s="65" t="s">
        <v>489</v>
      </c>
      <c r="P49" s="48"/>
      <c r="Q49" s="48"/>
      <c r="R49" s="48"/>
      <c r="S49" s="48"/>
      <c r="T49" s="48"/>
      <c r="U49" s="48"/>
    </row>
    <row r="50" spans="1:21" ht="30.75" customHeight="1" x14ac:dyDescent="0.15">
      <c r="A50" s="48"/>
      <c r="B50" s="1213"/>
      <c r="C50" s="1214"/>
      <c r="D50" s="62"/>
      <c r="E50" s="1190" t="s">
        <v>15</v>
      </c>
      <c r="F50" s="1190"/>
      <c r="G50" s="1190"/>
      <c r="H50" s="1190"/>
      <c r="I50" s="1190"/>
      <c r="J50" s="1191"/>
      <c r="K50" s="63" t="s">
        <v>489</v>
      </c>
      <c r="L50" s="64" t="s">
        <v>489</v>
      </c>
      <c r="M50" s="64" t="s">
        <v>489</v>
      </c>
      <c r="N50" s="64" t="s">
        <v>489</v>
      </c>
      <c r="O50" s="65" t="s">
        <v>489</v>
      </c>
      <c r="P50" s="48"/>
      <c r="Q50" s="48"/>
      <c r="R50" s="48"/>
      <c r="S50" s="48"/>
      <c r="T50" s="48"/>
      <c r="U50" s="48"/>
    </row>
    <row r="51" spans="1:21" ht="30.75" customHeight="1" x14ac:dyDescent="0.15">
      <c r="A51" s="48"/>
      <c r="B51" s="1215"/>
      <c r="C51" s="1216"/>
      <c r="D51" s="66"/>
      <c r="E51" s="1190" t="s">
        <v>16</v>
      </c>
      <c r="F51" s="1190"/>
      <c r="G51" s="1190"/>
      <c r="H51" s="1190"/>
      <c r="I51" s="1190"/>
      <c r="J51" s="1191"/>
      <c r="K51" s="63" t="s">
        <v>489</v>
      </c>
      <c r="L51" s="64" t="s">
        <v>489</v>
      </c>
      <c r="M51" s="64" t="s">
        <v>489</v>
      </c>
      <c r="N51" s="64" t="s">
        <v>489</v>
      </c>
      <c r="O51" s="65" t="s">
        <v>489</v>
      </c>
      <c r="P51" s="48"/>
      <c r="Q51" s="48"/>
      <c r="R51" s="48"/>
      <c r="S51" s="48"/>
      <c r="T51" s="48"/>
      <c r="U51" s="48"/>
    </row>
    <row r="52" spans="1:21" ht="30.75" customHeight="1" x14ac:dyDescent="0.15">
      <c r="A52" s="48"/>
      <c r="B52" s="1188" t="s">
        <v>17</v>
      </c>
      <c r="C52" s="1189"/>
      <c r="D52" s="66"/>
      <c r="E52" s="1190" t="s">
        <v>18</v>
      </c>
      <c r="F52" s="1190"/>
      <c r="G52" s="1190"/>
      <c r="H52" s="1190"/>
      <c r="I52" s="1190"/>
      <c r="J52" s="1191"/>
      <c r="K52" s="63">
        <v>3279</v>
      </c>
      <c r="L52" s="64">
        <v>3030</v>
      </c>
      <c r="M52" s="64">
        <v>2839</v>
      </c>
      <c r="N52" s="64">
        <v>2850</v>
      </c>
      <c r="O52" s="65">
        <v>2750</v>
      </c>
      <c r="P52" s="48"/>
      <c r="Q52" s="48"/>
      <c r="R52" s="48"/>
      <c r="S52" s="48"/>
      <c r="T52" s="48"/>
      <c r="U52" s="48"/>
    </row>
    <row r="53" spans="1:21" ht="30.75" customHeight="1" thickBot="1" x14ac:dyDescent="0.2">
      <c r="A53" s="48"/>
      <c r="B53" s="1192" t="s">
        <v>19</v>
      </c>
      <c r="C53" s="1193"/>
      <c r="D53" s="67"/>
      <c r="E53" s="1194" t="s">
        <v>20</v>
      </c>
      <c r="F53" s="1194"/>
      <c r="G53" s="1194"/>
      <c r="H53" s="1194"/>
      <c r="I53" s="1194"/>
      <c r="J53" s="1195"/>
      <c r="K53" s="68">
        <v>716</v>
      </c>
      <c r="L53" s="69">
        <v>688</v>
      </c>
      <c r="M53" s="69">
        <v>727</v>
      </c>
      <c r="N53" s="69">
        <v>727</v>
      </c>
      <c r="O53" s="70">
        <v>767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96" t="s">
        <v>24</v>
      </c>
      <c r="C58" s="1197"/>
      <c r="D58" s="1202" t="s">
        <v>25</v>
      </c>
      <c r="E58" s="1203"/>
      <c r="F58" s="1203"/>
      <c r="G58" s="1203"/>
      <c r="H58" s="1203"/>
      <c r="I58" s="1203"/>
      <c r="J58" s="1204"/>
      <c r="K58" s="83"/>
      <c r="L58" s="84"/>
      <c r="M58" s="84"/>
      <c r="N58" s="84"/>
      <c r="O58" s="85"/>
    </row>
    <row r="59" spans="1:21" ht="31.5" customHeight="1" x14ac:dyDescent="0.15">
      <c r="B59" s="1198"/>
      <c r="C59" s="1199"/>
      <c r="D59" s="1205" t="s">
        <v>26</v>
      </c>
      <c r="E59" s="1206"/>
      <c r="F59" s="1206"/>
      <c r="G59" s="1206"/>
      <c r="H59" s="1206"/>
      <c r="I59" s="1206"/>
      <c r="J59" s="1207"/>
      <c r="K59" s="86"/>
      <c r="L59" s="87"/>
      <c r="M59" s="87"/>
      <c r="N59" s="87"/>
      <c r="O59" s="88"/>
    </row>
    <row r="60" spans="1:21" ht="31.5" customHeight="1" thickBot="1" x14ac:dyDescent="0.2">
      <c r="B60" s="1200"/>
      <c r="C60" s="1201"/>
      <c r="D60" s="1208" t="s">
        <v>27</v>
      </c>
      <c r="E60" s="1209"/>
      <c r="F60" s="1209"/>
      <c r="G60" s="1209"/>
      <c r="H60" s="1209"/>
      <c r="I60" s="1209"/>
      <c r="J60" s="1210"/>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row r="70" s="49" customFormat="1" ht="12.6" hidden="1" customHeight="1" x14ac:dyDescent="0.15"/>
  </sheetData>
  <sheetProtection algorithmName="SHA-512" hashValue="RAc5k3QWxP3SeJMZyvoZr32W1Y8XeyPixIiBpAnzdwpE7IgvM1AriFsD4XShgp2+QhzdrNAg15RGnckb9UxKJA==" saltValue="EQtjv1d3uYNn22qGqos6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s="96" customFormat="1" ht="15" customHeight="1" x14ac:dyDescent="0.15"/>
    <row r="9" s="96" customFormat="1" ht="15" customHeight="1" x14ac:dyDescent="0.15"/>
    <row r="10" s="96" customFormat="1" ht="15" customHeight="1" x14ac:dyDescent="0.15"/>
    <row r="11" s="96" customFormat="1" ht="15" customHeight="1" x14ac:dyDescent="0.15"/>
    <row r="12" s="96" customFormat="1" ht="15" customHeight="1" x14ac:dyDescent="0.15"/>
    <row r="13" s="96" customFormat="1" ht="15" customHeight="1" x14ac:dyDescent="0.15"/>
    <row r="14" s="96" customFormat="1" ht="15" customHeight="1" x14ac:dyDescent="0.15"/>
    <row r="15" s="96" customFormat="1" ht="15" customHeight="1" x14ac:dyDescent="0.15"/>
    <row r="16" s="96" customFormat="1" ht="15" customHeight="1" x14ac:dyDescent="0.15"/>
    <row r="17" s="96" customFormat="1" ht="15" customHeight="1" x14ac:dyDescent="0.15"/>
    <row r="18" s="96" customFormat="1" ht="15" customHeight="1" x14ac:dyDescent="0.15"/>
    <row r="19" s="96" customFormat="1" ht="15" customHeight="1" x14ac:dyDescent="0.15"/>
    <row r="20" s="96" customFormat="1" ht="15" customHeight="1" x14ac:dyDescent="0.15"/>
    <row r="21" s="96" customFormat="1" ht="15" customHeight="1" x14ac:dyDescent="0.15"/>
    <row r="22" s="96" customFormat="1" ht="15" customHeight="1" x14ac:dyDescent="0.15"/>
    <row r="23" s="96" customFormat="1" ht="15" customHeight="1" x14ac:dyDescent="0.15"/>
    <row r="24" s="96" customFormat="1" ht="15" customHeight="1" x14ac:dyDescent="0.15"/>
    <row r="25" s="96" customFormat="1" ht="15" customHeight="1" x14ac:dyDescent="0.15"/>
    <row r="26" s="96" customFormat="1" ht="15" customHeight="1" x14ac:dyDescent="0.15"/>
    <row r="27" s="96" customFormat="1" ht="15" customHeight="1" x14ac:dyDescent="0.15"/>
    <row r="28" s="96" customFormat="1" ht="15" customHeight="1" x14ac:dyDescent="0.15"/>
    <row r="29" s="96" customFormat="1" ht="15" customHeight="1" x14ac:dyDescent="0.15"/>
    <row r="30" s="96" customFormat="1" ht="15" customHeight="1" x14ac:dyDescent="0.15"/>
    <row r="31" s="96" customFormat="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1" t="s">
        <v>30</v>
      </c>
      <c r="C41" s="1232"/>
      <c r="D41" s="105"/>
      <c r="E41" s="1233" t="s">
        <v>31</v>
      </c>
      <c r="F41" s="1233"/>
      <c r="G41" s="1233"/>
      <c r="H41" s="1234"/>
      <c r="I41" s="343">
        <v>32396</v>
      </c>
      <c r="J41" s="344">
        <v>32190</v>
      </c>
      <c r="K41" s="344">
        <v>32279</v>
      </c>
      <c r="L41" s="344">
        <v>33511</v>
      </c>
      <c r="M41" s="345">
        <v>36871</v>
      </c>
    </row>
    <row r="42" spans="2:13" ht="27.75" customHeight="1" x14ac:dyDescent="0.15">
      <c r="B42" s="1221"/>
      <c r="C42" s="1222"/>
      <c r="D42" s="106"/>
      <c r="E42" s="1225" t="s">
        <v>32</v>
      </c>
      <c r="F42" s="1225"/>
      <c r="G42" s="1225"/>
      <c r="H42" s="1226"/>
      <c r="I42" s="346" t="s">
        <v>489</v>
      </c>
      <c r="J42" s="347" t="s">
        <v>489</v>
      </c>
      <c r="K42" s="347" t="s">
        <v>489</v>
      </c>
      <c r="L42" s="347" t="s">
        <v>489</v>
      </c>
      <c r="M42" s="348" t="s">
        <v>489</v>
      </c>
    </row>
    <row r="43" spans="2:13" ht="27.75" customHeight="1" x14ac:dyDescent="0.15">
      <c r="B43" s="1221"/>
      <c r="C43" s="1222"/>
      <c r="D43" s="106"/>
      <c r="E43" s="1225" t="s">
        <v>33</v>
      </c>
      <c r="F43" s="1225"/>
      <c r="G43" s="1225"/>
      <c r="H43" s="1226"/>
      <c r="I43" s="346">
        <v>3310</v>
      </c>
      <c r="J43" s="347">
        <v>2681</v>
      </c>
      <c r="K43" s="347">
        <v>3127</v>
      </c>
      <c r="L43" s="347">
        <v>2900</v>
      </c>
      <c r="M43" s="348">
        <v>2794</v>
      </c>
    </row>
    <row r="44" spans="2:13" ht="27.75" customHeight="1" x14ac:dyDescent="0.15">
      <c r="B44" s="1221"/>
      <c r="C44" s="1222"/>
      <c r="D44" s="106"/>
      <c r="E44" s="1225" t="s">
        <v>34</v>
      </c>
      <c r="F44" s="1225"/>
      <c r="G44" s="1225"/>
      <c r="H44" s="1226"/>
      <c r="I44" s="346">
        <v>17</v>
      </c>
      <c r="J44" s="347">
        <v>10</v>
      </c>
      <c r="K44" s="347">
        <v>3</v>
      </c>
      <c r="L44" s="347" t="s">
        <v>489</v>
      </c>
      <c r="M44" s="348" t="s">
        <v>489</v>
      </c>
    </row>
    <row r="45" spans="2:13" ht="27.75" customHeight="1" x14ac:dyDescent="0.15">
      <c r="B45" s="1221"/>
      <c r="C45" s="1222"/>
      <c r="D45" s="106"/>
      <c r="E45" s="1225" t="s">
        <v>35</v>
      </c>
      <c r="F45" s="1225"/>
      <c r="G45" s="1225"/>
      <c r="H45" s="1226"/>
      <c r="I45" s="346">
        <v>4274</v>
      </c>
      <c r="J45" s="347">
        <v>4201</v>
      </c>
      <c r="K45" s="347">
        <v>4117</v>
      </c>
      <c r="L45" s="347">
        <v>4019</v>
      </c>
      <c r="M45" s="348">
        <v>3965</v>
      </c>
    </row>
    <row r="46" spans="2:13" ht="27.75" customHeight="1" x14ac:dyDescent="0.15">
      <c r="B46" s="1221"/>
      <c r="C46" s="1222"/>
      <c r="D46" s="107"/>
      <c r="E46" s="1225" t="s">
        <v>36</v>
      </c>
      <c r="F46" s="1225"/>
      <c r="G46" s="1225"/>
      <c r="H46" s="1226"/>
      <c r="I46" s="346" t="s">
        <v>489</v>
      </c>
      <c r="J46" s="347" t="s">
        <v>489</v>
      </c>
      <c r="K46" s="347" t="s">
        <v>489</v>
      </c>
      <c r="L46" s="347" t="s">
        <v>489</v>
      </c>
      <c r="M46" s="348" t="s">
        <v>489</v>
      </c>
    </row>
    <row r="47" spans="2:13" ht="27.75" customHeight="1" x14ac:dyDescent="0.15">
      <c r="B47" s="1221"/>
      <c r="C47" s="1222"/>
      <c r="D47" s="108"/>
      <c r="E47" s="1235" t="s">
        <v>37</v>
      </c>
      <c r="F47" s="1236"/>
      <c r="G47" s="1236"/>
      <c r="H47" s="1237"/>
      <c r="I47" s="346" t="s">
        <v>489</v>
      </c>
      <c r="J47" s="347" t="s">
        <v>489</v>
      </c>
      <c r="K47" s="347" t="s">
        <v>489</v>
      </c>
      <c r="L47" s="347" t="s">
        <v>489</v>
      </c>
      <c r="M47" s="348" t="s">
        <v>489</v>
      </c>
    </row>
    <row r="48" spans="2:13" ht="27.75" customHeight="1" x14ac:dyDescent="0.15">
      <c r="B48" s="1221"/>
      <c r="C48" s="1222"/>
      <c r="D48" s="106"/>
      <c r="E48" s="1225" t="s">
        <v>38</v>
      </c>
      <c r="F48" s="1225"/>
      <c r="G48" s="1225"/>
      <c r="H48" s="1226"/>
      <c r="I48" s="346" t="s">
        <v>489</v>
      </c>
      <c r="J48" s="347" t="s">
        <v>489</v>
      </c>
      <c r="K48" s="347" t="s">
        <v>489</v>
      </c>
      <c r="L48" s="347" t="s">
        <v>489</v>
      </c>
      <c r="M48" s="348" t="s">
        <v>489</v>
      </c>
    </row>
    <row r="49" spans="2:13" ht="27.75" customHeight="1" x14ac:dyDescent="0.15">
      <c r="B49" s="1223"/>
      <c r="C49" s="1224"/>
      <c r="D49" s="106"/>
      <c r="E49" s="1225" t="s">
        <v>39</v>
      </c>
      <c r="F49" s="1225"/>
      <c r="G49" s="1225"/>
      <c r="H49" s="1226"/>
      <c r="I49" s="346" t="s">
        <v>489</v>
      </c>
      <c r="J49" s="347" t="s">
        <v>489</v>
      </c>
      <c r="K49" s="347" t="s">
        <v>489</v>
      </c>
      <c r="L49" s="347" t="s">
        <v>489</v>
      </c>
      <c r="M49" s="348" t="s">
        <v>489</v>
      </c>
    </row>
    <row r="50" spans="2:13" ht="27.75" customHeight="1" x14ac:dyDescent="0.15">
      <c r="B50" s="1219" t="s">
        <v>40</v>
      </c>
      <c r="C50" s="1220"/>
      <c r="D50" s="109"/>
      <c r="E50" s="1225" t="s">
        <v>41</v>
      </c>
      <c r="F50" s="1225"/>
      <c r="G50" s="1225"/>
      <c r="H50" s="1226"/>
      <c r="I50" s="346">
        <v>20939</v>
      </c>
      <c r="J50" s="347">
        <v>21526</v>
      </c>
      <c r="K50" s="347">
        <v>21733</v>
      </c>
      <c r="L50" s="347">
        <v>21784</v>
      </c>
      <c r="M50" s="348">
        <v>21698</v>
      </c>
    </row>
    <row r="51" spans="2:13" ht="27.75" customHeight="1" x14ac:dyDescent="0.15">
      <c r="B51" s="1221"/>
      <c r="C51" s="1222"/>
      <c r="D51" s="106"/>
      <c r="E51" s="1225" t="s">
        <v>42</v>
      </c>
      <c r="F51" s="1225"/>
      <c r="G51" s="1225"/>
      <c r="H51" s="1226"/>
      <c r="I51" s="346">
        <v>330</v>
      </c>
      <c r="J51" s="347">
        <v>422</v>
      </c>
      <c r="K51" s="347">
        <v>171</v>
      </c>
      <c r="L51" s="347">
        <v>147</v>
      </c>
      <c r="M51" s="348">
        <v>121</v>
      </c>
    </row>
    <row r="52" spans="2:13" ht="27.75" customHeight="1" x14ac:dyDescent="0.15">
      <c r="B52" s="1223"/>
      <c r="C52" s="1224"/>
      <c r="D52" s="106"/>
      <c r="E52" s="1225" t="s">
        <v>43</v>
      </c>
      <c r="F52" s="1225"/>
      <c r="G52" s="1225"/>
      <c r="H52" s="1226"/>
      <c r="I52" s="346">
        <v>26393</v>
      </c>
      <c r="J52" s="347">
        <v>25908</v>
      </c>
      <c r="K52" s="347">
        <v>25922</v>
      </c>
      <c r="L52" s="347">
        <v>27204</v>
      </c>
      <c r="M52" s="348">
        <v>29247</v>
      </c>
    </row>
    <row r="53" spans="2:13" ht="27.75" customHeight="1" thickBot="1" x14ac:dyDescent="0.2">
      <c r="B53" s="1227" t="s">
        <v>19</v>
      </c>
      <c r="C53" s="1228"/>
      <c r="D53" s="110"/>
      <c r="E53" s="1229" t="s">
        <v>44</v>
      </c>
      <c r="F53" s="1229"/>
      <c r="G53" s="1229"/>
      <c r="H53" s="1230"/>
      <c r="I53" s="349">
        <v>-7665</v>
      </c>
      <c r="J53" s="350">
        <v>-8773</v>
      </c>
      <c r="K53" s="350">
        <v>-8301</v>
      </c>
      <c r="L53" s="350">
        <v>-8706</v>
      </c>
      <c r="M53" s="351">
        <v>-7436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d8XdhtCSrQz3sbtLStkLqRrLsf61rEDGVI/BYtIkcaXV3Nw/6fC9MIJ9EY1UEON8NKwn1OPmwWPlmlMk1FnALA==" saltValue="x5hFf6oXajKADP+FDKyh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8"/>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6" t="s">
        <v>46</v>
      </c>
      <c r="D55" s="1246"/>
      <c r="E55" s="1247"/>
      <c r="F55" s="352">
        <v>8971</v>
      </c>
      <c r="G55" s="352">
        <v>9045</v>
      </c>
      <c r="H55" s="353">
        <v>9070</v>
      </c>
    </row>
    <row r="56" spans="2:8" ht="52.5" customHeight="1" x14ac:dyDescent="0.15">
      <c r="B56" s="122"/>
      <c r="C56" s="1248" t="s">
        <v>47</v>
      </c>
      <c r="D56" s="1248"/>
      <c r="E56" s="1249"/>
      <c r="F56" s="354">
        <v>8866</v>
      </c>
      <c r="G56" s="354">
        <v>8882</v>
      </c>
      <c r="H56" s="355">
        <v>8902</v>
      </c>
    </row>
    <row r="57" spans="2:8" ht="53.25" customHeight="1" x14ac:dyDescent="0.15">
      <c r="B57" s="122"/>
      <c r="C57" s="1250" t="s">
        <v>48</v>
      </c>
      <c r="D57" s="1250"/>
      <c r="E57" s="1251"/>
      <c r="F57" s="356">
        <v>6425</v>
      </c>
      <c r="G57" s="356">
        <v>6279</v>
      </c>
      <c r="H57" s="357">
        <v>5503</v>
      </c>
    </row>
    <row r="58" spans="2:8" ht="45.75" customHeight="1" x14ac:dyDescent="0.15">
      <c r="B58" s="123"/>
      <c r="C58" s="1238" t="s">
        <v>549</v>
      </c>
      <c r="D58" s="1239"/>
      <c r="E58" s="1240"/>
      <c r="F58" s="358">
        <v>2920</v>
      </c>
      <c r="G58" s="358">
        <v>2813</v>
      </c>
      <c r="H58" s="359">
        <v>2169</v>
      </c>
    </row>
    <row r="59" spans="2:8" ht="45.75" customHeight="1" x14ac:dyDescent="0.15">
      <c r="B59" s="123"/>
      <c r="C59" s="1238" t="s">
        <v>550</v>
      </c>
      <c r="D59" s="1239"/>
      <c r="E59" s="1240"/>
      <c r="F59" s="358">
        <v>1319</v>
      </c>
      <c r="G59" s="358">
        <v>1307</v>
      </c>
      <c r="H59" s="359">
        <v>1225</v>
      </c>
    </row>
    <row r="60" spans="2:8" ht="45.75" customHeight="1" x14ac:dyDescent="0.15">
      <c r="B60" s="123"/>
      <c r="C60" s="1238" t="s">
        <v>552</v>
      </c>
      <c r="D60" s="1239"/>
      <c r="E60" s="1240"/>
      <c r="F60" s="358">
        <v>595</v>
      </c>
      <c r="G60" s="358">
        <v>630</v>
      </c>
      <c r="H60" s="359">
        <v>650</v>
      </c>
    </row>
    <row r="61" spans="2:8" ht="45.75" customHeight="1" x14ac:dyDescent="0.15">
      <c r="B61" s="123"/>
      <c r="C61" s="1238" t="s">
        <v>551</v>
      </c>
      <c r="D61" s="1239"/>
      <c r="E61" s="1240"/>
      <c r="F61" s="358">
        <v>566</v>
      </c>
      <c r="G61" s="358">
        <v>566</v>
      </c>
      <c r="H61" s="359">
        <v>566</v>
      </c>
    </row>
    <row r="62" spans="2:8" ht="45.75" customHeight="1" thickBot="1" x14ac:dyDescent="0.2">
      <c r="B62" s="124"/>
      <c r="C62" s="1241" t="s">
        <v>553</v>
      </c>
      <c r="D62" s="1242"/>
      <c r="E62" s="1243"/>
      <c r="F62" s="360">
        <v>246</v>
      </c>
      <c r="G62" s="360">
        <v>258</v>
      </c>
      <c r="H62" s="361">
        <v>272</v>
      </c>
    </row>
    <row r="63" spans="2:8" ht="52.5" customHeight="1" thickBot="1" x14ac:dyDescent="0.2">
      <c r="B63" s="125"/>
      <c r="C63" s="1244" t="s">
        <v>49</v>
      </c>
      <c r="D63" s="1244"/>
      <c r="E63" s="1245"/>
      <c r="F63" s="362">
        <v>24263</v>
      </c>
      <c r="G63" s="362">
        <v>24206</v>
      </c>
      <c r="H63" s="363">
        <v>23476</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row r="77" s="1" customFormat="1" ht="13.5" hidden="1" customHeight="1" x14ac:dyDescent="0.15"/>
    <row r="78" s="1" customFormat="1" ht="13.5" hidden="1" customHeight="1" x14ac:dyDescent="0.15"/>
  </sheetData>
  <sheetProtection algorithmName="SHA-512" hashValue="ZSHJqr9KMq2/AWOQzdG0+HNyXbBJPVL/BoQoGdZBUgIT3LXZKN9eqaJbwzgWEKhU5LdNnA7OUZMvnPDvjqbV3w==" saltValue="7h3xaL/hRb65/hipOLUE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469B9-2A5A-4978-92CF-0E1D362E24AF}">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2" t="s">
        <v>570</v>
      </c>
      <c r="AO43" s="1253"/>
      <c r="AP43" s="1253"/>
      <c r="AQ43" s="1253"/>
      <c r="AR43" s="1253"/>
      <c r="AS43" s="1253"/>
      <c r="AT43" s="1253"/>
      <c r="AU43" s="1253"/>
      <c r="AV43" s="1253"/>
      <c r="AW43" s="1253"/>
      <c r="AX43" s="1253"/>
      <c r="AY43" s="1253"/>
      <c r="AZ43" s="1253"/>
      <c r="BA43" s="1253"/>
      <c r="BB43" s="1253"/>
      <c r="BC43" s="1253"/>
      <c r="BD43" s="1253"/>
      <c r="BE43" s="1253"/>
      <c r="BF43" s="1253"/>
      <c r="BG43" s="1253"/>
      <c r="BH43" s="1253"/>
      <c r="BI43" s="1253"/>
      <c r="BJ43" s="1253"/>
      <c r="BK43" s="1253"/>
      <c r="BL43" s="1253"/>
      <c r="BM43" s="1253"/>
      <c r="BN43" s="1253"/>
      <c r="BO43" s="1253"/>
      <c r="BP43" s="1253"/>
      <c r="BQ43" s="1253"/>
      <c r="BR43" s="1253"/>
      <c r="BS43" s="1253"/>
      <c r="BT43" s="1253"/>
      <c r="BU43" s="1253"/>
      <c r="BV43" s="1253"/>
      <c r="BW43" s="1253"/>
      <c r="BX43" s="1253"/>
      <c r="BY43" s="1253"/>
      <c r="BZ43" s="1253"/>
      <c r="CA43" s="1253"/>
      <c r="CB43" s="1253"/>
      <c r="CC43" s="1253"/>
      <c r="CD43" s="1253"/>
      <c r="CE43" s="1253"/>
      <c r="CF43" s="1253"/>
      <c r="CG43" s="1253"/>
      <c r="CH43" s="1253"/>
      <c r="CI43" s="1253"/>
      <c r="CJ43" s="1253"/>
      <c r="CK43" s="1253"/>
      <c r="CL43" s="1253"/>
      <c r="CM43" s="1253"/>
      <c r="CN43" s="1253"/>
      <c r="CO43" s="1253"/>
      <c r="CP43" s="1253"/>
      <c r="CQ43" s="1253"/>
      <c r="CR43" s="1253"/>
      <c r="CS43" s="1253"/>
      <c r="CT43" s="1253"/>
      <c r="CU43" s="1253"/>
      <c r="CV43" s="1253"/>
      <c r="CW43" s="1253"/>
      <c r="CX43" s="1253"/>
      <c r="CY43" s="1253"/>
      <c r="CZ43" s="1253"/>
      <c r="DA43" s="1253"/>
      <c r="DB43" s="1253"/>
      <c r="DC43" s="1254"/>
    </row>
    <row r="44" spans="2:109" x14ac:dyDescent="0.15">
      <c r="B44" s="372"/>
      <c r="AN44" s="1255"/>
      <c r="AO44" s="1256"/>
      <c r="AP44" s="1256"/>
      <c r="AQ44" s="1256"/>
      <c r="AR44" s="1256"/>
      <c r="AS44" s="1256"/>
      <c r="AT44" s="1256"/>
      <c r="AU44" s="1256"/>
      <c r="AV44" s="1256"/>
      <c r="AW44" s="1256"/>
      <c r="AX44" s="1256"/>
      <c r="AY44" s="1256"/>
      <c r="AZ44" s="1256"/>
      <c r="BA44" s="1256"/>
      <c r="BB44" s="1256"/>
      <c r="BC44" s="1256"/>
      <c r="BD44" s="1256"/>
      <c r="BE44" s="1256"/>
      <c r="BF44" s="1256"/>
      <c r="BG44" s="1256"/>
      <c r="BH44" s="1256"/>
      <c r="BI44" s="1256"/>
      <c r="BJ44" s="1256"/>
      <c r="BK44" s="1256"/>
      <c r="BL44" s="1256"/>
      <c r="BM44" s="1256"/>
      <c r="BN44" s="1256"/>
      <c r="BO44" s="1256"/>
      <c r="BP44" s="1256"/>
      <c r="BQ44" s="1256"/>
      <c r="BR44" s="1256"/>
      <c r="BS44" s="1256"/>
      <c r="BT44" s="1256"/>
      <c r="BU44" s="1256"/>
      <c r="BV44" s="1256"/>
      <c r="BW44" s="1256"/>
      <c r="BX44" s="1256"/>
      <c r="BY44" s="1256"/>
      <c r="BZ44" s="1256"/>
      <c r="CA44" s="1256"/>
      <c r="CB44" s="1256"/>
      <c r="CC44" s="1256"/>
      <c r="CD44" s="1256"/>
      <c r="CE44" s="1256"/>
      <c r="CF44" s="1256"/>
      <c r="CG44" s="1256"/>
      <c r="CH44" s="1256"/>
      <c r="CI44" s="1256"/>
      <c r="CJ44" s="1256"/>
      <c r="CK44" s="1256"/>
      <c r="CL44" s="1256"/>
      <c r="CM44" s="1256"/>
      <c r="CN44" s="1256"/>
      <c r="CO44" s="1256"/>
      <c r="CP44" s="1256"/>
      <c r="CQ44" s="1256"/>
      <c r="CR44" s="1256"/>
      <c r="CS44" s="1256"/>
      <c r="CT44" s="1256"/>
      <c r="CU44" s="1256"/>
      <c r="CV44" s="1256"/>
      <c r="CW44" s="1256"/>
      <c r="CX44" s="1256"/>
      <c r="CY44" s="1256"/>
      <c r="CZ44" s="1256"/>
      <c r="DA44" s="1256"/>
      <c r="DB44" s="1256"/>
      <c r="DC44" s="1257"/>
    </row>
    <row r="45" spans="2:109" x14ac:dyDescent="0.15">
      <c r="B45" s="372"/>
      <c r="AN45" s="1255"/>
      <c r="AO45" s="1256"/>
      <c r="AP45" s="1256"/>
      <c r="AQ45" s="1256"/>
      <c r="AR45" s="1256"/>
      <c r="AS45" s="1256"/>
      <c r="AT45" s="1256"/>
      <c r="AU45" s="1256"/>
      <c r="AV45" s="1256"/>
      <c r="AW45" s="1256"/>
      <c r="AX45" s="1256"/>
      <c r="AY45" s="1256"/>
      <c r="AZ45" s="1256"/>
      <c r="BA45" s="1256"/>
      <c r="BB45" s="1256"/>
      <c r="BC45" s="1256"/>
      <c r="BD45" s="1256"/>
      <c r="BE45" s="1256"/>
      <c r="BF45" s="1256"/>
      <c r="BG45" s="1256"/>
      <c r="BH45" s="1256"/>
      <c r="BI45" s="1256"/>
      <c r="BJ45" s="1256"/>
      <c r="BK45" s="1256"/>
      <c r="BL45" s="1256"/>
      <c r="BM45" s="1256"/>
      <c r="BN45" s="1256"/>
      <c r="BO45" s="1256"/>
      <c r="BP45" s="1256"/>
      <c r="BQ45" s="1256"/>
      <c r="BR45" s="1256"/>
      <c r="BS45" s="1256"/>
      <c r="BT45" s="1256"/>
      <c r="BU45" s="1256"/>
      <c r="BV45" s="1256"/>
      <c r="BW45" s="1256"/>
      <c r="BX45" s="1256"/>
      <c r="BY45" s="1256"/>
      <c r="BZ45" s="1256"/>
      <c r="CA45" s="1256"/>
      <c r="CB45" s="1256"/>
      <c r="CC45" s="1256"/>
      <c r="CD45" s="1256"/>
      <c r="CE45" s="1256"/>
      <c r="CF45" s="1256"/>
      <c r="CG45" s="1256"/>
      <c r="CH45" s="1256"/>
      <c r="CI45" s="1256"/>
      <c r="CJ45" s="1256"/>
      <c r="CK45" s="1256"/>
      <c r="CL45" s="1256"/>
      <c r="CM45" s="1256"/>
      <c r="CN45" s="1256"/>
      <c r="CO45" s="1256"/>
      <c r="CP45" s="1256"/>
      <c r="CQ45" s="1256"/>
      <c r="CR45" s="1256"/>
      <c r="CS45" s="1256"/>
      <c r="CT45" s="1256"/>
      <c r="CU45" s="1256"/>
      <c r="CV45" s="1256"/>
      <c r="CW45" s="1256"/>
      <c r="CX45" s="1256"/>
      <c r="CY45" s="1256"/>
      <c r="CZ45" s="1256"/>
      <c r="DA45" s="1256"/>
      <c r="DB45" s="1256"/>
      <c r="DC45" s="1257"/>
    </row>
    <row r="46" spans="2:109" x14ac:dyDescent="0.15">
      <c r="B46" s="372"/>
      <c r="AN46" s="1255"/>
      <c r="AO46" s="1256"/>
      <c r="AP46" s="1256"/>
      <c r="AQ46" s="1256"/>
      <c r="AR46" s="1256"/>
      <c r="AS46" s="1256"/>
      <c r="AT46" s="1256"/>
      <c r="AU46" s="1256"/>
      <c r="AV46" s="1256"/>
      <c r="AW46" s="1256"/>
      <c r="AX46" s="1256"/>
      <c r="AY46" s="1256"/>
      <c r="AZ46" s="1256"/>
      <c r="BA46" s="1256"/>
      <c r="BB46" s="1256"/>
      <c r="BC46" s="1256"/>
      <c r="BD46" s="1256"/>
      <c r="BE46" s="1256"/>
      <c r="BF46" s="1256"/>
      <c r="BG46" s="1256"/>
      <c r="BH46" s="1256"/>
      <c r="BI46" s="1256"/>
      <c r="BJ46" s="1256"/>
      <c r="BK46" s="1256"/>
      <c r="BL46" s="1256"/>
      <c r="BM46" s="1256"/>
      <c r="BN46" s="1256"/>
      <c r="BO46" s="1256"/>
      <c r="BP46" s="1256"/>
      <c r="BQ46" s="1256"/>
      <c r="BR46" s="1256"/>
      <c r="BS46" s="1256"/>
      <c r="BT46" s="1256"/>
      <c r="BU46" s="1256"/>
      <c r="BV46" s="1256"/>
      <c r="BW46" s="1256"/>
      <c r="BX46" s="1256"/>
      <c r="BY46" s="1256"/>
      <c r="BZ46" s="1256"/>
      <c r="CA46" s="1256"/>
      <c r="CB46" s="1256"/>
      <c r="CC46" s="1256"/>
      <c r="CD46" s="1256"/>
      <c r="CE46" s="1256"/>
      <c r="CF46" s="1256"/>
      <c r="CG46" s="1256"/>
      <c r="CH46" s="1256"/>
      <c r="CI46" s="1256"/>
      <c r="CJ46" s="1256"/>
      <c r="CK46" s="1256"/>
      <c r="CL46" s="1256"/>
      <c r="CM46" s="1256"/>
      <c r="CN46" s="1256"/>
      <c r="CO46" s="1256"/>
      <c r="CP46" s="1256"/>
      <c r="CQ46" s="1256"/>
      <c r="CR46" s="1256"/>
      <c r="CS46" s="1256"/>
      <c r="CT46" s="1256"/>
      <c r="CU46" s="1256"/>
      <c r="CV46" s="1256"/>
      <c r="CW46" s="1256"/>
      <c r="CX46" s="1256"/>
      <c r="CY46" s="1256"/>
      <c r="CZ46" s="1256"/>
      <c r="DA46" s="1256"/>
      <c r="DB46" s="1256"/>
      <c r="DC46" s="1257"/>
    </row>
    <row r="47" spans="2:109" x14ac:dyDescent="0.15">
      <c r="B47" s="372"/>
      <c r="AN47" s="1258"/>
      <c r="AO47" s="1259"/>
      <c r="AP47" s="1259"/>
      <c r="AQ47" s="1259"/>
      <c r="AR47" s="1259"/>
      <c r="AS47" s="1259"/>
      <c r="AT47" s="1259"/>
      <c r="AU47" s="1259"/>
      <c r="AV47" s="1259"/>
      <c r="AW47" s="1259"/>
      <c r="AX47" s="1259"/>
      <c r="AY47" s="1259"/>
      <c r="AZ47" s="1259"/>
      <c r="BA47" s="1259"/>
      <c r="BB47" s="1259"/>
      <c r="BC47" s="1259"/>
      <c r="BD47" s="1259"/>
      <c r="BE47" s="1259"/>
      <c r="BF47" s="1259"/>
      <c r="BG47" s="1259"/>
      <c r="BH47" s="1259"/>
      <c r="BI47" s="1259"/>
      <c r="BJ47" s="1259"/>
      <c r="BK47" s="1259"/>
      <c r="BL47" s="1259"/>
      <c r="BM47" s="1259"/>
      <c r="BN47" s="1259"/>
      <c r="BO47" s="1259"/>
      <c r="BP47" s="1259"/>
      <c r="BQ47" s="1259"/>
      <c r="BR47" s="1259"/>
      <c r="BS47" s="1259"/>
      <c r="BT47" s="1259"/>
      <c r="BU47" s="1259"/>
      <c r="BV47" s="1259"/>
      <c r="BW47" s="1259"/>
      <c r="BX47" s="1259"/>
      <c r="BY47" s="1259"/>
      <c r="BZ47" s="1259"/>
      <c r="CA47" s="1259"/>
      <c r="CB47" s="1259"/>
      <c r="CC47" s="1259"/>
      <c r="CD47" s="1259"/>
      <c r="CE47" s="1259"/>
      <c r="CF47" s="1259"/>
      <c r="CG47" s="1259"/>
      <c r="CH47" s="1259"/>
      <c r="CI47" s="1259"/>
      <c r="CJ47" s="1259"/>
      <c r="CK47" s="1259"/>
      <c r="CL47" s="1259"/>
      <c r="CM47" s="1259"/>
      <c r="CN47" s="1259"/>
      <c r="CO47" s="1259"/>
      <c r="CP47" s="1259"/>
      <c r="CQ47" s="1259"/>
      <c r="CR47" s="1259"/>
      <c r="CS47" s="1259"/>
      <c r="CT47" s="1259"/>
      <c r="CU47" s="1259"/>
      <c r="CV47" s="1259"/>
      <c r="CW47" s="1259"/>
      <c r="CX47" s="1259"/>
      <c r="CY47" s="1259"/>
      <c r="CZ47" s="1259"/>
      <c r="DA47" s="1259"/>
      <c r="DB47" s="1259"/>
      <c r="DC47" s="1260"/>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571</v>
      </c>
    </row>
    <row r="50" spans="1:109" x14ac:dyDescent="0.15">
      <c r="B50" s="372"/>
      <c r="G50" s="1261"/>
      <c r="H50" s="1261"/>
      <c r="I50" s="1261"/>
      <c r="J50" s="1261"/>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65" t="s">
        <v>528</v>
      </c>
      <c r="BQ50" s="1265"/>
      <c r="BR50" s="1265"/>
      <c r="BS50" s="1265"/>
      <c r="BT50" s="1265"/>
      <c r="BU50" s="1265"/>
      <c r="BV50" s="1265"/>
      <c r="BW50" s="1265"/>
      <c r="BX50" s="1265" t="s">
        <v>529</v>
      </c>
      <c r="BY50" s="1265"/>
      <c r="BZ50" s="1265"/>
      <c r="CA50" s="1265"/>
      <c r="CB50" s="1265"/>
      <c r="CC50" s="1265"/>
      <c r="CD50" s="1265"/>
      <c r="CE50" s="1265"/>
      <c r="CF50" s="1265" t="s">
        <v>530</v>
      </c>
      <c r="CG50" s="1265"/>
      <c r="CH50" s="1265"/>
      <c r="CI50" s="1265"/>
      <c r="CJ50" s="1265"/>
      <c r="CK50" s="1265"/>
      <c r="CL50" s="1265"/>
      <c r="CM50" s="1265"/>
      <c r="CN50" s="1265" t="s">
        <v>531</v>
      </c>
      <c r="CO50" s="1265"/>
      <c r="CP50" s="1265"/>
      <c r="CQ50" s="1265"/>
      <c r="CR50" s="1265"/>
      <c r="CS50" s="1265"/>
      <c r="CT50" s="1265"/>
      <c r="CU50" s="1265"/>
      <c r="CV50" s="1265" t="s">
        <v>532</v>
      </c>
      <c r="CW50" s="1265"/>
      <c r="CX50" s="1265"/>
      <c r="CY50" s="1265"/>
      <c r="CZ50" s="1265"/>
      <c r="DA50" s="1265"/>
      <c r="DB50" s="1265"/>
      <c r="DC50" s="1265"/>
    </row>
    <row r="51" spans="1:109" ht="13.5" customHeight="1" x14ac:dyDescent="0.15">
      <c r="B51" s="372"/>
      <c r="G51" s="1271"/>
      <c r="H51" s="1271"/>
      <c r="I51" s="1269"/>
      <c r="J51" s="1269"/>
      <c r="K51" s="1267"/>
      <c r="L51" s="1267"/>
      <c r="M51" s="1267"/>
      <c r="N51" s="1267"/>
      <c r="AM51" s="381"/>
      <c r="AN51" s="1268" t="s">
        <v>572</v>
      </c>
      <c r="AO51" s="1268"/>
      <c r="AP51" s="1268"/>
      <c r="AQ51" s="1268"/>
      <c r="AR51" s="1268"/>
      <c r="AS51" s="1268"/>
      <c r="AT51" s="1268"/>
      <c r="AU51" s="1268"/>
      <c r="AV51" s="1268"/>
      <c r="AW51" s="1268"/>
      <c r="AX51" s="1268"/>
      <c r="AY51" s="1268"/>
      <c r="AZ51" s="1268"/>
      <c r="BA51" s="1268"/>
      <c r="BB51" s="1268" t="s">
        <v>573</v>
      </c>
      <c r="BC51" s="1268"/>
      <c r="BD51" s="1268"/>
      <c r="BE51" s="1268"/>
      <c r="BF51" s="1268"/>
      <c r="BG51" s="1268"/>
      <c r="BH51" s="1268"/>
      <c r="BI51" s="1268"/>
      <c r="BJ51" s="1268"/>
      <c r="BK51" s="1268"/>
      <c r="BL51" s="1268"/>
      <c r="BM51" s="1268"/>
      <c r="BN51" s="1268"/>
      <c r="BO51" s="1268"/>
      <c r="BP51" s="1266"/>
      <c r="BQ51" s="1266"/>
      <c r="BR51" s="1266"/>
      <c r="BS51" s="1266"/>
      <c r="BT51" s="1266"/>
      <c r="BU51" s="1266"/>
      <c r="BV51" s="1266"/>
      <c r="BW51" s="1266"/>
      <c r="BX51" s="1266"/>
      <c r="BY51" s="1266"/>
      <c r="BZ51" s="1266"/>
      <c r="CA51" s="1266"/>
      <c r="CB51" s="1266"/>
      <c r="CC51" s="1266"/>
      <c r="CD51" s="1266"/>
      <c r="CE51" s="1266"/>
      <c r="CF51" s="1266"/>
      <c r="CG51" s="1266"/>
      <c r="CH51" s="1266"/>
      <c r="CI51" s="1266"/>
      <c r="CJ51" s="1266"/>
      <c r="CK51" s="1266"/>
      <c r="CL51" s="1266"/>
      <c r="CM51" s="1266"/>
      <c r="CN51" s="1266"/>
      <c r="CO51" s="1266"/>
      <c r="CP51" s="1266"/>
      <c r="CQ51" s="1266"/>
      <c r="CR51" s="1266"/>
      <c r="CS51" s="1266"/>
      <c r="CT51" s="1266"/>
      <c r="CU51" s="1266"/>
      <c r="CV51" s="1266"/>
      <c r="CW51" s="1266"/>
      <c r="CX51" s="1266"/>
      <c r="CY51" s="1266"/>
      <c r="CZ51" s="1266"/>
      <c r="DA51" s="1266"/>
      <c r="DB51" s="1266"/>
      <c r="DC51" s="1266"/>
    </row>
    <row r="52" spans="1:109" x14ac:dyDescent="0.15">
      <c r="B52" s="372"/>
      <c r="G52" s="1271"/>
      <c r="H52" s="1271"/>
      <c r="I52" s="1269"/>
      <c r="J52" s="1269"/>
      <c r="K52" s="1267"/>
      <c r="L52" s="1267"/>
      <c r="M52" s="1267"/>
      <c r="N52" s="1267"/>
      <c r="AM52" s="38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6"/>
      <c r="BQ52" s="1266"/>
      <c r="BR52" s="1266"/>
      <c r="BS52" s="1266"/>
      <c r="BT52" s="1266"/>
      <c r="BU52" s="1266"/>
      <c r="BV52" s="1266"/>
      <c r="BW52" s="1266"/>
      <c r="BX52" s="1266"/>
      <c r="BY52" s="1266"/>
      <c r="BZ52" s="1266"/>
      <c r="CA52" s="1266"/>
      <c r="CB52" s="1266"/>
      <c r="CC52" s="1266"/>
      <c r="CD52" s="1266"/>
      <c r="CE52" s="1266"/>
      <c r="CF52" s="1266"/>
      <c r="CG52" s="1266"/>
      <c r="CH52" s="1266"/>
      <c r="CI52" s="1266"/>
      <c r="CJ52" s="1266"/>
      <c r="CK52" s="1266"/>
      <c r="CL52" s="1266"/>
      <c r="CM52" s="1266"/>
      <c r="CN52" s="1266"/>
      <c r="CO52" s="1266"/>
      <c r="CP52" s="1266"/>
      <c r="CQ52" s="1266"/>
      <c r="CR52" s="1266"/>
      <c r="CS52" s="1266"/>
      <c r="CT52" s="1266"/>
      <c r="CU52" s="1266"/>
      <c r="CV52" s="1266"/>
      <c r="CW52" s="1266"/>
      <c r="CX52" s="1266"/>
      <c r="CY52" s="1266"/>
      <c r="CZ52" s="1266"/>
      <c r="DA52" s="1266"/>
      <c r="DB52" s="1266"/>
      <c r="DC52" s="1266"/>
    </row>
    <row r="53" spans="1:109" x14ac:dyDescent="0.15">
      <c r="A53" s="380"/>
      <c r="B53" s="372"/>
      <c r="G53" s="1271"/>
      <c r="H53" s="1271"/>
      <c r="I53" s="1261"/>
      <c r="J53" s="1261"/>
      <c r="K53" s="1267"/>
      <c r="L53" s="1267"/>
      <c r="M53" s="1267"/>
      <c r="N53" s="1267"/>
      <c r="AM53" s="381"/>
      <c r="AN53" s="1268"/>
      <c r="AO53" s="1268"/>
      <c r="AP53" s="1268"/>
      <c r="AQ53" s="1268"/>
      <c r="AR53" s="1268"/>
      <c r="AS53" s="1268"/>
      <c r="AT53" s="1268"/>
      <c r="AU53" s="1268"/>
      <c r="AV53" s="1268"/>
      <c r="AW53" s="1268"/>
      <c r="AX53" s="1268"/>
      <c r="AY53" s="1268"/>
      <c r="AZ53" s="1268"/>
      <c r="BA53" s="1268"/>
      <c r="BB53" s="1268" t="s">
        <v>574</v>
      </c>
      <c r="BC53" s="1268"/>
      <c r="BD53" s="1268"/>
      <c r="BE53" s="1268"/>
      <c r="BF53" s="1268"/>
      <c r="BG53" s="1268"/>
      <c r="BH53" s="1268"/>
      <c r="BI53" s="1268"/>
      <c r="BJ53" s="1268"/>
      <c r="BK53" s="1268"/>
      <c r="BL53" s="1268"/>
      <c r="BM53" s="1268"/>
      <c r="BN53" s="1268"/>
      <c r="BO53" s="1268"/>
      <c r="BP53" s="1266">
        <v>67.5</v>
      </c>
      <c r="BQ53" s="1266"/>
      <c r="BR53" s="1266"/>
      <c r="BS53" s="1266"/>
      <c r="BT53" s="1266"/>
      <c r="BU53" s="1266"/>
      <c r="BV53" s="1266"/>
      <c r="BW53" s="1266"/>
      <c r="BX53" s="1266">
        <v>68.599999999999994</v>
      </c>
      <c r="BY53" s="1266"/>
      <c r="BZ53" s="1266"/>
      <c r="CA53" s="1266"/>
      <c r="CB53" s="1266"/>
      <c r="CC53" s="1266"/>
      <c r="CD53" s="1266"/>
      <c r="CE53" s="1266"/>
      <c r="CF53" s="1266">
        <v>69.7</v>
      </c>
      <c r="CG53" s="1266"/>
      <c r="CH53" s="1266"/>
      <c r="CI53" s="1266"/>
      <c r="CJ53" s="1266"/>
      <c r="CK53" s="1266"/>
      <c r="CL53" s="1266"/>
      <c r="CM53" s="1266"/>
      <c r="CN53" s="1266">
        <v>70.7</v>
      </c>
      <c r="CO53" s="1266"/>
      <c r="CP53" s="1266"/>
      <c r="CQ53" s="1266"/>
      <c r="CR53" s="1266"/>
      <c r="CS53" s="1266"/>
      <c r="CT53" s="1266"/>
      <c r="CU53" s="1266"/>
      <c r="CV53" s="1266">
        <v>68.900000000000006</v>
      </c>
      <c r="CW53" s="1266"/>
      <c r="CX53" s="1266"/>
      <c r="CY53" s="1266"/>
      <c r="CZ53" s="1266"/>
      <c r="DA53" s="1266"/>
      <c r="DB53" s="1266"/>
      <c r="DC53" s="1266"/>
    </row>
    <row r="54" spans="1:109" x14ac:dyDescent="0.15">
      <c r="A54" s="380"/>
      <c r="B54" s="372"/>
      <c r="G54" s="1271"/>
      <c r="H54" s="1271"/>
      <c r="I54" s="1261"/>
      <c r="J54" s="1261"/>
      <c r="K54" s="1267"/>
      <c r="L54" s="1267"/>
      <c r="M54" s="1267"/>
      <c r="N54" s="1267"/>
      <c r="AM54" s="38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6"/>
      <c r="BQ54" s="1266"/>
      <c r="BR54" s="1266"/>
      <c r="BS54" s="1266"/>
      <c r="BT54" s="1266"/>
      <c r="BU54" s="1266"/>
      <c r="BV54" s="1266"/>
      <c r="BW54" s="1266"/>
      <c r="BX54" s="1266"/>
      <c r="BY54" s="1266"/>
      <c r="BZ54" s="1266"/>
      <c r="CA54" s="1266"/>
      <c r="CB54" s="1266"/>
      <c r="CC54" s="1266"/>
      <c r="CD54" s="1266"/>
      <c r="CE54" s="1266"/>
      <c r="CF54" s="1266"/>
      <c r="CG54" s="1266"/>
      <c r="CH54" s="1266"/>
      <c r="CI54" s="1266"/>
      <c r="CJ54" s="1266"/>
      <c r="CK54" s="1266"/>
      <c r="CL54" s="1266"/>
      <c r="CM54" s="1266"/>
      <c r="CN54" s="1266"/>
      <c r="CO54" s="1266"/>
      <c r="CP54" s="1266"/>
      <c r="CQ54" s="1266"/>
      <c r="CR54" s="1266"/>
      <c r="CS54" s="1266"/>
      <c r="CT54" s="1266"/>
      <c r="CU54" s="1266"/>
      <c r="CV54" s="1266"/>
      <c r="CW54" s="1266"/>
      <c r="CX54" s="1266"/>
      <c r="CY54" s="1266"/>
      <c r="CZ54" s="1266"/>
      <c r="DA54" s="1266"/>
      <c r="DB54" s="1266"/>
      <c r="DC54" s="1266"/>
    </row>
    <row r="55" spans="1:109" x14ac:dyDescent="0.15">
      <c r="A55" s="380"/>
      <c r="B55" s="372"/>
      <c r="G55" s="1261"/>
      <c r="H55" s="1261"/>
      <c r="I55" s="1261"/>
      <c r="J55" s="1261"/>
      <c r="K55" s="1267"/>
      <c r="L55" s="1267"/>
      <c r="M55" s="1267"/>
      <c r="N55" s="1267"/>
      <c r="AN55" s="1265" t="s">
        <v>575</v>
      </c>
      <c r="AO55" s="1265"/>
      <c r="AP55" s="1265"/>
      <c r="AQ55" s="1265"/>
      <c r="AR55" s="1265"/>
      <c r="AS55" s="1265"/>
      <c r="AT55" s="1265"/>
      <c r="AU55" s="1265"/>
      <c r="AV55" s="1265"/>
      <c r="AW55" s="1265"/>
      <c r="AX55" s="1265"/>
      <c r="AY55" s="1265"/>
      <c r="AZ55" s="1265"/>
      <c r="BA55" s="1265"/>
      <c r="BB55" s="1268" t="s">
        <v>573</v>
      </c>
      <c r="BC55" s="1268"/>
      <c r="BD55" s="1268"/>
      <c r="BE55" s="1268"/>
      <c r="BF55" s="1268"/>
      <c r="BG55" s="1268"/>
      <c r="BH55" s="1268"/>
      <c r="BI55" s="1268"/>
      <c r="BJ55" s="1268"/>
      <c r="BK55" s="1268"/>
      <c r="BL55" s="1268"/>
      <c r="BM55" s="1268"/>
      <c r="BN55" s="1268"/>
      <c r="BO55" s="1268"/>
      <c r="BP55" s="1266">
        <v>32.5</v>
      </c>
      <c r="BQ55" s="1266"/>
      <c r="BR55" s="1266"/>
      <c r="BS55" s="1266"/>
      <c r="BT55" s="1266"/>
      <c r="BU55" s="1266"/>
      <c r="BV55" s="1266"/>
      <c r="BW55" s="1266"/>
      <c r="BX55" s="1266">
        <v>23</v>
      </c>
      <c r="BY55" s="1266"/>
      <c r="BZ55" s="1266"/>
      <c r="CA55" s="1266"/>
      <c r="CB55" s="1266"/>
      <c r="CC55" s="1266"/>
      <c r="CD55" s="1266"/>
      <c r="CE55" s="1266"/>
      <c r="CF55" s="1266">
        <v>15.9</v>
      </c>
      <c r="CG55" s="1266"/>
      <c r="CH55" s="1266"/>
      <c r="CI55" s="1266"/>
      <c r="CJ55" s="1266"/>
      <c r="CK55" s="1266"/>
      <c r="CL55" s="1266"/>
      <c r="CM55" s="1266"/>
      <c r="CN55" s="1266">
        <v>13</v>
      </c>
      <c r="CO55" s="1266"/>
      <c r="CP55" s="1266"/>
      <c r="CQ55" s="1266"/>
      <c r="CR55" s="1266"/>
      <c r="CS55" s="1266"/>
      <c r="CT55" s="1266"/>
      <c r="CU55" s="1266"/>
      <c r="CV55" s="1266">
        <v>12.6</v>
      </c>
      <c r="CW55" s="1266"/>
      <c r="CX55" s="1266"/>
      <c r="CY55" s="1266"/>
      <c r="CZ55" s="1266"/>
      <c r="DA55" s="1266"/>
      <c r="DB55" s="1266"/>
      <c r="DC55" s="1266"/>
    </row>
    <row r="56" spans="1:109" x14ac:dyDescent="0.15">
      <c r="A56" s="380"/>
      <c r="B56" s="372"/>
      <c r="G56" s="1261"/>
      <c r="H56" s="1261"/>
      <c r="I56" s="1261"/>
      <c r="J56" s="1261"/>
      <c r="K56" s="1267"/>
      <c r="L56" s="1267"/>
      <c r="M56" s="1267"/>
      <c r="N56" s="1267"/>
      <c r="AN56" s="1265"/>
      <c r="AO56" s="1265"/>
      <c r="AP56" s="1265"/>
      <c r="AQ56" s="1265"/>
      <c r="AR56" s="1265"/>
      <c r="AS56" s="1265"/>
      <c r="AT56" s="1265"/>
      <c r="AU56" s="1265"/>
      <c r="AV56" s="1265"/>
      <c r="AW56" s="1265"/>
      <c r="AX56" s="1265"/>
      <c r="AY56" s="1265"/>
      <c r="AZ56" s="1265"/>
      <c r="BA56" s="1265"/>
      <c r="BB56" s="1268"/>
      <c r="BC56" s="1268"/>
      <c r="BD56" s="1268"/>
      <c r="BE56" s="1268"/>
      <c r="BF56" s="1268"/>
      <c r="BG56" s="1268"/>
      <c r="BH56" s="1268"/>
      <c r="BI56" s="1268"/>
      <c r="BJ56" s="1268"/>
      <c r="BK56" s="1268"/>
      <c r="BL56" s="1268"/>
      <c r="BM56" s="1268"/>
      <c r="BN56" s="1268"/>
      <c r="BO56" s="1268"/>
      <c r="BP56" s="1266"/>
      <c r="BQ56" s="1266"/>
      <c r="BR56" s="1266"/>
      <c r="BS56" s="1266"/>
      <c r="BT56" s="1266"/>
      <c r="BU56" s="1266"/>
      <c r="BV56" s="1266"/>
      <c r="BW56" s="1266"/>
      <c r="BX56" s="1266"/>
      <c r="BY56" s="1266"/>
      <c r="BZ56" s="1266"/>
      <c r="CA56" s="1266"/>
      <c r="CB56" s="1266"/>
      <c r="CC56" s="1266"/>
      <c r="CD56" s="1266"/>
      <c r="CE56" s="1266"/>
      <c r="CF56" s="1266"/>
      <c r="CG56" s="1266"/>
      <c r="CH56" s="1266"/>
      <c r="CI56" s="1266"/>
      <c r="CJ56" s="1266"/>
      <c r="CK56" s="1266"/>
      <c r="CL56" s="1266"/>
      <c r="CM56" s="1266"/>
      <c r="CN56" s="1266"/>
      <c r="CO56" s="1266"/>
      <c r="CP56" s="1266"/>
      <c r="CQ56" s="1266"/>
      <c r="CR56" s="1266"/>
      <c r="CS56" s="1266"/>
      <c r="CT56" s="1266"/>
      <c r="CU56" s="1266"/>
      <c r="CV56" s="1266"/>
      <c r="CW56" s="1266"/>
      <c r="CX56" s="1266"/>
      <c r="CY56" s="1266"/>
      <c r="CZ56" s="1266"/>
      <c r="DA56" s="1266"/>
      <c r="DB56" s="1266"/>
      <c r="DC56" s="1266"/>
    </row>
    <row r="57" spans="1:109" s="380" customFormat="1" x14ac:dyDescent="0.15">
      <c r="B57" s="384"/>
      <c r="G57" s="1261"/>
      <c r="H57" s="1261"/>
      <c r="I57" s="1270"/>
      <c r="J57" s="1270"/>
      <c r="K57" s="1267"/>
      <c r="L57" s="1267"/>
      <c r="M57" s="1267"/>
      <c r="N57" s="1267"/>
      <c r="AM57" s="366"/>
      <c r="AN57" s="1265"/>
      <c r="AO57" s="1265"/>
      <c r="AP57" s="1265"/>
      <c r="AQ57" s="1265"/>
      <c r="AR57" s="1265"/>
      <c r="AS57" s="1265"/>
      <c r="AT57" s="1265"/>
      <c r="AU57" s="1265"/>
      <c r="AV57" s="1265"/>
      <c r="AW57" s="1265"/>
      <c r="AX57" s="1265"/>
      <c r="AY57" s="1265"/>
      <c r="AZ57" s="1265"/>
      <c r="BA57" s="1265"/>
      <c r="BB57" s="1268" t="s">
        <v>574</v>
      </c>
      <c r="BC57" s="1268"/>
      <c r="BD57" s="1268"/>
      <c r="BE57" s="1268"/>
      <c r="BF57" s="1268"/>
      <c r="BG57" s="1268"/>
      <c r="BH57" s="1268"/>
      <c r="BI57" s="1268"/>
      <c r="BJ57" s="1268"/>
      <c r="BK57" s="1268"/>
      <c r="BL57" s="1268"/>
      <c r="BM57" s="1268"/>
      <c r="BN57" s="1268"/>
      <c r="BO57" s="1268"/>
      <c r="BP57" s="1266">
        <v>62.6</v>
      </c>
      <c r="BQ57" s="1266"/>
      <c r="BR57" s="1266"/>
      <c r="BS57" s="1266"/>
      <c r="BT57" s="1266"/>
      <c r="BU57" s="1266"/>
      <c r="BV57" s="1266"/>
      <c r="BW57" s="1266"/>
      <c r="BX57" s="1266">
        <v>62.8</v>
      </c>
      <c r="BY57" s="1266"/>
      <c r="BZ57" s="1266"/>
      <c r="CA57" s="1266"/>
      <c r="CB57" s="1266"/>
      <c r="CC57" s="1266"/>
      <c r="CD57" s="1266"/>
      <c r="CE57" s="1266"/>
      <c r="CF57" s="1266">
        <v>64</v>
      </c>
      <c r="CG57" s="1266"/>
      <c r="CH57" s="1266"/>
      <c r="CI57" s="1266"/>
      <c r="CJ57" s="1266"/>
      <c r="CK57" s="1266"/>
      <c r="CL57" s="1266"/>
      <c r="CM57" s="1266"/>
      <c r="CN57" s="1266">
        <v>64.7</v>
      </c>
      <c r="CO57" s="1266"/>
      <c r="CP57" s="1266"/>
      <c r="CQ57" s="1266"/>
      <c r="CR57" s="1266"/>
      <c r="CS57" s="1266"/>
      <c r="CT57" s="1266"/>
      <c r="CU57" s="1266"/>
      <c r="CV57" s="1266">
        <v>65.8</v>
      </c>
      <c r="CW57" s="1266"/>
      <c r="CX57" s="1266"/>
      <c r="CY57" s="1266"/>
      <c r="CZ57" s="1266"/>
      <c r="DA57" s="1266"/>
      <c r="DB57" s="1266"/>
      <c r="DC57" s="1266"/>
      <c r="DD57" s="385"/>
      <c r="DE57" s="384"/>
    </row>
    <row r="58" spans="1:109" s="380" customFormat="1" x14ac:dyDescent="0.15">
      <c r="A58" s="366"/>
      <c r="B58" s="384"/>
      <c r="G58" s="1261"/>
      <c r="H58" s="1261"/>
      <c r="I58" s="1270"/>
      <c r="J58" s="1270"/>
      <c r="K58" s="1267"/>
      <c r="L58" s="1267"/>
      <c r="M58" s="1267"/>
      <c r="N58" s="1267"/>
      <c r="AM58" s="366"/>
      <c r="AN58" s="1265"/>
      <c r="AO58" s="1265"/>
      <c r="AP58" s="1265"/>
      <c r="AQ58" s="1265"/>
      <c r="AR58" s="1265"/>
      <c r="AS58" s="1265"/>
      <c r="AT58" s="1265"/>
      <c r="AU58" s="1265"/>
      <c r="AV58" s="1265"/>
      <c r="AW58" s="1265"/>
      <c r="AX58" s="1265"/>
      <c r="AY58" s="1265"/>
      <c r="AZ58" s="1265"/>
      <c r="BA58" s="1265"/>
      <c r="BB58" s="1268"/>
      <c r="BC58" s="1268"/>
      <c r="BD58" s="1268"/>
      <c r="BE58" s="1268"/>
      <c r="BF58" s="1268"/>
      <c r="BG58" s="1268"/>
      <c r="BH58" s="1268"/>
      <c r="BI58" s="1268"/>
      <c r="BJ58" s="1268"/>
      <c r="BK58" s="1268"/>
      <c r="BL58" s="1268"/>
      <c r="BM58" s="1268"/>
      <c r="BN58" s="1268"/>
      <c r="BO58" s="1268"/>
      <c r="BP58" s="1266"/>
      <c r="BQ58" s="1266"/>
      <c r="BR58" s="1266"/>
      <c r="BS58" s="1266"/>
      <c r="BT58" s="1266"/>
      <c r="BU58" s="1266"/>
      <c r="BV58" s="1266"/>
      <c r="BW58" s="1266"/>
      <c r="BX58" s="1266"/>
      <c r="BY58" s="1266"/>
      <c r="BZ58" s="1266"/>
      <c r="CA58" s="1266"/>
      <c r="CB58" s="1266"/>
      <c r="CC58" s="1266"/>
      <c r="CD58" s="1266"/>
      <c r="CE58" s="1266"/>
      <c r="CF58" s="1266"/>
      <c r="CG58" s="1266"/>
      <c r="CH58" s="1266"/>
      <c r="CI58" s="1266"/>
      <c r="CJ58" s="1266"/>
      <c r="CK58" s="1266"/>
      <c r="CL58" s="1266"/>
      <c r="CM58" s="1266"/>
      <c r="CN58" s="1266"/>
      <c r="CO58" s="1266"/>
      <c r="CP58" s="1266"/>
      <c r="CQ58" s="1266"/>
      <c r="CR58" s="1266"/>
      <c r="CS58" s="1266"/>
      <c r="CT58" s="1266"/>
      <c r="CU58" s="1266"/>
      <c r="CV58" s="1266"/>
      <c r="CW58" s="1266"/>
      <c r="CX58" s="1266"/>
      <c r="CY58" s="1266"/>
      <c r="CZ58" s="1266"/>
      <c r="DA58" s="1266"/>
      <c r="DB58" s="1266"/>
      <c r="DC58" s="126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576</v>
      </c>
    </row>
    <row r="64" spans="1:109" x14ac:dyDescent="0.15">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2" t="s">
        <v>578</v>
      </c>
      <c r="AO65" s="1253"/>
      <c r="AP65" s="1253"/>
      <c r="AQ65" s="1253"/>
      <c r="AR65" s="1253"/>
      <c r="AS65" s="1253"/>
      <c r="AT65" s="1253"/>
      <c r="AU65" s="1253"/>
      <c r="AV65" s="1253"/>
      <c r="AW65" s="1253"/>
      <c r="AX65" s="1253"/>
      <c r="AY65" s="1253"/>
      <c r="AZ65" s="1253"/>
      <c r="BA65" s="1253"/>
      <c r="BB65" s="1253"/>
      <c r="BC65" s="1253"/>
      <c r="BD65" s="1253"/>
      <c r="BE65" s="1253"/>
      <c r="BF65" s="1253"/>
      <c r="BG65" s="1253"/>
      <c r="BH65" s="1253"/>
      <c r="BI65" s="1253"/>
      <c r="BJ65" s="1253"/>
      <c r="BK65" s="1253"/>
      <c r="BL65" s="1253"/>
      <c r="BM65" s="1253"/>
      <c r="BN65" s="1253"/>
      <c r="BO65" s="1253"/>
      <c r="BP65" s="1253"/>
      <c r="BQ65" s="1253"/>
      <c r="BR65" s="1253"/>
      <c r="BS65" s="1253"/>
      <c r="BT65" s="1253"/>
      <c r="BU65" s="1253"/>
      <c r="BV65" s="1253"/>
      <c r="BW65" s="1253"/>
      <c r="BX65" s="1253"/>
      <c r="BY65" s="1253"/>
      <c r="BZ65" s="1253"/>
      <c r="CA65" s="1253"/>
      <c r="CB65" s="1253"/>
      <c r="CC65" s="1253"/>
      <c r="CD65" s="1253"/>
      <c r="CE65" s="1253"/>
      <c r="CF65" s="1253"/>
      <c r="CG65" s="1253"/>
      <c r="CH65" s="1253"/>
      <c r="CI65" s="1253"/>
      <c r="CJ65" s="1253"/>
      <c r="CK65" s="1253"/>
      <c r="CL65" s="1253"/>
      <c r="CM65" s="1253"/>
      <c r="CN65" s="1253"/>
      <c r="CO65" s="1253"/>
      <c r="CP65" s="1253"/>
      <c r="CQ65" s="1253"/>
      <c r="CR65" s="1253"/>
      <c r="CS65" s="1253"/>
      <c r="CT65" s="1253"/>
      <c r="CU65" s="1253"/>
      <c r="CV65" s="1253"/>
      <c r="CW65" s="1253"/>
      <c r="CX65" s="1253"/>
      <c r="CY65" s="1253"/>
      <c r="CZ65" s="1253"/>
      <c r="DA65" s="1253"/>
      <c r="DB65" s="1253"/>
      <c r="DC65" s="1254"/>
    </row>
    <row r="66" spans="2:107" x14ac:dyDescent="0.15">
      <c r="B66" s="372"/>
      <c r="AN66" s="1255"/>
      <c r="AO66" s="1256"/>
      <c r="AP66" s="1256"/>
      <c r="AQ66" s="1256"/>
      <c r="AR66" s="1256"/>
      <c r="AS66" s="1256"/>
      <c r="AT66" s="1256"/>
      <c r="AU66" s="1256"/>
      <c r="AV66" s="1256"/>
      <c r="AW66" s="1256"/>
      <c r="AX66" s="1256"/>
      <c r="AY66" s="1256"/>
      <c r="AZ66" s="1256"/>
      <c r="BA66" s="1256"/>
      <c r="BB66" s="1256"/>
      <c r="BC66" s="1256"/>
      <c r="BD66" s="1256"/>
      <c r="BE66" s="1256"/>
      <c r="BF66" s="1256"/>
      <c r="BG66" s="1256"/>
      <c r="BH66" s="1256"/>
      <c r="BI66" s="1256"/>
      <c r="BJ66" s="1256"/>
      <c r="BK66" s="1256"/>
      <c r="BL66" s="1256"/>
      <c r="BM66" s="1256"/>
      <c r="BN66" s="1256"/>
      <c r="BO66" s="1256"/>
      <c r="BP66" s="1256"/>
      <c r="BQ66" s="1256"/>
      <c r="BR66" s="1256"/>
      <c r="BS66" s="1256"/>
      <c r="BT66" s="1256"/>
      <c r="BU66" s="1256"/>
      <c r="BV66" s="1256"/>
      <c r="BW66" s="1256"/>
      <c r="BX66" s="1256"/>
      <c r="BY66" s="1256"/>
      <c r="BZ66" s="1256"/>
      <c r="CA66" s="1256"/>
      <c r="CB66" s="1256"/>
      <c r="CC66" s="1256"/>
      <c r="CD66" s="1256"/>
      <c r="CE66" s="1256"/>
      <c r="CF66" s="1256"/>
      <c r="CG66" s="1256"/>
      <c r="CH66" s="1256"/>
      <c r="CI66" s="1256"/>
      <c r="CJ66" s="1256"/>
      <c r="CK66" s="1256"/>
      <c r="CL66" s="1256"/>
      <c r="CM66" s="1256"/>
      <c r="CN66" s="1256"/>
      <c r="CO66" s="1256"/>
      <c r="CP66" s="1256"/>
      <c r="CQ66" s="1256"/>
      <c r="CR66" s="1256"/>
      <c r="CS66" s="1256"/>
      <c r="CT66" s="1256"/>
      <c r="CU66" s="1256"/>
      <c r="CV66" s="1256"/>
      <c r="CW66" s="1256"/>
      <c r="CX66" s="1256"/>
      <c r="CY66" s="1256"/>
      <c r="CZ66" s="1256"/>
      <c r="DA66" s="1256"/>
      <c r="DB66" s="1256"/>
      <c r="DC66" s="1257"/>
    </row>
    <row r="67" spans="2:107" x14ac:dyDescent="0.15">
      <c r="B67" s="372"/>
      <c r="AN67" s="1255"/>
      <c r="AO67" s="1256"/>
      <c r="AP67" s="1256"/>
      <c r="AQ67" s="1256"/>
      <c r="AR67" s="1256"/>
      <c r="AS67" s="1256"/>
      <c r="AT67" s="1256"/>
      <c r="AU67" s="1256"/>
      <c r="AV67" s="1256"/>
      <c r="AW67" s="1256"/>
      <c r="AX67" s="1256"/>
      <c r="AY67" s="1256"/>
      <c r="AZ67" s="1256"/>
      <c r="BA67" s="1256"/>
      <c r="BB67" s="1256"/>
      <c r="BC67" s="1256"/>
      <c r="BD67" s="1256"/>
      <c r="BE67" s="1256"/>
      <c r="BF67" s="1256"/>
      <c r="BG67" s="1256"/>
      <c r="BH67" s="1256"/>
      <c r="BI67" s="1256"/>
      <c r="BJ67" s="1256"/>
      <c r="BK67" s="1256"/>
      <c r="BL67" s="1256"/>
      <c r="BM67" s="1256"/>
      <c r="BN67" s="1256"/>
      <c r="BO67" s="1256"/>
      <c r="BP67" s="1256"/>
      <c r="BQ67" s="1256"/>
      <c r="BR67" s="1256"/>
      <c r="BS67" s="1256"/>
      <c r="BT67" s="1256"/>
      <c r="BU67" s="1256"/>
      <c r="BV67" s="1256"/>
      <c r="BW67" s="1256"/>
      <c r="BX67" s="1256"/>
      <c r="BY67" s="1256"/>
      <c r="BZ67" s="1256"/>
      <c r="CA67" s="1256"/>
      <c r="CB67" s="1256"/>
      <c r="CC67" s="1256"/>
      <c r="CD67" s="1256"/>
      <c r="CE67" s="1256"/>
      <c r="CF67" s="1256"/>
      <c r="CG67" s="1256"/>
      <c r="CH67" s="1256"/>
      <c r="CI67" s="1256"/>
      <c r="CJ67" s="1256"/>
      <c r="CK67" s="1256"/>
      <c r="CL67" s="1256"/>
      <c r="CM67" s="1256"/>
      <c r="CN67" s="1256"/>
      <c r="CO67" s="1256"/>
      <c r="CP67" s="1256"/>
      <c r="CQ67" s="1256"/>
      <c r="CR67" s="1256"/>
      <c r="CS67" s="1256"/>
      <c r="CT67" s="1256"/>
      <c r="CU67" s="1256"/>
      <c r="CV67" s="1256"/>
      <c r="CW67" s="1256"/>
      <c r="CX67" s="1256"/>
      <c r="CY67" s="1256"/>
      <c r="CZ67" s="1256"/>
      <c r="DA67" s="1256"/>
      <c r="DB67" s="1256"/>
      <c r="DC67" s="1257"/>
    </row>
    <row r="68" spans="2:107" x14ac:dyDescent="0.15">
      <c r="B68" s="372"/>
      <c r="AN68" s="1255"/>
      <c r="AO68" s="1256"/>
      <c r="AP68" s="1256"/>
      <c r="AQ68" s="1256"/>
      <c r="AR68" s="1256"/>
      <c r="AS68" s="1256"/>
      <c r="AT68" s="1256"/>
      <c r="AU68" s="1256"/>
      <c r="AV68" s="1256"/>
      <c r="AW68" s="1256"/>
      <c r="AX68" s="1256"/>
      <c r="AY68" s="1256"/>
      <c r="AZ68" s="1256"/>
      <c r="BA68" s="1256"/>
      <c r="BB68" s="1256"/>
      <c r="BC68" s="1256"/>
      <c r="BD68" s="1256"/>
      <c r="BE68" s="1256"/>
      <c r="BF68" s="1256"/>
      <c r="BG68" s="1256"/>
      <c r="BH68" s="1256"/>
      <c r="BI68" s="1256"/>
      <c r="BJ68" s="1256"/>
      <c r="BK68" s="1256"/>
      <c r="BL68" s="1256"/>
      <c r="BM68" s="1256"/>
      <c r="BN68" s="1256"/>
      <c r="BO68" s="1256"/>
      <c r="BP68" s="1256"/>
      <c r="BQ68" s="1256"/>
      <c r="BR68" s="1256"/>
      <c r="BS68" s="1256"/>
      <c r="BT68" s="1256"/>
      <c r="BU68" s="1256"/>
      <c r="BV68" s="1256"/>
      <c r="BW68" s="1256"/>
      <c r="BX68" s="1256"/>
      <c r="BY68" s="1256"/>
      <c r="BZ68" s="1256"/>
      <c r="CA68" s="1256"/>
      <c r="CB68" s="1256"/>
      <c r="CC68" s="1256"/>
      <c r="CD68" s="1256"/>
      <c r="CE68" s="1256"/>
      <c r="CF68" s="1256"/>
      <c r="CG68" s="1256"/>
      <c r="CH68" s="1256"/>
      <c r="CI68" s="1256"/>
      <c r="CJ68" s="1256"/>
      <c r="CK68" s="1256"/>
      <c r="CL68" s="1256"/>
      <c r="CM68" s="1256"/>
      <c r="CN68" s="1256"/>
      <c r="CO68" s="1256"/>
      <c r="CP68" s="1256"/>
      <c r="CQ68" s="1256"/>
      <c r="CR68" s="1256"/>
      <c r="CS68" s="1256"/>
      <c r="CT68" s="1256"/>
      <c r="CU68" s="1256"/>
      <c r="CV68" s="1256"/>
      <c r="CW68" s="1256"/>
      <c r="CX68" s="1256"/>
      <c r="CY68" s="1256"/>
      <c r="CZ68" s="1256"/>
      <c r="DA68" s="1256"/>
      <c r="DB68" s="1256"/>
      <c r="DC68" s="1257"/>
    </row>
    <row r="69" spans="2:107" x14ac:dyDescent="0.15">
      <c r="B69" s="372"/>
      <c r="AN69" s="1258"/>
      <c r="AO69" s="1259"/>
      <c r="AP69" s="1259"/>
      <c r="AQ69" s="1259"/>
      <c r="AR69" s="1259"/>
      <c r="AS69" s="1259"/>
      <c r="AT69" s="1259"/>
      <c r="AU69" s="1259"/>
      <c r="AV69" s="1259"/>
      <c r="AW69" s="1259"/>
      <c r="AX69" s="1259"/>
      <c r="AY69" s="1259"/>
      <c r="AZ69" s="1259"/>
      <c r="BA69" s="1259"/>
      <c r="BB69" s="1259"/>
      <c r="BC69" s="1259"/>
      <c r="BD69" s="1259"/>
      <c r="BE69" s="1259"/>
      <c r="BF69" s="1259"/>
      <c r="BG69" s="1259"/>
      <c r="BH69" s="1259"/>
      <c r="BI69" s="1259"/>
      <c r="BJ69" s="1259"/>
      <c r="BK69" s="1259"/>
      <c r="BL69" s="1259"/>
      <c r="BM69" s="1259"/>
      <c r="BN69" s="1259"/>
      <c r="BO69" s="1259"/>
      <c r="BP69" s="1259"/>
      <c r="BQ69" s="1259"/>
      <c r="BR69" s="1259"/>
      <c r="BS69" s="1259"/>
      <c r="BT69" s="1259"/>
      <c r="BU69" s="1259"/>
      <c r="BV69" s="1259"/>
      <c r="BW69" s="1259"/>
      <c r="BX69" s="1259"/>
      <c r="BY69" s="1259"/>
      <c r="BZ69" s="1259"/>
      <c r="CA69" s="1259"/>
      <c r="CB69" s="1259"/>
      <c r="CC69" s="1259"/>
      <c r="CD69" s="1259"/>
      <c r="CE69" s="1259"/>
      <c r="CF69" s="1259"/>
      <c r="CG69" s="1259"/>
      <c r="CH69" s="1259"/>
      <c r="CI69" s="1259"/>
      <c r="CJ69" s="1259"/>
      <c r="CK69" s="1259"/>
      <c r="CL69" s="1259"/>
      <c r="CM69" s="1259"/>
      <c r="CN69" s="1259"/>
      <c r="CO69" s="1259"/>
      <c r="CP69" s="1259"/>
      <c r="CQ69" s="1259"/>
      <c r="CR69" s="1259"/>
      <c r="CS69" s="1259"/>
      <c r="CT69" s="1259"/>
      <c r="CU69" s="1259"/>
      <c r="CV69" s="1259"/>
      <c r="CW69" s="1259"/>
      <c r="CX69" s="1259"/>
      <c r="CY69" s="1259"/>
      <c r="CZ69" s="1259"/>
      <c r="DA69" s="1259"/>
      <c r="DB69" s="1259"/>
      <c r="DC69" s="1260"/>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571</v>
      </c>
    </row>
    <row r="72" spans="2:107" x14ac:dyDescent="0.15">
      <c r="B72" s="372"/>
      <c r="G72" s="1261"/>
      <c r="H72" s="1261"/>
      <c r="I72" s="1261"/>
      <c r="J72" s="1261"/>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65" t="s">
        <v>528</v>
      </c>
      <c r="BQ72" s="1265"/>
      <c r="BR72" s="1265"/>
      <c r="BS72" s="1265"/>
      <c r="BT72" s="1265"/>
      <c r="BU72" s="1265"/>
      <c r="BV72" s="1265"/>
      <c r="BW72" s="1265"/>
      <c r="BX72" s="1265" t="s">
        <v>529</v>
      </c>
      <c r="BY72" s="1265"/>
      <c r="BZ72" s="1265"/>
      <c r="CA72" s="1265"/>
      <c r="CB72" s="1265"/>
      <c r="CC72" s="1265"/>
      <c r="CD72" s="1265"/>
      <c r="CE72" s="1265"/>
      <c r="CF72" s="1265" t="s">
        <v>530</v>
      </c>
      <c r="CG72" s="1265"/>
      <c r="CH72" s="1265"/>
      <c r="CI72" s="1265"/>
      <c r="CJ72" s="1265"/>
      <c r="CK72" s="1265"/>
      <c r="CL72" s="1265"/>
      <c r="CM72" s="1265"/>
      <c r="CN72" s="1265" t="s">
        <v>531</v>
      </c>
      <c r="CO72" s="1265"/>
      <c r="CP72" s="1265"/>
      <c r="CQ72" s="1265"/>
      <c r="CR72" s="1265"/>
      <c r="CS72" s="1265"/>
      <c r="CT72" s="1265"/>
      <c r="CU72" s="1265"/>
      <c r="CV72" s="1265" t="s">
        <v>532</v>
      </c>
      <c r="CW72" s="1265"/>
      <c r="CX72" s="1265"/>
      <c r="CY72" s="1265"/>
      <c r="CZ72" s="1265"/>
      <c r="DA72" s="1265"/>
      <c r="DB72" s="1265"/>
      <c r="DC72" s="1265"/>
    </row>
    <row r="73" spans="2:107" x14ac:dyDescent="0.15">
      <c r="B73" s="372"/>
      <c r="G73" s="1271"/>
      <c r="H73" s="1271"/>
      <c r="I73" s="1271"/>
      <c r="J73" s="1271"/>
      <c r="K73" s="1272"/>
      <c r="L73" s="1272"/>
      <c r="M73" s="1272"/>
      <c r="N73" s="1272"/>
      <c r="AM73" s="381"/>
      <c r="AN73" s="1268" t="s">
        <v>572</v>
      </c>
      <c r="AO73" s="1268"/>
      <c r="AP73" s="1268"/>
      <c r="AQ73" s="1268"/>
      <c r="AR73" s="1268"/>
      <c r="AS73" s="1268"/>
      <c r="AT73" s="1268"/>
      <c r="AU73" s="1268"/>
      <c r="AV73" s="1268"/>
      <c r="AW73" s="1268"/>
      <c r="AX73" s="1268"/>
      <c r="AY73" s="1268"/>
      <c r="AZ73" s="1268"/>
      <c r="BA73" s="1268"/>
      <c r="BB73" s="1268" t="s">
        <v>573</v>
      </c>
      <c r="BC73" s="1268"/>
      <c r="BD73" s="1268"/>
      <c r="BE73" s="1268"/>
      <c r="BF73" s="1268"/>
      <c r="BG73" s="1268"/>
      <c r="BH73" s="1268"/>
      <c r="BI73" s="1268"/>
      <c r="BJ73" s="1268"/>
      <c r="BK73" s="1268"/>
      <c r="BL73" s="1268"/>
      <c r="BM73" s="1268"/>
      <c r="BN73" s="1268"/>
      <c r="BO73" s="1268"/>
      <c r="BP73" s="1266"/>
      <c r="BQ73" s="1266"/>
      <c r="BR73" s="1266"/>
      <c r="BS73" s="1266"/>
      <c r="BT73" s="1266"/>
      <c r="BU73" s="1266"/>
      <c r="BV73" s="1266"/>
      <c r="BW73" s="1266"/>
      <c r="BX73" s="1266"/>
      <c r="BY73" s="1266"/>
      <c r="BZ73" s="1266"/>
      <c r="CA73" s="1266"/>
      <c r="CB73" s="1266"/>
      <c r="CC73" s="1266"/>
      <c r="CD73" s="1266"/>
      <c r="CE73" s="1266"/>
      <c r="CF73" s="1266"/>
      <c r="CG73" s="1266"/>
      <c r="CH73" s="1266"/>
      <c r="CI73" s="1266"/>
      <c r="CJ73" s="1266"/>
      <c r="CK73" s="1266"/>
      <c r="CL73" s="1266"/>
      <c r="CM73" s="1266"/>
      <c r="CN73" s="1266"/>
      <c r="CO73" s="1266"/>
      <c r="CP73" s="1266"/>
      <c r="CQ73" s="1266"/>
      <c r="CR73" s="1266"/>
      <c r="CS73" s="1266"/>
      <c r="CT73" s="1266"/>
      <c r="CU73" s="1266"/>
      <c r="CV73" s="1266"/>
      <c r="CW73" s="1266"/>
      <c r="CX73" s="1266"/>
      <c r="CY73" s="1266"/>
      <c r="CZ73" s="1266"/>
      <c r="DA73" s="1266"/>
      <c r="DB73" s="1266"/>
      <c r="DC73" s="1266"/>
    </row>
    <row r="74" spans="2:107" x14ac:dyDescent="0.15">
      <c r="B74" s="372"/>
      <c r="G74" s="1271"/>
      <c r="H74" s="1271"/>
      <c r="I74" s="1271"/>
      <c r="J74" s="1271"/>
      <c r="K74" s="1272"/>
      <c r="L74" s="1272"/>
      <c r="M74" s="1272"/>
      <c r="N74" s="1272"/>
      <c r="AM74" s="38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6"/>
      <c r="BQ74" s="1266"/>
      <c r="BR74" s="1266"/>
      <c r="BS74" s="1266"/>
      <c r="BT74" s="1266"/>
      <c r="BU74" s="1266"/>
      <c r="BV74" s="1266"/>
      <c r="BW74" s="1266"/>
      <c r="BX74" s="1266"/>
      <c r="BY74" s="1266"/>
      <c r="BZ74" s="1266"/>
      <c r="CA74" s="1266"/>
      <c r="CB74" s="1266"/>
      <c r="CC74" s="1266"/>
      <c r="CD74" s="1266"/>
      <c r="CE74" s="1266"/>
      <c r="CF74" s="1266"/>
      <c r="CG74" s="1266"/>
      <c r="CH74" s="1266"/>
      <c r="CI74" s="1266"/>
      <c r="CJ74" s="1266"/>
      <c r="CK74" s="1266"/>
      <c r="CL74" s="1266"/>
      <c r="CM74" s="1266"/>
      <c r="CN74" s="1266"/>
      <c r="CO74" s="1266"/>
      <c r="CP74" s="1266"/>
      <c r="CQ74" s="1266"/>
      <c r="CR74" s="1266"/>
      <c r="CS74" s="1266"/>
      <c r="CT74" s="1266"/>
      <c r="CU74" s="1266"/>
      <c r="CV74" s="1266"/>
      <c r="CW74" s="1266"/>
      <c r="CX74" s="1266"/>
      <c r="CY74" s="1266"/>
      <c r="CZ74" s="1266"/>
      <c r="DA74" s="1266"/>
      <c r="DB74" s="1266"/>
      <c r="DC74" s="1266"/>
    </row>
    <row r="75" spans="2:107" x14ac:dyDescent="0.15">
      <c r="B75" s="372"/>
      <c r="G75" s="1271"/>
      <c r="H75" s="1271"/>
      <c r="I75" s="1261"/>
      <c r="J75" s="1261"/>
      <c r="K75" s="1267"/>
      <c r="L75" s="1267"/>
      <c r="M75" s="1267"/>
      <c r="N75" s="1267"/>
      <c r="AM75" s="381"/>
      <c r="AN75" s="1268"/>
      <c r="AO75" s="1268"/>
      <c r="AP75" s="1268"/>
      <c r="AQ75" s="1268"/>
      <c r="AR75" s="1268"/>
      <c r="AS75" s="1268"/>
      <c r="AT75" s="1268"/>
      <c r="AU75" s="1268"/>
      <c r="AV75" s="1268"/>
      <c r="AW75" s="1268"/>
      <c r="AX75" s="1268"/>
      <c r="AY75" s="1268"/>
      <c r="AZ75" s="1268"/>
      <c r="BA75" s="1268"/>
      <c r="BB75" s="1268" t="s">
        <v>577</v>
      </c>
      <c r="BC75" s="1268"/>
      <c r="BD75" s="1268"/>
      <c r="BE75" s="1268"/>
      <c r="BF75" s="1268"/>
      <c r="BG75" s="1268"/>
      <c r="BH75" s="1268"/>
      <c r="BI75" s="1268"/>
      <c r="BJ75" s="1268"/>
      <c r="BK75" s="1268"/>
      <c r="BL75" s="1268"/>
      <c r="BM75" s="1268"/>
      <c r="BN75" s="1268"/>
      <c r="BO75" s="1268"/>
      <c r="BP75" s="1266">
        <v>7.1</v>
      </c>
      <c r="BQ75" s="1266"/>
      <c r="BR75" s="1266"/>
      <c r="BS75" s="1266"/>
      <c r="BT75" s="1266"/>
      <c r="BU75" s="1266"/>
      <c r="BV75" s="1266"/>
      <c r="BW75" s="1266"/>
      <c r="BX75" s="1266">
        <v>6.7</v>
      </c>
      <c r="BY75" s="1266"/>
      <c r="BZ75" s="1266"/>
      <c r="CA75" s="1266"/>
      <c r="CB75" s="1266"/>
      <c r="CC75" s="1266"/>
      <c r="CD75" s="1266"/>
      <c r="CE75" s="1266"/>
      <c r="CF75" s="1266">
        <v>6.6</v>
      </c>
      <c r="CG75" s="1266"/>
      <c r="CH75" s="1266"/>
      <c r="CI75" s="1266"/>
      <c r="CJ75" s="1266"/>
      <c r="CK75" s="1266"/>
      <c r="CL75" s="1266"/>
      <c r="CM75" s="1266"/>
      <c r="CN75" s="1266">
        <v>6.7</v>
      </c>
      <c r="CO75" s="1266"/>
      <c r="CP75" s="1266"/>
      <c r="CQ75" s="1266"/>
      <c r="CR75" s="1266"/>
      <c r="CS75" s="1266"/>
      <c r="CT75" s="1266"/>
      <c r="CU75" s="1266"/>
      <c r="CV75" s="1266">
        <v>7</v>
      </c>
      <c r="CW75" s="1266"/>
      <c r="CX75" s="1266"/>
      <c r="CY75" s="1266"/>
      <c r="CZ75" s="1266"/>
      <c r="DA75" s="1266"/>
      <c r="DB75" s="1266"/>
      <c r="DC75" s="1266"/>
    </row>
    <row r="76" spans="2:107" x14ac:dyDescent="0.15">
      <c r="B76" s="372"/>
      <c r="G76" s="1271"/>
      <c r="H76" s="1271"/>
      <c r="I76" s="1261"/>
      <c r="J76" s="1261"/>
      <c r="K76" s="1267"/>
      <c r="L76" s="1267"/>
      <c r="M76" s="1267"/>
      <c r="N76" s="1267"/>
      <c r="AM76" s="38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6"/>
      <c r="BQ76" s="1266"/>
      <c r="BR76" s="1266"/>
      <c r="BS76" s="1266"/>
      <c r="BT76" s="1266"/>
      <c r="BU76" s="1266"/>
      <c r="BV76" s="1266"/>
      <c r="BW76" s="1266"/>
      <c r="BX76" s="1266"/>
      <c r="BY76" s="1266"/>
      <c r="BZ76" s="1266"/>
      <c r="CA76" s="1266"/>
      <c r="CB76" s="1266"/>
      <c r="CC76" s="1266"/>
      <c r="CD76" s="1266"/>
      <c r="CE76" s="1266"/>
      <c r="CF76" s="1266"/>
      <c r="CG76" s="1266"/>
      <c r="CH76" s="1266"/>
      <c r="CI76" s="1266"/>
      <c r="CJ76" s="1266"/>
      <c r="CK76" s="1266"/>
      <c r="CL76" s="1266"/>
      <c r="CM76" s="1266"/>
      <c r="CN76" s="1266"/>
      <c r="CO76" s="1266"/>
      <c r="CP76" s="1266"/>
      <c r="CQ76" s="1266"/>
      <c r="CR76" s="1266"/>
      <c r="CS76" s="1266"/>
      <c r="CT76" s="1266"/>
      <c r="CU76" s="1266"/>
      <c r="CV76" s="1266"/>
      <c r="CW76" s="1266"/>
      <c r="CX76" s="1266"/>
      <c r="CY76" s="1266"/>
      <c r="CZ76" s="1266"/>
      <c r="DA76" s="1266"/>
      <c r="DB76" s="1266"/>
      <c r="DC76" s="1266"/>
    </row>
    <row r="77" spans="2:107" x14ac:dyDescent="0.15">
      <c r="B77" s="372"/>
      <c r="G77" s="1261"/>
      <c r="H77" s="1261"/>
      <c r="I77" s="1261"/>
      <c r="J77" s="1261"/>
      <c r="K77" s="1272"/>
      <c r="L77" s="1272"/>
      <c r="M77" s="1272"/>
      <c r="N77" s="1272"/>
      <c r="AN77" s="1265" t="s">
        <v>575</v>
      </c>
      <c r="AO77" s="1265"/>
      <c r="AP77" s="1265"/>
      <c r="AQ77" s="1265"/>
      <c r="AR77" s="1265"/>
      <c r="AS77" s="1265"/>
      <c r="AT77" s="1265"/>
      <c r="AU77" s="1265"/>
      <c r="AV77" s="1265"/>
      <c r="AW77" s="1265"/>
      <c r="AX77" s="1265"/>
      <c r="AY77" s="1265"/>
      <c r="AZ77" s="1265"/>
      <c r="BA77" s="1265"/>
      <c r="BB77" s="1268" t="s">
        <v>573</v>
      </c>
      <c r="BC77" s="1268"/>
      <c r="BD77" s="1268"/>
      <c r="BE77" s="1268"/>
      <c r="BF77" s="1268"/>
      <c r="BG77" s="1268"/>
      <c r="BH77" s="1268"/>
      <c r="BI77" s="1268"/>
      <c r="BJ77" s="1268"/>
      <c r="BK77" s="1268"/>
      <c r="BL77" s="1268"/>
      <c r="BM77" s="1268"/>
      <c r="BN77" s="1268"/>
      <c r="BO77" s="1268"/>
      <c r="BP77" s="1266">
        <v>32.5</v>
      </c>
      <c r="BQ77" s="1266"/>
      <c r="BR77" s="1266"/>
      <c r="BS77" s="1266"/>
      <c r="BT77" s="1266"/>
      <c r="BU77" s="1266"/>
      <c r="BV77" s="1266"/>
      <c r="BW77" s="1266"/>
      <c r="BX77" s="1266">
        <v>23</v>
      </c>
      <c r="BY77" s="1266"/>
      <c r="BZ77" s="1266"/>
      <c r="CA77" s="1266"/>
      <c r="CB77" s="1266"/>
      <c r="CC77" s="1266"/>
      <c r="CD77" s="1266"/>
      <c r="CE77" s="1266"/>
      <c r="CF77" s="1266">
        <v>15.9</v>
      </c>
      <c r="CG77" s="1266"/>
      <c r="CH77" s="1266"/>
      <c r="CI77" s="1266"/>
      <c r="CJ77" s="1266"/>
      <c r="CK77" s="1266"/>
      <c r="CL77" s="1266"/>
      <c r="CM77" s="1266"/>
      <c r="CN77" s="1266">
        <v>13</v>
      </c>
      <c r="CO77" s="1266"/>
      <c r="CP77" s="1266"/>
      <c r="CQ77" s="1266"/>
      <c r="CR77" s="1266"/>
      <c r="CS77" s="1266"/>
      <c r="CT77" s="1266"/>
      <c r="CU77" s="1266"/>
      <c r="CV77" s="1266">
        <v>12.6</v>
      </c>
      <c r="CW77" s="1266"/>
      <c r="CX77" s="1266"/>
      <c r="CY77" s="1266"/>
      <c r="CZ77" s="1266"/>
      <c r="DA77" s="1266"/>
      <c r="DB77" s="1266"/>
      <c r="DC77" s="1266"/>
    </row>
    <row r="78" spans="2:107" x14ac:dyDescent="0.15">
      <c r="B78" s="372"/>
      <c r="G78" s="1261"/>
      <c r="H78" s="1261"/>
      <c r="I78" s="1261"/>
      <c r="J78" s="1261"/>
      <c r="K78" s="1272"/>
      <c r="L78" s="1272"/>
      <c r="M78" s="1272"/>
      <c r="N78" s="1272"/>
      <c r="AN78" s="1265"/>
      <c r="AO78" s="1265"/>
      <c r="AP78" s="1265"/>
      <c r="AQ78" s="1265"/>
      <c r="AR78" s="1265"/>
      <c r="AS78" s="1265"/>
      <c r="AT78" s="1265"/>
      <c r="AU78" s="1265"/>
      <c r="AV78" s="1265"/>
      <c r="AW78" s="1265"/>
      <c r="AX78" s="1265"/>
      <c r="AY78" s="1265"/>
      <c r="AZ78" s="1265"/>
      <c r="BA78" s="1265"/>
      <c r="BB78" s="1268"/>
      <c r="BC78" s="1268"/>
      <c r="BD78" s="1268"/>
      <c r="BE78" s="1268"/>
      <c r="BF78" s="1268"/>
      <c r="BG78" s="1268"/>
      <c r="BH78" s="1268"/>
      <c r="BI78" s="1268"/>
      <c r="BJ78" s="1268"/>
      <c r="BK78" s="1268"/>
      <c r="BL78" s="1268"/>
      <c r="BM78" s="1268"/>
      <c r="BN78" s="1268"/>
      <c r="BO78" s="1268"/>
      <c r="BP78" s="1266"/>
      <c r="BQ78" s="1266"/>
      <c r="BR78" s="1266"/>
      <c r="BS78" s="1266"/>
      <c r="BT78" s="1266"/>
      <c r="BU78" s="1266"/>
      <c r="BV78" s="1266"/>
      <c r="BW78" s="1266"/>
      <c r="BX78" s="1266"/>
      <c r="BY78" s="1266"/>
      <c r="BZ78" s="1266"/>
      <c r="CA78" s="1266"/>
      <c r="CB78" s="1266"/>
      <c r="CC78" s="1266"/>
      <c r="CD78" s="1266"/>
      <c r="CE78" s="1266"/>
      <c r="CF78" s="1266"/>
      <c r="CG78" s="1266"/>
      <c r="CH78" s="1266"/>
      <c r="CI78" s="1266"/>
      <c r="CJ78" s="1266"/>
      <c r="CK78" s="1266"/>
      <c r="CL78" s="1266"/>
      <c r="CM78" s="1266"/>
      <c r="CN78" s="1266"/>
      <c r="CO78" s="1266"/>
      <c r="CP78" s="1266"/>
      <c r="CQ78" s="1266"/>
      <c r="CR78" s="1266"/>
      <c r="CS78" s="1266"/>
      <c r="CT78" s="1266"/>
      <c r="CU78" s="1266"/>
      <c r="CV78" s="1266"/>
      <c r="CW78" s="1266"/>
      <c r="CX78" s="1266"/>
      <c r="CY78" s="1266"/>
      <c r="CZ78" s="1266"/>
      <c r="DA78" s="1266"/>
      <c r="DB78" s="1266"/>
      <c r="DC78" s="1266"/>
    </row>
    <row r="79" spans="2:107" x14ac:dyDescent="0.15">
      <c r="B79" s="372"/>
      <c r="G79" s="1261"/>
      <c r="H79" s="1261"/>
      <c r="I79" s="1270"/>
      <c r="J79" s="1270"/>
      <c r="K79" s="1273"/>
      <c r="L79" s="1273"/>
      <c r="M79" s="1273"/>
      <c r="N79" s="1273"/>
      <c r="AN79" s="1265"/>
      <c r="AO79" s="1265"/>
      <c r="AP79" s="1265"/>
      <c r="AQ79" s="1265"/>
      <c r="AR79" s="1265"/>
      <c r="AS79" s="1265"/>
      <c r="AT79" s="1265"/>
      <c r="AU79" s="1265"/>
      <c r="AV79" s="1265"/>
      <c r="AW79" s="1265"/>
      <c r="AX79" s="1265"/>
      <c r="AY79" s="1265"/>
      <c r="AZ79" s="1265"/>
      <c r="BA79" s="1265"/>
      <c r="BB79" s="1268" t="s">
        <v>577</v>
      </c>
      <c r="BC79" s="1268"/>
      <c r="BD79" s="1268"/>
      <c r="BE79" s="1268"/>
      <c r="BF79" s="1268"/>
      <c r="BG79" s="1268"/>
      <c r="BH79" s="1268"/>
      <c r="BI79" s="1268"/>
      <c r="BJ79" s="1268"/>
      <c r="BK79" s="1268"/>
      <c r="BL79" s="1268"/>
      <c r="BM79" s="1268"/>
      <c r="BN79" s="1268"/>
      <c r="BO79" s="1268"/>
      <c r="BP79" s="1266">
        <v>8.6999999999999993</v>
      </c>
      <c r="BQ79" s="1266"/>
      <c r="BR79" s="1266"/>
      <c r="BS79" s="1266"/>
      <c r="BT79" s="1266"/>
      <c r="BU79" s="1266"/>
      <c r="BV79" s="1266"/>
      <c r="BW79" s="1266"/>
      <c r="BX79" s="1266">
        <v>8.1999999999999993</v>
      </c>
      <c r="BY79" s="1266"/>
      <c r="BZ79" s="1266"/>
      <c r="CA79" s="1266"/>
      <c r="CB79" s="1266"/>
      <c r="CC79" s="1266"/>
      <c r="CD79" s="1266"/>
      <c r="CE79" s="1266"/>
      <c r="CF79" s="1266">
        <v>8</v>
      </c>
      <c r="CG79" s="1266"/>
      <c r="CH79" s="1266"/>
      <c r="CI79" s="1266"/>
      <c r="CJ79" s="1266"/>
      <c r="CK79" s="1266"/>
      <c r="CL79" s="1266"/>
      <c r="CM79" s="1266"/>
      <c r="CN79" s="1266">
        <v>8.1999999999999993</v>
      </c>
      <c r="CO79" s="1266"/>
      <c r="CP79" s="1266"/>
      <c r="CQ79" s="1266"/>
      <c r="CR79" s="1266"/>
      <c r="CS79" s="1266"/>
      <c r="CT79" s="1266"/>
      <c r="CU79" s="1266"/>
      <c r="CV79" s="1266">
        <v>8.1999999999999993</v>
      </c>
      <c r="CW79" s="1266"/>
      <c r="CX79" s="1266"/>
      <c r="CY79" s="1266"/>
      <c r="CZ79" s="1266"/>
      <c r="DA79" s="1266"/>
      <c r="DB79" s="1266"/>
      <c r="DC79" s="1266"/>
    </row>
    <row r="80" spans="2:107" x14ac:dyDescent="0.15">
      <c r="B80" s="372"/>
      <c r="G80" s="1261"/>
      <c r="H80" s="1261"/>
      <c r="I80" s="1270"/>
      <c r="J80" s="1270"/>
      <c r="K80" s="1273"/>
      <c r="L80" s="1273"/>
      <c r="M80" s="1273"/>
      <c r="N80" s="1273"/>
      <c r="AN80" s="1265"/>
      <c r="AO80" s="1265"/>
      <c r="AP80" s="1265"/>
      <c r="AQ80" s="1265"/>
      <c r="AR80" s="1265"/>
      <c r="AS80" s="1265"/>
      <c r="AT80" s="1265"/>
      <c r="AU80" s="1265"/>
      <c r="AV80" s="1265"/>
      <c r="AW80" s="1265"/>
      <c r="AX80" s="1265"/>
      <c r="AY80" s="1265"/>
      <c r="AZ80" s="1265"/>
      <c r="BA80" s="1265"/>
      <c r="BB80" s="1268"/>
      <c r="BC80" s="1268"/>
      <c r="BD80" s="1268"/>
      <c r="BE80" s="1268"/>
      <c r="BF80" s="1268"/>
      <c r="BG80" s="1268"/>
      <c r="BH80" s="1268"/>
      <c r="BI80" s="1268"/>
      <c r="BJ80" s="1268"/>
      <c r="BK80" s="1268"/>
      <c r="BL80" s="1268"/>
      <c r="BM80" s="1268"/>
      <c r="BN80" s="1268"/>
      <c r="BO80" s="1268"/>
      <c r="BP80" s="1266"/>
      <c r="BQ80" s="1266"/>
      <c r="BR80" s="1266"/>
      <c r="BS80" s="1266"/>
      <c r="BT80" s="1266"/>
      <c r="BU80" s="1266"/>
      <c r="BV80" s="1266"/>
      <c r="BW80" s="1266"/>
      <c r="BX80" s="1266"/>
      <c r="BY80" s="1266"/>
      <c r="BZ80" s="1266"/>
      <c r="CA80" s="1266"/>
      <c r="CB80" s="1266"/>
      <c r="CC80" s="1266"/>
      <c r="CD80" s="1266"/>
      <c r="CE80" s="1266"/>
      <c r="CF80" s="1266"/>
      <c r="CG80" s="1266"/>
      <c r="CH80" s="1266"/>
      <c r="CI80" s="1266"/>
      <c r="CJ80" s="1266"/>
      <c r="CK80" s="1266"/>
      <c r="CL80" s="1266"/>
      <c r="CM80" s="1266"/>
      <c r="CN80" s="1266"/>
      <c r="CO80" s="1266"/>
      <c r="CP80" s="1266"/>
      <c r="CQ80" s="1266"/>
      <c r="CR80" s="1266"/>
      <c r="CS80" s="1266"/>
      <c r="CT80" s="1266"/>
      <c r="CU80" s="1266"/>
      <c r="CV80" s="1266"/>
      <c r="CW80" s="1266"/>
      <c r="CX80" s="1266"/>
      <c r="CY80" s="1266"/>
      <c r="CZ80" s="1266"/>
      <c r="DA80" s="1266"/>
      <c r="DB80" s="1266"/>
      <c r="DC80" s="126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vYdO0w1fd80eIOfyVlrWU1JmKkFECJ/r0A30vKX/Dm9EElUqI9TOE8FCv2Qz/32dSWRdHff+vKRiJMomnji/Bg==" saltValue="glNRtRwbgitzDdAVUaYbv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27E8A-2C81-4C86-B2B5-29DEA2790C11}">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qCEohk9SsemzYFOIs2E6klA0posWtacWCtFeAZJkDePIrikC4LQkCMuncDM/TDpcZYYQut1ld5srl05TI1dl9g==" saltValue="pQPnhPwY/e6QNPhgXCHXV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58B81-1E58-4279-886D-E22EBE8A4B2A}">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2EkT+oLvTxvfc0zzeWKU8yVPYg4KVgi1QwaeE4rPuJdqCUzWm0RChlWY0xgasaaFZkvG2WB2faKzH3lp4gVjuw==" saltValue="f7tSuDJTC6Z+TWVdeZKrT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129069</v>
      </c>
      <c r="E3" s="144"/>
      <c r="F3" s="145">
        <v>84962</v>
      </c>
      <c r="G3" s="146"/>
      <c r="H3" s="147"/>
    </row>
    <row r="4" spans="1:8" x14ac:dyDescent="0.15">
      <c r="A4" s="148"/>
      <c r="B4" s="149"/>
      <c r="C4" s="150"/>
      <c r="D4" s="151">
        <v>78342</v>
      </c>
      <c r="E4" s="152"/>
      <c r="F4" s="153">
        <v>42793</v>
      </c>
      <c r="G4" s="154"/>
      <c r="H4" s="155"/>
    </row>
    <row r="5" spans="1:8" x14ac:dyDescent="0.15">
      <c r="A5" s="136" t="s">
        <v>522</v>
      </c>
      <c r="B5" s="141"/>
      <c r="C5" s="142"/>
      <c r="D5" s="143">
        <v>143805</v>
      </c>
      <c r="E5" s="144"/>
      <c r="F5" s="145">
        <v>71279</v>
      </c>
      <c r="G5" s="146"/>
      <c r="H5" s="147"/>
    </row>
    <row r="6" spans="1:8" x14ac:dyDescent="0.15">
      <c r="A6" s="148"/>
      <c r="B6" s="149"/>
      <c r="C6" s="150"/>
      <c r="D6" s="151">
        <v>76424</v>
      </c>
      <c r="E6" s="152"/>
      <c r="F6" s="153">
        <v>36731</v>
      </c>
      <c r="G6" s="154"/>
      <c r="H6" s="155"/>
    </row>
    <row r="7" spans="1:8" x14ac:dyDescent="0.15">
      <c r="A7" s="136" t="s">
        <v>523</v>
      </c>
      <c r="B7" s="141"/>
      <c r="C7" s="142"/>
      <c r="D7" s="143">
        <v>127613</v>
      </c>
      <c r="E7" s="144"/>
      <c r="F7" s="145">
        <v>74994</v>
      </c>
      <c r="G7" s="146"/>
      <c r="H7" s="147"/>
    </row>
    <row r="8" spans="1:8" x14ac:dyDescent="0.15">
      <c r="A8" s="148"/>
      <c r="B8" s="149"/>
      <c r="C8" s="150"/>
      <c r="D8" s="151">
        <v>75301</v>
      </c>
      <c r="E8" s="152"/>
      <c r="F8" s="153">
        <v>36188</v>
      </c>
      <c r="G8" s="154"/>
      <c r="H8" s="155"/>
    </row>
    <row r="9" spans="1:8" x14ac:dyDescent="0.15">
      <c r="A9" s="136" t="s">
        <v>524</v>
      </c>
      <c r="B9" s="141"/>
      <c r="C9" s="142"/>
      <c r="D9" s="143">
        <v>209242</v>
      </c>
      <c r="E9" s="144"/>
      <c r="F9" s="145">
        <v>71849</v>
      </c>
      <c r="G9" s="146"/>
      <c r="H9" s="147"/>
    </row>
    <row r="10" spans="1:8" x14ac:dyDescent="0.15">
      <c r="A10" s="148"/>
      <c r="B10" s="149"/>
      <c r="C10" s="150"/>
      <c r="D10" s="151">
        <v>144639</v>
      </c>
      <c r="E10" s="152"/>
      <c r="F10" s="153">
        <v>36144</v>
      </c>
      <c r="G10" s="154"/>
      <c r="H10" s="155"/>
    </row>
    <row r="11" spans="1:8" x14ac:dyDescent="0.15">
      <c r="A11" s="136" t="s">
        <v>525</v>
      </c>
      <c r="B11" s="141"/>
      <c r="C11" s="142"/>
      <c r="D11" s="143">
        <v>307451</v>
      </c>
      <c r="E11" s="144"/>
      <c r="F11" s="145">
        <v>82962</v>
      </c>
      <c r="G11" s="146"/>
      <c r="H11" s="147"/>
    </row>
    <row r="12" spans="1:8" x14ac:dyDescent="0.15">
      <c r="A12" s="148"/>
      <c r="B12" s="149"/>
      <c r="C12" s="156"/>
      <c r="D12" s="151">
        <v>250815</v>
      </c>
      <c r="E12" s="152"/>
      <c r="F12" s="153">
        <v>42835</v>
      </c>
      <c r="G12" s="154"/>
      <c r="H12" s="155"/>
    </row>
    <row r="13" spans="1:8" x14ac:dyDescent="0.15">
      <c r="A13" s="136"/>
      <c r="B13" s="141"/>
      <c r="C13" s="157"/>
      <c r="D13" s="158">
        <v>183436</v>
      </c>
      <c r="E13" s="159"/>
      <c r="F13" s="160">
        <v>77209</v>
      </c>
      <c r="G13" s="161"/>
      <c r="H13" s="147"/>
    </row>
    <row r="14" spans="1:8" x14ac:dyDescent="0.15">
      <c r="A14" s="148"/>
      <c r="B14" s="149"/>
      <c r="C14" s="150"/>
      <c r="D14" s="151">
        <v>125104</v>
      </c>
      <c r="E14" s="152"/>
      <c r="F14" s="153">
        <v>38938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4.76</v>
      </c>
      <c r="C19" s="162">
        <f>ROUND(VALUE(SUBSTITUTE(実質収支比率等に係る経年分析!G$48,"▲","-")),2)</f>
        <v>8.2100000000000009</v>
      </c>
      <c r="D19" s="162">
        <f>ROUND(VALUE(SUBSTITUTE(実質収支比率等に係る経年分析!H$48,"▲","-")),2)</f>
        <v>7.74</v>
      </c>
      <c r="E19" s="162">
        <f>ROUND(VALUE(SUBSTITUTE(実質収支比率等に係る経年分析!I$48,"▲","-")),2)</f>
        <v>5.26</v>
      </c>
      <c r="F19" s="162">
        <f>ROUND(VALUE(SUBSTITUTE(実質収支比率等に係る経年分析!J$48,"▲","-")),2)</f>
        <v>3.57</v>
      </c>
    </row>
    <row r="20" spans="1:11" x14ac:dyDescent="0.15">
      <c r="A20" s="162" t="s">
        <v>53</v>
      </c>
      <c r="B20" s="162">
        <f>ROUND(VALUE(SUBSTITUTE(実質収支比率等に係る経年分析!F$47,"▲","-")),2)</f>
        <v>60.6</v>
      </c>
      <c r="C20" s="162">
        <f>ROUND(VALUE(SUBSTITUTE(実質収支比率等に係る経年分析!G$47,"▲","-")),2)</f>
        <v>63.56</v>
      </c>
      <c r="D20" s="162">
        <f>ROUND(VALUE(SUBSTITUTE(実質収支比率等に係る経年分析!H$47,"▲","-")),2)</f>
        <v>67.72</v>
      </c>
      <c r="E20" s="162">
        <f>ROUND(VALUE(SUBSTITUTE(実質収支比率等に係る経年分析!I$47,"▲","-")),2)</f>
        <v>68.16</v>
      </c>
      <c r="F20" s="162">
        <f>ROUND(VALUE(SUBSTITUTE(実質収支比率等に係る経年分析!J$47,"▲","-")),2)</f>
        <v>67.81</v>
      </c>
    </row>
    <row r="21" spans="1:11" x14ac:dyDescent="0.15">
      <c r="A21" s="162" t="s">
        <v>54</v>
      </c>
      <c r="B21" s="162">
        <f>IF(ISNUMBER(VALUE(SUBSTITUTE(実質収支比率等に係る経年分析!F$49,"▲","-"))),ROUND(VALUE(SUBSTITUTE(実質収支比率等に係る経年分析!F$49,"▲","-")),2),NA())</f>
        <v>2.2200000000000002</v>
      </c>
      <c r="C21" s="162">
        <f>IF(ISNUMBER(VALUE(SUBSTITUTE(実質収支比率等に係る経年分析!G$49,"▲","-"))),ROUND(VALUE(SUBSTITUTE(実質収支比率等に係る経年分析!G$49,"▲","-")),2),NA())</f>
        <v>7.87</v>
      </c>
      <c r="D21" s="162">
        <f>IF(ISNUMBER(VALUE(SUBSTITUTE(実質収支比率等に係る経年分析!H$49,"▲","-"))),ROUND(VALUE(SUBSTITUTE(実質収支比率等に係る経年分析!H$49,"▲","-")),2),NA())</f>
        <v>2.06</v>
      </c>
      <c r="E21" s="162">
        <f>IF(ISNUMBER(VALUE(SUBSTITUTE(実質収支比率等に係る経年分析!I$49,"▲","-"))),ROUND(VALUE(SUBSTITUTE(実質収支比率等に係る経年分析!I$49,"▲","-")),2),NA())</f>
        <v>-0.48</v>
      </c>
      <c r="F21" s="162">
        <f>IF(ISNUMBER(VALUE(SUBSTITUTE(実質収支比率等に係る経年分析!J$49,"▲","-"))),ROUND(VALUE(SUBSTITUTE(実質収支比率等に係る経年分析!J$49,"▲","-")),2),NA())</f>
        <v>0.24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0.65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三好市国民健康保険特別会計（直診勘定分）</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三好市簡易水道事業特別会計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15">
      <c r="A31" s="163" t="str">
        <f>IF(連結実質赤字比率に係る赤字・黒字の構成分析!C$39="",NA(),連結実質赤字比率に係る赤字・黒字の構成分析!C$39)</f>
        <v>三好市後期高齢者医療特別会計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三好市下水道事業特別会計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v>
      </c>
    </row>
    <row r="33" spans="1:16" x14ac:dyDescent="0.15">
      <c r="A33" s="163" t="str">
        <f>IF(連結実質赤字比率に係る赤字・黒字の構成分析!C$37="",NA(),連結実質赤字比率に係る赤字・黒字の構成分析!C$37)</f>
        <v>三好市国民健康保険市立三野病院特別会計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1.59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1.32</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8.1999999999999993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7.74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5.26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3.56</v>
      </c>
    </row>
    <row r="35" spans="1:16" x14ac:dyDescent="0.15">
      <c r="A35" s="163" t="str">
        <f>IF(連結実質赤字比率に係る赤字・黒字の構成分析!C$35="",NA(),連結実質赤字比率に係る赤字・黒字の構成分析!C$35)</f>
        <v>三好市国民健康保険特別会計（事業勘定分）</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3.65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4.12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4.3600000000000003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4.2300000000000004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3.86</v>
      </c>
    </row>
    <row r="36" spans="1:16" x14ac:dyDescent="0.15">
      <c r="A36" s="163" t="str">
        <f>IF(連結実質赤字比率に係る赤字・黒字の構成分析!C$34="",NA(),連結実質赤字比率に係る赤字・黒字の構成分析!C$34)</f>
        <v>三好市水道事業会計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3.18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3.77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3.77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3.88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3279</v>
      </c>
      <c r="E42" s="164"/>
      <c r="F42" s="164"/>
      <c r="G42" s="164">
        <f>'実質公債費比率（分子）の構造'!L$52</f>
        <v>3030</v>
      </c>
      <c r="H42" s="164"/>
      <c r="I42" s="164"/>
      <c r="J42" s="164">
        <f>'実質公債費比率（分子）の構造'!M$52</f>
        <v>2839</v>
      </c>
      <c r="K42" s="164"/>
      <c r="L42" s="164"/>
      <c r="M42" s="164">
        <f>'実質公債費比率（分子）の構造'!N$52</f>
        <v>2850</v>
      </c>
      <c r="N42" s="164"/>
      <c r="O42" s="164"/>
      <c r="P42" s="164">
        <f>'実質公債費比率（分子）の構造'!O$52</f>
        <v>2750</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7</v>
      </c>
      <c r="C45" s="164"/>
      <c r="D45" s="164"/>
      <c r="E45" s="164">
        <f>'実質公債費比率（分子）の構造'!L$49</f>
        <v>7</v>
      </c>
      <c r="F45" s="164"/>
      <c r="G45" s="164"/>
      <c r="H45" s="164">
        <f>'実質公債費比率（分子）の構造'!M$49</f>
        <v>7</v>
      </c>
      <c r="I45" s="164"/>
      <c r="J45" s="164"/>
      <c r="K45" s="164">
        <f>'実質公債費比率（分子）の構造'!N$49</f>
        <v>3</v>
      </c>
      <c r="L45" s="164"/>
      <c r="M45" s="164"/>
      <c r="N45" s="164" t="str">
        <f>'実質公債費比率（分子）の構造'!O$49</f>
        <v>-</v>
      </c>
      <c r="O45" s="164"/>
      <c r="P45" s="164"/>
    </row>
    <row r="46" spans="1:16" x14ac:dyDescent="0.15">
      <c r="A46" s="164" t="s">
        <v>64</v>
      </c>
      <c r="B46" s="164">
        <f>'実質公債費比率（分子）の構造'!K$48</f>
        <v>273</v>
      </c>
      <c r="C46" s="164"/>
      <c r="D46" s="164"/>
      <c r="E46" s="164">
        <f>'実質公債費比率（分子）の構造'!L$48</f>
        <v>280</v>
      </c>
      <c r="F46" s="164"/>
      <c r="G46" s="164"/>
      <c r="H46" s="164">
        <f>'実質公債費比率（分子）の構造'!M$48</f>
        <v>296</v>
      </c>
      <c r="I46" s="164"/>
      <c r="J46" s="164"/>
      <c r="K46" s="164">
        <f>'実質公債費比率（分子）の構造'!N$48</f>
        <v>274</v>
      </c>
      <c r="L46" s="164"/>
      <c r="M46" s="164"/>
      <c r="N46" s="164">
        <f>'実質公債費比率（分子）の構造'!O$48</f>
        <v>282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3715</v>
      </c>
      <c r="C49" s="164"/>
      <c r="D49" s="164"/>
      <c r="E49" s="164">
        <f>'実質公債費比率（分子）の構造'!L$45</f>
        <v>3431</v>
      </c>
      <c r="F49" s="164"/>
      <c r="G49" s="164"/>
      <c r="H49" s="164">
        <f>'実質公債費比率（分子）の構造'!M$45</f>
        <v>3263</v>
      </c>
      <c r="I49" s="164"/>
      <c r="J49" s="164"/>
      <c r="K49" s="164">
        <f>'実質公債費比率（分子）の構造'!N$45</f>
        <v>3300</v>
      </c>
      <c r="L49" s="164"/>
      <c r="M49" s="164"/>
      <c r="N49" s="164">
        <f>'実質公債費比率（分子）の構造'!O$45</f>
        <v>3235</v>
      </c>
      <c r="O49" s="164"/>
      <c r="P49" s="164"/>
    </row>
    <row r="50" spans="1:16" x14ac:dyDescent="0.15">
      <c r="A50" s="164" t="s">
        <v>67</v>
      </c>
      <c r="B50" s="164" t="e">
        <f>NA()</f>
        <v>#N/A</v>
      </c>
      <c r="C50" s="164">
        <f>IF(ISNUMBER('実質公債費比率（分子）の構造'!K$53),'実質公債費比率（分子）の構造'!K$53,NA())</f>
        <v>716</v>
      </c>
      <c r="D50" s="164" t="e">
        <f>NA()</f>
        <v>#N/A</v>
      </c>
      <c r="E50" s="164" t="e">
        <f>NA()</f>
        <v>#N/A</v>
      </c>
      <c r="F50" s="164">
        <f>IF(ISNUMBER('実質公債費比率（分子）の構造'!L$53),'実質公債費比率（分子）の構造'!L$53,NA())</f>
        <v>688</v>
      </c>
      <c r="G50" s="164" t="e">
        <f>NA()</f>
        <v>#N/A</v>
      </c>
      <c r="H50" s="164" t="e">
        <f>NA()</f>
        <v>#N/A</v>
      </c>
      <c r="I50" s="164">
        <f>IF(ISNUMBER('実質公債費比率（分子）の構造'!M$53),'実質公債費比率（分子）の構造'!M$53,NA())</f>
        <v>727</v>
      </c>
      <c r="J50" s="164" t="e">
        <f>NA()</f>
        <v>#N/A</v>
      </c>
      <c r="K50" s="164" t="e">
        <f>NA()</f>
        <v>#N/A</v>
      </c>
      <c r="L50" s="164">
        <f>IF(ISNUMBER('実質公債費比率（分子）の構造'!N$53),'実質公債費比率（分子）の構造'!N$53,NA())</f>
        <v>727</v>
      </c>
      <c r="M50" s="164" t="e">
        <f>NA()</f>
        <v>#N/A</v>
      </c>
      <c r="N50" s="164" t="e">
        <f>NA()</f>
        <v>#N/A</v>
      </c>
      <c r="O50" s="164">
        <f>IF(ISNUMBER('実質公債費比率（分子）の構造'!O$53),'実質公債費比率（分子）の構造'!O$53,NA())</f>
        <v>767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26393</v>
      </c>
      <c r="E56" s="163"/>
      <c r="F56" s="163"/>
      <c r="G56" s="163">
        <f>'将来負担比率（分子）の構造'!J$52</f>
        <v>25908</v>
      </c>
      <c r="H56" s="163"/>
      <c r="I56" s="163"/>
      <c r="J56" s="163">
        <f>'将来負担比率（分子）の構造'!K$52</f>
        <v>25922</v>
      </c>
      <c r="K56" s="163"/>
      <c r="L56" s="163"/>
      <c r="M56" s="163">
        <f>'将来負担比率（分子）の構造'!L$52</f>
        <v>27204</v>
      </c>
      <c r="N56" s="163"/>
      <c r="O56" s="163"/>
      <c r="P56" s="163">
        <f>'将来負担比率（分子）の構造'!M$52</f>
        <v>29247</v>
      </c>
    </row>
    <row r="57" spans="1:16" x14ac:dyDescent="0.15">
      <c r="A57" s="163" t="s">
        <v>42</v>
      </c>
      <c r="B57" s="163"/>
      <c r="C57" s="163"/>
      <c r="D57" s="163">
        <f>'将来負担比率（分子）の構造'!I$51</f>
        <v>330</v>
      </c>
      <c r="E57" s="163"/>
      <c r="F57" s="163"/>
      <c r="G57" s="163">
        <f>'将来負担比率（分子）の構造'!J$51</f>
        <v>422</v>
      </c>
      <c r="H57" s="163"/>
      <c r="I57" s="163"/>
      <c r="J57" s="163">
        <f>'将来負担比率（分子）の構造'!K$51</f>
        <v>171</v>
      </c>
      <c r="K57" s="163"/>
      <c r="L57" s="163"/>
      <c r="M57" s="163">
        <f>'将来負担比率（分子）の構造'!L$51</f>
        <v>147</v>
      </c>
      <c r="N57" s="163"/>
      <c r="O57" s="163"/>
      <c r="P57" s="163">
        <f>'将来負担比率（分子）の構造'!M$51</f>
        <v>121</v>
      </c>
    </row>
    <row r="58" spans="1:16" x14ac:dyDescent="0.15">
      <c r="A58" s="163" t="s">
        <v>41</v>
      </c>
      <c r="B58" s="163"/>
      <c r="C58" s="163"/>
      <c r="D58" s="163">
        <f>'将来負担比率（分子）の構造'!I$50</f>
        <v>20939</v>
      </c>
      <c r="E58" s="163"/>
      <c r="F58" s="163"/>
      <c r="G58" s="163">
        <f>'将来負担比率（分子）の構造'!J$50</f>
        <v>21526</v>
      </c>
      <c r="H58" s="163"/>
      <c r="I58" s="163"/>
      <c r="J58" s="163">
        <f>'将来負担比率（分子）の構造'!K$50</f>
        <v>21733</v>
      </c>
      <c r="K58" s="163"/>
      <c r="L58" s="163"/>
      <c r="M58" s="163">
        <f>'将来負担比率（分子）の構造'!L$50</f>
        <v>21784</v>
      </c>
      <c r="N58" s="163"/>
      <c r="O58" s="163"/>
      <c r="P58" s="163">
        <f>'将来負担比率（分子）の構造'!M$50</f>
        <v>21698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4274</v>
      </c>
      <c r="C62" s="163"/>
      <c r="D62" s="163"/>
      <c r="E62" s="163">
        <f>'将来負担比率（分子）の構造'!J$45</f>
        <v>4201</v>
      </c>
      <c r="F62" s="163"/>
      <c r="G62" s="163"/>
      <c r="H62" s="163">
        <f>'将来負担比率（分子）の構造'!K$45</f>
        <v>4117</v>
      </c>
      <c r="I62" s="163"/>
      <c r="J62" s="163"/>
      <c r="K62" s="163">
        <f>'将来負担比率（分子）の構造'!L$45</f>
        <v>4019</v>
      </c>
      <c r="L62" s="163"/>
      <c r="M62" s="163"/>
      <c r="N62" s="163">
        <f>'将来負担比率（分子）の構造'!M$45</f>
        <v>3965</v>
      </c>
      <c r="O62" s="163"/>
      <c r="P62" s="163"/>
    </row>
    <row r="63" spans="1:16" x14ac:dyDescent="0.15">
      <c r="A63" s="163" t="s">
        <v>34</v>
      </c>
      <c r="B63" s="163">
        <f>'将来負担比率（分子）の構造'!I$44</f>
        <v>17</v>
      </c>
      <c r="C63" s="163"/>
      <c r="D63" s="163"/>
      <c r="E63" s="163">
        <f>'将来負担比率（分子）の構造'!J$44</f>
        <v>10</v>
      </c>
      <c r="F63" s="163"/>
      <c r="G63" s="163"/>
      <c r="H63" s="163">
        <f>'将来負担比率（分子）の構造'!K$44</f>
        <v>3</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3310</v>
      </c>
      <c r="C64" s="163"/>
      <c r="D64" s="163"/>
      <c r="E64" s="163">
        <f>'将来負担比率（分子）の構造'!J$43</f>
        <v>2681</v>
      </c>
      <c r="F64" s="163"/>
      <c r="G64" s="163"/>
      <c r="H64" s="163">
        <f>'将来負担比率（分子）の構造'!K$43</f>
        <v>3127</v>
      </c>
      <c r="I64" s="163"/>
      <c r="J64" s="163"/>
      <c r="K64" s="163">
        <f>'将来負担比率（分子）の構造'!L$43</f>
        <v>2900</v>
      </c>
      <c r="L64" s="163"/>
      <c r="M64" s="163"/>
      <c r="N64" s="163">
        <f>'将来負担比率（分子）の構造'!M$43</f>
        <v>2794</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32396</v>
      </c>
      <c r="C66" s="163"/>
      <c r="D66" s="163"/>
      <c r="E66" s="163">
        <f>'将来負担比率（分子）の構造'!J$41</f>
        <v>32190</v>
      </c>
      <c r="F66" s="163"/>
      <c r="G66" s="163"/>
      <c r="H66" s="163">
        <f>'将来負担比率（分子）の構造'!K$41</f>
        <v>32279</v>
      </c>
      <c r="I66" s="163"/>
      <c r="J66" s="163"/>
      <c r="K66" s="163">
        <f>'将来負担比率（分子）の構造'!L$41</f>
        <v>33511</v>
      </c>
      <c r="L66" s="163"/>
      <c r="M66" s="163"/>
      <c r="N66" s="163">
        <f>'将来負担比率（分子）の構造'!M$41</f>
        <v>36871</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8971</v>
      </c>
      <c r="C72" s="167">
        <f>基金残高に係る経年分析!G55</f>
        <v>9045</v>
      </c>
      <c r="D72" s="167">
        <f>基金残高に係る経年分析!H55</f>
        <v>9070</v>
      </c>
    </row>
    <row r="73" spans="1:16" x14ac:dyDescent="0.15">
      <c r="A73" s="166" t="s">
        <v>74</v>
      </c>
      <c r="B73" s="167">
        <f>基金残高に係る経年分析!F56</f>
        <v>8866</v>
      </c>
      <c r="C73" s="167">
        <f>基金残高に係る経年分析!G56</f>
        <v>8882</v>
      </c>
      <c r="D73" s="167">
        <f>基金残高に係る経年分析!H56</f>
        <v>8902</v>
      </c>
    </row>
    <row r="74" spans="1:16" x14ac:dyDescent="0.15">
      <c r="A74" s="166" t="s">
        <v>75</v>
      </c>
      <c r="B74" s="167">
        <f>基金残高に係る経年分析!F57</f>
        <v>6425</v>
      </c>
      <c r="C74" s="167">
        <f>基金残高に係る経年分析!G57</f>
        <v>6279</v>
      </c>
      <c r="D74" s="167">
        <f>基金残高に係る経年分析!H57</f>
        <v>5503</v>
      </c>
    </row>
  </sheetData>
  <sheetProtection algorithmName="SHA-512" hashValue="AqB6XHbFdCeKNkwBWdzlIjlI33/hi1VLZ87NoiF8rgbqbD1ob0zQfu2ab6DwRDx+6S3VX5WoIWKItU1vFImEQg==" saltValue="OuB7DRLCoARZpIK6C2AQ/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MiyoshiCity</cp:lastModifiedBy>
  <cp:lastPrinted>2026-03-16T05:33:46Z</cp:lastPrinted>
  <dcterms:created xsi:type="dcterms:W3CDTF">2026-02-23T08:40:11Z</dcterms:created>
  <dcterms:modified xsi:type="dcterms:W3CDTF">2026-08-21T00:08:27Z</dcterms:modified>
  <cp:category/>
</cp:coreProperties>
</file>