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10.3.32.148\zaisei\財政担当フォルダ（共有ＮＷ）\☆財政状況資料集\☆財政状況資料集\R06決算\02.2回目（9月提出分）\02.回答\"/>
    </mc:Choice>
  </mc:AlternateContent>
  <xr:revisionPtr revIDLastSave="0" documentId="13_ncr:1_{E67B0F67-1C6B-42F2-8155-8D54E4BC5BEC}" xr6:coauthVersionLast="47" xr6:coauthVersionMax="47" xr10:uidLastSave="{00000000-0000-0000-0000-000000000000}"/>
  <bookViews>
    <workbookView xWindow="-28920" yWindow="-4785"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35" i="10"/>
  <c r="BW34" i="10"/>
  <c r="BW35" i="10" s="1"/>
  <c r="BW36" i="10" s="1"/>
  <c r="BW37" i="10" s="1"/>
  <c r="BW38" i="10" s="1"/>
  <c r="BW39" i="10" s="1"/>
  <c r="BW40" i="10" s="1"/>
  <c r="BW41" i="10" s="1"/>
  <c r="BW42" i="10" s="1"/>
  <c r="BW43" i="10" s="1"/>
  <c r="U34" i="10"/>
  <c r="U35" i="10" s="1"/>
  <c r="U36" i="10" s="1"/>
  <c r="C34" i="10"/>
  <c r="CO34" i="10" l="1"/>
  <c r="CO35"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<sst xmlns="http://schemas.openxmlformats.org/spreadsheetml/2006/main" count="1166" uniqueCount="584">
  <si>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</si>
  <si>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</si>
  <si>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</si>
  <si>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</si>
  <si>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</si>
  <si>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</si>
  <si>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</si>
  <si>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</si>
  <si>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</si>
  <si>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</si>
  <si>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</si>
  <si>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</si>
  <si>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</si>
  <si>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</si>
  <si>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</si>
  <si>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</si>
  <si>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</si>
  <si>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</si>
  <si>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</si>
  <si>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</si>
  <si>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</si>
  <si>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</si>
  <si>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</si>
  <si>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</si>
  <si>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</si>
  <si>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</si>
  <si>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</si>
  <si>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</si>
  <si>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</si>
  <si>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</si>
  <si>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</si>
  <si>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</si>
  <si>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</si>
  <si>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</si>
  <si>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</si>
  <si>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</si>
  <si>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</si>
  <si>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</si>
  <si>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</si>
  <si>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</si>
  <si>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</si>
  <si>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</si>
  <si>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</si>
  <si>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</si>
  <si>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</si>
  <si>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</si>
  <si>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</si>
  <si>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</si>
  <si>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</si>
  <si>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</si>
  <si>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</si>
  <si>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</si>
  <si>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</si>
  <si>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</si>
  <si>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</si>
  <si>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</si>
  <si>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</si>
  <si>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</si>
  <si>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</si>
  <si>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</si>
  <si>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</si>
  <si>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</si>
  <si>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</si>
  <si>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</si>
  <si>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</si>
  <si>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</si>
  <si>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</si>
  <si>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</si>
  <si>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</si>
  <si>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</si>
  <si>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</si>
  <si>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</si>
  <si>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</si>
  <si>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</si>
  <si>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</si>
  <si>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</si>
  <si>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</si>
  <si>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</si>
  <si>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</si>
  <si>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</si>
  <si>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</si>
  <si>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</si>
  <si>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</si>
  <si>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</si>
  <si>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</si>
  <si>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</si>
  <si>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</si>
  <si>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</si>
  <si>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</si>
  <si>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</si>
  <si>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</si>
  <si>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</si>
  <si>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</si>
  <si>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</si>
  <si>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美馬市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</si>
  <si>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</si>
  <si>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</si>
  <si>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</si>
  <si>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</si>
  <si>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</si>
  <si>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</si>
  <si>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</si>
  <si>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</si>
  <si>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</si>
  <si>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</si>
  <si>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</si>
  <si>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</si>
  <si>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</si>
  <si>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</si>
  <si>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</si>
  <si>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</si>
  <si>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</si>
  <si>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</si>
  <si>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</si>
  <si>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</si>
  <si>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</si>
  <si>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</si>
  <si>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</si>
  <si>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</si>
  <si>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</si>
  <si>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</si>
  <si>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</si>
  <si>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</si>
  <si>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</si>
  <si>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</si>
  <si>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</si>
  <si>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</si>
  <si>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</si>
  <si>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</si>
  <si>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</si>
  <si>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</si>
  <si>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</si>
  <si>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</si>
  <si>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</si>
  <si>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</si>
  <si>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</si>
  <si>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</si>
  <si>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</si>
  <si>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</si>
  <si>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</si>
  <si>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</si>
  <si>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</si>
  <si>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</si>
  <si>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</si>
  <si>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</si>
  <si>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</si>
  <si>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</si>
  <si>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</si>
  <si>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</si>
  <si>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</si>
  <si>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</si>
  <si>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</si>
  <si>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</si>
  <si>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</si>
  <si>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</si>
  <si>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</si>
  <si>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</si>
  <si>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</si>
  <si>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</si>
  <si>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</si>
  <si>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</si>
  <si>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</si>
  <si>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</si>
  <si>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</si>
  <si>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</si>
  <si>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</si>
  <si>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</si>
  <si>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</si>
  <si>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</si>
  <si>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</si>
  <si>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</si>
  <si>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</si>
  <si>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</si>
  <si>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</si>
  <si>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</si>
  <si>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</si>
  <si>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</si>
  <si>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</si>
  <si>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</si>
  <si>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</si>
  <si>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</si>
  <si>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</si>
  <si>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</si>
  <si>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</si>
  <si>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</si>
  <si>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</si>
  <si>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</si>
  <si>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</si>
  <si>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</si>
  <si>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</si>
  <si>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</si>
  <si>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</si>
  <si>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</si>
  <si>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</si>
  <si>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</si>
  <si>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</si>
  <si>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</si>
  <si>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</si>
  <si>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</si>
  <si>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</si>
  <si>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</si>
  <si>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</si>
  <si>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</si>
  <si>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徳島県美馬市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</si>
  <si>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</si>
  <si>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</si>
  <si>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</si>
  <si>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</si>
  <si>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</si>
  <si>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</si>
  <si>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</si>
  <si>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</si>
  <si>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</si>
  <si>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</si>
  <si>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</si>
  <si>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</si>
  <si>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</si>
  <si>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</si>
  <si>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</si>
  <si>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</si>
  <si>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</si>
  <si>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</si>
  <si>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</si>
  <si>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</si>
  <si>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</si>
  <si>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</si>
  <si>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</si>
  <si>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</si>
  <si>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</si>
  <si>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</si>
  <si>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</si>
  <si>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</si>
  <si>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</si>
  <si>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</si>
  <si>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</si>
  <si>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</si>
  <si>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</si>
  <si>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</si>
  <si>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</si>
  <si>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</si>
  <si>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</si>
  <si>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</si>
  <si>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</si>
  <si>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</si>
  <si>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</si>
  <si>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</si>
  <si>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</si>
  <si>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</si>
  <si>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</si>
  <si>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</si>
  <si>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</si>
  <si>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</si>
  <si>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</si>
  <si>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</si>
  <si>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</si>
  <si>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</si>
  <si>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</si>
  <si>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</si>
  <si>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</si>
  <si>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</si>
  <si>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</si>
  <si>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</si>
  <si>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</si>
  <si>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</si>
  <si>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</si>
  <si>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</si>
  <si>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</si>
  <si>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</si>
  <si>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</si>
  <si>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</si>
  <si>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</si>
  <si>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</si>
  <si>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</si>
  <si>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</si>
  <si>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</si>
  <si>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</si>
  <si>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</si>
  <si>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</si>
  <si>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</si>
  <si>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</si>
  <si>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</si>
  <si>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</si>
  <si>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</si>
  <si>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</si>
  <si>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</si>
  <si>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</si>
  <si>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</si>
  <si>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</si>
  <si>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</si>
  <si>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</si>
  <si>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</si>
  <si>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</si>
  <si>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</si>
  <si>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</si>
  <si>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</si>
  <si>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</si>
  <si>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</si>
  <si>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</si>
  <si>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</si>
  <si>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</si>
  <si>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</si>
  <si>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</si>
  <si>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</si>
  <si>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</si>
  <si>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</si>
  <si>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</si>
  <si>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</si>
  <si>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</si>
  <si>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</si>
  <si>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</si>
  <si>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</si>
  <si>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</si>
  <si>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</si>
  <si>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</si>
  <si>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</si>
  <si>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</si>
  <si>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</si>
  <si>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</si>
  <si>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</si>
  <si>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</si>
  <si>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</si>
  <si>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</si>
  <si>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</si>
  <si>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</si>
  <si>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</si>
  <si>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</si>
  <si>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</si>
  <si>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</si>
  <si>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</si>
  <si>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</si>
  <si>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</si>
  <si>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</si>
  <si>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</si>
  <si>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</si>
  <si>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</si>
  <si>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</si>
  <si>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</si>
  <si>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</si>
  <si>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</si>
  <si>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</si>
  <si>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</si>
  <si>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</si>
  <si>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</si>
  <si>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</si>
  <si>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</si>
  <si>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</si>
  <si>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</si>
  <si>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</si>
  <si>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</si>
  <si>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</si>
  <si>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</si>
  <si>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</si>
  <si>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</si>
  <si>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</si>
  <si>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徳島県美馬市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</si>
  <si>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</si>
  <si>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</si>
  <si>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</si>
  <si>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</si>
  <si>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</si>
  <si>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</si>
  <si>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</si>
  <si>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</si>
  <si>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</si>
  <si>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</si>
  <si>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</si>
  <si>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</si>
  <si>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</si>
  <si>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</si>
  <si>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</si>
  <si>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</si>
  <si>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</si>
  <si>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</si>
  <si>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</si>
  <si>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</si>
  <si>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</si>
  <si>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</si>
  <si>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</si>
  <si>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</si>
  <si>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</si>
  <si>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</si>
  <si>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</si>
  <si>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</si>
  <si>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</si>
  <si>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</si>
  <si>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</si>
  <si>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</si>
  <si>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</si>
  <si>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美馬市国民健康保険特別会計</t>
    <phoneticPr fontId="5"/>
  </si>
  <si>
    <t>美馬市後期高齢者医療特別会計</t>
    <phoneticPr fontId="5"/>
  </si>
  <si>
    <t>美馬市介護保険特別会計</t>
    <phoneticPr fontId="5"/>
  </si>
  <si>
    <t>美馬市簡易水道事業会計</t>
    <phoneticPr fontId="5"/>
  </si>
  <si>
    <t>法適用企業</t>
    <phoneticPr fontId="5"/>
  </si>
  <si>
    <t>美馬市工業用水道事業会計</t>
    <phoneticPr fontId="5"/>
  </si>
  <si>
    <t>美馬市水道事業会計</t>
    <phoneticPr fontId="5"/>
  </si>
  <si>
    <t>美馬市下水道事業会計</t>
    <phoneticPr fontId="5"/>
  </si>
  <si>
    <t>美馬市小水力発電事業特別会計</t>
    <phoneticPr fontId="5"/>
  </si>
  <si>
    <t>法非適用企業</t>
    <phoneticPr fontId="5"/>
  </si>
  <si>
    <t>美馬市一の森ヒュッテ事業特別会計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</si>
  <si>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</si>
  <si>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</si>
  <si>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</si>
  <si>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</si>
  <si>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</si>
  <si>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</si>
  <si>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</si>
  <si>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</si>
  <si>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</si>
  <si>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</si>
  <si>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</si>
  <si>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</si>
  <si>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</si>
  <si>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</si>
  <si>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</si>
  <si>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</si>
  <si>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</si>
  <si>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</si>
  <si>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</si>
  <si>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</si>
  <si>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</si>
  <si>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</si>
  <si>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</si>
  <si>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</si>
  <si>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</si>
  <si>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</si>
  <si>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</si>
  <si>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</si>
  <si>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</si>
  <si>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</si>
  <si>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</si>
  <si>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</si>
  <si>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</si>
  <si>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</si>
  <si>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</si>
  <si>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</si>
  <si>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</si>
  <si>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</si>
  <si>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</si>
  <si>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</si>
  <si>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</si>
  <si>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</si>
  <si>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</si>
  <si>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</si>
  <si>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</si>
  <si>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</si>
  <si>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</si>
  <si>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</si>
  <si>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</si>
  <si>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</si>
  <si>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</si>
  <si>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</si>
  <si>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</si>
  <si>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</si>
  <si>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</si>
  <si>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</si>
  <si>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</si>
  <si>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</si>
  <si>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</si>
  <si>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</si>
  <si>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</si>
  <si>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</si>
  <si>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</si>
  <si>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</si>
  <si>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</si>
  <si>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</si>
  <si>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</si>
  <si>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</si>
  <si>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</si>
  <si>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</si>
  <si>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</si>
  <si>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</si>
  <si>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</si>
  <si>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</si>
  <si>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</si>
  <si>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</si>
  <si>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</si>
  <si>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</si>
  <si>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</si>
  <si>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</si>
  <si>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</si>
  <si>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</si>
  <si>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</si>
  <si>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</si>
  <si>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</si>
  <si>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</si>
  <si>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</si>
  <si>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</si>
  <si>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</si>
  <si>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</si>
  <si>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</si>
  <si>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</si>
  <si>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</si>
  <si>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</si>
  <si>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</si>
  <si>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</si>
  <si>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</si>
  <si>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</si>
  <si>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</si>
  <si>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</si>
  <si>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</si>
  <si>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</si>
  <si>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</si>
  <si>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</si>
  <si>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</si>
  <si>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</si>
  <si>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</si>
  <si>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</si>
  <si>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</si>
  <si>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</si>
  <si>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</si>
  <si>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</si>
  <si>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</si>
  <si>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</si>
  <si>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</si>
  <si>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</si>
  <si>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</si>
  <si>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</si>
  <si>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</si>
  <si>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</si>
  <si>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</si>
  <si>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</si>
  <si>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</si>
  <si>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</si>
  <si>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</si>
  <si>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</si>
  <si>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</si>
  <si>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</si>
  <si>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</si>
  <si>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</si>
  <si>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</si>
  <si>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</si>
  <si>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</si>
  <si>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</si>
  <si>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</si>
  <si>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0.11</t>
  </si>
  <si>
    <t>▲ 2.76</t>
  </si>
  <si>
    <t>▲ 3.01</t>
  </si>
  <si>
    <t>美馬市水道事業会計</t>
  </si>
  <si>
    <t>一般会計</t>
  </si>
  <si>
    <t>美馬市工業用水道事業会計</t>
  </si>
  <si>
    <t>美馬市介護保険特別会計</t>
  </si>
  <si>
    <t>美馬市下水道事業会計</t>
  </si>
  <si>
    <t>美馬市国民健康保険特別会計</t>
  </si>
  <si>
    <t>美馬市簡易水道事業会計</t>
  </si>
  <si>
    <t>美馬市小水力発電事業特別会計</t>
  </si>
  <si>
    <t>その他会計（赤字）</t>
  </si>
  <si>
    <t>その他会計（黒字）</t>
  </si>
  <si>
    <t>R02</t>
    <phoneticPr fontId="5"/>
  </si>
  <si>
    <t>R03</t>
    <phoneticPr fontId="5"/>
  </si>
  <si>
    <t>R04</t>
    <phoneticPr fontId="5"/>
  </si>
  <si>
    <t>R05</t>
    <phoneticPr fontId="5"/>
  </si>
  <si>
    <t>R06</t>
    <phoneticPr fontId="5"/>
  </si>
  <si>
    <t>株式会社　ウッドピア</t>
    <rPh sb="0" eb="4">
      <t>カブシキガイシャ</t>
    </rPh>
    <phoneticPr fontId="2"/>
  </si>
  <si>
    <t>一般社団法人　美馬観光ビューロー</t>
    <rPh sb="0" eb="2">
      <t>イッパン</t>
    </rPh>
    <rPh sb="2" eb="6">
      <t>シャダンホウジン</t>
    </rPh>
    <rPh sb="7" eb="9">
      <t>ミマ</t>
    </rPh>
    <rPh sb="9" eb="11">
      <t>カンコウ</t>
    </rPh>
    <phoneticPr fontId="2"/>
  </si>
  <si>
    <t>美馬地区広域行政組合（一般会計）</t>
    <rPh sb="0" eb="2">
      <t>ミマ</t>
    </rPh>
    <rPh sb="2" eb="4">
      <t>チク</t>
    </rPh>
    <rPh sb="4" eb="6">
      <t>コウイキ</t>
    </rPh>
    <rPh sb="6" eb="8">
      <t>ギョウセイ</t>
    </rPh>
    <rPh sb="8" eb="10">
      <t>クミアイ</t>
    </rPh>
    <rPh sb="11" eb="13">
      <t>イッパン</t>
    </rPh>
    <rPh sb="13" eb="15">
      <t>カイケイ</t>
    </rPh>
    <phoneticPr fontId="5"/>
  </si>
  <si>
    <t>美馬地区広域行政組合（美馬地区広域振興事業特別会計）</t>
    <rPh sb="0" eb="2">
      <t>ミマ</t>
    </rPh>
    <rPh sb="2" eb="4">
      <t>チク</t>
    </rPh>
    <rPh sb="4" eb="6">
      <t>コウイキ</t>
    </rPh>
    <rPh sb="6" eb="8">
      <t>ギョウセイ</t>
    </rPh>
    <rPh sb="8" eb="10">
      <t>クミアイ</t>
    </rPh>
    <rPh sb="11" eb="13">
      <t>ミマ</t>
    </rPh>
    <rPh sb="13" eb="15">
      <t>チク</t>
    </rPh>
    <rPh sb="15" eb="17">
      <t>コウイキ</t>
    </rPh>
    <rPh sb="17" eb="19">
      <t>シンコウ</t>
    </rPh>
    <rPh sb="19" eb="21">
      <t>ジギョウ</t>
    </rPh>
    <rPh sb="21" eb="23">
      <t>トクベツ</t>
    </rPh>
    <rPh sb="23" eb="25">
      <t>カイケイ</t>
    </rPh>
    <phoneticPr fontId="5"/>
  </si>
  <si>
    <t>西阿老人ホーム組合</t>
    <rPh sb="0" eb="1">
      <t>ニシ</t>
    </rPh>
    <rPh sb="1" eb="2">
      <t>ア</t>
    </rPh>
    <rPh sb="2" eb="4">
      <t>ロウジン</t>
    </rPh>
    <rPh sb="7" eb="9">
      <t>クミアイ</t>
    </rPh>
    <phoneticPr fontId="5"/>
  </si>
  <si>
    <t>美馬西部共立火葬場組合</t>
    <rPh sb="0" eb="4">
      <t>ミマセイブ</t>
    </rPh>
    <rPh sb="4" eb="6">
      <t>キョウリツ</t>
    </rPh>
    <rPh sb="6" eb="9">
      <t>カソウバ</t>
    </rPh>
    <rPh sb="9" eb="11">
      <t>クミアイ</t>
    </rPh>
    <phoneticPr fontId="5"/>
  </si>
  <si>
    <t>美馬環境整備組合</t>
    <rPh sb="0" eb="2">
      <t>ミマ</t>
    </rPh>
    <rPh sb="2" eb="4">
      <t>カンキョウ</t>
    </rPh>
    <rPh sb="4" eb="6">
      <t>セイビ</t>
    </rPh>
    <rPh sb="6" eb="8">
      <t>クミアイ</t>
    </rPh>
    <phoneticPr fontId="5"/>
  </si>
  <si>
    <t>吉野川環境整備組合</t>
    <rPh sb="0" eb="3">
      <t>ヨシノガワ</t>
    </rPh>
    <rPh sb="3" eb="5">
      <t>カンキョウ</t>
    </rPh>
    <rPh sb="5" eb="7">
      <t>セイビ</t>
    </rPh>
    <rPh sb="7" eb="9">
      <t>クミアイ</t>
    </rPh>
    <phoneticPr fontId="5"/>
  </si>
  <si>
    <t>美馬西部消防組合</t>
    <rPh sb="0" eb="4">
      <t>ミマセイブ</t>
    </rPh>
    <rPh sb="4" eb="6">
      <t>ショウボウ</t>
    </rPh>
    <rPh sb="6" eb="8">
      <t>クミアイ</t>
    </rPh>
    <phoneticPr fontId="5"/>
  </si>
  <si>
    <t>美馬西部特別養護老人ホーム組合</t>
    <rPh sb="0" eb="4">
      <t>ミマセイブ</t>
    </rPh>
    <rPh sb="4" eb="6">
      <t>トクベツ</t>
    </rPh>
    <rPh sb="6" eb="8">
      <t>ヨウゴ</t>
    </rPh>
    <rPh sb="8" eb="10">
      <t>ロウジン</t>
    </rPh>
    <rPh sb="13" eb="15">
      <t>クミアイ</t>
    </rPh>
    <phoneticPr fontId="5"/>
  </si>
  <si>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ナド</t>
    </rPh>
    <rPh sb="17" eb="19">
      <t>クミアイ</t>
    </rPh>
    <phoneticPr fontId="5"/>
  </si>
  <si>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5"/>
  </si>
  <si>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5"/>
  </si>
  <si>
    <t>徳島県後期高齢者医療広域連合（一般会計）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5"/>
  </si>
  <si>
    <t>徳島県後期高齢者医療広域連合（後期高齢者医療事業会計）</t>
    <rPh sb="0" eb="3">
      <t>トクシマケン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5"/>
  </si>
  <si>
    <t>-</t>
    <phoneticPr fontId="2"/>
  </si>
  <si>
    <t>地域振興基金</t>
    <phoneticPr fontId="5"/>
  </si>
  <si>
    <t>まちづくり基金</t>
    <phoneticPr fontId="5"/>
  </si>
  <si>
    <t>公共施設等総合管理基金</t>
    <phoneticPr fontId="5"/>
  </si>
  <si>
    <t>オラレまちづくり基金</t>
    <phoneticPr fontId="5"/>
  </si>
  <si>
    <t>森林環境基金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</si>
  <si>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</si>
  <si>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</si>
  <si>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</si>
  <si>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</si>
  <si>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</si>
  <si>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</si>
  <si>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</si>
  <si>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</si>
  <si>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令和６年度に分子となる地方債の元利償還金が減少し、分母となる標準財政規模が増加したことで単年度では大幅に減少すると同時に、３か年平均についても減少となった。将来負担比率についても、分子となる地方債年度末現在高や公営企業債等繰入見込額の減少が影響し、分母となる標準財政規模が増加した結果、前年度から改善したものと考えられる。今後も引き続き、毎年度の当初予算編成時における市債発行限度額の設定などにより、公債費の抑制に取り組むこととしている。</t>
    <rPh sb="10" eb="12">
      <t>レイワ</t>
    </rPh>
    <rPh sb="13" eb="15">
      <t>ネンド</t>
    </rPh>
    <rPh sb="25" eb="30">
      <t>ガンリショウカンキン</t>
    </rPh>
    <rPh sb="31" eb="33">
      <t>ゲンショウ</t>
    </rPh>
    <rPh sb="47" eb="49">
      <t>ゾウカ</t>
    </rPh>
    <rPh sb="59" eb="61">
      <t>オオハバ</t>
    </rPh>
    <rPh sb="62" eb="64">
      <t>ゲンショウ</t>
    </rPh>
    <rPh sb="67" eb="69">
      <t>ドウジ</t>
    </rPh>
    <rPh sb="81" eb="83">
      <t>ゲンショウ</t>
    </rPh>
    <phoneticPr fontId="5"/>
  </si>
  <si>
    <t>実質公債費比率</t>
    <phoneticPr fontId="5"/>
  </si>
  <si>
    <t>　本市では、公共施設等総合管理計画（平成27年度策定、令和7年度改訂）に基づき、老朽化した施設の集約化・複合化や除却などを進めている。有形固定資産減価償却率については、過疎・辺地計画等に沿って適宜改良を行っている道路や老朽化した施設の解体などの実施により、類似団体内平均値を下回っていると考えられる。 
　将来負担比率は、分子となる地方債年度末現在高や公営企業債等繰入見込額の減少が影響し、分母となる標準財政規模が増加した結果、前年度から改善したものと考えられる。</t>
    <rPh sb="27" eb="29">
      <t>レイワ</t>
    </rPh>
    <rPh sb="30" eb="32">
      <t>ネンド</t>
    </rPh>
    <rPh sb="32" eb="34">
      <t>カイテイ</t>
    </rPh>
    <rPh sb="195" eb="197">
      <t>ブンボ</t>
    </rPh>
    <rPh sb="200" eb="206">
      <t>ヒョウジュンザイセイキボ</t>
    </rPh>
    <rPh sb="207" eb="209">
      <t>ゾウカ</t>
    </rPh>
    <rPh sb="211" eb="213">
      <t>ケッカ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</si>
</sst>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name val="ＭＳ 明朝"/>
      <family val="1"/>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96BED4A-0C16-4652-96F3-68EE1810B1F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C3DB-4B66-BF97-65D7C732F9F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82501</c:v>
                </c:pt>
                <c:pt idx="1">
                  <c:v>90833</c:v>
                </c:pt>
                <c:pt idx="2">
                  <c:v>70239</c:v>
                </c:pt>
                <c:pt idx="3">
                  <c:v>104099</c:v>
                </c:pt>
                <c:pt idx="4">
                  <c:v>92513</c:v>
                </c:pt>
              </c:numCache>
            </c:numRef>
          </c:val>
          <c:smooth val="0"/>
          <c:extLst>
            <c:ext xmlns:c16="http://schemas.microsoft.com/office/drawing/2014/chart" uri="{C3380CC4-5D6E-409C-BE32-E72D297353CC}">
              <c16:uniqueId val="{00000001-C3DB-4B66-BF97-65D7C732F9F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5.05</c:v>
                </c:pt>
                <c:pt idx="1">
                  <c:v>4.0599999999999996</c:v>
                </c:pt>
                <c:pt idx="2">
                  <c:v>5.25</c:v>
                </c:pt>
                <c:pt idx="3">
                  <c:v>5.62</c:v>
                </c:pt>
                <c:pt idx="4">
                  <c:v>3.52</c:v>
                </c:pt>
              </c:numCache>
            </c:numRef>
          </c:val>
          <c:extLst>
            <c:ext xmlns:c16="http://schemas.microsoft.com/office/drawing/2014/chart" uri="{C3380CC4-5D6E-409C-BE32-E72D297353CC}">
              <c16:uniqueId val="{00000000-C428-4E09-A294-7944547F56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32.78</c:v>
                </c:pt>
                <c:pt idx="1">
                  <c:v>33.549999999999997</c:v>
                </c:pt>
                <c:pt idx="2">
                  <c:v>34.86</c:v>
                </c:pt>
                <c:pt idx="3">
                  <c:v>31.8</c:v>
                </c:pt>
                <c:pt idx="4">
                  <c:v>30.44</c:v>
                </c:pt>
              </c:numCache>
            </c:numRef>
          </c:val>
          <c:extLst>
            <c:ext xmlns:c16="http://schemas.microsoft.com/office/drawing/2014/chart" uri="{C3380CC4-5D6E-409C-BE32-E72D297353CC}">
              <c16:uniqueId val="{00000001-C428-4E09-A294-7944547F56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-0.11</c:v>
                </c:pt>
                <c:pt idx="1">
                  <c:v>1.86</c:v>
                </c:pt>
                <c:pt idx="2">
                  <c:v>1.08</c:v>
                </c:pt>
                <c:pt idx="3">
                  <c:v>-2.76</c:v>
                </c:pt>
                <c:pt idx="4">
                  <c:v>-3.01</c:v>
                </c:pt>
              </c:numCache>
            </c:numRef>
          </c:val>
          <c:smooth val="0"/>
          <c:extLst>
            <c:ext xmlns:c16="http://schemas.microsoft.com/office/drawing/2014/chart" uri="{C3380CC4-5D6E-409C-BE32-E72D297353CC}">
              <c16:uniqueId val="{00000002-C428-4E09-A294-7944547F56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0.08</c:v>
                </c:pt>
                <c:pt idx="2">
                  <c:v>#N/A</c:v>
                </c:pt>
                <c:pt idx="3">
                  <c:v>0.06</c:v>
                </c:pt>
                <c:pt idx="4">
                  <c:v>#N/A</c:v>
                </c:pt>
                <c:pt idx="5">
                  <c:v>0.03</c:v>
                </c:pt>
                <c:pt idx="6">
                  <c:v>#N/A</c:v>
                </c:pt>
                <c:pt idx="7">
                  <c:v>0.03</c:v>
                </c:pt>
                <c:pt idx="8">
                  <c:v>#N/A</c:v>
                </c:pt>
                <c:pt idx="9">
                  <c:v>0.02</c:v>
                </c:pt>
              </c:numCache>
            </c:numRef>
          </c:val>
          <c:extLst>
            <c:ext xmlns:c16="http://schemas.microsoft.com/office/drawing/2014/chart" uri="{C3380CC4-5D6E-409C-BE32-E72D297353CC}">
              <c16:uniqueId val="{00000000-7919-4B64-8154-413A40D3B56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19-4B64-8154-413A40D3B56D}"/>
            </c:ext>
          </c:extLst>
        </c:ser>
        <c:ser>
          <c:idx val="2"/>
          <c:order val="2"/>
          <c:tx>
            <c:strRef>
              <c:f>データシート!$A$29</c:f>
              <c:strCache>
                <c:ptCount val="1"/>
                <c:pt idx="0">
                  <c:v>美馬市小水力発電事業特別会計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0.05</c:v>
                </c:pt>
              </c:numCache>
            </c:numRef>
          </c:val>
          <c:extLst>
            <c:ext xmlns:c16="http://schemas.microsoft.com/office/drawing/2014/chart" uri="{C3380CC4-5D6E-409C-BE32-E72D297353CC}">
              <c16:uniqueId val="{00000002-7919-4B64-8154-413A40D3B56D}"/>
            </c:ext>
          </c:extLst>
        </c:ser>
        <c:ser>
          <c:idx val="3"/>
          <c:order val="3"/>
          <c:tx>
            <c:strRef>
              <c:f>データシート!$A$30</c:f>
              <c:strCache>
                <c:ptCount val="1"/>
                <c:pt idx="0">
                  <c:v>美馬市簡易水道事業会計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0.13</c:v>
                </c:pt>
                <c:pt idx="2">
                  <c:v>#N/A</c:v>
                </c:pt>
                <c:pt idx="3">
                  <c:v>0.15</c:v>
                </c:pt>
                <c:pt idx="4">
                  <c:v>#N/A</c:v>
                </c:pt>
                <c:pt idx="5">
                  <c:v>0.2</c:v>
                </c:pt>
                <c:pt idx="6">
                  <c:v>#N/A</c:v>
                </c:pt>
                <c:pt idx="7">
                  <c:v>0.21</c:v>
                </c:pt>
                <c:pt idx="8">
                  <c:v>#N/A</c:v>
                </c:pt>
                <c:pt idx="9">
                  <c:v>0.23</c:v>
                </c:pt>
              </c:numCache>
            </c:numRef>
          </c:val>
          <c:extLst>
            <c:ext xmlns:c16="http://schemas.microsoft.com/office/drawing/2014/chart" uri="{C3380CC4-5D6E-409C-BE32-E72D297353CC}">
              <c16:uniqueId val="{00000003-7919-4B64-8154-413A40D3B56D}"/>
            </c:ext>
          </c:extLst>
        </c:ser>
        <c:ser>
          <c:idx val="4"/>
          <c:order val="4"/>
          <c:tx>
            <c:strRef>
              <c:f>データシート!$A$31</c:f>
              <c:strCache>
                <c:ptCount val="1"/>
                <c:pt idx="0">
                  <c:v>美馬市国民健康保険特別会計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0.52</c:v>
                </c:pt>
                <c:pt idx="4">
                  <c:v>#N/A</c:v>
                </c:pt>
                <c:pt idx="5">
                  <c:v>0.34</c:v>
                </c:pt>
                <c:pt idx="6">
                  <c:v>#N/A</c:v>
                </c:pt>
                <c:pt idx="7">
                  <c:v>0.28999999999999998</c:v>
                </c:pt>
                <c:pt idx="8">
                  <c:v>#N/A</c:v>
                </c:pt>
                <c:pt idx="9">
                  <c:v>0.4</c:v>
                </c:pt>
              </c:numCache>
            </c:numRef>
          </c:val>
          <c:extLst>
            <c:ext xmlns:c16="http://schemas.microsoft.com/office/drawing/2014/chart" uri="{C3380CC4-5D6E-409C-BE32-E72D297353CC}">
              <c16:uniqueId val="{00000004-7919-4B64-8154-413A40D3B56D}"/>
            </c:ext>
          </c:extLst>
        </c:ser>
        <c:ser>
          <c:idx val="5"/>
          <c:order val="5"/>
          <c:tx>
            <c:strRef>
              <c:f>データシート!$A$32</c:f>
              <c:strCache>
                <c:ptCount val="1"/>
                <c:pt idx="0">
                  <c:v>美馬市下水道事業会計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0.21</c:v>
                </c:pt>
                <c:pt idx="2">
                  <c:v>#N/A</c:v>
                </c:pt>
                <c:pt idx="3">
                  <c:v>0.27</c:v>
                </c:pt>
                <c:pt idx="4">
                  <c:v>#N/A</c:v>
                </c:pt>
                <c:pt idx="5">
                  <c:v>0.32</c:v>
                </c:pt>
                <c:pt idx="6">
                  <c:v>#N/A</c:v>
                </c:pt>
                <c:pt idx="7">
                  <c:v>0.45</c:v>
                </c:pt>
                <c:pt idx="8">
                  <c:v>#N/A</c:v>
                </c:pt>
                <c:pt idx="9">
                  <c:v>0.68</c:v>
                </c:pt>
              </c:numCache>
            </c:numRef>
          </c:val>
          <c:extLst>
            <c:ext xmlns:c16="http://schemas.microsoft.com/office/drawing/2014/chart" uri="{C3380CC4-5D6E-409C-BE32-E72D297353CC}">
              <c16:uniqueId val="{00000005-7919-4B64-8154-413A40D3B56D}"/>
            </c:ext>
          </c:extLst>
        </c:ser>
        <c:ser>
          <c:idx val="6"/>
          <c:order val="6"/>
          <c:tx>
            <c:strRef>
              <c:f>データシート!$A$33</c:f>
              <c:strCache>
                <c:ptCount val="1"/>
                <c:pt idx="0">
                  <c:v>美馬市介護保険特別会計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1.26</c:v>
                </c:pt>
                <c:pt idx="4">
                  <c:v>#N/A</c:v>
                </c:pt>
                <c:pt idx="5">
                  <c:v>0.93</c:v>
                </c:pt>
                <c:pt idx="6">
                  <c:v>#N/A</c:v>
                </c:pt>
                <c:pt idx="7">
                  <c:v>0.66</c:v>
                </c:pt>
                <c:pt idx="8">
                  <c:v>#N/A</c:v>
                </c:pt>
                <c:pt idx="9">
                  <c:v>0.73</c:v>
                </c:pt>
              </c:numCache>
            </c:numRef>
          </c:val>
          <c:extLst>
            <c:ext xmlns:c16="http://schemas.microsoft.com/office/drawing/2014/chart" uri="{C3380CC4-5D6E-409C-BE32-E72D297353CC}">
              <c16:uniqueId val="{00000006-7919-4B64-8154-413A40D3B56D}"/>
            </c:ext>
          </c:extLst>
        </c:ser>
        <c:ser>
          <c:idx val="7"/>
          <c:order val="7"/>
          <c:tx>
            <c:strRef>
              <c:f>データシート!$A$34</c:f>
              <c:strCache>
                <c:ptCount val="1"/>
                <c:pt idx="0">
                  <c:v>美馬市工業用水道事業会計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1.51</c:v>
                </c:pt>
                <c:pt idx="2">
                  <c:v>#N/A</c:v>
                </c:pt>
                <c:pt idx="3">
                  <c:v>1.68</c:v>
                </c:pt>
                <c:pt idx="4">
                  <c:v>#N/A</c:v>
                </c:pt>
                <c:pt idx="5">
                  <c:v>1.89</c:v>
                </c:pt>
                <c:pt idx="6">
                  <c:v>#N/A</c:v>
                </c:pt>
                <c:pt idx="7">
                  <c:v>1.98</c:v>
                </c:pt>
                <c:pt idx="8">
                  <c:v>#N/A</c:v>
                </c:pt>
                <c:pt idx="9">
                  <c:v>2.0099999999999998</c:v>
                </c:pt>
              </c:numCache>
            </c:numRef>
          </c:val>
          <c:extLst>
            <c:ext xmlns:c16="http://schemas.microsoft.com/office/drawing/2014/chart" uri="{C3380CC4-5D6E-409C-BE32-E72D297353CC}">
              <c16:uniqueId val="{00000007-7919-4B64-8154-413A40D3B56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c:v>
                </c:pt>
                <c:pt idx="2">
                  <c:v>#N/A</c:v>
                </c:pt>
                <c:pt idx="3">
                  <c:v>4.01</c:v>
                </c:pt>
                <c:pt idx="4">
                  <c:v>#N/A</c:v>
                </c:pt>
                <c:pt idx="5">
                  <c:v>5.25</c:v>
                </c:pt>
                <c:pt idx="6">
                  <c:v>#N/A</c:v>
                </c:pt>
                <c:pt idx="7">
                  <c:v>5.62</c:v>
                </c:pt>
                <c:pt idx="8">
                  <c:v>#N/A</c:v>
                </c:pt>
                <c:pt idx="9">
                  <c:v>3.52</c:v>
                </c:pt>
              </c:numCache>
            </c:numRef>
          </c:val>
          <c:extLst>
            <c:ext xmlns:c16="http://schemas.microsoft.com/office/drawing/2014/chart" uri="{C3380CC4-5D6E-409C-BE32-E72D297353CC}">
              <c16:uniqueId val="{00000008-7919-4B64-8154-413A40D3B56D}"/>
            </c:ext>
          </c:extLst>
        </c:ser>
        <c:ser>
          <c:idx val="9"/>
          <c:order val="9"/>
          <c:tx>
            <c:strRef>
              <c:f>データシート!$A$36</c:f>
              <c:strCache>
                <c:ptCount val="1"/>
                <c:pt idx="0">
                  <c:v>美馬市水道事業会計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5.85</c:v>
                </c:pt>
                <c:pt idx="2">
                  <c:v>#N/A</c:v>
                </c:pt>
                <c:pt idx="3">
                  <c:v>5.61</c:v>
                </c:pt>
                <c:pt idx="4">
                  <c:v>#N/A</c:v>
                </c:pt>
                <c:pt idx="5">
                  <c:v>5.77</c:v>
                </c:pt>
                <c:pt idx="6">
                  <c:v>#N/A</c:v>
                </c:pt>
                <c:pt idx="7">
                  <c:v>5.75</c:v>
                </c:pt>
                <c:pt idx="8">
                  <c:v>#N/A</c:v>
                </c:pt>
                <c:pt idx="9">
                  <c:v>7.71</c:v>
                </c:pt>
              </c:numCache>
            </c:numRef>
          </c:val>
          <c:extLst>
            <c:ext xmlns:c16="http://schemas.microsoft.com/office/drawing/2014/chart" uri="{C3380CC4-5D6E-409C-BE32-E72D297353CC}">
              <c16:uniqueId val="{00000009-7919-4B64-8154-413A40D3B56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2226</c:v>
                </c:pt>
                <c:pt idx="5">
                  <c:v>2269</c:v>
                </c:pt>
                <c:pt idx="8">
                  <c:v>2193</c:v>
                </c:pt>
                <c:pt idx="11">
                  <c:v>2215</c:v>
                </c:pt>
                <c:pt idx="14">
                  <c:v>2196</c:v>
                </c:pt>
              </c:numCache>
            </c:numRef>
          </c:val>
          <c:extLst>
            <c:ext xmlns:c16="http://schemas.microsoft.com/office/drawing/2014/chart" uri="{C3380CC4-5D6E-409C-BE32-E72D297353CC}">
              <c16:uniqueId val="{00000000-D8F9-40C9-8726-FCE0026C69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8F9-40C9-8726-FCE0026C69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8F9-40C9-8726-FCE0026C69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10</c:v>
                </c:pt>
                <c:pt idx="6">
                  <c:v>3</c:v>
                </c:pt>
                <c:pt idx="9">
                  <c:v>0</c:v>
                </c:pt>
                <c:pt idx="12">
                  <c:v>0</c:v>
                </c:pt>
              </c:numCache>
            </c:numRef>
          </c:val>
          <c:extLst>
            <c:ext xmlns:c16="http://schemas.microsoft.com/office/drawing/2014/chart" uri="{C3380CC4-5D6E-409C-BE32-E72D297353CC}">
              <c16:uniqueId val="{00000003-D8F9-40C9-8726-FCE0026C69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212</c:v>
                </c:pt>
                <c:pt idx="3">
                  <c:v>203</c:v>
                </c:pt>
                <c:pt idx="6">
                  <c:v>199</c:v>
                </c:pt>
                <c:pt idx="9">
                  <c:v>216</c:v>
                </c:pt>
                <c:pt idx="12">
                  <c:v>196</c:v>
                </c:pt>
              </c:numCache>
            </c:numRef>
          </c:val>
          <c:extLst>
            <c:ext xmlns:c16="http://schemas.microsoft.com/office/drawing/2014/chart" uri="{C3380CC4-5D6E-409C-BE32-E72D297353CC}">
              <c16:uniqueId val="{00000004-D8F9-40C9-8726-FCE0026C69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8F9-40C9-8726-FCE0026C69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8F9-40C9-8726-FCE0026C69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2908</c:v>
                </c:pt>
                <c:pt idx="3">
                  <c:v>2978</c:v>
                </c:pt>
                <c:pt idx="6">
                  <c:v>2883</c:v>
                </c:pt>
                <c:pt idx="9">
                  <c:v>2903</c:v>
                </c:pt>
                <c:pt idx="12">
                  <c:v>2761</c:v>
                </c:pt>
              </c:numCache>
            </c:numRef>
          </c:val>
          <c:extLst>
            <c:ext xmlns:c16="http://schemas.microsoft.com/office/drawing/2014/chart" uri="{C3380CC4-5D6E-409C-BE32-E72D297353CC}">
              <c16:uniqueId val="{00000007-D8F9-40C9-8726-FCE0026C69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905</c:v>
                </c:pt>
                <c:pt idx="2">
                  <c:v>#N/A</c:v>
                </c:pt>
                <c:pt idx="3">
                  <c:v>#N/A</c:v>
                </c:pt>
                <c:pt idx="4">
                  <c:v>922</c:v>
                </c:pt>
                <c:pt idx="5">
                  <c:v>#N/A</c:v>
                </c:pt>
                <c:pt idx="6">
                  <c:v>#N/A</c:v>
                </c:pt>
                <c:pt idx="7">
                  <c:v>892</c:v>
                </c:pt>
                <c:pt idx="8">
                  <c:v>#N/A</c:v>
                </c:pt>
                <c:pt idx="9">
                  <c:v>#N/A</c:v>
                </c:pt>
                <c:pt idx="10">
                  <c:v>904</c:v>
                </c:pt>
                <c:pt idx="11">
                  <c:v>#N/A</c:v>
                </c:pt>
                <c:pt idx="12">
                  <c:v>#N/A</c:v>
                </c:pt>
                <c:pt idx="13">
                  <c:v>761</c:v>
                </c:pt>
                <c:pt idx="14">
                  <c:v>#N/A</c:v>
                </c:pt>
              </c:numCache>
            </c:numRef>
          </c:val>
          <c:smooth val="0"/>
          <c:extLst>
            <c:ext xmlns:c16="http://schemas.microsoft.com/office/drawing/2014/chart" uri="{C3380CC4-5D6E-409C-BE32-E72D297353CC}">
              <c16:uniqueId val="{00000008-D8F9-40C9-8726-FCE0026C69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22625</c:v>
                </c:pt>
                <c:pt idx="5">
                  <c:v>22092</c:v>
                </c:pt>
                <c:pt idx="8">
                  <c:v>21512</c:v>
                </c:pt>
                <c:pt idx="11">
                  <c:v>20467</c:v>
                </c:pt>
                <c:pt idx="14">
                  <c:v>20649</c:v>
                </c:pt>
              </c:numCache>
            </c:numRef>
          </c:val>
          <c:extLst>
            <c:ext xmlns:c16="http://schemas.microsoft.com/office/drawing/2014/chart" uri="{C3380CC4-5D6E-409C-BE32-E72D297353CC}">
              <c16:uniqueId val="{00000000-EF8A-4209-AC11-3ACE9982F33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c:v>
                </c:pt>
                <c:pt idx="5">
                  <c:v>16</c:v>
                </c:pt>
                <c:pt idx="8">
                  <c:v>11</c:v>
                </c:pt>
                <c:pt idx="11">
                  <c:v>6</c:v>
                </c:pt>
                <c:pt idx="14">
                  <c:v>4</c:v>
                </c:pt>
              </c:numCache>
            </c:numRef>
          </c:val>
          <c:extLst>
            <c:ext xmlns:c16="http://schemas.microsoft.com/office/drawing/2014/chart" uri="{C3380CC4-5D6E-409C-BE32-E72D297353CC}">
              <c16:uniqueId val="{00000001-EF8A-4209-AC11-3ACE9982F33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6254</c:v>
                </c:pt>
                <c:pt idx="5">
                  <c:v>6952</c:v>
                </c:pt>
                <c:pt idx="8">
                  <c:v>6839</c:v>
                </c:pt>
                <c:pt idx="11">
                  <c:v>6335</c:v>
                </c:pt>
                <c:pt idx="14">
                  <c:v>5934</c:v>
                </c:pt>
              </c:numCache>
            </c:numRef>
          </c:val>
          <c:extLst>
            <c:ext xmlns:c16="http://schemas.microsoft.com/office/drawing/2014/chart" uri="{C3380CC4-5D6E-409C-BE32-E72D297353CC}">
              <c16:uniqueId val="{00000002-EF8A-4209-AC11-3ACE9982F33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F8A-4209-AC11-3ACE9982F33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F8A-4209-AC11-3ACE9982F33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F8A-4209-AC11-3ACE9982F33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3083</c:v>
                </c:pt>
                <c:pt idx="3">
                  <c:v>2991</c:v>
                </c:pt>
                <c:pt idx="6">
                  <c:v>2955</c:v>
                </c:pt>
                <c:pt idx="9">
                  <c:v>2507</c:v>
                </c:pt>
                <c:pt idx="12">
                  <c:v>2578</c:v>
                </c:pt>
              </c:numCache>
            </c:numRef>
          </c:val>
          <c:extLst>
            <c:ext xmlns:c16="http://schemas.microsoft.com/office/drawing/2014/chart" uri="{C3380CC4-5D6E-409C-BE32-E72D297353CC}">
              <c16:uniqueId val="{00000006-EF8A-4209-AC11-3ACE9982F33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c:v>
                </c:pt>
                <c:pt idx="3">
                  <c:v>2</c:v>
                </c:pt>
                <c:pt idx="6">
                  <c:v>0</c:v>
                </c:pt>
                <c:pt idx="9">
                  <c:v>0</c:v>
                </c:pt>
                <c:pt idx="12">
                  <c:v>62</c:v>
                </c:pt>
              </c:numCache>
            </c:numRef>
          </c:val>
          <c:extLst>
            <c:ext xmlns:c16="http://schemas.microsoft.com/office/drawing/2014/chart" uri="{C3380CC4-5D6E-409C-BE32-E72D297353CC}">
              <c16:uniqueId val="{00000007-EF8A-4209-AC11-3ACE9982F33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1057</c:v>
                </c:pt>
                <c:pt idx="3">
                  <c:v>615</c:v>
                </c:pt>
                <c:pt idx="6">
                  <c:v>554</c:v>
                </c:pt>
                <c:pt idx="9">
                  <c:v>1549</c:v>
                </c:pt>
                <c:pt idx="12">
                  <c:v>1417</c:v>
                </c:pt>
              </c:numCache>
            </c:numRef>
          </c:val>
          <c:extLst>
            <c:ext xmlns:c16="http://schemas.microsoft.com/office/drawing/2014/chart" uri="{C3380CC4-5D6E-409C-BE32-E72D297353CC}">
              <c16:uniqueId val="{00000008-EF8A-4209-AC11-3ACE9982F33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F8A-4209-AC11-3ACE9982F33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28680</c:v>
                </c:pt>
                <c:pt idx="3">
                  <c:v>27737</c:v>
                </c:pt>
                <c:pt idx="6">
                  <c:v>26521</c:v>
                </c:pt>
                <c:pt idx="9">
                  <c:v>26085</c:v>
                </c:pt>
                <c:pt idx="12">
                  <c:v>25760</c:v>
                </c:pt>
              </c:numCache>
            </c:numRef>
          </c:val>
          <c:extLst>
            <c:ext xmlns:c16="http://schemas.microsoft.com/office/drawing/2014/chart" uri="{C3380CC4-5D6E-409C-BE32-E72D297353CC}">
              <c16:uniqueId val="{0000000A-EF8A-4209-AC11-3ACE9982F33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3919</c:v>
                </c:pt>
                <c:pt idx="2">
                  <c:v>#N/A</c:v>
                </c:pt>
                <c:pt idx="3">
                  <c:v>#N/A</c:v>
                </c:pt>
                <c:pt idx="4">
                  <c:v>2286</c:v>
                </c:pt>
                <c:pt idx="5">
                  <c:v>#N/A</c:v>
                </c:pt>
                <c:pt idx="6">
                  <c:v>#N/A</c:v>
                </c:pt>
                <c:pt idx="7">
                  <c:v>1669</c:v>
                </c:pt>
                <c:pt idx="8">
                  <c:v>#N/A</c:v>
                </c:pt>
                <c:pt idx="9">
                  <c:v>#N/A</c:v>
                </c:pt>
                <c:pt idx="10">
                  <c:v>3333</c:v>
                </c:pt>
                <c:pt idx="11">
                  <c:v>#N/A</c:v>
                </c:pt>
                <c:pt idx="12">
                  <c:v>#N/A</c:v>
                </c:pt>
                <c:pt idx="13">
                  <c:v>3231</c:v>
                </c:pt>
                <c:pt idx="14">
                  <c:v>#N/A</c:v>
                </c:pt>
              </c:numCache>
            </c:numRef>
          </c:val>
          <c:smooth val="0"/>
          <c:extLst>
            <c:ext xmlns:c16="http://schemas.microsoft.com/office/drawing/2014/chart" uri="{C3380CC4-5D6E-409C-BE32-E72D297353CC}">
              <c16:uniqueId val="{0000000B-EF8A-4209-AC11-3ACE9982F33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4096</c:v>
                </c:pt>
                <c:pt idx="1">
                  <c:v>3730</c:v>
                </c:pt>
                <c:pt idx="2">
                  <c:v>3614</c:v>
                </c:pt>
              </c:numCache>
            </c:numRef>
          </c:val>
          <c:extLst>
            <c:ext xmlns:c16="http://schemas.microsoft.com/office/drawing/2014/chart" uri="{C3380CC4-5D6E-409C-BE32-E72D297353CC}">
              <c16:uniqueId val="{00000000-607B-4465-952E-16383042B5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984</c:v>
                </c:pt>
                <c:pt idx="1">
                  <c:v>832</c:v>
                </c:pt>
                <c:pt idx="2">
                  <c:v>764</c:v>
                </c:pt>
              </c:numCache>
            </c:numRef>
          </c:val>
          <c:extLst>
            <c:ext xmlns:c16="http://schemas.microsoft.com/office/drawing/2014/chart" uri="{C3380CC4-5D6E-409C-BE32-E72D297353CC}">
              <c16:uniqueId val="{00000001-607B-4465-952E-16383042B5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2900</c:v>
                </c:pt>
                <c:pt idx="1">
                  <c:v>2843</c:v>
                </c:pt>
                <c:pt idx="2">
                  <c:v>2651</c:v>
                </c:pt>
              </c:numCache>
            </c:numRef>
          </c:val>
          <c:extLst>
            <c:ext xmlns:c16="http://schemas.microsoft.com/office/drawing/2014/chart" uri="{C3380CC4-5D6E-409C-BE32-E72D297353CC}">
              <c16:uniqueId val="{00000002-607B-4465-952E-16383042B5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{EAA8A4A7-B91E-42DE-A128-22C237FE7679}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10-470F-B8ED-EB390230E0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{36BC062D-43B4-4C5C-B280-49F52A03FDF9}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10-470F-B8ED-EB390230E0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{1A4E2C4F-011B-492A-B70F-09AE6B4A2CA2}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10-470F-B8ED-EB390230E0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{F447132F-BF25-4AEB-AD18-68CC4D03EDA6}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10-470F-B8ED-EB390230E0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{852FF510-D62B-4CB0-A033-09EC07F180A5}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10-470F-B8ED-EB390230E0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{655E72C5-8022-4162-9443-BA9CC17303AF}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10-470F-B8ED-EB390230E0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{73060D26-C479-4527-90D5-447D4A9F7921}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10-470F-B8ED-EB390230E0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{3BAF68CA-7788-4BF8-BE92-16F9B8B4FA72}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10-470F-B8ED-EB390230E0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{B101DC74-1F38-4E3A-B1F2-1C813735D60E}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10-470F-B8ED-EB390230E0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59.7</c:v>
                </c:pt>
                <c:pt idx="16">
                  <c:v>61.4</c:v>
                </c:pt>
                <c:pt idx="24">
                  <c:v>62.5</c:v>
                </c:pt>
                <c:pt idx="32">
                  <c:v>63.2</c:v>
                </c:pt>
              </c:numCache>
            </c:numRef>
          </c:xVal>
          <c:yVal>
            <c:numRef>
              <c:f>公会計指標分析・財政指標組合せ分析表!$BP$51:$DC$51</c:f>
              <c:numCache>
                <c:formatCode>#,##0.0;"▲ "#,##0.0</c:formatCode>
                <c:ptCount val="40"/>
                <c:pt idx="0">
                  <c:v>41.3</c:v>
                </c:pt>
                <c:pt idx="8">
                  <c:v>22.9</c:v>
                </c:pt>
                <c:pt idx="16">
                  <c:v>17.399999999999999</c:v>
                </c:pt>
                <c:pt idx="24">
                  <c:v>34.9</c:v>
                </c:pt>
                <c:pt idx="32">
                  <c:v>33.200000000000003</c:v>
                </c:pt>
              </c:numCache>
            </c:numRef>
          </c:yVal>
          <c:smooth val="0"/>
          <c:extLst>
            <c:ext xmlns:c16="http://schemas.microsoft.com/office/drawing/2014/chart" uri="{C3380CC4-5D6E-409C-BE32-E72D297353CC}">
              <c16:uniqueId val="{00000009-0D10-470F-B8ED-EB390230E06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{AD24E702-3079-46F9-BA76-2FA87667B9F3}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10-470F-B8ED-EB390230E06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{820F48F0-A984-4FEC-AB65-0E029BCF2804}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10-470F-B8ED-EB390230E0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{3965E868-9580-4348-B96B-9677A842C6DD}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10-470F-B8ED-EB390230E0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{8CAD3047-67F5-48F3-A9AF-77663996910B}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10-470F-B8ED-EB390230E0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{427F6883-2E06-47E8-89B7-8B92C790D7FB}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10-470F-B8ED-EB390230E0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{2781872E-6DE2-4DA0-B255-957594CAF99F}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10-470F-B8ED-EB390230E0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{54FDD659-4423-4377-A74E-E671C21078DB}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10-470F-B8ED-EB390230E0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{296E6767-CCD8-445A-AC5E-B560F8679858}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10-470F-B8ED-EB390230E0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{1D9C030C-233C-4597-A16A-E1DA2156B43A}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10-470F-B8ED-EB390230E0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D10-470F-B8ED-EB390230E069}"/>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{2391939D-4D6A-4F9A-A562-353B4DD13E9E}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AAD-426B-BAB3-DE0B51CCE4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{A2776DD2-8743-4AEF-AE93-7DD34CAC392A}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AD-426B-BAB3-DE0B51CCE4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{ACF8FD4E-63D5-46DF-BAB2-5A90E0A381E1}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AD-426B-BAB3-DE0B51CCE4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{DE7D0F0F-6AC4-47B4-A2B4-80CD37F2EB18}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AD-426B-BAB3-DE0B51CCE4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{1BF46A10-96E4-4AAC-B560-D9E6579A8307}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AD-426B-BAB3-DE0B51CCE40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{2D2A2ACE-0B25-4B56-8A73-58A4E800F43D}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AAD-426B-BAB3-DE0B51CCE40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{119A7A6A-C01F-464C-8CB7-9A62A6CFB26E}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AAD-426B-BAB3-DE0B51CCE40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{3D48FC56-87B0-4720-8832-84CEE98DFAEE}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AAD-426B-BAB3-DE0B51CCE40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{D5B8F8CC-2EB0-4F72-A7EB-542E99B35080}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AAD-426B-BAB3-DE0B51CCE4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9.4</c:v>
                </c:pt>
                <c:pt idx="16">
                  <c:v>9.3000000000000007</c:v>
                </c:pt>
                <c:pt idx="24">
                  <c:v>9.3000000000000007</c:v>
                </c:pt>
                <c:pt idx="32">
                  <c:v>8.8000000000000007</c:v>
                </c:pt>
              </c:numCache>
            </c:numRef>
          </c:xVal>
          <c:yVal>
            <c:numRef>
              <c:f>公会計指標分析・財政指標組合せ分析表!$BP$73:$DC$73</c:f>
              <c:numCache>
                <c:formatCode>#,##0.0;"▲ "#,##0.0</c:formatCode>
                <c:ptCount val="40"/>
                <c:pt idx="0">
                  <c:v>41.3</c:v>
                </c:pt>
                <c:pt idx="8">
                  <c:v>22.9</c:v>
                </c:pt>
                <c:pt idx="16">
                  <c:v>17.399999999999999</c:v>
                </c:pt>
                <c:pt idx="24">
                  <c:v>34.9</c:v>
                </c:pt>
                <c:pt idx="32">
                  <c:v>33.200000000000003</c:v>
                </c:pt>
              </c:numCache>
            </c:numRef>
          </c:yVal>
          <c:smooth val="0"/>
          <c:extLst>
            <c:ext xmlns:c16="http://schemas.microsoft.com/office/drawing/2014/chart" uri="{C3380CC4-5D6E-409C-BE32-E72D297353CC}">
              <c16:uniqueId val="{00000009-4AAD-426B-BAB3-DE0B51CCE4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{C6D03604-F79B-4C53-8E5C-CF14AD661EB6}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AAD-426B-BAB3-DE0B51CCE40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{1CB93D57-72D1-4FCA-91AB-C01CEFB1CB09}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AD-426B-BAB3-DE0B51CCE4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{2272E26C-ECB9-407C-9377-17D21701110C}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AD-426B-BAB3-DE0B51CCE4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{F8924C2C-3B65-42CC-A15A-830EC82D70AA}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AD-426B-BAB3-DE0B51CCE4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{B35AFFB5-B299-4DB4-960F-92AAE1523858}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AD-426B-BAB3-DE0B51CCE40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{698A5F05-F95C-4358-A6F7-2B1B2403E9D9}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AAD-426B-BAB3-DE0B51CCE40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{17AED0BF-B867-4501-9A09-69718DA9090C}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AAD-426B-BAB3-DE0B51CCE40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{7848CD16-3E42-420A-990E-B8B1045CB310}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AAD-426B-BAB3-DE0B51CCE40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{9BAA19E4-9C19-490A-8454-6D535E64888E}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AAD-426B-BAB3-DE0B51CCE4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4AAD-426B-BAB3-DE0B51CCE400}"/>
            </c:ext>
          </c:extLst>
        </c:ser>
        <c:dLbls>
          <c:showLegendKey val="0"/>
          <c:showVal val="1"/>
          <c:showCatName val="0"/>
          <c:showSerName val="0"/>
          <c:showPercent val="0"/>
          <c:showBubbleSize val="0"/>
        </c:dLbls>
        <c:axId val="84219776"/>
        <c:axId val="84234240"/>
      </c:scatterChart>
      <c:valAx>
        <c:axId val="84219776"/>
        <c:scaling>
          <c:orientation val="maxMin"/>
          <c:max val="9.7999999999999989"/>
          <c:min val="8.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人口減少、特に全国平均を上回る高齢化率により生産年齢人口が減少していることなどから税収が伸び悩んでおり、財政力指数については類似団体平均を下回っている。</a:t>
          </a:r>
          <a:endParaRPr lang="ja-JP" altLang="ja-JP" sz="1400">
            <a:effectLst/>
          </a:endParaRPr>
        </a:p>
        <a:p>
          <a:r>
            <a:rPr kumimoji="1" lang="ja-JP" altLang="ja-JP" sz="1100">
              <a:solidFill>
                <a:schemeClr val="dk1"/>
              </a:solidFill>
              <a:effectLst/>
              <a:latin typeface="+mn-lt"/>
              <a:ea typeface="+mn-ea"/>
              <a:cs typeface="+mn-cs"/>
            </a:rPr>
            <a:t>これまでの「美馬市行財政システム改革基本方針」での成果等を踏まえ、今後の人口減少や地方交付税の合併特例加算の終了を見据えた「美馬市行財政改革指針」に基づき、引き続き歳出の削減と歳入の確保に努めること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71120</xdr:rowOff>
    </xdr:from>
    <xdr:to>
      <xdr:col>23</xdr:col>
      <xdr:colOff>133350</xdr:colOff>
      <xdr:row>43</xdr:row>
      <xdr:rowOff>95250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4434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163847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6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分子である公債費や一部事務組合に対する補助費等が減少し、また分母である</a:t>
          </a:r>
          <a:r>
            <a:rPr kumimoji="1" lang="ja-JP" altLang="ja-JP" sz="1100">
              <a:solidFill>
                <a:schemeClr val="dk1"/>
              </a:solidFill>
              <a:effectLst/>
              <a:latin typeface="+mn-lt"/>
              <a:ea typeface="+mn-ea"/>
              <a:cs typeface="+mn-cs"/>
            </a:rPr>
            <a:t>経常一般財源</a:t>
          </a:r>
          <a:r>
            <a:rPr kumimoji="1" lang="ja-JP" altLang="en-US" sz="1100">
              <a:solidFill>
                <a:schemeClr val="dk1"/>
              </a:solidFill>
              <a:effectLst/>
              <a:latin typeface="+mn-lt"/>
              <a:ea typeface="+mn-ea"/>
              <a:cs typeface="+mn-cs"/>
            </a:rPr>
            <a:t>の</a:t>
          </a:r>
          <a:r>
            <a:rPr kumimoji="1" lang="ja-JP" altLang="en-US" sz="1100">
              <a:solidFill>
                <a:sysClr val="windowText" lastClr="000000"/>
              </a:solidFill>
              <a:effectLst/>
              <a:latin typeface="+mn-lt"/>
              <a:ea typeface="+mn-ea"/>
              <a:cs typeface="+mn-cs"/>
            </a:rPr>
            <a:t>各種交付金や交付税等が増加したことにより、前年度から</a:t>
          </a:r>
          <a:r>
            <a:rPr kumimoji="1" lang="en-US" altLang="ja-JP" sz="1100">
              <a:solidFill>
                <a:sysClr val="windowText" lastClr="000000"/>
              </a:solidFill>
              <a:effectLst/>
              <a:latin typeface="+mn-lt"/>
              <a:ea typeface="+mn-ea"/>
              <a:cs typeface="+mn-cs"/>
            </a:rPr>
            <a:t>1.3</a:t>
          </a:r>
          <a:r>
            <a:rPr kumimoji="1" lang="ja-JP" altLang="en-US" sz="1100">
              <a:solidFill>
                <a:sysClr val="windowText" lastClr="000000"/>
              </a:solidFill>
              <a:effectLst/>
              <a:latin typeface="+mn-lt"/>
              <a:ea typeface="+mn-ea"/>
              <a:cs typeface="+mn-cs"/>
            </a:rPr>
            <a:t>％減少したが、類似団体平均より</a:t>
          </a:r>
          <a:r>
            <a:rPr kumimoji="1" lang="en-US" altLang="ja-JP" sz="1100">
              <a:solidFill>
                <a:sysClr val="windowText" lastClr="000000"/>
              </a:solidFill>
              <a:effectLst/>
              <a:latin typeface="+mn-lt"/>
              <a:ea typeface="+mn-ea"/>
              <a:cs typeface="+mn-cs"/>
            </a:rPr>
            <a:t>3.8</a:t>
          </a:r>
          <a:r>
            <a:rPr kumimoji="1" lang="ja-JP" altLang="en-US" sz="1100">
              <a:solidFill>
                <a:sysClr val="windowText" lastClr="000000"/>
              </a:solidFill>
              <a:effectLst/>
              <a:latin typeface="+mn-lt"/>
              <a:ea typeface="+mn-ea"/>
              <a:cs typeface="+mn-cs"/>
            </a:rPr>
            <a:t>％上回っている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今後「財政健全化目標」や「中期財政計画」に基づき、財政構造の弾力性が保てるよう努める。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64226</xdr:rowOff>
    </xdr:from>
    <xdr:to>
      <xdr:col>23</xdr:col>
      <xdr:colOff>133350</xdr:colOff>
      <xdr:row>61</xdr:row>
      <xdr:rowOff>109038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22676"/>
          <a:ext cx="838200" cy="4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170180</xdr:rowOff>
    </xdr:from>
    <xdr:to>
      <xdr:col>19</xdr:col>
      <xdr:colOff>133350</xdr:colOff>
      <xdr:row>61</xdr:row>
      <xdr:rowOff>109038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57180"/>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84001</xdr:rowOff>
    </xdr:from>
    <xdr:to>
      <xdr:col>15</xdr:col>
      <xdr:colOff>82550</xdr:colOff>
      <xdr:row>60</xdr:row>
      <xdr:rowOff>170180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7100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84001</xdr:rowOff>
    </xdr:from>
    <xdr:to>
      <xdr:col>11</xdr:col>
      <xdr:colOff>31750</xdr:colOff>
      <xdr:row>61</xdr:row>
      <xdr:rowOff>50437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7100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13426</xdr:rowOff>
    </xdr:from>
    <xdr:to>
      <xdr:col>23</xdr:col>
      <xdr:colOff>184150</xdr:colOff>
      <xdr:row>61</xdr:row>
      <xdr:rowOff>115026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156953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43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58238</xdr:rowOff>
    </xdr:from>
    <xdr:to>
      <xdr:col>19</xdr:col>
      <xdr:colOff>184150</xdr:colOff>
      <xdr:row>61</xdr:row>
      <xdr:rowOff>159838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144615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0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119380</xdr:rowOff>
    </xdr:from>
    <xdr:to>
      <xdr:col>15</xdr:col>
      <xdr:colOff>133350</xdr:colOff>
      <xdr:row>61</xdr:row>
      <xdr:rowOff>49530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34307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33201</xdr:rowOff>
    </xdr:from>
    <xdr:to>
      <xdr:col>11</xdr:col>
      <xdr:colOff>82550</xdr:colOff>
      <xdr:row>60</xdr:row>
      <xdr:rowOff>134801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119578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171087</xdr:rowOff>
    </xdr:from>
    <xdr:to>
      <xdr:col>7</xdr:col>
      <xdr:colOff>31750</xdr:colOff>
      <xdr:row>61</xdr:row>
      <xdr:rowOff>101237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86014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4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[266,036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人当たり人件費・物件費等決算額は年々増加している。主な理由としては、物件費の決算額が光熱水費の高騰</a:t>
          </a:r>
          <a:r>
            <a:rPr kumimoji="1" lang="ja-JP" altLang="en-US" sz="1100">
              <a:solidFill>
                <a:schemeClr val="dk1"/>
              </a:solidFill>
              <a:effectLst/>
              <a:latin typeface="+mn-lt"/>
              <a:ea typeface="+mn-ea"/>
              <a:cs typeface="+mn-cs"/>
            </a:rPr>
            <a:t>や学校給食センター運営費の増</a:t>
          </a:r>
          <a:r>
            <a:rPr kumimoji="1" lang="ja-JP" altLang="ja-JP" sz="1100">
              <a:solidFill>
                <a:schemeClr val="dk1"/>
              </a:solidFill>
              <a:effectLst/>
              <a:latin typeface="+mn-lt"/>
              <a:ea typeface="+mn-ea"/>
              <a:cs typeface="+mn-cs"/>
            </a:rPr>
            <a:t>により増加していることが大きい。</a:t>
          </a:r>
          <a:endParaRPr lang="ja-JP" altLang="ja-JP" sz="1400">
            <a:effectLst/>
          </a:endParaRPr>
        </a:p>
        <a:p>
          <a:r>
            <a:rPr kumimoji="1" lang="ja-JP" altLang="ja-JP" sz="1100">
              <a:solidFill>
                <a:schemeClr val="dk1"/>
              </a:solidFill>
              <a:effectLst/>
              <a:latin typeface="+mn-lt"/>
              <a:ea typeface="+mn-ea"/>
              <a:cs typeface="+mn-cs"/>
            </a:rPr>
            <a:t>今後も、多くの公共施設が耐用年数を経過していくことから、公共施設等管理計画に基づき、集約・複合化、除却等の手法により、管理施設の縮小に努める。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54088</xdr:rowOff>
    </xdr:from>
    <xdr:to>
      <xdr:col>23</xdr:col>
      <xdr:colOff>133350</xdr:colOff>
      <xdr:row>81</xdr:row>
      <xdr:rowOff>57845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1538"/>
          <a:ext cx="838200" cy="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51425</xdr:rowOff>
    </xdr:from>
    <xdr:to>
      <xdr:col>19</xdr:col>
      <xdr:colOff>133350</xdr:colOff>
      <xdr:row>81</xdr:row>
      <xdr:rowOff>54088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8875"/>
          <a:ext cx="889000" cy="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49566</xdr:rowOff>
    </xdr:from>
    <xdr:to>
      <xdr:col>15</xdr:col>
      <xdr:colOff>82550</xdr:colOff>
      <xdr:row>81</xdr:row>
      <xdr:rowOff>51425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7016"/>
          <a:ext cx="8890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46262</xdr:rowOff>
    </xdr:from>
    <xdr:to>
      <xdr:col>11</xdr:col>
      <xdr:colOff>31750</xdr:colOff>
      <xdr:row>81</xdr:row>
      <xdr:rowOff>49566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3712"/>
          <a:ext cx="8890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7045</xdr:rowOff>
    </xdr:from>
    <xdr:to>
      <xdr:col>23</xdr:col>
      <xdr:colOff>184150</xdr:colOff>
      <xdr:row>81</xdr:row>
      <xdr:rowOff>108645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55322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3288</xdr:rowOff>
    </xdr:from>
    <xdr:to>
      <xdr:col>19</xdr:col>
      <xdr:colOff>184150</xdr:colOff>
      <xdr:row>81</xdr:row>
      <xdr:rowOff>104888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89665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7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625</xdr:rowOff>
    </xdr:from>
    <xdr:to>
      <xdr:col>15</xdr:col>
      <xdr:colOff>133350</xdr:colOff>
      <xdr:row>81</xdr:row>
      <xdr:rowOff>102225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87002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170216</xdr:rowOff>
    </xdr:from>
    <xdr:to>
      <xdr:col>11</xdr:col>
      <xdr:colOff>82550</xdr:colOff>
      <xdr:row>81</xdr:row>
      <xdr:rowOff>100366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85143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2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166912</xdr:rowOff>
    </xdr:from>
    <xdr:to>
      <xdr:col>7</xdr:col>
      <xdr:colOff>31750</xdr:colOff>
      <xdr:row>81</xdr:row>
      <xdr:rowOff>97062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81839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9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年度のラスパイレス指数は</a:t>
          </a:r>
          <a:r>
            <a:rPr kumimoji="1" lang="en-US" altLang="ja-JP" sz="1100">
              <a:solidFill>
                <a:schemeClr val="dk1"/>
              </a:solidFill>
              <a:effectLst/>
              <a:latin typeface="+mn-lt"/>
              <a:ea typeface="+mn-ea"/>
              <a:cs typeface="+mn-cs"/>
            </a:rPr>
            <a:t>99.0</a:t>
          </a:r>
          <a:r>
            <a:rPr kumimoji="1" lang="ja-JP" altLang="en-US" sz="1100">
              <a:solidFill>
                <a:schemeClr val="dk1"/>
              </a:solidFill>
              <a:effectLst/>
              <a:latin typeface="+mn-lt"/>
              <a:ea typeface="+mn-ea"/>
              <a:cs typeface="+mn-cs"/>
            </a:rPr>
            <a:t>となり、前年度から増加となった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国の人事院勧告</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を参考に適正な給与水準を反映し、人件費の削減に努める。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33564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82906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87</xdr:row>
      <xdr:rowOff>85271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29064"/>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154214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50014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154214</xdr:rowOff>
    </xdr:from>
    <xdr:to>
      <xdr:col>68</xdr:col>
      <xdr:colOff>152400</xdr:colOff>
      <xdr:row>87</xdr:row>
      <xdr:rowOff>154214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50703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103414</xdr:rowOff>
    </xdr:from>
    <xdr:to>
      <xdr:col>68</xdr:col>
      <xdr:colOff>203200</xdr:colOff>
      <xdr:row>88</xdr:row>
      <xdr:rowOff>33564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18341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364</a:t>
          </a:r>
          <a:r>
            <a:rPr kumimoji="1" lang="ja-JP" altLang="ja-JP" sz="1100">
              <a:solidFill>
                <a:schemeClr val="dk1"/>
              </a:solidFill>
              <a:effectLst/>
              <a:latin typeface="+mn-lt"/>
              <a:ea typeface="+mn-ea"/>
              <a:cs typeface="+mn-cs"/>
            </a:rPr>
            <a:t>人→令和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359</a:t>
          </a:r>
          <a:r>
            <a:rPr kumimoji="1" lang="ja-JP" altLang="ja-JP" sz="1100">
              <a:solidFill>
                <a:schemeClr val="dk1"/>
              </a:solidFill>
              <a:effectLst/>
              <a:latin typeface="+mn-lt"/>
              <a:ea typeface="+mn-ea"/>
              <a:cs typeface="+mn-cs"/>
            </a:rPr>
            <a:t>人と職員数は</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人</a:t>
          </a:r>
          <a:r>
            <a:rPr kumimoji="1" lang="ja-JP" altLang="ja-JP" sz="1100">
              <a:solidFill>
                <a:schemeClr val="dk1"/>
              </a:solidFill>
              <a:effectLst/>
              <a:latin typeface="+mn-lt"/>
              <a:ea typeface="+mn-ea"/>
              <a:cs typeface="+mn-cs"/>
            </a:rPr>
            <a:t>減</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ものの、人口減少率が大きく、人口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人当たり職員数では増加となっている。類似団体平均まで職員数を減らすとなると、大規模な職員削減が必要となる。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52494</xdr:rowOff>
    </xdr:from>
    <xdr:to>
      <xdr:col>81</xdr:col>
      <xdr:colOff>44450</xdr:colOff>
      <xdr:row>62</xdr:row>
      <xdr:rowOff>58124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82394"/>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31581</xdr:rowOff>
    </xdr:from>
    <xdr:to>
      <xdr:col>77</xdr:col>
      <xdr:colOff>44450</xdr:colOff>
      <xdr:row>62</xdr:row>
      <xdr:rowOff>52494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61481"/>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21929</xdr:rowOff>
    </xdr:from>
    <xdr:to>
      <xdr:col>72</xdr:col>
      <xdr:colOff>203200</xdr:colOff>
      <xdr:row>62</xdr:row>
      <xdr:rowOff>31581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51829"/>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170857</xdr:rowOff>
    </xdr:from>
    <xdr:to>
      <xdr:col>68</xdr:col>
      <xdr:colOff>152400</xdr:colOff>
      <xdr:row>62</xdr:row>
      <xdr:rowOff>21929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9307"/>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7324</xdr:rowOff>
    </xdr:from>
    <xdr:to>
      <xdr:col>81</xdr:col>
      <xdr:colOff>95250</xdr:colOff>
      <xdr:row>62</xdr:row>
      <xdr:rowOff>108924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150851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0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1694</xdr:rowOff>
    </xdr:from>
    <xdr:to>
      <xdr:col>77</xdr:col>
      <xdr:colOff>95250</xdr:colOff>
      <xdr:row>62</xdr:row>
      <xdr:rowOff>103294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88071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1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152231</xdr:rowOff>
    </xdr:from>
    <xdr:to>
      <xdr:col>73</xdr:col>
      <xdr:colOff>44450</xdr:colOff>
      <xdr:row>62</xdr:row>
      <xdr:rowOff>82381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1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67158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9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142579</xdr:rowOff>
    </xdr:from>
    <xdr:to>
      <xdr:col>68</xdr:col>
      <xdr:colOff>203200</xdr:colOff>
      <xdr:row>62</xdr:row>
      <xdr:rowOff>72729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57506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8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120057</xdr:rowOff>
    </xdr:from>
    <xdr:to>
      <xdr:col>64</xdr:col>
      <xdr:colOff>152400</xdr:colOff>
      <xdr:row>62</xdr:row>
      <xdr:rowOff>50207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7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34984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6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実質公債費比率はほぼ横ばいで類似団体比較でも同水準で推移している。今後も標準財政規模の増減に左右されながらも「中期財政計画・財政見通し」を踏まえ、事業の適切な取捨選択と、地方債の新規発行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24024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5762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24024</xdr:rowOff>
    </xdr:from>
    <xdr:to>
      <xdr:col>77</xdr:col>
      <xdr:colOff>44450</xdr:colOff>
      <xdr:row>37</xdr:row>
      <xdr:rowOff>24024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676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24024</xdr:rowOff>
    </xdr:from>
    <xdr:to>
      <xdr:col>72</xdr:col>
      <xdr:colOff>203200</xdr:colOff>
      <xdr:row>37</xdr:row>
      <xdr:rowOff>26035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767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26035</xdr:rowOff>
    </xdr:from>
    <xdr:to>
      <xdr:col>68</xdr:col>
      <xdr:colOff>152400</xdr:colOff>
      <xdr:row>37</xdr:row>
      <xdr:rowOff>32067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6968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134620</xdr:rowOff>
    </xdr:from>
    <xdr:to>
      <xdr:col>81</xdr:col>
      <xdr:colOff>95250</xdr:colOff>
      <xdr:row>37</xdr:row>
      <xdr:rowOff>64770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151147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144674</xdr:rowOff>
    </xdr:from>
    <xdr:to>
      <xdr:col>77</xdr:col>
      <xdr:colOff>95250</xdr:colOff>
      <xdr:row>37</xdr:row>
      <xdr:rowOff>74824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59601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03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146685</xdr:rowOff>
    </xdr:from>
    <xdr:to>
      <xdr:col>68</xdr:col>
      <xdr:colOff>203200</xdr:colOff>
      <xdr:row>37</xdr:row>
      <xdr:rowOff>76835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61612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152717</xdr:rowOff>
    </xdr:from>
    <xdr:to>
      <xdr:col>64</xdr:col>
      <xdr:colOff>152400</xdr:colOff>
      <xdr:row>37</xdr:row>
      <xdr:rowOff>82867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67644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11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昨年度同様に類似団体内平均値を下回っている状況である。理由については、</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同様に</a:t>
          </a:r>
          <a:r>
            <a:rPr kumimoji="1" lang="ja-JP" altLang="ja-JP" sz="1100">
              <a:solidFill>
                <a:schemeClr val="dk1"/>
              </a:solidFill>
              <a:effectLst/>
              <a:latin typeface="+mn-lt"/>
              <a:ea typeface="+mn-ea"/>
              <a:cs typeface="+mn-cs"/>
            </a:rPr>
            <a:t>減債基金、財政調整基金の取崩しが多く行われたため、充当可能基金残高が大きく減少した</a:t>
          </a:r>
          <a:r>
            <a:rPr kumimoji="1" lang="ja-JP" altLang="en-US" sz="1100">
              <a:solidFill>
                <a:schemeClr val="dk1"/>
              </a:solidFill>
              <a:effectLst/>
              <a:latin typeface="+mn-lt"/>
              <a:ea typeface="+mn-ea"/>
              <a:cs typeface="+mn-cs"/>
            </a:rPr>
            <a:t>ためである。</a:t>
          </a:r>
          <a:endParaRPr lang="ja-JP" altLang="ja-JP" sz="1400">
            <a:effectLst/>
          </a:endParaRPr>
        </a:p>
        <a:p>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一般廃棄物（可燃ごみ）新ごみ処理</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建設</a:t>
          </a:r>
          <a:r>
            <a:rPr kumimoji="1" lang="ja-JP" altLang="ja-JP" sz="1100">
              <a:solidFill>
                <a:schemeClr val="dk1"/>
              </a:solidFill>
              <a:effectLst/>
              <a:latin typeface="+mn-lt"/>
              <a:ea typeface="+mn-ea"/>
              <a:cs typeface="+mn-cs"/>
            </a:rPr>
            <a:t>等大規模な事業を行うための地方債借入は必要となってくるが、その他事業でのコントロール等で地方債新規発行の抑制を図る。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72531</xdr:rowOff>
    </xdr:from>
    <xdr:to>
      <xdr:col>81</xdr:col>
      <xdr:colOff>44450</xdr:colOff>
      <xdr:row>16</xdr:row>
      <xdr:rowOff>95321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815731"/>
          <a:ext cx="8382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32173</xdr:rowOff>
    </xdr:from>
    <xdr:to>
      <xdr:col>77</xdr:col>
      <xdr:colOff>44450</xdr:colOff>
      <xdr:row>16</xdr:row>
      <xdr:rowOff>95321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603923"/>
          <a:ext cx="889000" cy="23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32173</xdr:rowOff>
    </xdr:from>
    <xdr:to>
      <xdr:col>72</xdr:col>
      <xdr:colOff>203200</xdr:colOff>
      <xdr:row>15</xdr:row>
      <xdr:rowOff>105904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03923"/>
          <a:ext cx="889000" cy="7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105904</xdr:rowOff>
    </xdr:from>
    <xdr:to>
      <xdr:col>68</xdr:col>
      <xdr:colOff>152400</xdr:colOff>
      <xdr:row>17</xdr:row>
      <xdr:rowOff>9666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77654"/>
          <a:ext cx="889000" cy="24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21731</xdr:rowOff>
    </xdr:from>
    <xdr:to>
      <xdr:col>81</xdr:col>
      <xdr:colOff>95250</xdr:colOff>
      <xdr:row>16</xdr:row>
      <xdr:rowOff>123331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165258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3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44521</xdr:rowOff>
    </xdr:from>
    <xdr:to>
      <xdr:col>77</xdr:col>
      <xdr:colOff>95250</xdr:colOff>
      <xdr:row>16</xdr:row>
      <xdr:rowOff>146121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130898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74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152823</xdr:rowOff>
    </xdr:from>
    <xdr:to>
      <xdr:col>73</xdr:col>
      <xdr:colOff>44450</xdr:colOff>
      <xdr:row>15</xdr:row>
      <xdr:rowOff>82973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5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67750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3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55104</xdr:rowOff>
    </xdr:from>
    <xdr:to>
      <xdr:col>68</xdr:col>
      <xdr:colOff>203200</xdr:colOff>
      <xdr:row>15</xdr:row>
      <xdr:rowOff>156704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166881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9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130316</xdr:rowOff>
    </xdr:from>
    <xdr:to>
      <xdr:col>64</xdr:col>
      <xdr:colOff>152400</xdr:colOff>
      <xdr:row>17</xdr:row>
      <xdr:rowOff>60466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7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70643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64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人件費の経常収支比率は</a:t>
          </a:r>
          <a:r>
            <a:rPr kumimoji="1" lang="ja-JP" altLang="en-US" sz="1100">
              <a:solidFill>
                <a:schemeClr val="dk1"/>
              </a:solidFill>
              <a:effectLst/>
              <a:latin typeface="+mn-lt"/>
              <a:ea typeface="+mn-ea"/>
              <a:cs typeface="+mn-cs"/>
            </a:rPr>
            <a:t>、会計年度任用職員の勤勉手当の追加や、人事院勧告等の影響により前年度から</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ポイント増加した</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民間委託などの行財政改革や</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を通して人件費の削減に努めていく。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12700</xdr:rowOff>
    </xdr:from>
    <xdr:to>
      <xdr:col>19</xdr:col>
      <xdr:colOff>187325</xdr:colOff>
      <xdr:row>38</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278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170434</xdr:rowOff>
    </xdr:from>
    <xdr:to>
      <xdr:col>15</xdr:col>
      <xdr:colOff>98425</xdr:colOff>
      <xdr:row>38</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140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170434</xdr:rowOff>
    </xdr:from>
    <xdr:to>
      <xdr:col>11</xdr:col>
      <xdr:colOff>9525</xdr:colOff>
      <xdr:row>38</xdr:row>
      <xdr:rowOff>72136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40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xdr:rowOff>
    </xdr:from>
    <xdr:to>
      <xdr:col>24</xdr:col>
      <xdr:colOff>76200</xdr:colOff>
      <xdr:row>38</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151147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165354</xdr:rowOff>
    </xdr:from>
    <xdr:to>
      <xdr:col>15</xdr:col>
      <xdr:colOff>149225</xdr:colOff>
      <xdr:row>38</xdr:row>
      <xdr:rowOff>95504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80281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119634</xdr:rowOff>
    </xdr:from>
    <xdr:to>
      <xdr:col>11</xdr:col>
      <xdr:colOff>60325</xdr:colOff>
      <xdr:row>38</xdr:row>
      <xdr:rowOff>49785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34561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21336</xdr:rowOff>
    </xdr:from>
    <xdr:to>
      <xdr:col>6</xdr:col>
      <xdr:colOff>171450</xdr:colOff>
      <xdr:row>38</xdr:row>
      <xdr:rowOff>122936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107713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物件費の経常収支比率については、</a:t>
          </a:r>
          <a:r>
            <a:rPr kumimoji="1" lang="ja-JP" altLang="en-US" sz="1100">
              <a:solidFill>
                <a:schemeClr val="dk1"/>
              </a:solidFill>
              <a:effectLst/>
              <a:latin typeface="+mn-lt"/>
              <a:ea typeface="+mn-ea"/>
              <a:cs typeface="+mn-cs"/>
            </a:rPr>
            <a:t>特定財源の増等により前年度から</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ポイント減少した</a:t>
          </a:r>
          <a:r>
            <a:rPr kumimoji="1" lang="ja-JP" altLang="ja-JP" sz="1100">
              <a:solidFill>
                <a:schemeClr val="dk1"/>
              </a:solidFill>
              <a:effectLst/>
              <a:latin typeface="+mn-lt"/>
              <a:ea typeface="+mn-ea"/>
              <a:cs typeface="+mn-cs"/>
            </a:rPr>
            <a:t>。類似団体と比較するとまだ低水準であるため、これからも計画的な除却</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を行い管理施設の削減を図り、維持費用の削減を目指す。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58420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78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16</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187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39370</xdr:rowOff>
    </xdr:from>
    <xdr:to>
      <xdr:col>73</xdr:col>
      <xdr:colOff>180975</xdr:colOff>
      <xdr:row>15</xdr:row>
      <xdr:rowOff>46990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1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39370</xdr:rowOff>
    </xdr:from>
    <xdr:to>
      <xdr:col>69</xdr:col>
      <xdr:colOff>92075</xdr:colOff>
      <xdr:row>15</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11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119397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160020</xdr:rowOff>
    </xdr:from>
    <xdr:to>
      <xdr:col>69</xdr:col>
      <xdr:colOff>142875</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100347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160020</xdr:rowOff>
    </xdr:from>
    <xdr:to>
      <xdr:col>65</xdr:col>
      <xdr:colOff>53975</xdr:colOff>
      <xdr:row>15</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100347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扶助費の経常収支比率については類似団体と比較して低水準で推移している。障がい福祉や児童福祉に係る費用は増加傾向にあるものの、生活保護費は年々減少傾向にあることが大きいと考える。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137885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853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116115</xdr:rowOff>
    </xdr:from>
    <xdr:to>
      <xdr:col>19</xdr:col>
      <xdr:colOff>187325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744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72572</xdr:rowOff>
    </xdr:from>
    <xdr:to>
      <xdr:col>15</xdr:col>
      <xdr:colOff>98425</xdr:colOff>
      <xdr:row>54</xdr:row>
      <xdr:rowOff>116115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308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72572</xdr:rowOff>
    </xdr:from>
    <xdr:to>
      <xdr:col>11</xdr:col>
      <xdr:colOff>9525</xdr:colOff>
      <xdr:row>54</xdr:row>
      <xdr:rowOff>148772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308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87085</xdr:rowOff>
    </xdr:from>
    <xdr:to>
      <xdr:col>24</xdr:col>
      <xdr:colOff>76200</xdr:colOff>
      <xdr:row>55</xdr:row>
      <xdr:rowOff>17235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103612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65315</xdr:rowOff>
    </xdr:from>
    <xdr:to>
      <xdr:col>15</xdr:col>
      <xdr:colOff>149225</xdr:colOff>
      <xdr:row>54</xdr:row>
      <xdr:rowOff>166915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5642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21772</xdr:rowOff>
    </xdr:from>
    <xdr:to>
      <xdr:col>11</xdr:col>
      <xdr:colOff>60325</xdr:colOff>
      <xdr:row>54</xdr:row>
      <xdr:rowOff>123372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133549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97972</xdr:rowOff>
    </xdr:from>
    <xdr:to>
      <xdr:col>6</xdr:col>
      <xdr:colOff>171450</xdr:colOff>
      <xdr:row>55</xdr:row>
      <xdr:rowOff>28122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その他の経常収支比率は、近年横ばいで大きな増減もなく類似団体と比較しても低水準で推移している。</a:t>
          </a:r>
          <a:endParaRPr lang="ja-JP" altLang="ja-JP" sz="1400">
            <a:effectLst/>
          </a:endParaRPr>
        </a:p>
        <a:p>
          <a:r>
            <a:rPr kumimoji="1" lang="ja-JP" altLang="ja-JP" sz="1100">
              <a:solidFill>
                <a:schemeClr val="dk1"/>
              </a:solidFill>
              <a:effectLst/>
              <a:latin typeface="+mn-lt"/>
              <a:ea typeface="+mn-ea"/>
              <a:cs typeface="+mn-cs"/>
            </a:rPr>
            <a:t>この部分で多くを占めるのが繰出金であるため、今後も他会計の状況を考慮し、適切な支出と経費削減に努める。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04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04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19050</xdr:rowOff>
    </xdr:from>
    <xdr:to>
      <xdr:col>73</xdr:col>
      <xdr:colOff>180975</xdr:colOff>
      <xdr:row>57</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1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19050</xdr:rowOff>
    </xdr:from>
    <xdr:to>
      <xdr:col>69</xdr:col>
      <xdr:colOff>92075</xdr:colOff>
      <xdr:row>57</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1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139700</xdr:rowOff>
    </xdr:from>
    <xdr:to>
      <xdr:col>69</xdr:col>
      <xdr:colOff>142875</xdr:colOff>
      <xdr:row>57</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44450</xdr:rowOff>
    </xdr:from>
    <xdr:to>
      <xdr:col>65</xdr:col>
      <xdr:colOff>53975</xdr:colOff>
      <xdr:row>57</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補助費等の</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水道事業会計への繰出金や一部事務組合への負担金の減</a:t>
          </a:r>
          <a:r>
            <a:rPr lang="ja-JP" altLang="ja-JP" sz="1100">
              <a:solidFill>
                <a:schemeClr val="dk1"/>
              </a:solidFill>
              <a:effectLst/>
              <a:latin typeface="+mn-lt"/>
              <a:ea typeface="+mn-ea"/>
              <a:cs typeface="+mn-cs"/>
            </a:rPr>
            <a:t>などにより</a:t>
          </a:r>
          <a:r>
            <a:rPr lang="ja-JP" altLang="en-US" sz="1100">
              <a:solidFill>
                <a:schemeClr val="dk1"/>
              </a:solidFill>
              <a:effectLst/>
              <a:latin typeface="+mn-lt"/>
              <a:ea typeface="+mn-ea"/>
              <a:cs typeface="+mn-cs"/>
            </a:rPr>
            <a:t>前年度から</a:t>
          </a:r>
          <a:r>
            <a:rPr lang="en-US" altLang="ja-JP" sz="1100">
              <a:solidFill>
                <a:schemeClr val="dk1"/>
              </a:solidFill>
              <a:effectLst/>
              <a:latin typeface="+mn-lt"/>
              <a:ea typeface="+mn-ea"/>
              <a:cs typeface="+mn-cs"/>
            </a:rPr>
            <a:t>0.8</a:t>
          </a:r>
          <a:r>
            <a:rPr lang="ja-JP" altLang="en-US" sz="1100">
              <a:solidFill>
                <a:schemeClr val="dk1"/>
              </a:solidFill>
              <a:effectLst/>
              <a:latin typeface="+mn-lt"/>
              <a:ea typeface="+mn-ea"/>
              <a:cs typeface="+mn-cs"/>
            </a:rPr>
            <a:t>ポイント減少した</a:t>
          </a:r>
          <a:r>
            <a:rPr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なお、団体補助金については、団体の運営方法や経費の効率的運用について監査・指導を強化するとともに、目的を達成したものや効果が薄くなったものについては廃止・縮小するなど不断の見直しを行い、適正な執行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135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106426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860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28702</xdr:rowOff>
    </xdr:from>
    <xdr:to>
      <xdr:col>73</xdr:col>
      <xdr:colOff>180975</xdr:colOff>
      <xdr:row>37</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723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28702</xdr:rowOff>
    </xdr:from>
    <xdr:to>
      <xdr:col>69</xdr:col>
      <xdr:colOff>92075</xdr:colOff>
      <xdr:row>37</xdr:row>
      <xdr:rowOff>51562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723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162577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149352</xdr:rowOff>
    </xdr:from>
    <xdr:to>
      <xdr:col>69</xdr:col>
      <xdr:colOff>142875</xdr:colOff>
      <xdr:row>37</xdr:row>
      <xdr:rowOff>79502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H15</a:t>
          </a:r>
          <a:r>
            <a:rPr kumimoji="1" lang="ja-JP" altLang="en-US" sz="1100">
              <a:solidFill>
                <a:schemeClr val="dk1"/>
              </a:solidFill>
              <a:effectLst/>
              <a:latin typeface="+mn-lt"/>
              <a:ea typeface="+mn-ea"/>
              <a:cs typeface="+mn-cs"/>
            </a:rPr>
            <a:t>年度借入の臨時財政対策債等の償還終了に伴い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ポイント減少したが、</a:t>
          </a:r>
          <a:r>
            <a:rPr kumimoji="1" lang="ja-JP" altLang="ja-JP" sz="1100">
              <a:solidFill>
                <a:schemeClr val="dk1"/>
              </a:solidFill>
              <a:effectLst/>
              <a:latin typeface="+mn-lt"/>
              <a:ea typeface="+mn-ea"/>
              <a:cs typeface="+mn-cs"/>
            </a:rPr>
            <a:t>依然として類似団体平均よりは高水準</a:t>
          </a:r>
          <a:r>
            <a:rPr kumimoji="1" lang="ja-JP" altLang="en-US"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今後も大型事業が予定されていることから、公債費の平準化や抑制に努める</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90805</xdr:rowOff>
    </xdr:from>
    <xdr:to>
      <xdr:col>24</xdr:col>
      <xdr:colOff>25400</xdr:colOff>
      <xdr:row>75</xdr:row>
      <xdr:rowOff>117475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495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117475</xdr:rowOff>
    </xdr:from>
    <xdr:to>
      <xdr:col>19</xdr:col>
      <xdr:colOff>187325</xdr:colOff>
      <xdr:row>75</xdr:row>
      <xdr:rowOff>117475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76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106045</xdr:rowOff>
    </xdr:from>
    <xdr:to>
      <xdr:col>15</xdr:col>
      <xdr:colOff>98425</xdr:colOff>
      <xdr:row>75</xdr:row>
      <xdr:rowOff>117475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647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106045</xdr:rowOff>
    </xdr:from>
    <xdr:to>
      <xdr:col>11</xdr:col>
      <xdr:colOff>9525</xdr:colOff>
      <xdr:row>75</xdr:row>
      <xdr:rowOff>117475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647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40005</xdr:rowOff>
    </xdr:from>
    <xdr:to>
      <xdr:col>24</xdr:col>
      <xdr:colOff>76200</xdr:colOff>
      <xdr:row>75</xdr:row>
      <xdr:rowOff>141605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12082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7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66675</xdr:rowOff>
    </xdr:from>
    <xdr:to>
      <xdr:col>20</xdr:col>
      <xdr:colOff>38100</xdr:colOff>
      <xdr:row>75</xdr:row>
      <xdr:rowOff>168275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153052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11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66675</xdr:rowOff>
    </xdr:from>
    <xdr:to>
      <xdr:col>15</xdr:col>
      <xdr:colOff>149225</xdr:colOff>
      <xdr:row>75</xdr:row>
      <xdr:rowOff>168275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153052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1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55245</xdr:rowOff>
    </xdr:from>
    <xdr:to>
      <xdr:col>11</xdr:col>
      <xdr:colOff>60325</xdr:colOff>
      <xdr:row>75</xdr:row>
      <xdr:rowOff>156845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141622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00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66675</xdr:rowOff>
    </xdr:from>
    <xdr:to>
      <xdr:col>6</xdr:col>
      <xdr:colOff>171450</xdr:colOff>
      <xdr:row>75</xdr:row>
      <xdr:rowOff>168275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153052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1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類似団体比較では下回ってい</a:t>
          </a:r>
          <a:r>
            <a:rPr kumimoji="1" lang="ja-JP" altLang="en-US" sz="1100">
              <a:solidFill>
                <a:schemeClr val="dk1"/>
              </a:solidFill>
              <a:effectLst/>
              <a:latin typeface="+mn-lt"/>
              <a:ea typeface="+mn-ea"/>
              <a:cs typeface="+mn-cs"/>
            </a:rPr>
            <a:t>るも</a:t>
          </a:r>
          <a:r>
            <a:rPr kumimoji="1" lang="ja-JP" altLang="ja-JP" sz="1100">
              <a:solidFill>
                <a:schemeClr val="dk1"/>
              </a:solidFill>
              <a:effectLst/>
              <a:latin typeface="+mn-lt"/>
              <a:ea typeface="+mn-ea"/>
              <a:cs typeface="+mn-cs"/>
            </a:rPr>
            <a:t>のの、</a:t>
          </a:r>
          <a:r>
            <a:rPr kumimoji="1" lang="ja-JP" altLang="en-US"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ポイント増加となった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歳入の確保に努め、</a:t>
          </a:r>
          <a:r>
            <a:rPr kumimoji="1" lang="ja-JP" altLang="ja-JP" sz="1100">
              <a:solidFill>
                <a:schemeClr val="dk1"/>
              </a:solidFill>
              <a:effectLst/>
              <a:latin typeface="+mn-lt"/>
              <a:ea typeface="+mn-ea"/>
              <a:cs typeface="+mn-cs"/>
            </a:rPr>
            <a:t>歳出の削減を行うことで、財政健全化に努める。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19558</xdr:rowOff>
    </xdr:from>
    <xdr:to>
      <xdr:col>82</xdr:col>
      <xdr:colOff>107950</xdr:colOff>
      <xdr:row>77</xdr:row>
      <xdr:rowOff>24130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212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44704</xdr:rowOff>
    </xdr:from>
    <xdr:to>
      <xdr:col>78</xdr:col>
      <xdr:colOff>69850</xdr:colOff>
      <xdr:row>77</xdr:row>
      <xdr:rowOff>19558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7490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129286</xdr:rowOff>
    </xdr:from>
    <xdr:to>
      <xdr:col>73</xdr:col>
      <xdr:colOff>180975</xdr:colOff>
      <xdr:row>76</xdr:row>
      <xdr:rowOff>44704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8803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129286</xdr:rowOff>
    </xdr:from>
    <xdr:to>
      <xdr:col>69</xdr:col>
      <xdr:colOff>92075</xdr:colOff>
      <xdr:row>76</xdr:row>
      <xdr:rowOff>113285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88036"/>
          <a:ext cx="889000" cy="1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161307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140208</xdr:rowOff>
    </xdr:from>
    <xdr:to>
      <xdr:col>78</xdr:col>
      <xdr:colOff>120650</xdr:colOff>
      <xdr:row>77</xdr:row>
      <xdr:rowOff>70358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55135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256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165354</xdr:rowOff>
    </xdr:from>
    <xdr:to>
      <xdr:col>74</xdr:col>
      <xdr:colOff>31750</xdr:colOff>
      <xdr:row>76</xdr:row>
      <xdr:rowOff>95504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78486</xdr:rowOff>
    </xdr:from>
    <xdr:to>
      <xdr:col>69</xdr:col>
      <xdr:colOff>142875</xdr:colOff>
      <xdr:row>76</xdr:row>
      <xdr:rowOff>8635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18813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2811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167262</xdr:rowOff>
    </xdr:from>
    <xdr:to>
      <xdr:col>29</xdr:col>
      <xdr:colOff>127000</xdr:colOff>
      <xdr:row>15</xdr:row>
      <xdr:rowOff>76260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15187"/>
          <a:ext cx="647700" cy="80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76260</xdr:rowOff>
    </xdr:from>
    <xdr:to>
      <xdr:col>26</xdr:col>
      <xdr:colOff>50800</xdr:colOff>
      <xdr:row>15</xdr:row>
      <xdr:rowOff>131401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695635"/>
          <a:ext cx="698500" cy="55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120618</xdr:rowOff>
    </xdr:from>
    <xdr:to>
      <xdr:col>22</xdr:col>
      <xdr:colOff>114300</xdr:colOff>
      <xdr:row>15</xdr:row>
      <xdr:rowOff>131401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2739993"/>
          <a:ext cx="698500" cy="10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120618</xdr:rowOff>
    </xdr:from>
    <xdr:to>
      <xdr:col>18</xdr:col>
      <xdr:colOff>177800</xdr:colOff>
      <xdr:row>15</xdr:row>
      <xdr:rowOff>146355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739993"/>
          <a:ext cx="698500" cy="25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116462</xdr:rowOff>
    </xdr:from>
    <xdr:to>
      <xdr:col>29</xdr:col>
      <xdr:colOff>177800</xdr:colOff>
      <xdr:row>15</xdr:row>
      <xdr:rowOff>46612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64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132989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0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25460</xdr:rowOff>
    </xdr:from>
    <xdr:to>
      <xdr:col>26</xdr:col>
      <xdr:colOff>101600</xdr:colOff>
      <xdr:row>15</xdr:row>
      <xdr:rowOff>127060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44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137237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13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80601</xdr:rowOff>
    </xdr:from>
    <xdr:to>
      <xdr:col>22</xdr:col>
      <xdr:colOff>165100</xdr:colOff>
      <xdr:row>16</xdr:row>
      <xdr:rowOff>10751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699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20928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468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69818</xdr:rowOff>
    </xdr:from>
    <xdr:to>
      <xdr:col>19</xdr:col>
      <xdr:colOff>38100</xdr:colOff>
      <xdr:row>15</xdr:row>
      <xdr:rowOff>171418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689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10145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458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95555</xdr:rowOff>
    </xdr:from>
    <xdr:to>
      <xdr:col>15</xdr:col>
      <xdr:colOff>101600</xdr:colOff>
      <xdr:row>16</xdr:row>
      <xdr:rowOff>25705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14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35882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48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33013</xdr:rowOff>
    </xdr:from>
    <xdr:to>
      <xdr:col>29</xdr:col>
      <xdr:colOff>127000</xdr:colOff>
      <xdr:row>38</xdr:row>
      <xdr:rowOff>48692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00613"/>
          <a:ext cx="647700" cy="15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33468</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501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33013</xdr:rowOff>
    </xdr:from>
    <xdr:to>
      <xdr:col>26</xdr:col>
      <xdr:colOff>50800</xdr:colOff>
      <xdr:row>38</xdr:row>
      <xdr:rowOff>36733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00613"/>
          <a:ext cx="698500" cy="3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35011</xdr:rowOff>
    </xdr:from>
    <xdr:to>
      <xdr:col>22</xdr:col>
      <xdr:colOff>114300</xdr:colOff>
      <xdr:row>38</xdr:row>
      <xdr:rowOff>36733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02611"/>
          <a:ext cx="698500" cy="1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35011</xdr:rowOff>
    </xdr:from>
    <xdr:to>
      <xdr:col>18</xdr:col>
      <xdr:colOff>177800</xdr:colOff>
      <xdr:row>38</xdr:row>
      <xdr:rowOff>39153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02611"/>
          <a:ext cx="698500" cy="4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340792</xdr:rowOff>
    </xdr:from>
    <xdr:to>
      <xdr:col>29</xdr:col>
      <xdr:colOff>177800</xdr:colOff>
      <xdr:row>38</xdr:row>
      <xdr:rowOff>99492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65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185869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1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325113</xdr:rowOff>
    </xdr:from>
    <xdr:to>
      <xdr:col>26</xdr:col>
      <xdr:colOff>101600</xdr:colOff>
      <xdr:row>38</xdr:row>
      <xdr:rowOff>83813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9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93990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8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328833</xdr:rowOff>
    </xdr:from>
    <xdr:to>
      <xdr:col>22</xdr:col>
      <xdr:colOff>165100</xdr:colOff>
      <xdr:row>38</xdr:row>
      <xdr:rowOff>87533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3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97710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2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327111</xdr:rowOff>
    </xdr:from>
    <xdr:to>
      <xdr:col>19</xdr:col>
      <xdr:colOff>38100</xdr:colOff>
      <xdr:row>38</xdr:row>
      <xdr:rowOff>85811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51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95988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2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331253</xdr:rowOff>
    </xdr:from>
    <xdr:to>
      <xdr:col>15</xdr:col>
      <xdr:colOff>101600</xdr:colOff>
      <xdr:row>38</xdr:row>
      <xdr:rowOff>89953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5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100130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4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46290</xdr:rowOff>
    </xdr:from>
    <xdr:to>
      <xdr:col>24</xdr:col>
      <xdr:colOff>63500</xdr:colOff>
      <xdr:row>34</xdr:row>
      <xdr:rowOff>132124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75590"/>
          <a:ext cx="838200" cy="8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132124</xdr:rowOff>
    </xdr:from>
    <xdr:to>
      <xdr:col>19</xdr:col>
      <xdr:colOff>177800</xdr:colOff>
      <xdr:row>34</xdr:row>
      <xdr:rowOff>137458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6142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137458</xdr:rowOff>
    </xdr:from>
    <xdr:to>
      <xdr:col>15</xdr:col>
      <xdr:colOff>50800</xdr:colOff>
      <xdr:row>34</xdr:row>
      <xdr:rowOff>142911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66758"/>
          <a:ext cx="889000" cy="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142911</xdr:rowOff>
    </xdr:from>
    <xdr:to>
      <xdr:col>10</xdr:col>
      <xdr:colOff>114300</xdr:colOff>
      <xdr:row>34</xdr:row>
      <xdr:rowOff>165760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72211"/>
          <a:ext cx="889000" cy="2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166940</xdr:rowOff>
    </xdr:from>
    <xdr:to>
      <xdr:col>24</xdr:col>
      <xdr:colOff>114300</xdr:colOff>
      <xdr:row>34</xdr:row>
      <xdr:rowOff>97090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18367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76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81324</xdr:rowOff>
    </xdr:from>
    <xdr:to>
      <xdr:col>20</xdr:col>
      <xdr:colOff>38100</xdr:colOff>
      <xdr:row>35</xdr:row>
      <xdr:rowOff>11474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1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28001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8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86658</xdr:rowOff>
    </xdr:from>
    <xdr:to>
      <xdr:col>15</xdr:col>
      <xdr:colOff>101600</xdr:colOff>
      <xdr:row>35</xdr:row>
      <xdr:rowOff>16808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33335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9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92111</xdr:rowOff>
    </xdr:from>
    <xdr:to>
      <xdr:col>10</xdr:col>
      <xdr:colOff>165100</xdr:colOff>
      <xdr:row>35</xdr:row>
      <xdr:rowOff>22261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38788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9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114960</xdr:rowOff>
    </xdr:from>
    <xdr:to>
      <xdr:col>6</xdr:col>
      <xdr:colOff>38100</xdr:colOff>
      <xdr:row>35</xdr:row>
      <xdr:rowOff>45110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61637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19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111221</xdr:rowOff>
    </xdr:from>
    <xdr:to>
      <xdr:col>24</xdr:col>
      <xdr:colOff>63500</xdr:colOff>
      <xdr:row>58</xdr:row>
      <xdr:rowOff>112901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5321"/>
          <a:ext cx="838200" cy="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112901</xdr:rowOff>
    </xdr:from>
    <xdr:to>
      <xdr:col>19</xdr:col>
      <xdr:colOff>177800</xdr:colOff>
      <xdr:row>58</xdr:row>
      <xdr:rowOff>115525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7001"/>
          <a:ext cx="889000" cy="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115525</xdr:rowOff>
    </xdr:from>
    <xdr:to>
      <xdr:col>15</xdr:col>
      <xdr:colOff>50800</xdr:colOff>
      <xdr:row>58</xdr:row>
      <xdr:rowOff>117022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9625"/>
          <a:ext cx="889000" cy="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117022</xdr:rowOff>
    </xdr:from>
    <xdr:to>
      <xdr:col>10</xdr:col>
      <xdr:colOff>114300</xdr:colOff>
      <xdr:row>58</xdr:row>
      <xdr:rowOff>119237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1122"/>
          <a:ext cx="889000" cy="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60421</xdr:rowOff>
    </xdr:from>
    <xdr:to>
      <xdr:col>24</xdr:col>
      <xdr:colOff>114300</xdr:colOff>
      <xdr:row>58</xdr:row>
      <xdr:rowOff>162021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19798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2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62101</xdr:rowOff>
    </xdr:from>
    <xdr:to>
      <xdr:col>20</xdr:col>
      <xdr:colOff>38100</xdr:colOff>
      <xdr:row>58</xdr:row>
      <xdr:rowOff>163701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8778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64725</xdr:rowOff>
    </xdr:from>
    <xdr:to>
      <xdr:col>15</xdr:col>
      <xdr:colOff>101600</xdr:colOff>
      <xdr:row>58</xdr:row>
      <xdr:rowOff>166325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11402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4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66222</xdr:rowOff>
    </xdr:from>
    <xdr:to>
      <xdr:col>10</xdr:col>
      <xdr:colOff>165100</xdr:colOff>
      <xdr:row>58</xdr:row>
      <xdr:rowOff>167822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12899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8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68437</xdr:rowOff>
    </xdr:from>
    <xdr:to>
      <xdr:col>6</xdr:col>
      <xdr:colOff>38100</xdr:colOff>
      <xdr:row>58</xdr:row>
      <xdr:rowOff>170037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161164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138024</xdr:rowOff>
    </xdr:from>
    <xdr:to>
      <xdr:col>24</xdr:col>
      <xdr:colOff>63500</xdr:colOff>
      <xdr:row>78</xdr:row>
      <xdr:rowOff>149682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11124"/>
          <a:ext cx="8382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118187</xdr:rowOff>
    </xdr:from>
    <xdr:to>
      <xdr:col>19</xdr:col>
      <xdr:colOff>177800</xdr:colOff>
      <xdr:row>78</xdr:row>
      <xdr:rowOff>149682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91287"/>
          <a:ext cx="889000" cy="3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118187</xdr:rowOff>
    </xdr:from>
    <xdr:to>
      <xdr:col>15</xdr:col>
      <xdr:colOff>50800</xdr:colOff>
      <xdr:row>78</xdr:row>
      <xdr:rowOff>127267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91287"/>
          <a:ext cx="889000" cy="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127267</xdr:rowOff>
    </xdr:from>
    <xdr:to>
      <xdr:col>10</xdr:col>
      <xdr:colOff>114300</xdr:colOff>
      <xdr:row>78</xdr:row>
      <xdr:rowOff>139688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00367"/>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87224</xdr:rowOff>
    </xdr:from>
    <xdr:to>
      <xdr:col>24</xdr:col>
      <xdr:colOff>114300</xdr:colOff>
      <xdr:row>79</xdr:row>
      <xdr:rowOff>17374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2151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98882</xdr:rowOff>
    </xdr:from>
    <xdr:to>
      <xdr:col>20</xdr:col>
      <xdr:colOff>38100</xdr:colOff>
      <xdr:row>79</xdr:row>
      <xdr:rowOff>29032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20159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67387</xdr:rowOff>
    </xdr:from>
    <xdr:to>
      <xdr:col>15</xdr:col>
      <xdr:colOff>101600</xdr:colOff>
      <xdr:row>78</xdr:row>
      <xdr:rowOff>168987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4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160114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3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76467</xdr:rowOff>
    </xdr:from>
    <xdr:to>
      <xdr:col>10</xdr:col>
      <xdr:colOff>165100</xdr:colOff>
      <xdr:row>79</xdr:row>
      <xdr:rowOff>6617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4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169194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88888</xdr:rowOff>
    </xdr:from>
    <xdr:to>
      <xdr:col>6</xdr:col>
      <xdr:colOff>38100</xdr:colOff>
      <xdr:row>79</xdr:row>
      <xdr:rowOff>19038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10165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159596</xdr:rowOff>
    </xdr:from>
    <xdr:to>
      <xdr:col>24</xdr:col>
      <xdr:colOff>63500</xdr:colOff>
      <xdr:row>96</xdr:row>
      <xdr:rowOff>20332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47346"/>
          <a:ext cx="838200" cy="3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20332</xdr:rowOff>
    </xdr:from>
    <xdr:to>
      <xdr:col>19</xdr:col>
      <xdr:colOff>177800</xdr:colOff>
      <xdr:row>96</xdr:row>
      <xdr:rowOff>90140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9532"/>
          <a:ext cx="889000" cy="6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135531</xdr:rowOff>
    </xdr:from>
    <xdr:to>
      <xdr:col>15</xdr:col>
      <xdr:colOff>50800</xdr:colOff>
      <xdr:row>96</xdr:row>
      <xdr:rowOff>90140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23281"/>
          <a:ext cx="889000" cy="12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135531</xdr:rowOff>
    </xdr:from>
    <xdr:to>
      <xdr:col>10</xdr:col>
      <xdr:colOff>114300</xdr:colOff>
      <xdr:row>96</xdr:row>
      <xdr:rowOff>138809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23281"/>
          <a:ext cx="889000" cy="17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108796</xdr:rowOff>
    </xdr:from>
    <xdr:to>
      <xdr:col>24</xdr:col>
      <xdr:colOff>114300</xdr:colOff>
      <xdr:row>96</xdr:row>
      <xdr:rowOff>38946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9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87223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7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140982</xdr:rowOff>
    </xdr:from>
    <xdr:to>
      <xdr:col>20</xdr:col>
      <xdr:colOff>38100</xdr:colOff>
      <xdr:row>96</xdr:row>
      <xdr:rowOff>71132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62259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21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39340</xdr:rowOff>
    </xdr:from>
    <xdr:to>
      <xdr:col>15</xdr:col>
      <xdr:colOff>101600</xdr:colOff>
      <xdr:row>96</xdr:row>
      <xdr:rowOff>140940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132067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591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84731</xdr:rowOff>
    </xdr:from>
    <xdr:to>
      <xdr:col>10</xdr:col>
      <xdr:colOff>165100</xdr:colOff>
      <xdr:row>96</xdr:row>
      <xdr:rowOff>14881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7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31408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47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88009</xdr:rowOff>
    </xdr:from>
    <xdr:to>
      <xdr:col>6</xdr:col>
      <xdr:colOff>38100</xdr:colOff>
      <xdr:row>97</xdr:row>
      <xdr:rowOff>18159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4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34686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22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67936</xdr:rowOff>
    </xdr:from>
    <xdr:to>
      <xdr:col>55</xdr:col>
      <xdr:colOff>0</xdr:colOff>
      <xdr:row>37</xdr:row>
      <xdr:rowOff>111177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11586"/>
          <a:ext cx="838200" cy="4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92860</xdr:rowOff>
    </xdr:from>
    <xdr:to>
      <xdr:col>50</xdr:col>
      <xdr:colOff>114300</xdr:colOff>
      <xdr:row>37</xdr:row>
      <xdr:rowOff>111177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36510"/>
          <a:ext cx="889000" cy="1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92860</xdr:rowOff>
    </xdr:from>
    <xdr:to>
      <xdr:col>45</xdr:col>
      <xdr:colOff>177800</xdr:colOff>
      <xdr:row>37</xdr:row>
      <xdr:rowOff>112852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6510"/>
          <a:ext cx="889000" cy="1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96792</xdr:rowOff>
    </xdr:from>
    <xdr:to>
      <xdr:col>41</xdr:col>
      <xdr:colOff>50800</xdr:colOff>
      <xdr:row>37</xdr:row>
      <xdr:rowOff>112852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97542"/>
          <a:ext cx="889000" cy="35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17136</xdr:rowOff>
    </xdr:from>
    <xdr:to>
      <xdr:col>55</xdr:col>
      <xdr:colOff>50800</xdr:colOff>
      <xdr:row>37</xdr:row>
      <xdr:rowOff>118736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40013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60377</xdr:rowOff>
    </xdr:from>
    <xdr:to>
      <xdr:col>50</xdr:col>
      <xdr:colOff>165100</xdr:colOff>
      <xdr:row>37</xdr:row>
      <xdr:rowOff>161978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40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153104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96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42060</xdr:rowOff>
    </xdr:from>
    <xdr:to>
      <xdr:col>46</xdr:col>
      <xdr:colOff>38100</xdr:colOff>
      <xdr:row>37</xdr:row>
      <xdr:rowOff>143660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160187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0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62052</xdr:rowOff>
    </xdr:from>
    <xdr:to>
      <xdr:col>41</xdr:col>
      <xdr:colOff>101600</xdr:colOff>
      <xdr:row>37</xdr:row>
      <xdr:rowOff>163652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154780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49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45992</xdr:rowOff>
    </xdr:from>
    <xdr:to>
      <xdr:col>36</xdr:col>
      <xdr:colOff>165100</xdr:colOff>
      <xdr:row>35</xdr:row>
      <xdr:rowOff>147592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4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164119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6659</xdr:rowOff>
    </xdr:from>
    <xdr:to>
      <xdr:col>55</xdr:col>
      <xdr:colOff>0</xdr:colOff>
      <xdr:row>56</xdr:row>
      <xdr:rowOff>59630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07859"/>
          <a:ext cx="838200" cy="5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6659</xdr:rowOff>
    </xdr:from>
    <xdr:to>
      <xdr:col>50</xdr:col>
      <xdr:colOff>114300</xdr:colOff>
      <xdr:row>56</xdr:row>
      <xdr:rowOff>161468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07859"/>
          <a:ext cx="889000" cy="15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67311</xdr:rowOff>
    </xdr:from>
    <xdr:to>
      <xdr:col>45</xdr:col>
      <xdr:colOff>177800</xdr:colOff>
      <xdr:row>56</xdr:row>
      <xdr:rowOff>161468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68511"/>
          <a:ext cx="889000" cy="9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67311</xdr:rowOff>
    </xdr:from>
    <xdr:to>
      <xdr:col>41</xdr:col>
      <xdr:colOff>50800</xdr:colOff>
      <xdr:row>56</xdr:row>
      <xdr:rowOff>105405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68511"/>
          <a:ext cx="889000" cy="3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8830</xdr:rowOff>
    </xdr:from>
    <xdr:to>
      <xdr:col>55</xdr:col>
      <xdr:colOff>50800</xdr:colOff>
      <xdr:row>56</xdr:row>
      <xdr:rowOff>110430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158707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8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127309</xdr:rowOff>
    </xdr:from>
    <xdr:to>
      <xdr:col>50</xdr:col>
      <xdr:colOff>165100</xdr:colOff>
      <xdr:row>56</xdr:row>
      <xdr:rowOff>57459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5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73986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32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110668</xdr:rowOff>
    </xdr:from>
    <xdr:to>
      <xdr:col>46</xdr:col>
      <xdr:colOff>38100</xdr:colOff>
      <xdr:row>57</xdr:row>
      <xdr:rowOff>40818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1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31945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0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16511</xdr:rowOff>
    </xdr:from>
    <xdr:to>
      <xdr:col>41</xdr:col>
      <xdr:colOff>101600</xdr:colOff>
      <xdr:row>56</xdr:row>
      <xdr:rowOff>118111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1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109238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1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54605</xdr:rowOff>
    </xdr:from>
    <xdr:to>
      <xdr:col>36</xdr:col>
      <xdr:colOff>165100</xdr:colOff>
      <xdr:row>56</xdr:row>
      <xdr:rowOff>156205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147332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4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18487</xdr:rowOff>
    </xdr:from>
    <xdr:to>
      <xdr:col>55</xdr:col>
      <xdr:colOff>0</xdr:colOff>
      <xdr:row>78</xdr:row>
      <xdr:rowOff>140201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048687"/>
          <a:ext cx="838200" cy="46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18487</xdr:rowOff>
    </xdr:from>
    <xdr:to>
      <xdr:col>50</xdr:col>
      <xdr:colOff>114300</xdr:colOff>
      <xdr:row>77</xdr:row>
      <xdr:rowOff>65438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048687"/>
          <a:ext cx="889000" cy="21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44537</xdr:rowOff>
    </xdr:from>
    <xdr:to>
      <xdr:col>45</xdr:col>
      <xdr:colOff>177800</xdr:colOff>
      <xdr:row>77</xdr:row>
      <xdr:rowOff>65438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46187"/>
          <a:ext cx="8890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44537</xdr:rowOff>
    </xdr:from>
    <xdr:to>
      <xdr:col>41</xdr:col>
      <xdr:colOff>50800</xdr:colOff>
      <xdr:row>77</xdr:row>
      <xdr:rowOff>114587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46187"/>
          <a:ext cx="889000" cy="7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89401</xdr:rowOff>
    </xdr:from>
    <xdr:to>
      <xdr:col>55</xdr:col>
      <xdr:colOff>50800</xdr:colOff>
      <xdr:row>79</xdr:row>
      <xdr:rowOff>19551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67828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4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139137</xdr:rowOff>
    </xdr:from>
    <xdr:to>
      <xdr:col>50</xdr:col>
      <xdr:colOff>165100</xdr:colOff>
      <xdr:row>76</xdr:row>
      <xdr:rowOff>69287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99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85814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77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14638</xdr:rowOff>
    </xdr:from>
    <xdr:to>
      <xdr:col>46</xdr:col>
      <xdr:colOff>38100</xdr:colOff>
      <xdr:row>77</xdr:row>
      <xdr:rowOff>116238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1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132765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99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165187</xdr:rowOff>
    </xdr:from>
    <xdr:to>
      <xdr:col>41</xdr:col>
      <xdr:colOff>101600</xdr:colOff>
      <xdr:row>77</xdr:row>
      <xdr:rowOff>95337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9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111864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7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63787</xdr:rowOff>
    </xdr:from>
    <xdr:to>
      <xdr:col>36</xdr:col>
      <xdr:colOff>165100</xdr:colOff>
      <xdr:row>77</xdr:row>
      <xdr:rowOff>165387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6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10464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4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121549</xdr:rowOff>
    </xdr:from>
    <xdr:to>
      <xdr:col>55</xdr:col>
      <xdr:colOff>0</xdr:colOff>
      <xdr:row>96</xdr:row>
      <xdr:rowOff>118377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09299"/>
          <a:ext cx="838200" cy="16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118377</xdr:rowOff>
    </xdr:from>
    <xdr:to>
      <xdr:col>50</xdr:col>
      <xdr:colOff>114300</xdr:colOff>
      <xdr:row>97</xdr:row>
      <xdr:rowOff>24845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77577"/>
          <a:ext cx="889000" cy="7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96427</xdr:rowOff>
    </xdr:from>
    <xdr:to>
      <xdr:col>45</xdr:col>
      <xdr:colOff>177800</xdr:colOff>
      <xdr:row>97</xdr:row>
      <xdr:rowOff>24845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55627"/>
          <a:ext cx="889000" cy="9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96427</xdr:rowOff>
    </xdr:from>
    <xdr:to>
      <xdr:col>41</xdr:col>
      <xdr:colOff>50800</xdr:colOff>
      <xdr:row>96</xdr:row>
      <xdr:rowOff>124961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55627"/>
          <a:ext cx="889000" cy="2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70749</xdr:rowOff>
    </xdr:from>
    <xdr:to>
      <xdr:col>55</xdr:col>
      <xdr:colOff>50800</xdr:colOff>
      <xdr:row>96</xdr:row>
      <xdr:rowOff>899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5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93626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0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67577</xdr:rowOff>
    </xdr:from>
    <xdr:to>
      <xdr:col>50</xdr:col>
      <xdr:colOff>165100</xdr:colOff>
      <xdr:row>96</xdr:row>
      <xdr:rowOff>169177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2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160304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1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145495</xdr:rowOff>
    </xdr:from>
    <xdr:to>
      <xdr:col>46</xdr:col>
      <xdr:colOff>38100</xdr:colOff>
      <xdr:row>97</xdr:row>
      <xdr:rowOff>75645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0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66772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45627</xdr:rowOff>
    </xdr:from>
    <xdr:to>
      <xdr:col>41</xdr:col>
      <xdr:colOff>101600</xdr:colOff>
      <xdr:row>96</xdr:row>
      <xdr:rowOff>147227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0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138354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9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74161</xdr:rowOff>
    </xdr:from>
    <xdr:to>
      <xdr:col>36</xdr:col>
      <xdr:colOff>165100</xdr:colOff>
      <xdr:row>97</xdr:row>
      <xdr:rowOff>4311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3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166888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2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69017</xdr:rowOff>
    </xdr:from>
    <xdr:to>
      <xdr:col>85</xdr:col>
      <xdr:colOff>127000</xdr:colOff>
      <xdr:row>39</xdr:row>
      <xdr:rowOff>74640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55567"/>
          <a:ext cx="8382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69017</xdr:rowOff>
    </xdr:from>
    <xdr:to>
      <xdr:col>81</xdr:col>
      <xdr:colOff>50800</xdr:colOff>
      <xdr:row>39</xdr:row>
      <xdr:rowOff>90051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55567"/>
          <a:ext cx="889000" cy="2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90051</xdr:rowOff>
    </xdr:from>
    <xdr:to>
      <xdr:col>76</xdr:col>
      <xdr:colOff>114300</xdr:colOff>
      <xdr:row>39</xdr:row>
      <xdr:rowOff>95303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6601"/>
          <a:ext cx="889000" cy="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93079</xdr:rowOff>
    </xdr:from>
    <xdr:to>
      <xdr:col>71</xdr:col>
      <xdr:colOff>177800</xdr:colOff>
      <xdr:row>39</xdr:row>
      <xdr:rowOff>95303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9629"/>
          <a:ext cx="889000" cy="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23840</xdr:rowOff>
    </xdr:from>
    <xdr:to>
      <xdr:col>85</xdr:col>
      <xdr:colOff>177800</xdr:colOff>
      <xdr:row>39</xdr:row>
      <xdr:rowOff>125440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154667</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18217</xdr:rowOff>
    </xdr:from>
    <xdr:to>
      <xdr:col>81</xdr:col>
      <xdr:colOff>101600</xdr:colOff>
      <xdr:row>39</xdr:row>
      <xdr:rowOff>119817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0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136344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47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39251</xdr:rowOff>
    </xdr:from>
    <xdr:to>
      <xdr:col>76</xdr:col>
      <xdr:colOff>165100</xdr:colOff>
      <xdr:row>39</xdr:row>
      <xdr:rowOff>140851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131978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44503</xdr:rowOff>
    </xdr:from>
    <xdr:to>
      <xdr:col>72</xdr:col>
      <xdr:colOff>38100</xdr:colOff>
      <xdr:row>39</xdr:row>
      <xdr:rowOff>146103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137230</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42279</xdr:rowOff>
    </xdr:from>
    <xdr:to>
      <xdr:col>67</xdr:col>
      <xdr:colOff>101600</xdr:colOff>
      <xdr:row>39</xdr:row>
      <xdr:rowOff>143879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135006</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63184</xdr:rowOff>
    </xdr:from>
    <xdr:to>
      <xdr:col>85</xdr:col>
      <xdr:colOff>127000</xdr:colOff>
      <xdr:row>77</xdr:row>
      <xdr:rowOff>70830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64834"/>
          <a:ext cx="838200" cy="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63184</xdr:rowOff>
    </xdr:from>
    <xdr:to>
      <xdr:col>81</xdr:col>
      <xdr:colOff>50800</xdr:colOff>
      <xdr:row>77</xdr:row>
      <xdr:rowOff>69714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64834"/>
          <a:ext cx="889000" cy="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61678</xdr:rowOff>
    </xdr:from>
    <xdr:to>
      <xdr:col>76</xdr:col>
      <xdr:colOff>114300</xdr:colOff>
      <xdr:row>77</xdr:row>
      <xdr:rowOff>69714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63328"/>
          <a:ext cx="889000" cy="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61678</xdr:rowOff>
    </xdr:from>
    <xdr:to>
      <xdr:col>71</xdr:col>
      <xdr:colOff>177800</xdr:colOff>
      <xdr:row>77</xdr:row>
      <xdr:rowOff>76749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3328"/>
          <a:ext cx="889000" cy="1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20030</xdr:rowOff>
    </xdr:from>
    <xdr:to>
      <xdr:col>85</xdr:col>
      <xdr:colOff>177800</xdr:colOff>
      <xdr:row>77</xdr:row>
      <xdr:rowOff>121630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42907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12384</xdr:rowOff>
    </xdr:from>
    <xdr:to>
      <xdr:col>81</xdr:col>
      <xdr:colOff>101600</xdr:colOff>
      <xdr:row>77</xdr:row>
      <xdr:rowOff>113984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130511</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89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18914</xdr:rowOff>
    </xdr:from>
    <xdr:to>
      <xdr:col>76</xdr:col>
      <xdr:colOff>165100</xdr:colOff>
      <xdr:row>77</xdr:row>
      <xdr:rowOff>120514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137041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9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10878</xdr:rowOff>
    </xdr:from>
    <xdr:to>
      <xdr:col>72</xdr:col>
      <xdr:colOff>38100</xdr:colOff>
      <xdr:row>77</xdr:row>
      <xdr:rowOff>112478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129005</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8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25949</xdr:rowOff>
    </xdr:from>
    <xdr:to>
      <xdr:col>67</xdr:col>
      <xdr:colOff>101600</xdr:colOff>
      <xdr:row>77</xdr:row>
      <xdr:rowOff>127549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144076</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0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119678</xdr:rowOff>
    </xdr:from>
    <xdr:to>
      <xdr:col>85</xdr:col>
      <xdr:colOff>127000</xdr:colOff>
      <xdr:row>98</xdr:row>
      <xdr:rowOff>162227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21778"/>
          <a:ext cx="838200" cy="4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162227</xdr:rowOff>
    </xdr:from>
    <xdr:to>
      <xdr:col>81</xdr:col>
      <xdr:colOff>50800</xdr:colOff>
      <xdr:row>99</xdr:row>
      <xdr:rowOff>38982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4327"/>
          <a:ext cx="889000" cy="4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169942</xdr:rowOff>
    </xdr:from>
    <xdr:to>
      <xdr:col>76</xdr:col>
      <xdr:colOff>114300</xdr:colOff>
      <xdr:row>99</xdr:row>
      <xdr:rowOff>38982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72042"/>
          <a:ext cx="889000" cy="4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168191</xdr:rowOff>
    </xdr:from>
    <xdr:to>
      <xdr:col>71</xdr:col>
      <xdr:colOff>177800</xdr:colOff>
      <xdr:row>98</xdr:row>
      <xdr:rowOff>169942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70291"/>
          <a:ext cx="889000" cy="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68878</xdr:rowOff>
    </xdr:from>
    <xdr:to>
      <xdr:col>85</xdr:col>
      <xdr:colOff>177800</xdr:colOff>
      <xdr:row>98</xdr:row>
      <xdr:rowOff>170478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7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28255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111427</xdr:rowOff>
    </xdr:from>
    <xdr:to>
      <xdr:col>81</xdr:col>
      <xdr:colOff>101600</xdr:colOff>
      <xdr:row>99</xdr:row>
      <xdr:rowOff>41577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32704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159632</xdr:rowOff>
    </xdr:from>
    <xdr:to>
      <xdr:col>76</xdr:col>
      <xdr:colOff>165100</xdr:colOff>
      <xdr:row>99</xdr:row>
      <xdr:rowOff>89782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6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80909</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5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119142</xdr:rowOff>
    </xdr:from>
    <xdr:to>
      <xdr:col>72</xdr:col>
      <xdr:colOff>38100</xdr:colOff>
      <xdr:row>99</xdr:row>
      <xdr:rowOff>49292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40419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117391</xdr:rowOff>
    </xdr:from>
    <xdr:to>
      <xdr:col>67</xdr:col>
      <xdr:colOff>101600</xdr:colOff>
      <xdr:row>99</xdr:row>
      <xdr:rowOff>47541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38668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171214</xdr:rowOff>
    </xdr:from>
    <xdr:to>
      <xdr:col>116</xdr:col>
      <xdr:colOff>63500</xdr:colOff>
      <xdr:row>39</xdr:row>
      <xdr:rowOff>43623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86314"/>
          <a:ext cx="838200" cy="4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43623</xdr:rowOff>
    </xdr:from>
    <xdr:to>
      <xdr:col>111</xdr:col>
      <xdr:colOff>177800</xdr:colOff>
      <xdr:row>39</xdr:row>
      <xdr:rowOff>45778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30173"/>
          <a:ext cx="8890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21547</xdr:rowOff>
    </xdr:from>
    <xdr:to>
      <xdr:col>107</xdr:col>
      <xdr:colOff>50800</xdr:colOff>
      <xdr:row>39</xdr:row>
      <xdr:rowOff>45778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08097"/>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11096</xdr:rowOff>
    </xdr:from>
    <xdr:to>
      <xdr:col>102</xdr:col>
      <xdr:colOff>114300</xdr:colOff>
      <xdr:row>39</xdr:row>
      <xdr:rowOff>21547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97646"/>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120414</xdr:rowOff>
    </xdr:from>
    <xdr:to>
      <xdr:col>116</xdr:col>
      <xdr:colOff>114300</xdr:colOff>
      <xdr:row>39</xdr:row>
      <xdr:rowOff>50564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3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164273</xdr:rowOff>
    </xdr:from>
    <xdr:to>
      <xdr:col>112</xdr:col>
      <xdr:colOff>38100</xdr:colOff>
      <xdr:row>39</xdr:row>
      <xdr:rowOff>94423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7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85550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7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166428</xdr:rowOff>
    </xdr:from>
    <xdr:to>
      <xdr:col>107</xdr:col>
      <xdr:colOff>101600</xdr:colOff>
      <xdr:row>39</xdr:row>
      <xdr:rowOff>96578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8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87705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7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142197</xdr:rowOff>
    </xdr:from>
    <xdr:to>
      <xdr:col>102</xdr:col>
      <xdr:colOff>165100</xdr:colOff>
      <xdr:row>39</xdr:row>
      <xdr:rowOff>72347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5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63474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5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131746</xdr:rowOff>
    </xdr:from>
    <xdr:to>
      <xdr:col>98</xdr:col>
      <xdr:colOff>38100</xdr:colOff>
      <xdr:row>39</xdr:row>
      <xdr:rowOff>61896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4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53023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3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406</xdr:rowOff>
    </xdr:from>
    <xdr:to>
      <xdr:col>116</xdr:col>
      <xdr:colOff>63500</xdr:colOff>
      <xdr:row>74</xdr:row>
      <xdr:rowOff>49346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87706"/>
          <a:ext cx="838200" cy="4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49346</xdr:rowOff>
    </xdr:from>
    <xdr:to>
      <xdr:col>111</xdr:col>
      <xdr:colOff>177800</xdr:colOff>
      <xdr:row>74</xdr:row>
      <xdr:rowOff>115925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36646"/>
          <a:ext cx="889000" cy="6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95980</xdr:rowOff>
    </xdr:from>
    <xdr:to>
      <xdr:col>107</xdr:col>
      <xdr:colOff>50800</xdr:colOff>
      <xdr:row>74</xdr:row>
      <xdr:rowOff>115925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783280"/>
          <a:ext cx="889000" cy="1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95980</xdr:rowOff>
    </xdr:from>
    <xdr:to>
      <xdr:col>102</xdr:col>
      <xdr:colOff>114300</xdr:colOff>
      <xdr:row>74</xdr:row>
      <xdr:rowOff>113944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83280"/>
          <a:ext cx="889000" cy="1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121056</xdr:rowOff>
    </xdr:from>
    <xdr:to>
      <xdr:col>116</xdr:col>
      <xdr:colOff>114300</xdr:colOff>
      <xdr:row>74</xdr:row>
      <xdr:rowOff>51206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143933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8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169996</xdr:rowOff>
    </xdr:from>
    <xdr:to>
      <xdr:col>112</xdr:col>
      <xdr:colOff>38100</xdr:colOff>
      <xdr:row>74</xdr:row>
      <xdr:rowOff>100146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8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116673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6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65125</xdr:rowOff>
    </xdr:from>
    <xdr:to>
      <xdr:col>107</xdr:col>
      <xdr:colOff>101600</xdr:colOff>
      <xdr:row>74</xdr:row>
      <xdr:rowOff>166725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5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11802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45180</xdr:rowOff>
    </xdr:from>
    <xdr:to>
      <xdr:col>102</xdr:col>
      <xdr:colOff>165100</xdr:colOff>
      <xdr:row>74</xdr:row>
      <xdr:rowOff>146780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163307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0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63144</xdr:rowOff>
    </xdr:from>
    <xdr:to>
      <xdr:col>98</xdr:col>
      <xdr:colOff>38100</xdr:colOff>
      <xdr:row>74</xdr:row>
      <xdr:rowOff>164744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5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9821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物件費</a:t>
          </a:r>
          <a:r>
            <a:rPr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万円となっており、類似団体平均より高コストとなっている。主な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要因は、電気料金等光熱水費の高騰、</a:t>
          </a:r>
          <a:r>
            <a:rPr kumimoji="1" lang="ja-JP" altLang="en-US" sz="1100">
              <a:solidFill>
                <a:schemeClr val="dk1"/>
              </a:solidFill>
              <a:effectLst/>
              <a:latin typeface="+mn-lt"/>
              <a:ea typeface="+mn-ea"/>
              <a:cs typeface="+mn-cs"/>
            </a:rPr>
            <a:t>学校給食センター運営費</a:t>
          </a:r>
          <a:r>
            <a:rPr kumimoji="1" lang="ja-JP" altLang="ja-JP" sz="1100">
              <a:solidFill>
                <a:schemeClr val="dk1"/>
              </a:solidFill>
              <a:effectLst/>
              <a:latin typeface="+mn-lt"/>
              <a:ea typeface="+mn-ea"/>
              <a:cs typeface="+mn-cs"/>
            </a:rPr>
            <a:t>の増加による。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12.5</a:t>
          </a:r>
          <a:r>
            <a:rPr kumimoji="1" lang="ja-JP" altLang="ja-JP" sz="1100">
              <a:solidFill>
                <a:schemeClr val="dk1"/>
              </a:solidFill>
              <a:effectLst/>
              <a:latin typeface="+mn-lt"/>
              <a:ea typeface="+mn-ea"/>
              <a:cs typeface="+mn-cs"/>
            </a:rPr>
            <a:t>万円となっており、類似団体平均よりは低コストとなっている。主な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児童手当の対象児童等の拡大や公私連携認定こども園が開園したこと</a:t>
          </a:r>
          <a:r>
            <a:rPr kumimoji="1" lang="ja-JP" altLang="ja-JP" sz="1100">
              <a:solidFill>
                <a:schemeClr val="dk1"/>
              </a:solidFill>
              <a:effectLst/>
              <a:latin typeface="+mn-lt"/>
              <a:ea typeface="+mn-ea"/>
              <a:cs typeface="+mn-cs"/>
            </a:rPr>
            <a:t>による。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普通建設事業費（うち新規整備）</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万円となっており、類似団体平均よりは</a:t>
          </a:r>
          <a:r>
            <a:rPr kumimoji="1" lang="ja-JP" altLang="en-US" sz="1100">
              <a:solidFill>
                <a:schemeClr val="dk1"/>
              </a:solidFill>
              <a:effectLst/>
              <a:latin typeface="+mn-lt"/>
              <a:ea typeface="+mn-ea"/>
              <a:cs typeface="+mn-cs"/>
            </a:rPr>
            <a:t>低</a:t>
          </a:r>
          <a:r>
            <a:rPr kumimoji="1" lang="ja-JP" altLang="ja-JP" sz="1100">
              <a:solidFill>
                <a:schemeClr val="dk1"/>
              </a:solidFill>
              <a:effectLst/>
              <a:latin typeface="+mn-lt"/>
              <a:ea typeface="+mn-ea"/>
              <a:cs typeface="+mn-cs"/>
            </a:rPr>
            <a:t>コストとなっている。主な</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要因は、学校給食センター整備事業の完了による。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普通建設事業費（うち更新整備）</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万円となっており、類似団体平均より</a:t>
          </a:r>
          <a:r>
            <a:rPr kumimoji="1" lang="ja-JP" altLang="en-US" sz="1100">
              <a:solidFill>
                <a:schemeClr val="dk1"/>
              </a:solidFill>
              <a:effectLst/>
              <a:latin typeface="+mn-lt"/>
              <a:ea typeface="+mn-ea"/>
              <a:cs typeface="+mn-cs"/>
            </a:rPr>
            <a:t>高</a:t>
          </a:r>
          <a:r>
            <a:rPr kumimoji="1" lang="ja-JP" altLang="ja-JP" sz="1100">
              <a:solidFill>
                <a:schemeClr val="dk1"/>
              </a:solidFill>
              <a:effectLst/>
              <a:latin typeface="+mn-lt"/>
              <a:ea typeface="+mn-ea"/>
              <a:cs typeface="+mn-cs"/>
            </a:rPr>
            <a:t>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穴吹スポーツセンターの大規模改修を行ったこと</a:t>
          </a:r>
          <a:r>
            <a:rPr kumimoji="1" lang="ja-JP" altLang="ja-JP" sz="1100">
              <a:solidFill>
                <a:schemeClr val="dk1"/>
              </a:solidFill>
              <a:effectLst/>
              <a:latin typeface="+mn-lt"/>
              <a:ea typeface="+mn-ea"/>
              <a:cs typeface="+mn-cs"/>
            </a:rPr>
            <a:t>による。</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10.5</a:t>
          </a:r>
          <a:r>
            <a:rPr kumimoji="1" lang="ja-JP" altLang="ja-JP" sz="1100">
              <a:solidFill>
                <a:schemeClr val="dk1"/>
              </a:solidFill>
              <a:effectLst/>
              <a:latin typeface="+mn-lt"/>
              <a:ea typeface="+mn-ea"/>
              <a:cs typeface="+mn-cs"/>
            </a:rPr>
            <a:t>万円となっており、類似団体平均より高コストとなっている。主な</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要因は、</a:t>
          </a:r>
          <a:r>
            <a:rPr kumimoji="1" lang="en-US" altLang="ja-JP" sz="1100">
              <a:solidFill>
                <a:schemeClr val="dk1"/>
              </a:solidFill>
              <a:effectLst/>
              <a:latin typeface="+mn-lt"/>
              <a:ea typeface="+mn-ea"/>
              <a:cs typeface="+mn-cs"/>
            </a:rPr>
            <a:t>H15</a:t>
          </a:r>
          <a:r>
            <a:rPr kumimoji="1" lang="ja-JP" altLang="ja-JP" sz="1100">
              <a:solidFill>
                <a:schemeClr val="dk1"/>
              </a:solidFill>
              <a:effectLst/>
              <a:latin typeface="+mn-lt"/>
              <a:ea typeface="+mn-ea"/>
              <a:cs typeface="+mn-cs"/>
            </a:rPr>
            <a:t>年度借入の臨時財政対策債等の償還終了</a:t>
          </a:r>
          <a:r>
            <a:rPr kumimoji="1" lang="ja-JP" altLang="en-US" sz="1100">
              <a:solidFill>
                <a:schemeClr val="dk1"/>
              </a:solidFill>
              <a:effectLst/>
              <a:latin typeface="+mn-lt"/>
              <a:ea typeface="+mn-ea"/>
              <a:cs typeface="+mn-cs"/>
            </a:rPr>
            <a:t>による</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繰出金</a:t>
          </a:r>
          <a:r>
            <a:rPr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6.7</a:t>
          </a:r>
          <a:r>
            <a:rPr kumimoji="1" lang="ja-JP" altLang="ja-JP" sz="1100">
              <a:solidFill>
                <a:schemeClr val="dk1"/>
              </a:solidFill>
              <a:effectLst/>
              <a:latin typeface="+mn-lt"/>
              <a:ea typeface="+mn-ea"/>
              <a:cs typeface="+mn-cs"/>
            </a:rPr>
            <a:t>万円となっており、類似団体平均より高コストとなっている。主な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後期高齢者医療</a:t>
          </a:r>
          <a:r>
            <a:rPr kumimoji="1" lang="ja-JP" altLang="ja-JP" sz="1100">
              <a:solidFill>
                <a:schemeClr val="dk1"/>
              </a:solidFill>
              <a:effectLst/>
              <a:latin typeface="+mn-lt"/>
              <a:ea typeface="+mn-ea"/>
              <a:cs typeface="+mn-cs"/>
            </a:rPr>
            <a:t>特別会計への繰出金増加による。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165989</xdr:rowOff>
    </xdr:from>
    <xdr:to>
      <xdr:col>24</xdr:col>
      <xdr:colOff>63500</xdr:colOff>
      <xdr:row>37</xdr:row>
      <xdr:rowOff>97790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8189"/>
          <a:ext cx="838200" cy="10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97790</xdr:rowOff>
    </xdr:from>
    <xdr:to>
      <xdr:col>19</xdr:col>
      <xdr:colOff>177800</xdr:colOff>
      <xdr:row>37</xdr:row>
      <xdr:rowOff>104267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41440"/>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72072</xdr:rowOff>
    </xdr:from>
    <xdr:to>
      <xdr:col>15</xdr:col>
      <xdr:colOff>50800</xdr:colOff>
      <xdr:row>37</xdr:row>
      <xdr:rowOff>104267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15722"/>
          <a:ext cx="889000" cy="3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72072</xdr:rowOff>
    </xdr:from>
    <xdr:to>
      <xdr:col>10</xdr:col>
      <xdr:colOff>114300</xdr:colOff>
      <xdr:row>37</xdr:row>
      <xdr:rowOff>110553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15722"/>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115189</xdr:rowOff>
    </xdr:from>
    <xdr:to>
      <xdr:col>24</xdr:col>
      <xdr:colOff>114300</xdr:colOff>
      <xdr:row>37</xdr:row>
      <xdr:rowOff>45339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138066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46990</xdr:rowOff>
    </xdr:from>
    <xdr:to>
      <xdr:col>20</xdr:col>
      <xdr:colOff>38100</xdr:colOff>
      <xdr:row>37</xdr:row>
      <xdr:rowOff>148590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165117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6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53467</xdr:rowOff>
    </xdr:from>
    <xdr:to>
      <xdr:col>15</xdr:col>
      <xdr:colOff>101600</xdr:colOff>
      <xdr:row>37</xdr:row>
      <xdr:rowOff>155067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9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72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21272</xdr:rowOff>
    </xdr:from>
    <xdr:to>
      <xdr:col>10</xdr:col>
      <xdr:colOff>165100</xdr:colOff>
      <xdr:row>37</xdr:row>
      <xdr:rowOff>122872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139399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4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59753</xdr:rowOff>
    </xdr:from>
    <xdr:to>
      <xdr:col>6</xdr:col>
      <xdr:colOff>38100</xdr:colOff>
      <xdr:row>37</xdr:row>
      <xdr:rowOff>161353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0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6430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7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16231</xdr:rowOff>
    </xdr:from>
    <xdr:to>
      <xdr:col>24</xdr:col>
      <xdr:colOff>63500</xdr:colOff>
      <xdr:row>58</xdr:row>
      <xdr:rowOff>53617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0331"/>
          <a:ext cx="838200" cy="3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53617</xdr:rowOff>
    </xdr:from>
    <xdr:to>
      <xdr:col>19</xdr:col>
      <xdr:colOff>177800</xdr:colOff>
      <xdr:row>58</xdr:row>
      <xdr:rowOff>94733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97717"/>
          <a:ext cx="889000" cy="4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68881</xdr:rowOff>
    </xdr:from>
    <xdr:to>
      <xdr:col>15</xdr:col>
      <xdr:colOff>50800</xdr:colOff>
      <xdr:row>58</xdr:row>
      <xdr:rowOff>94733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12981"/>
          <a:ext cx="889000" cy="2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124668</xdr:rowOff>
    </xdr:from>
    <xdr:to>
      <xdr:col>10</xdr:col>
      <xdr:colOff>114300</xdr:colOff>
      <xdr:row>58</xdr:row>
      <xdr:rowOff>68881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7318"/>
          <a:ext cx="889000" cy="11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136881</xdr:rowOff>
    </xdr:from>
    <xdr:to>
      <xdr:col>24</xdr:col>
      <xdr:colOff>114300</xdr:colOff>
      <xdr:row>58</xdr:row>
      <xdr:rowOff>67031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159758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2817</xdr:rowOff>
    </xdr:from>
    <xdr:to>
      <xdr:col>20</xdr:col>
      <xdr:colOff>38100</xdr:colOff>
      <xdr:row>58</xdr:row>
      <xdr:rowOff>104417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95544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39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43933</xdr:rowOff>
    </xdr:from>
    <xdr:to>
      <xdr:col>15</xdr:col>
      <xdr:colOff>101600</xdr:colOff>
      <xdr:row>58</xdr:row>
      <xdr:rowOff>145533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136660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18081</xdr:rowOff>
    </xdr:from>
    <xdr:to>
      <xdr:col>10</xdr:col>
      <xdr:colOff>165100</xdr:colOff>
      <xdr:row>58</xdr:row>
      <xdr:rowOff>119681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110808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73868</xdr:rowOff>
    </xdr:from>
    <xdr:to>
      <xdr:col>6</xdr:col>
      <xdr:colOff>38100</xdr:colOff>
      <xdr:row>58</xdr:row>
      <xdr:rowOff>4018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166595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3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78082</xdr:rowOff>
    </xdr:from>
    <xdr:to>
      <xdr:col>24</xdr:col>
      <xdr:colOff>63500</xdr:colOff>
      <xdr:row>76</xdr:row>
      <xdr:rowOff>126715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08282"/>
          <a:ext cx="838200" cy="4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126715</xdr:rowOff>
    </xdr:from>
    <xdr:to>
      <xdr:col>19</xdr:col>
      <xdr:colOff>177800</xdr:colOff>
      <xdr:row>76</xdr:row>
      <xdr:rowOff>168481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6915"/>
          <a:ext cx="889000" cy="4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131442</xdr:rowOff>
    </xdr:from>
    <xdr:to>
      <xdr:col>15</xdr:col>
      <xdr:colOff>50800</xdr:colOff>
      <xdr:row>76</xdr:row>
      <xdr:rowOff>168481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61642"/>
          <a:ext cx="889000" cy="3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131442</xdr:rowOff>
    </xdr:from>
    <xdr:to>
      <xdr:col>10</xdr:col>
      <xdr:colOff>114300</xdr:colOff>
      <xdr:row>77</xdr:row>
      <xdr:rowOff>41529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61642"/>
          <a:ext cx="889000" cy="8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27282</xdr:rowOff>
    </xdr:from>
    <xdr:to>
      <xdr:col>24</xdr:col>
      <xdr:colOff>114300</xdr:colOff>
      <xdr:row>76</xdr:row>
      <xdr:rowOff>128882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5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50160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0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75915</xdr:rowOff>
    </xdr:from>
    <xdr:to>
      <xdr:col>20</xdr:col>
      <xdr:colOff>38100</xdr:colOff>
      <xdr:row>77</xdr:row>
      <xdr:rowOff>6065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0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22593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81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117681</xdr:rowOff>
    </xdr:from>
    <xdr:to>
      <xdr:col>15</xdr:col>
      <xdr:colOff>101600</xdr:colOff>
      <xdr:row>77</xdr:row>
      <xdr:rowOff>47831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4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64357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2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80642</xdr:rowOff>
    </xdr:from>
    <xdr:to>
      <xdr:col>10</xdr:col>
      <xdr:colOff>165100</xdr:colOff>
      <xdr:row>77</xdr:row>
      <xdr:rowOff>10792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27318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86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162179</xdr:rowOff>
    </xdr:from>
    <xdr:to>
      <xdr:col>6</xdr:col>
      <xdr:colOff>38100</xdr:colOff>
      <xdr:row>77</xdr:row>
      <xdr:rowOff>92329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9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108856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6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71712</xdr:rowOff>
    </xdr:from>
    <xdr:to>
      <xdr:col>24</xdr:col>
      <xdr:colOff>63500</xdr:colOff>
      <xdr:row>99</xdr:row>
      <xdr:rowOff>77508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5262"/>
          <a:ext cx="838200" cy="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77508</xdr:rowOff>
    </xdr:from>
    <xdr:to>
      <xdr:col>19</xdr:col>
      <xdr:colOff>177800</xdr:colOff>
      <xdr:row>99</xdr:row>
      <xdr:rowOff>78822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1058"/>
          <a:ext cx="8890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77944</xdr:rowOff>
    </xdr:from>
    <xdr:to>
      <xdr:col>15</xdr:col>
      <xdr:colOff>50800</xdr:colOff>
      <xdr:row>99</xdr:row>
      <xdr:rowOff>78822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1494"/>
          <a:ext cx="889000" cy="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77944</xdr:rowOff>
    </xdr:from>
    <xdr:to>
      <xdr:col>10</xdr:col>
      <xdr:colOff>114300</xdr:colOff>
      <xdr:row>99</xdr:row>
      <xdr:rowOff>80299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1494"/>
          <a:ext cx="8890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20912</xdr:rowOff>
    </xdr:from>
    <xdr:to>
      <xdr:col>24</xdr:col>
      <xdr:colOff>114300</xdr:colOff>
      <xdr:row>99</xdr:row>
      <xdr:rowOff>122512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151739</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26708</xdr:rowOff>
    </xdr:from>
    <xdr:to>
      <xdr:col>20</xdr:col>
      <xdr:colOff>38100</xdr:colOff>
      <xdr:row>99</xdr:row>
      <xdr:rowOff>128308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119435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28022</xdr:rowOff>
    </xdr:from>
    <xdr:to>
      <xdr:col>15</xdr:col>
      <xdr:colOff>101600</xdr:colOff>
      <xdr:row>99</xdr:row>
      <xdr:rowOff>129622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120749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27144</xdr:rowOff>
    </xdr:from>
    <xdr:to>
      <xdr:col>10</xdr:col>
      <xdr:colOff>165100</xdr:colOff>
      <xdr:row>99</xdr:row>
      <xdr:rowOff>128744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119871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29499</xdr:rowOff>
    </xdr:from>
    <xdr:to>
      <xdr:col>6</xdr:col>
      <xdr:colOff>38100</xdr:colOff>
      <xdr:row>99</xdr:row>
      <xdr:rowOff>131099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122226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9724</xdr:rowOff>
    </xdr:from>
    <xdr:to>
      <xdr:col>55</xdr:col>
      <xdr:colOff>0</xdr:colOff>
      <xdr:row>39</xdr:row>
      <xdr:rowOff>12990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9627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12990</xdr:rowOff>
    </xdr:from>
    <xdr:to>
      <xdr:col>50</xdr:col>
      <xdr:colOff>114300</xdr:colOff>
      <xdr:row>39</xdr:row>
      <xdr:rowOff>12990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699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87122</xdr:rowOff>
    </xdr:from>
    <xdr:to>
      <xdr:col>45</xdr:col>
      <xdr:colOff>177800</xdr:colOff>
      <xdr:row>39</xdr:row>
      <xdr:rowOff>12990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602222"/>
          <a:ext cx="889000" cy="9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8745</xdr:rowOff>
    </xdr:from>
    <xdr:to>
      <xdr:col>41</xdr:col>
      <xdr:colOff>50800</xdr:colOff>
      <xdr:row>38</xdr:row>
      <xdr:rowOff>87122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23845"/>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130374</xdr:rowOff>
    </xdr:from>
    <xdr:to>
      <xdr:col>55</xdr:col>
      <xdr:colOff>50800</xdr:colOff>
      <xdr:row>39</xdr:row>
      <xdr:rowOff>60524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45301</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6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133640</xdr:rowOff>
    </xdr:from>
    <xdr:to>
      <xdr:col>50</xdr:col>
      <xdr:colOff>165100</xdr:colOff>
      <xdr:row>39</xdr:row>
      <xdr:rowOff>63790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4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54917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41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133640</xdr:rowOff>
    </xdr:from>
    <xdr:to>
      <xdr:col>46</xdr:col>
      <xdr:colOff>38100</xdr:colOff>
      <xdr:row>39</xdr:row>
      <xdr:rowOff>63790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4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54917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41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36322</xdr:rowOff>
    </xdr:from>
    <xdr:to>
      <xdr:col>41</xdr:col>
      <xdr:colOff>101600</xdr:colOff>
      <xdr:row>38</xdr:row>
      <xdr:rowOff>137922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5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129049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44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129395</xdr:rowOff>
    </xdr:from>
    <xdr:to>
      <xdr:col>36</xdr:col>
      <xdr:colOff>165100</xdr:colOff>
      <xdr:row>38</xdr:row>
      <xdr:rowOff>59545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7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76072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248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102260</xdr:rowOff>
    </xdr:from>
    <xdr:to>
      <xdr:col>55</xdr:col>
      <xdr:colOff>0</xdr:colOff>
      <xdr:row>56</xdr:row>
      <xdr:rowOff>104635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03460"/>
          <a:ext cx="838200" cy="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95758</xdr:rowOff>
    </xdr:from>
    <xdr:to>
      <xdr:col>50</xdr:col>
      <xdr:colOff>114300</xdr:colOff>
      <xdr:row>56</xdr:row>
      <xdr:rowOff>104635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696958"/>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40983</xdr:rowOff>
    </xdr:from>
    <xdr:to>
      <xdr:col>45</xdr:col>
      <xdr:colOff>177800</xdr:colOff>
      <xdr:row>56</xdr:row>
      <xdr:rowOff>95758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642183"/>
          <a:ext cx="889000" cy="5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40983</xdr:rowOff>
    </xdr:from>
    <xdr:to>
      <xdr:col>41</xdr:col>
      <xdr:colOff>50800</xdr:colOff>
      <xdr:row>56</xdr:row>
      <xdr:rowOff>85306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642183"/>
          <a:ext cx="889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51460</xdr:rowOff>
    </xdr:from>
    <xdr:to>
      <xdr:col>55</xdr:col>
      <xdr:colOff>50800</xdr:colOff>
      <xdr:row>56</xdr:row>
      <xdr:rowOff>153060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29887</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3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53835</xdr:rowOff>
    </xdr:from>
    <xdr:to>
      <xdr:col>50</xdr:col>
      <xdr:colOff>165100</xdr:colOff>
      <xdr:row>56</xdr:row>
      <xdr:rowOff>155435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5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146562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4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44958</xdr:rowOff>
    </xdr:from>
    <xdr:to>
      <xdr:col>46</xdr:col>
      <xdr:colOff>38100</xdr:colOff>
      <xdr:row>56</xdr:row>
      <xdr:rowOff>146558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4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137685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3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161633</xdr:rowOff>
    </xdr:from>
    <xdr:to>
      <xdr:col>41</xdr:col>
      <xdr:colOff>101600</xdr:colOff>
      <xdr:row>56</xdr:row>
      <xdr:rowOff>91783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9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108310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6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34506</xdr:rowOff>
    </xdr:from>
    <xdr:to>
      <xdr:col>36</xdr:col>
      <xdr:colOff>165100</xdr:colOff>
      <xdr:row>56</xdr:row>
      <xdr:rowOff>136106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3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127233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2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41548</xdr:rowOff>
    </xdr:from>
    <xdr:to>
      <xdr:col>55</xdr:col>
      <xdr:colOff>0</xdr:colOff>
      <xdr:row>78</xdr:row>
      <xdr:rowOff>79290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14648"/>
          <a:ext cx="838200" cy="3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33570</xdr:rowOff>
    </xdr:from>
    <xdr:to>
      <xdr:col>50</xdr:col>
      <xdr:colOff>114300</xdr:colOff>
      <xdr:row>78</xdr:row>
      <xdr:rowOff>41548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06670"/>
          <a:ext cx="889000" cy="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154577</xdr:rowOff>
    </xdr:from>
    <xdr:to>
      <xdr:col>45</xdr:col>
      <xdr:colOff>177800</xdr:colOff>
      <xdr:row>78</xdr:row>
      <xdr:rowOff>33570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56227"/>
          <a:ext cx="889000" cy="50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129573</xdr:rowOff>
    </xdr:from>
    <xdr:to>
      <xdr:col>41</xdr:col>
      <xdr:colOff>50800</xdr:colOff>
      <xdr:row>77</xdr:row>
      <xdr:rowOff>154577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31223"/>
          <a:ext cx="889000" cy="2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28490</xdr:rowOff>
    </xdr:from>
    <xdr:to>
      <xdr:col>55</xdr:col>
      <xdr:colOff>50800</xdr:colOff>
      <xdr:row>78</xdr:row>
      <xdr:rowOff>130090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0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162198</xdr:rowOff>
    </xdr:from>
    <xdr:to>
      <xdr:col>50</xdr:col>
      <xdr:colOff>165100</xdr:colOff>
      <xdr:row>78</xdr:row>
      <xdr:rowOff>92348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6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83475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5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154220</xdr:rowOff>
    </xdr:from>
    <xdr:to>
      <xdr:col>46</xdr:col>
      <xdr:colOff>38100</xdr:colOff>
      <xdr:row>78</xdr:row>
      <xdr:rowOff>84370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5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75497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4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103777</xdr:rowOff>
    </xdr:from>
    <xdr:to>
      <xdr:col>41</xdr:col>
      <xdr:colOff>101600</xdr:colOff>
      <xdr:row>78</xdr:row>
      <xdr:rowOff>33927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0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50454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8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78773</xdr:rowOff>
    </xdr:from>
    <xdr:to>
      <xdr:col>36</xdr:col>
      <xdr:colOff>165100</xdr:colOff>
      <xdr:row>78</xdr:row>
      <xdr:rowOff>8923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8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25450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5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110082</xdr:rowOff>
    </xdr:from>
    <xdr:to>
      <xdr:col>55</xdr:col>
      <xdr:colOff>0</xdr:colOff>
      <xdr:row>97</xdr:row>
      <xdr:rowOff>28997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69282"/>
          <a:ext cx="838200" cy="9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28997</xdr:rowOff>
    </xdr:from>
    <xdr:to>
      <xdr:col>50</xdr:col>
      <xdr:colOff>114300</xdr:colOff>
      <xdr:row>97</xdr:row>
      <xdr:rowOff>33187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59647"/>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131638</xdr:rowOff>
    </xdr:from>
    <xdr:to>
      <xdr:col>45</xdr:col>
      <xdr:colOff>177800</xdr:colOff>
      <xdr:row>97</xdr:row>
      <xdr:rowOff>33187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90838"/>
          <a:ext cx="889000" cy="7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92128</xdr:rowOff>
    </xdr:from>
    <xdr:to>
      <xdr:col>41</xdr:col>
      <xdr:colOff>50800</xdr:colOff>
      <xdr:row>96</xdr:row>
      <xdr:rowOff>131638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551328"/>
          <a:ext cx="889000" cy="3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59282</xdr:rowOff>
    </xdr:from>
    <xdr:to>
      <xdr:col>55</xdr:col>
      <xdr:colOff>50800</xdr:colOff>
      <xdr:row>96</xdr:row>
      <xdr:rowOff>160882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37709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9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149647</xdr:rowOff>
    </xdr:from>
    <xdr:to>
      <xdr:col>50</xdr:col>
      <xdr:colOff>165100</xdr:colOff>
      <xdr:row>97</xdr:row>
      <xdr:rowOff>79797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70924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0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153837</xdr:rowOff>
    </xdr:from>
    <xdr:to>
      <xdr:col>46</xdr:col>
      <xdr:colOff>38100</xdr:colOff>
      <xdr:row>97</xdr:row>
      <xdr:rowOff>83987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1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75114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0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80838</xdr:rowOff>
    </xdr:from>
    <xdr:to>
      <xdr:col>41</xdr:col>
      <xdr:colOff>101600</xdr:colOff>
      <xdr:row>97</xdr:row>
      <xdr:rowOff>10988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4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2115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3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41328</xdr:rowOff>
    </xdr:from>
    <xdr:to>
      <xdr:col>36</xdr:col>
      <xdr:colOff>165100</xdr:colOff>
      <xdr:row>96</xdr:row>
      <xdr:rowOff>142928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159455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7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155359</xdr:rowOff>
    </xdr:from>
    <xdr:to>
      <xdr:col>85</xdr:col>
      <xdr:colOff>127000</xdr:colOff>
      <xdr:row>37</xdr:row>
      <xdr:rowOff>15713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27559"/>
          <a:ext cx="838200" cy="3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155359</xdr:rowOff>
    </xdr:from>
    <xdr:to>
      <xdr:col>81</xdr:col>
      <xdr:colOff>50800</xdr:colOff>
      <xdr:row>37</xdr:row>
      <xdr:rowOff>82693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27559"/>
          <a:ext cx="889000" cy="9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65434</xdr:rowOff>
    </xdr:from>
    <xdr:to>
      <xdr:col>76</xdr:col>
      <xdr:colOff>114300</xdr:colOff>
      <xdr:row>37</xdr:row>
      <xdr:rowOff>82693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09084"/>
          <a:ext cx="8890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28929</xdr:rowOff>
    </xdr:from>
    <xdr:to>
      <xdr:col>71</xdr:col>
      <xdr:colOff>177800</xdr:colOff>
      <xdr:row>37</xdr:row>
      <xdr:rowOff>65434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72579"/>
          <a:ext cx="889000" cy="3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136363</xdr:rowOff>
    </xdr:from>
    <xdr:to>
      <xdr:col>85</xdr:col>
      <xdr:colOff>177800</xdr:colOff>
      <xdr:row>37</xdr:row>
      <xdr:rowOff>66513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0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159240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5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104559</xdr:rowOff>
    </xdr:from>
    <xdr:to>
      <xdr:col>81</xdr:col>
      <xdr:colOff>101600</xdr:colOff>
      <xdr:row>37</xdr:row>
      <xdr:rowOff>34709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51236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5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31893</xdr:rowOff>
    </xdr:from>
    <xdr:to>
      <xdr:col>76</xdr:col>
      <xdr:colOff>165100</xdr:colOff>
      <xdr:row>37</xdr:row>
      <xdr:rowOff>133493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150020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5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14634</xdr:rowOff>
    </xdr:from>
    <xdr:to>
      <xdr:col>72</xdr:col>
      <xdr:colOff>38100</xdr:colOff>
      <xdr:row>37</xdr:row>
      <xdr:rowOff>116234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5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132761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3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149579</xdr:rowOff>
    </xdr:from>
    <xdr:to>
      <xdr:col>67</xdr:col>
      <xdr:colOff>101600</xdr:colOff>
      <xdr:row>37</xdr:row>
      <xdr:rowOff>79729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2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96256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9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32197</xdr:rowOff>
    </xdr:from>
    <xdr:to>
      <xdr:col>85</xdr:col>
      <xdr:colOff>127000</xdr:colOff>
      <xdr:row>55</xdr:row>
      <xdr:rowOff>153500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461947"/>
          <a:ext cx="838200" cy="12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32197</xdr:rowOff>
    </xdr:from>
    <xdr:to>
      <xdr:col>81</xdr:col>
      <xdr:colOff>50800</xdr:colOff>
      <xdr:row>56</xdr:row>
      <xdr:rowOff>24760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61947"/>
          <a:ext cx="889000" cy="16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24760</xdr:rowOff>
    </xdr:from>
    <xdr:to>
      <xdr:col>76</xdr:col>
      <xdr:colOff>114300</xdr:colOff>
      <xdr:row>56</xdr:row>
      <xdr:rowOff>136682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25960"/>
          <a:ext cx="889000" cy="11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136682</xdr:rowOff>
    </xdr:from>
    <xdr:to>
      <xdr:col>71</xdr:col>
      <xdr:colOff>177800</xdr:colOff>
      <xdr:row>56</xdr:row>
      <xdr:rowOff>155496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737882"/>
          <a:ext cx="889000" cy="1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102700</xdr:rowOff>
    </xdr:from>
    <xdr:to>
      <xdr:col>85</xdr:col>
      <xdr:colOff>177800</xdr:colOff>
      <xdr:row>56</xdr:row>
      <xdr:rowOff>32850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81127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1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152847</xdr:rowOff>
    </xdr:from>
    <xdr:to>
      <xdr:col>81</xdr:col>
      <xdr:colOff>101600</xdr:colOff>
      <xdr:row>55</xdr:row>
      <xdr:rowOff>82997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1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99524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18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145410</xdr:rowOff>
    </xdr:from>
    <xdr:to>
      <xdr:col>76</xdr:col>
      <xdr:colOff>165100</xdr:colOff>
      <xdr:row>56</xdr:row>
      <xdr:rowOff>75560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7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92087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5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85882</xdr:rowOff>
    </xdr:from>
    <xdr:to>
      <xdr:col>72</xdr:col>
      <xdr:colOff>38100</xdr:colOff>
      <xdr:row>57</xdr:row>
      <xdr:rowOff>16032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8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7159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7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104696</xdr:rowOff>
    </xdr:from>
    <xdr:to>
      <xdr:col>67</xdr:col>
      <xdr:colOff>101600</xdr:colOff>
      <xdr:row>57</xdr:row>
      <xdr:rowOff>34846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25973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9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69017</xdr:rowOff>
    </xdr:from>
    <xdr:to>
      <xdr:col>85</xdr:col>
      <xdr:colOff>127000</xdr:colOff>
      <xdr:row>79</xdr:row>
      <xdr:rowOff>74640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13567"/>
          <a:ext cx="8382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69017</xdr:rowOff>
    </xdr:from>
    <xdr:to>
      <xdr:col>81</xdr:col>
      <xdr:colOff>50800</xdr:colOff>
      <xdr:row>79</xdr:row>
      <xdr:rowOff>90052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13567"/>
          <a:ext cx="889000" cy="2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90052</xdr:rowOff>
    </xdr:from>
    <xdr:to>
      <xdr:col>76</xdr:col>
      <xdr:colOff>114300</xdr:colOff>
      <xdr:row>79</xdr:row>
      <xdr:rowOff>95303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4602"/>
          <a:ext cx="889000" cy="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93078</xdr:rowOff>
    </xdr:from>
    <xdr:to>
      <xdr:col>71</xdr:col>
      <xdr:colOff>177800</xdr:colOff>
      <xdr:row>79</xdr:row>
      <xdr:rowOff>95303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7628"/>
          <a:ext cx="88900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23840</xdr:rowOff>
    </xdr:from>
    <xdr:to>
      <xdr:col>85</xdr:col>
      <xdr:colOff>177800</xdr:colOff>
      <xdr:row>79</xdr:row>
      <xdr:rowOff>125440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154667</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18217</xdr:rowOff>
    </xdr:from>
    <xdr:to>
      <xdr:col>81</xdr:col>
      <xdr:colOff>101600</xdr:colOff>
      <xdr:row>79</xdr:row>
      <xdr:rowOff>119817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136344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33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39252</xdr:rowOff>
    </xdr:from>
    <xdr:to>
      <xdr:col>76</xdr:col>
      <xdr:colOff>165100</xdr:colOff>
      <xdr:row>79</xdr:row>
      <xdr:rowOff>140852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131979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44503</xdr:rowOff>
    </xdr:from>
    <xdr:to>
      <xdr:col>72</xdr:col>
      <xdr:colOff>38100</xdr:colOff>
      <xdr:row>79</xdr:row>
      <xdr:rowOff>146103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137230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42278</xdr:rowOff>
    </xdr:from>
    <xdr:to>
      <xdr:col>67</xdr:col>
      <xdr:colOff>101600</xdr:colOff>
      <xdr:row>79</xdr:row>
      <xdr:rowOff>143878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135005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63184</xdr:rowOff>
    </xdr:from>
    <xdr:to>
      <xdr:col>85</xdr:col>
      <xdr:colOff>127000</xdr:colOff>
      <xdr:row>97</xdr:row>
      <xdr:rowOff>70830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93834"/>
          <a:ext cx="838200" cy="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63184</xdr:rowOff>
    </xdr:from>
    <xdr:to>
      <xdr:col>81</xdr:col>
      <xdr:colOff>50800</xdr:colOff>
      <xdr:row>97</xdr:row>
      <xdr:rowOff>69714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93834"/>
          <a:ext cx="889000" cy="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61678</xdr:rowOff>
    </xdr:from>
    <xdr:to>
      <xdr:col>76</xdr:col>
      <xdr:colOff>114300</xdr:colOff>
      <xdr:row>97</xdr:row>
      <xdr:rowOff>69714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92328"/>
          <a:ext cx="889000" cy="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61678</xdr:rowOff>
    </xdr:from>
    <xdr:to>
      <xdr:col>71</xdr:col>
      <xdr:colOff>177800</xdr:colOff>
      <xdr:row>97</xdr:row>
      <xdr:rowOff>76749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92328"/>
          <a:ext cx="889000" cy="1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20030</xdr:rowOff>
    </xdr:from>
    <xdr:to>
      <xdr:col>85</xdr:col>
      <xdr:colOff>177800</xdr:colOff>
      <xdr:row>97</xdr:row>
      <xdr:rowOff>121630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42907</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0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12384</xdr:rowOff>
    </xdr:from>
    <xdr:to>
      <xdr:col>81</xdr:col>
      <xdr:colOff>101600</xdr:colOff>
      <xdr:row>97</xdr:row>
      <xdr:rowOff>113984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130511</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1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18914</xdr:rowOff>
    </xdr:from>
    <xdr:to>
      <xdr:col>76</xdr:col>
      <xdr:colOff>165100</xdr:colOff>
      <xdr:row>97</xdr:row>
      <xdr:rowOff>120514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4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137041</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2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10878</xdr:rowOff>
    </xdr:from>
    <xdr:to>
      <xdr:col>72</xdr:col>
      <xdr:colOff>38100</xdr:colOff>
      <xdr:row>97</xdr:row>
      <xdr:rowOff>112478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4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129005</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41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25949</xdr:rowOff>
    </xdr:from>
    <xdr:to>
      <xdr:col>67</xdr:col>
      <xdr:colOff>101600</xdr:colOff>
      <xdr:row>97</xdr:row>
      <xdr:rowOff>127549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5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144076</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総務費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15.7</a:t>
          </a:r>
          <a:r>
            <a:rPr kumimoji="1" lang="ja-JP" altLang="ja-JP" sz="1100">
              <a:solidFill>
                <a:schemeClr val="dk1"/>
              </a:solidFill>
              <a:effectLst/>
              <a:latin typeface="+mn-lt"/>
              <a:ea typeface="+mn-ea"/>
              <a:cs typeface="+mn-cs"/>
            </a:rPr>
            <a:t>万円となっており、類似団体平均より</a:t>
          </a:r>
          <a:r>
            <a:rPr kumimoji="1" lang="ja-JP" altLang="en-US" sz="1100">
              <a:solidFill>
                <a:schemeClr val="dk1"/>
              </a:solidFill>
              <a:effectLst/>
              <a:latin typeface="+mn-lt"/>
              <a:ea typeface="+mn-ea"/>
              <a:cs typeface="+mn-cs"/>
            </a:rPr>
            <a:t>高</a:t>
          </a:r>
          <a:r>
            <a:rPr kumimoji="1" lang="ja-JP" altLang="ja-JP" sz="1100">
              <a:solidFill>
                <a:schemeClr val="dk1"/>
              </a:solidFill>
              <a:effectLst/>
              <a:latin typeface="+mn-lt"/>
              <a:ea typeface="+mn-ea"/>
              <a:cs typeface="+mn-cs"/>
            </a:rPr>
            <a:t>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財政調整基金積立事業費の増や市役所庁舎非常用自家発電設備改修事業費の増</a:t>
          </a:r>
          <a:r>
            <a:rPr kumimoji="1" lang="ja-JP" altLang="ja-JP" sz="1100">
              <a:solidFill>
                <a:schemeClr val="dk1"/>
              </a:solidFill>
              <a:effectLst/>
              <a:latin typeface="+mn-lt"/>
              <a:ea typeface="+mn-ea"/>
              <a:cs typeface="+mn-cs"/>
            </a:rPr>
            <a:t>による。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民生費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26.4</a:t>
          </a:r>
          <a:r>
            <a:rPr kumimoji="1" lang="ja-JP" altLang="ja-JP" sz="1100">
              <a:solidFill>
                <a:schemeClr val="dk1"/>
              </a:solidFill>
              <a:effectLst/>
              <a:latin typeface="+mn-lt"/>
              <a:ea typeface="+mn-ea"/>
              <a:cs typeface="+mn-cs"/>
            </a:rPr>
            <a:t>万円となっており、類似団体平均より依然として高コストとなっている。主な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要因は、公私連携認定こども園が開園したことによる</a:t>
          </a:r>
          <a:r>
            <a:rPr kumimoji="1" lang="ja-JP" altLang="en-US" sz="1100">
              <a:solidFill>
                <a:schemeClr val="dk1"/>
              </a:solidFill>
              <a:effectLst/>
              <a:latin typeface="+mn-lt"/>
              <a:ea typeface="+mn-ea"/>
              <a:cs typeface="+mn-cs"/>
            </a:rPr>
            <a:t>。</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衛生</a:t>
          </a:r>
          <a:r>
            <a:rPr kumimoji="1" lang="ja-JP" altLang="ja-JP" sz="1100">
              <a:solidFill>
                <a:schemeClr val="dk1"/>
              </a:solidFill>
              <a:effectLst/>
              <a:latin typeface="+mn-lt"/>
              <a:ea typeface="+mn-ea"/>
              <a:cs typeface="+mn-cs"/>
            </a:rPr>
            <a:t>費</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万円となっており、類似団体平均より</a:t>
          </a:r>
          <a:r>
            <a:rPr kumimoji="1" lang="ja-JP" altLang="en-US" sz="1100">
              <a:solidFill>
                <a:schemeClr val="dk1"/>
              </a:solidFill>
              <a:effectLst/>
              <a:latin typeface="+mn-lt"/>
              <a:ea typeface="+mn-ea"/>
              <a:cs typeface="+mn-cs"/>
            </a:rPr>
            <a:t>高</a:t>
          </a:r>
          <a:r>
            <a:rPr kumimoji="1" lang="ja-JP" altLang="ja-JP" sz="1100">
              <a:solidFill>
                <a:schemeClr val="dk1"/>
              </a:solidFill>
              <a:effectLst/>
              <a:latin typeface="+mn-lt"/>
              <a:ea typeface="+mn-ea"/>
              <a:cs typeface="+mn-cs"/>
            </a:rPr>
            <a:t>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汚泥再生処理施設整備にかかる吉野川環境整備組合負担金の増による</a:t>
          </a:r>
          <a:r>
            <a:rPr kumimoji="1" lang="ja-JP" altLang="ja-JP" sz="1100">
              <a:solidFill>
                <a:schemeClr val="dk1"/>
              </a:solidFill>
              <a:effectLst/>
              <a:latin typeface="+mn-lt"/>
              <a:ea typeface="+mn-ea"/>
              <a:cs typeface="+mn-cs"/>
            </a:rPr>
            <a:t>。</a:t>
          </a:r>
          <a:endParaRPr lang="ja-JP" altLang="ja-JP" sz="1400">
            <a:effectLst/>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土木費</a:t>
          </a:r>
          <a:r>
            <a:rPr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人増加し、住民一人当たり</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万円となっており、類似団体平均より</a:t>
          </a:r>
          <a:r>
            <a:rPr kumimoji="1" lang="ja-JP" altLang="en-US" sz="1100">
              <a:solidFill>
                <a:schemeClr val="dk1"/>
              </a:solidFill>
              <a:effectLst/>
              <a:latin typeface="+mn-lt"/>
              <a:ea typeface="+mn-ea"/>
              <a:cs typeface="+mn-cs"/>
            </a:rPr>
            <a:t>は低</a:t>
          </a:r>
          <a:r>
            <a:rPr kumimoji="1" lang="ja-JP" altLang="ja-JP" sz="1100">
              <a:solidFill>
                <a:schemeClr val="dk1"/>
              </a:solidFill>
              <a:effectLst/>
              <a:latin typeface="+mn-lt"/>
              <a:ea typeface="+mn-ea"/>
              <a:cs typeface="+mn-cs"/>
            </a:rPr>
            <a:t>コストとなっている。主な</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要因は、</a:t>
          </a:r>
          <a:r>
            <a:rPr kumimoji="1" lang="ja-JP" altLang="en-US" sz="1100">
              <a:solidFill>
                <a:schemeClr val="dk1"/>
              </a:solidFill>
              <a:effectLst/>
              <a:latin typeface="+mn-lt"/>
              <a:ea typeface="+mn-ea"/>
              <a:cs typeface="+mn-cs"/>
            </a:rPr>
            <a:t>道路更新防災等対策事業費</a:t>
          </a:r>
          <a:r>
            <a:rPr kumimoji="1" lang="ja-JP" altLang="ja-JP" sz="1100">
              <a:solidFill>
                <a:schemeClr val="dk1"/>
              </a:solidFill>
              <a:effectLst/>
              <a:latin typeface="+mn-lt"/>
              <a:ea typeface="+mn-ea"/>
              <a:cs typeface="+mn-cs"/>
            </a:rPr>
            <a:t>の増による。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教育費</a:t>
          </a:r>
          <a:r>
            <a:rPr kumimoji="1"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前年度から</a:t>
          </a:r>
          <a:r>
            <a:rPr lang="en-US" altLang="ja-JP" sz="1100">
              <a:solidFill>
                <a:schemeClr val="dk1"/>
              </a:solidFill>
              <a:effectLst/>
              <a:latin typeface="+mn-lt"/>
              <a:ea typeface="+mn-ea"/>
              <a:cs typeface="+mn-cs"/>
            </a:rPr>
            <a:t>1.6</a:t>
          </a:r>
          <a:r>
            <a:rPr lang="ja-JP" altLang="ja-JP" sz="1100">
              <a:solidFill>
                <a:schemeClr val="dk1"/>
              </a:solidFill>
              <a:effectLst/>
              <a:latin typeface="+mn-lt"/>
              <a:ea typeface="+mn-ea"/>
              <a:cs typeface="+mn-cs"/>
            </a:rPr>
            <a:t>万円</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し、住民一人当たり</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万円となっており、類似団体平均より</a:t>
          </a:r>
          <a:r>
            <a:rPr kumimoji="1" lang="ja-JP" altLang="en-US" sz="1100">
              <a:solidFill>
                <a:schemeClr val="dk1"/>
              </a:solidFill>
              <a:effectLst/>
              <a:latin typeface="+mn-lt"/>
              <a:ea typeface="+mn-ea"/>
              <a:cs typeface="+mn-cs"/>
            </a:rPr>
            <a:t>は低</a:t>
          </a:r>
          <a:r>
            <a:rPr kumimoji="1" lang="ja-JP" altLang="ja-JP" sz="1100">
              <a:solidFill>
                <a:schemeClr val="dk1"/>
              </a:solidFill>
              <a:effectLst/>
              <a:latin typeface="+mn-lt"/>
              <a:ea typeface="+mn-ea"/>
              <a:cs typeface="+mn-cs"/>
            </a:rPr>
            <a:t>コストとなっている。主な</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要因は、学校給食センター整備事業の</a:t>
          </a:r>
          <a:r>
            <a:rPr kumimoji="1" lang="ja-JP" altLang="en-US" sz="1100">
              <a:solidFill>
                <a:schemeClr val="dk1"/>
              </a:solidFill>
              <a:effectLst/>
              <a:latin typeface="+mn-lt"/>
              <a:ea typeface="+mn-ea"/>
              <a:cs typeface="+mn-cs"/>
            </a:rPr>
            <a:t>完了</a:t>
          </a:r>
          <a:r>
            <a:rPr kumimoji="1" lang="ja-JP" altLang="ja-JP" sz="1100">
              <a:solidFill>
                <a:schemeClr val="dk1"/>
              </a:solidFill>
              <a:effectLst/>
              <a:latin typeface="+mn-lt"/>
              <a:ea typeface="+mn-ea"/>
              <a:cs typeface="+mn-cs"/>
            </a:rPr>
            <a:t>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標準財政規模比の財政調整基金残高は昨年度より約</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ポイント減少し、実質収支額</a:t>
          </a:r>
          <a:r>
            <a:rPr kumimoji="1" lang="ja-JP" altLang="en-US" sz="1100">
              <a:solidFill>
                <a:schemeClr val="dk1"/>
              </a:solidFill>
              <a:effectLst/>
              <a:latin typeface="+mn-lt"/>
              <a:ea typeface="+mn-ea"/>
              <a:cs typeface="+mn-cs"/>
            </a:rPr>
            <a:t>も減少</a:t>
          </a:r>
          <a:r>
            <a:rPr kumimoji="1" lang="ja-JP" altLang="ja-JP" sz="1100">
              <a:solidFill>
                <a:schemeClr val="dk1"/>
              </a:solidFill>
              <a:effectLst/>
              <a:latin typeface="+mn-lt"/>
              <a:ea typeface="+mn-ea"/>
              <a:cs typeface="+mn-cs"/>
            </a:rPr>
            <a:t>している。また、実質単年度収支は約</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ポイントの減少となっている。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要因としては、</a:t>
          </a:r>
          <a:r>
            <a:rPr kumimoji="1" lang="ja-JP" altLang="en-US" sz="1100">
              <a:solidFill>
                <a:schemeClr val="dk1"/>
              </a:solidFill>
              <a:effectLst/>
              <a:latin typeface="+mn-lt"/>
              <a:ea typeface="+mn-ea"/>
              <a:cs typeface="+mn-cs"/>
            </a:rPr>
            <a:t>翌年度へ繰り越すべき財源が増となったことや</a:t>
          </a:r>
          <a:r>
            <a:rPr kumimoji="1" lang="ja-JP" altLang="ja-JP" sz="1100">
              <a:solidFill>
                <a:schemeClr val="dk1"/>
              </a:solidFill>
              <a:effectLst/>
              <a:latin typeface="+mn-lt"/>
              <a:ea typeface="+mn-ea"/>
              <a:cs typeface="+mn-cs"/>
            </a:rPr>
            <a:t>財政調整基金から</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百万円を取崩したことが挙げられる。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どの年度、どの会計においても標準財政規模比で黒字となっている。今後も同水準で維持できるよう努めていくとともに、他会計への繰出金が抑制できるよう、それぞれの会計においても経費削減を促す。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は一時的に下がっているが</a:t>
          </a:r>
          <a:r>
            <a:rPr kumimoji="1" lang="ja-JP" altLang="ja-JP" sz="1100">
              <a:solidFill>
                <a:schemeClr val="dk1"/>
              </a:solidFill>
              <a:effectLst/>
              <a:latin typeface="+mn-lt"/>
              <a:ea typeface="+mn-ea"/>
              <a:cs typeface="+mn-cs"/>
            </a:rPr>
            <a:t>、算入公債費のいずれについても横ばいで大きな変動は無い</a:t>
          </a:r>
          <a:r>
            <a:rPr kumimoji="1" lang="ja-JP" altLang="en-US" sz="1100">
              <a:solidFill>
                <a:schemeClr val="dk1"/>
              </a:solidFill>
              <a:effectLst/>
              <a:latin typeface="+mn-lt"/>
              <a:ea typeface="+mn-ea"/>
              <a:cs typeface="+mn-cs"/>
            </a:rPr>
            <a:t>。理由としては、償還終了した地方債に対して、新規借入した地方債の金額が小さいことと、交付税措置が大きい地方債の借入が増えていることである。注意点としては元利償還金は一時的に下がっているが、今後</a:t>
          </a:r>
          <a:r>
            <a:rPr kumimoji="1" lang="ja-JP" altLang="ja-JP" sz="1100">
              <a:solidFill>
                <a:schemeClr val="dk1"/>
              </a:solidFill>
              <a:effectLst/>
              <a:latin typeface="+mn-lt"/>
              <a:ea typeface="+mn-ea"/>
              <a:cs typeface="+mn-cs"/>
            </a:rPr>
            <a:t>大規模事業それぞれの元金償還が開始される時には上昇が予想される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当初予算編成時の市債発行限度額の設定や、事業のスクラップアンドビルドにより抑制を目指す。</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満期一括償還地方債の借入は行っていない。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徳島県美馬市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一般会計等に係る地方債の現在高は、</a:t>
          </a:r>
          <a:r>
            <a:rPr kumimoji="1" lang="ja-JP" altLang="en-US" sz="1100">
              <a:solidFill>
                <a:schemeClr val="dk1"/>
              </a:solidFill>
              <a:effectLst/>
              <a:latin typeface="+mn-lt"/>
              <a:ea typeface="+mn-ea"/>
              <a:cs typeface="+mn-cs"/>
            </a:rPr>
            <a:t>過去に借り入れした臨時財政対策債等の償還が終了し、</a:t>
          </a:r>
          <a:r>
            <a:rPr kumimoji="1" lang="ja-JP" altLang="ja-JP" sz="1100">
              <a:solidFill>
                <a:schemeClr val="dk1"/>
              </a:solidFill>
              <a:effectLst/>
              <a:latin typeface="+mn-lt"/>
              <a:ea typeface="+mn-ea"/>
              <a:cs typeface="+mn-cs"/>
            </a:rPr>
            <a:t>学校給食センター建設に係る多額の借入等の影響がありながらも、</a:t>
          </a:r>
          <a:r>
            <a:rPr kumimoji="1" lang="ja-JP" altLang="en-US" sz="1100">
              <a:solidFill>
                <a:schemeClr val="dk1"/>
              </a:solidFill>
              <a:effectLst/>
              <a:latin typeface="+mn-lt"/>
              <a:ea typeface="+mn-ea"/>
              <a:cs typeface="+mn-cs"/>
            </a:rPr>
            <a:t>まだ元金の返済が始まっていないことから、</a:t>
          </a:r>
          <a:r>
            <a:rPr kumimoji="1" lang="ja-JP" altLang="ja-JP" sz="1100">
              <a:solidFill>
                <a:schemeClr val="dk1"/>
              </a:solidFill>
              <a:effectLst/>
              <a:latin typeface="+mn-lt"/>
              <a:ea typeface="+mn-ea"/>
              <a:cs typeface="+mn-cs"/>
            </a:rPr>
            <a:t>昨年度から引続き減少している。今後も汚泥再生処理施設や、学校空調機器設置等で多くの借入を予定しているため、引き上げられることが予想される。</a:t>
          </a:r>
          <a:endParaRPr lang="ja-JP" altLang="ja-JP" sz="1400">
            <a:effectLst/>
          </a:endParaRPr>
        </a:p>
        <a:p>
          <a:r>
            <a:rPr kumimoji="1" lang="ja-JP" altLang="ja-JP" sz="1100">
              <a:solidFill>
                <a:schemeClr val="dk1"/>
              </a:solidFill>
              <a:effectLst/>
              <a:latin typeface="+mn-lt"/>
              <a:ea typeface="+mn-ea"/>
              <a:cs typeface="+mn-cs"/>
            </a:rPr>
            <a:t>公営企業債等繰入見込額についても、施設の老朽化が進んでいるものの料金収入が多くは見込めないことから、増加している。</a:t>
          </a:r>
          <a:endParaRPr lang="ja-JP" altLang="ja-JP" sz="1400">
            <a:effectLst/>
          </a:endParaRPr>
        </a:p>
        <a:p>
          <a:r>
            <a:rPr kumimoji="1" lang="ja-JP" altLang="ja-JP" sz="1100">
              <a:solidFill>
                <a:schemeClr val="dk1"/>
              </a:solidFill>
              <a:effectLst/>
              <a:latin typeface="+mn-lt"/>
              <a:ea typeface="+mn-ea"/>
              <a:cs typeface="+mn-cs"/>
            </a:rPr>
            <a:t>一方で、充当可能財源等は年々減少しており、今後も減少が予想されることから、厳しい財政運営が予想される。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徳島県美馬市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積立金額よりも財源不足を補填するための取崩金額が大きく上回っており、昨年度から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百万円の減少となっている。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令和２年度以降の「財政健全化目標」の達成を念頭に置いた財政運営を基本としつつ、各年度の財源不足については最小限度の基金取崩し等により対応することとしている。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・地域振興基金：市民の連帯の強化及び地域振興</a:t>
          </a:r>
          <a:endParaRPr lang="ja-JP" altLang="ja-JP" sz="1400">
            <a:effectLst/>
          </a:endParaRPr>
        </a:p>
        <a:p>
          <a:r>
            <a:rPr kumimoji="1" lang="ja-JP" altLang="ja-JP" sz="1100">
              <a:solidFill>
                <a:schemeClr val="dk1"/>
              </a:solidFill>
              <a:effectLst/>
              <a:latin typeface="+mn-lt"/>
              <a:ea typeface="+mn-ea"/>
              <a:cs typeface="+mn-cs"/>
            </a:rPr>
            <a:t>・オラレまちづくり基金：オラレ美馬の運営協力、周辺対策及び本市の活力あるまちづくり事業の推進</a:t>
          </a:r>
          <a:endParaRPr lang="ja-JP" altLang="ja-JP" sz="1400">
            <a:effectLst/>
          </a:endParaRPr>
        </a:p>
        <a:p>
          <a:r>
            <a:rPr kumimoji="1" lang="ja-JP" altLang="ja-JP" sz="1100">
              <a:solidFill>
                <a:schemeClr val="dk1"/>
              </a:solidFill>
              <a:effectLst/>
              <a:latin typeface="+mn-lt"/>
              <a:ea typeface="+mn-ea"/>
              <a:cs typeface="+mn-cs"/>
            </a:rPr>
            <a:t>・まちづくり基金：人材育成、地域経済活性化、人口減少抑制、結婚・出産・子育て支援、自然環境保全、伝統・文化遺産保存、</a:t>
          </a:r>
          <a:endParaRPr lang="ja-JP" altLang="ja-JP" sz="1400">
            <a:effectLst/>
          </a:endParaRPr>
        </a:p>
        <a:p>
          <a:r>
            <a:rPr kumimoji="1" lang="ja-JP" altLang="ja-JP" sz="1100">
              <a:solidFill>
                <a:schemeClr val="dk1"/>
              </a:solidFill>
              <a:effectLst/>
              <a:latin typeface="+mn-lt"/>
              <a:ea typeface="+mn-ea"/>
              <a:cs typeface="+mn-cs"/>
            </a:rPr>
            <a:t>　　　　　　　　　安全・安心な暮らしの実現等まちづくり施策の推進</a:t>
          </a:r>
          <a:endParaRPr lang="ja-JP" altLang="ja-JP" sz="1400">
            <a:effectLst/>
          </a:endParaRPr>
        </a:p>
        <a:p>
          <a:r>
            <a:rPr kumimoji="1" lang="ja-JP" altLang="ja-JP" sz="1100">
              <a:solidFill>
                <a:schemeClr val="dk1"/>
              </a:solidFill>
              <a:effectLst/>
              <a:latin typeface="+mn-lt"/>
              <a:ea typeface="+mn-ea"/>
              <a:cs typeface="+mn-cs"/>
            </a:rPr>
            <a:t>・公共施設等総合管理基金：公共施設等の計画的修繕・改修・更新</a:t>
          </a:r>
          <a:endParaRPr lang="ja-JP" altLang="ja-JP" sz="1400">
            <a:effectLst/>
          </a:endParaRPr>
        </a:p>
        <a:p>
          <a:r>
            <a:rPr kumimoji="1" lang="ja-JP" altLang="en-US" sz="1100">
              <a:solidFill>
                <a:schemeClr val="dk1"/>
              </a:solidFill>
              <a:effectLst/>
              <a:latin typeface="+mn-ea"/>
              <a:ea typeface="+mn-ea"/>
              <a:cs typeface="+mn-cs"/>
            </a:rPr>
            <a:t>・森林環境基金：</a:t>
          </a:r>
          <a:r>
            <a:rPr lang="ja-JP" altLang="en-US" sz="1100" b="0" i="0">
              <a:solidFill>
                <a:schemeClr val="dk1"/>
              </a:solidFill>
              <a:effectLst/>
              <a:latin typeface="+mn-ea"/>
              <a:ea typeface="+mn-ea"/>
              <a:cs typeface="+mn-cs"/>
            </a:rPr>
            <a:t>地球温暖化の防止、国土の保全、水源の涵養その他の森林の有する公益的な機能の維持増進</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・まちづくり基金：</a:t>
          </a:r>
          <a:r>
            <a:rPr kumimoji="1" lang="ja-JP" altLang="en-US" sz="1100">
              <a:solidFill>
                <a:schemeClr val="dk1"/>
              </a:solidFill>
              <a:effectLst/>
              <a:latin typeface="+mn-lt"/>
              <a:ea typeface="+mn-ea"/>
              <a:cs typeface="+mn-cs"/>
            </a:rPr>
            <a:t>小・中学校教育用パソコン活用事業等に活用するため</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千万円取崩したため</a:t>
          </a:r>
          <a:r>
            <a:rPr kumimoji="1" lang="ja-JP" altLang="ja-JP" sz="1100">
              <a:solidFill>
                <a:schemeClr val="dk1"/>
              </a:solidFill>
              <a:effectLst/>
              <a:latin typeface="+mn-lt"/>
              <a:ea typeface="+mn-ea"/>
              <a:cs typeface="+mn-cs"/>
            </a:rPr>
            <a:t>、減少となった。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・公共施設等総合管理基金：道路や学校等の修繕等のため</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千万円取崩したため、減少となった。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・オラレまちづくり基金：事業収益の減少により、基金残高は</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百万円の減少となった。</a:t>
          </a:r>
          <a:endParaRPr lang="ja-JP" altLang="ja-JP" sz="1400">
            <a:effectLst/>
          </a:endParaRPr>
        </a:p>
        <a:p>
          <a:pPr eaLnBrk="1" fontAlgn="auto" latinLnBrk="0" hangingPunct="1"/>
          <a:r>
            <a:rPr lang="ja-JP" altLang="ja-JP" sz="1100">
              <a:solidFill>
                <a:schemeClr val="dk1"/>
              </a:solidFill>
              <a:effectLst/>
              <a:latin typeface="+mn-lt"/>
              <a:ea typeface="+mn-ea"/>
              <a:cs typeface="+mn-cs"/>
            </a:rPr>
            <a:t>・森林環境基金：</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年度は取り崩しは行わず、基金利子を積み立てた。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令和２年度以降の「財政健全化目標」の達成を念頭に置いた財政運営を基本としつつ、各年度の財源不足については最小限度の基金取崩し等により対応することとしている。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百万円を取崩したことにより、昨年度残高より大きく減少している。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集約化や除却により、施設更新をできるだけ少なくし、事業規模の縮小を図ることで当該基金の取崩しを抑えていきたい。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百万円を取崩したことにより、昨年度残高より減少している。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これまで物価高等で各種事業の単価は上がっているため、今後も地方債の発行金額は増加し、それに反比例し減債基金は減少していく見込みである。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1612C6-EA1C-4053-BEC3-3E870A1700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48A42F-5815-42EA-9749-0AE92C8DB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B43C822-C806-4A0B-8EC6-AC72E6DA75B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6D7CFDF-1966-4F7B-83A4-01323A1C800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C2AADB4-99D6-4C58-8C03-64E4BCD0F16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0B0E98B-237F-4EFE-A4CF-0DBF0B43814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893F835-E9C5-40AC-BD3A-0983A56508F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1997C4B-38CA-4E75-8D8F-C989E0A27AC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6A8FE9D-934B-407D-9256-7023C43027C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1FC5320-8C24-4C3E-82ED-7C2215D01E3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B94E0F0-90AA-4DA3-BF30-102844A028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3F2F3CA-F02C-4630-B707-5080ABDF49F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500C168-6047-491D-864D-A1EA8C758C9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592B01C-2DB4-42ED-B808-6233E5952B2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62F8AEE-B28D-42B8-B207-F8574CEAD1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3426B2A-3B15-407E-B151-C7470C65838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ADE1691-0DB7-4B86-B888-3A9B13CC93C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98F00F3-79C5-40CD-AA71-019279D9F9B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0373F2D-43AD-4179-8A12-8B79AEF1513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3B8A9DE-91EF-4BE7-AFAC-B7965C454A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731CD7E-72A0-44EA-9F29-42C9C84EA27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29E2666-E43C-4D54-BA9E-0859478B17C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757E18E-748E-4B6A-AF54-D94F1AAE2C8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EF8B05D-FEF5-4299-8A57-4727129B077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1957850-9E80-4AF5-92A3-E55CAA9009B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566377F-8460-49FD-B603-FB97507DD8E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700BCAF-5BEF-4D99-B267-A9141D93BDF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B1349A1-FF90-45A9-91D8-940E9D1F51D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6CB2839-BEBA-4906-A32E-EF6959FF9C4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97A9397-E04E-4A7F-A957-023AA24F86D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5662DEB-0888-4E99-BDBB-85D627F7DD1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596A791-6531-41F5-BE85-AA3F77628D9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7E0799E-E6D9-44EF-9BE3-C41D74D846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2AA8823-DB51-4AAC-9D55-9DE13863451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78F0821-0D1B-4C7E-8373-9603D8CD2A0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ECC2680-771B-4CCE-8AD4-BBB09FC6116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95ADF45-4746-4E81-BFCA-0072176078C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83558E7-BC07-45C2-96C0-FEA3B900E81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A587F1D-6EFB-4D5E-83C9-44507229A8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8875598-F057-401D-8923-A1F0167CBE3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4881923-7EF3-465D-8EDC-8EA96752BF3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683C317D-07D3-467A-8993-AEFD520D83B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C0BCF3A-5F83-47EC-8F4E-4766C5BF6F8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1324DDF-08BA-4846-88F2-3B179BBE00B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C3818F1-1EB2-4E5D-9D89-FCC6487CC13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0C737BA-60A4-4FE7-A666-AD268FFDC7C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1CEF7EE-3DA5-4397-A7CF-D8ED5CEAABB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令和６年度には、新規資産は増加して</a:t>
          </a:r>
          <a:r>
            <a:rPr lang="ja-JP" altLang="en-US" sz="1100">
              <a:solidFill>
                <a:schemeClr val="dk1"/>
              </a:solidFill>
              <a:effectLst/>
              <a:latin typeface="ＭＳ 明朝" panose="02020609040205080304" pitchFamily="17" charset="-128"/>
              <a:ea typeface="ＭＳ 明朝" panose="02020609040205080304" pitchFamily="17" charset="-128"/>
              <a:cs typeface="+mn-cs"/>
            </a:rPr>
            <a:t>いる</a:t>
          </a:r>
          <a:r>
            <a:rPr lang="ja-JP" altLang="ja-JP" sz="1100">
              <a:solidFill>
                <a:schemeClr val="dk1"/>
              </a:solidFill>
              <a:effectLst/>
              <a:latin typeface="ＭＳ 明朝" panose="02020609040205080304" pitchFamily="17" charset="-128"/>
              <a:ea typeface="ＭＳ 明朝" panose="02020609040205080304" pitchFamily="17" charset="-128"/>
              <a:cs typeface="+mn-cs"/>
            </a:rPr>
            <a:t>が、それ以上に既存資産の減価償却額が大きいことから令和５年度に比べて有形固定資産減価償却率が</a:t>
          </a:r>
          <a:r>
            <a:rPr lang="en-US" altLang="ja-JP" sz="1100">
              <a:solidFill>
                <a:schemeClr val="dk1"/>
              </a:solidFill>
              <a:effectLst/>
              <a:latin typeface="ＭＳ 明朝" panose="02020609040205080304" pitchFamily="17" charset="-128"/>
              <a:ea typeface="ＭＳ 明朝" panose="02020609040205080304" pitchFamily="17" charset="-128"/>
              <a:cs typeface="+mn-cs"/>
            </a:rPr>
            <a:t>0.7</a:t>
          </a:r>
          <a:r>
            <a:rPr lang="ja-JP" altLang="ja-JP" sz="1100">
              <a:solidFill>
                <a:schemeClr val="dk1"/>
              </a:solidFill>
              <a:effectLst/>
              <a:latin typeface="ＭＳ 明朝" panose="02020609040205080304" pitchFamily="17" charset="-128"/>
              <a:ea typeface="ＭＳ 明朝" panose="02020609040205080304" pitchFamily="17" charset="-128"/>
              <a:cs typeface="+mn-cs"/>
            </a:rPr>
            <a:t>％上昇して</a:t>
          </a:r>
          <a:r>
            <a:rPr lang="ja-JP" altLang="en-US" sz="1100">
              <a:solidFill>
                <a:schemeClr val="dk1"/>
              </a:solidFill>
              <a:effectLst/>
              <a:latin typeface="ＭＳ 明朝" panose="02020609040205080304" pitchFamily="17" charset="-128"/>
              <a:ea typeface="ＭＳ 明朝" panose="02020609040205080304" pitchFamily="17" charset="-128"/>
              <a:cs typeface="+mn-cs"/>
            </a:rPr>
            <a:t>いる</a:t>
          </a:r>
          <a:r>
            <a:rPr lang="ja-JP" altLang="ja-JP" sz="1100">
              <a:solidFill>
                <a:schemeClr val="dk1"/>
              </a:solidFill>
              <a:effectLst/>
              <a:latin typeface="ＭＳ 明朝" panose="02020609040205080304" pitchFamily="17" charset="-128"/>
              <a:ea typeface="ＭＳ 明朝" panose="02020609040205080304" pitchFamily="17" charset="-128"/>
              <a:cs typeface="+mn-cs"/>
            </a:rPr>
            <a:t>。勘定科目ごとの有形固定資産減価償却率については特に建物、橋梁、農道の老朽化が進んでい</a:t>
          </a:r>
          <a:r>
            <a:rPr lang="ja-JP" altLang="en-US" sz="1100">
              <a:solidFill>
                <a:schemeClr val="dk1"/>
              </a:solidFill>
              <a:effectLst/>
              <a:latin typeface="ＭＳ 明朝" panose="02020609040205080304" pitchFamily="17" charset="-128"/>
              <a:ea typeface="ＭＳ 明朝" panose="02020609040205080304" pitchFamily="17" charset="-128"/>
              <a:cs typeface="+mn-cs"/>
            </a:rPr>
            <a:t>るが、</a:t>
          </a:r>
          <a:r>
            <a:rPr lang="ja-JP" altLang="ja-JP" sz="1100">
              <a:solidFill>
                <a:schemeClr val="dk1"/>
              </a:solidFill>
              <a:effectLst/>
              <a:latin typeface="ＭＳ 明朝" panose="02020609040205080304" pitchFamily="17" charset="-128"/>
              <a:ea typeface="ＭＳ 明朝" panose="02020609040205080304" pitchFamily="17" charset="-128"/>
              <a:cs typeface="+mn-cs"/>
            </a:rPr>
            <a:t>当該指標は類似団体平均値を下回っているため、今後は令和</a:t>
          </a:r>
          <a:r>
            <a:rPr lang="en-US" altLang="ja-JP" sz="1100">
              <a:solidFill>
                <a:schemeClr val="dk1"/>
              </a:solidFill>
              <a:effectLst/>
              <a:latin typeface="ＭＳ 明朝" panose="02020609040205080304" pitchFamily="17" charset="-128"/>
              <a:ea typeface="ＭＳ 明朝" panose="02020609040205080304" pitchFamily="17" charset="-128"/>
              <a:cs typeface="+mn-cs"/>
            </a:rPr>
            <a:t>7</a:t>
          </a:r>
          <a:r>
            <a:rPr lang="ja-JP" altLang="ja-JP" sz="1100">
              <a:solidFill>
                <a:schemeClr val="dk1"/>
              </a:solidFill>
              <a:effectLst/>
              <a:latin typeface="ＭＳ 明朝" panose="02020609040205080304" pitchFamily="17" charset="-128"/>
              <a:ea typeface="ＭＳ 明朝" panose="02020609040205080304" pitchFamily="17" charset="-128"/>
              <a:cs typeface="+mn-cs"/>
            </a:rPr>
            <a:t>年度改定した公共施設総合管理計画に基づき、長寿命化の推進や既存施設の点検等、適正な維持・更新を図るとともに施設の統廃合も検討し</a:t>
          </a:r>
          <a:r>
            <a:rPr lang="ja-JP" altLang="en-US" sz="1100">
              <a:solidFill>
                <a:schemeClr val="dk1"/>
              </a:solidFill>
              <a:effectLst/>
              <a:latin typeface="ＭＳ 明朝" panose="02020609040205080304" pitchFamily="17" charset="-128"/>
              <a:ea typeface="ＭＳ 明朝" panose="02020609040205080304" pitchFamily="17" charset="-128"/>
              <a:cs typeface="+mn-cs"/>
            </a:rPr>
            <a:t>ていく</a:t>
          </a:r>
          <a:r>
            <a:rPr lang="ja-JP" altLang="ja-JP" sz="1100">
              <a:solidFill>
                <a:schemeClr val="dk1"/>
              </a:solidFill>
              <a:effectLst/>
              <a:latin typeface="ＭＳ 明朝" panose="02020609040205080304" pitchFamily="17" charset="-128"/>
              <a:ea typeface="ＭＳ 明朝" panose="02020609040205080304" pitchFamily="17" charset="-128"/>
              <a:cs typeface="+mn-cs"/>
            </a:rPr>
            <a:t>。</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D467EF5-F4F1-4537-AF3C-3CE9F6A3CE0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89DEB8B-A4E8-4A8D-BF05-6E77533A151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04231C0-42D2-4847-BEF0-D65C2AF4C81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A9B4811-1FA5-4A78-B280-F3B70F5273B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B0C08BD-1355-4FE1-8B4F-92B57FE1AEF1}"/>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C320A11-A252-4116-8B85-F64FFDA1DBF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CFBCC5F-E12E-4F13-BFF5-FFF03B92F47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0683184-F417-4F53-8901-65D3EACF68E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A803C32-95C5-4F81-B668-7F9DDD28CF8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3F0C345-39E4-4897-B212-778C1AEEC81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66A38BA-AA6A-4ED2-9729-D0C4698C632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653EFDA-6DE3-4E10-995F-EF003DF327B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E50EA94-5526-4B7A-A667-6146AB865F1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E7F4C92-C36A-4EC9-833D-7870BBB02C6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7D046290-DD83-4B33-B0C8-AA59546D383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6FF167F1-5B7E-4413-A6A6-EEC93D66092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C2AD6949-34D3-4B83-A5E7-A077C4125776}"/>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904E7CE1-2941-4B8D-82A5-1F79923A6016}"/>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BF3B974F-C531-4FFB-977A-87FB5670E85B}"/>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B08B0F81-0957-4942-8F0B-092A8F1F2328}"/>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5B80BDDD-B8E2-416F-B623-293E77C04B42}"/>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A1D965F0-33D9-439F-A705-A4EF33098BCB}"/>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E26C7C7F-D56F-4C7F-8798-6A04CAABD919}"/>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D6E5220A-E78B-4602-89C0-99598D3C59DC}"/>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1BDE56EA-444D-42F4-8568-5F32261E074D}"/>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3FAF3D9B-0710-44CE-99AB-CCBA4354AB9E}"/>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43B17C19-3437-4B7E-97F7-7D6EA201055B}"/>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DE5B6B8-59A7-404B-A1EC-49109208B45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8338C11-D5B3-4290-AFF5-8E386D9503C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972988F-473D-463A-B19B-96FA327BDA5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16CD16C-2038-4569-A078-E1FB8316CF3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AE9729A-AFF8-4087-BF6D-319319B9E77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124248</xdr:rowOff>
    </xdr:from>
    <xdr:to>
      <xdr:col>23</xdr:col>
      <xdr:colOff>136525</xdr:colOff>
      <xdr:row>31</xdr:row>
      <xdr:rowOff>54398</xdr:rowOff>
    </xdr:to>
    <xdr:sp macro="" textlink="">
      <xdr:nvSpPr>
        <xdr:cNvPr id="81" name="楕円 80">
          <a:extLst>
            <a:ext uri="{FF2B5EF4-FFF2-40B4-BE49-F238E27FC236}">
              <a16:creationId xmlns:a16="http://schemas.microsoft.com/office/drawing/2014/main" id="{B94AE3F8-2B00-40E2-A1D8-A483D0276284}"/>
            </a:ext>
          </a:extLst>
        </xdr:cNvPr>
        <xdr:cNvSpPr/>
      </xdr:nvSpPr>
      <xdr:spPr>
        <a:xfrm>
          <a:off x="47117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147125</xdr:rowOff>
    </xdr:from>
    <xdr:ext cx="405111" cy="259045"/>
    <xdr:sp macro="" textlink="">
      <xdr:nvSpPr>
        <xdr:cNvPr id="82" name="有形固定資産減価償却率該当値テキスト">
          <a:extLst>
            <a:ext uri="{FF2B5EF4-FFF2-40B4-BE49-F238E27FC236}">
              <a16:creationId xmlns:a16="http://schemas.microsoft.com/office/drawing/2014/main" id="{D949755C-7856-42EA-AFE0-51756768A179}"/>
            </a:ext>
          </a:extLst>
        </xdr:cNvPr>
        <xdr:cNvSpPr txBox="1"/>
      </xdr:nvSpPr>
      <xdr:spPr>
        <a:xfrm>
          <a:off x="4813300" y="589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111654</xdr:rowOff>
    </xdr:from>
    <xdr:to>
      <xdr:col>19</xdr:col>
      <xdr:colOff>187325</xdr:colOff>
      <xdr:row>31</xdr:row>
      <xdr:rowOff>41804</xdr:rowOff>
    </xdr:to>
    <xdr:sp macro="" textlink="">
      <xdr:nvSpPr>
        <xdr:cNvPr id="83" name="楕円 82">
          <a:extLst>
            <a:ext uri="{FF2B5EF4-FFF2-40B4-BE49-F238E27FC236}">
              <a16:creationId xmlns:a16="http://schemas.microsoft.com/office/drawing/2014/main" id="{4E631BD5-28B5-4554-AF8F-211F7FFB5691}"/>
            </a:ext>
          </a:extLst>
        </xdr:cNvPr>
        <xdr:cNvSpPr/>
      </xdr:nvSpPr>
      <xdr:spPr>
        <a:xfrm>
          <a:off x="4000500" y="602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162454</xdr:rowOff>
    </xdr:from>
    <xdr:to>
      <xdr:col>23</xdr:col>
      <xdr:colOff>85725</xdr:colOff>
      <xdr:row>31</xdr:row>
      <xdr:rowOff>3598</xdr:rowOff>
    </xdr:to>
    <xdr:cxnSp macro="">
      <xdr:nvCxnSpPr>
        <xdr:cNvPr id="84" name="直線コネクタ 83">
          <a:extLst>
            <a:ext uri="{FF2B5EF4-FFF2-40B4-BE49-F238E27FC236}">
              <a16:creationId xmlns:a16="http://schemas.microsoft.com/office/drawing/2014/main" id="{9B590BBF-A008-480B-94F4-5653D3D8F3F8}"/>
            </a:ext>
          </a:extLst>
        </xdr:cNvPr>
        <xdr:cNvCxnSpPr/>
      </xdr:nvCxnSpPr>
      <xdr:spPr>
        <a:xfrm>
          <a:off x="4051300" y="6077479"/>
          <a:ext cx="7112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91863</xdr:rowOff>
    </xdr:from>
    <xdr:to>
      <xdr:col>15</xdr:col>
      <xdr:colOff>187325</xdr:colOff>
      <xdr:row>31</xdr:row>
      <xdr:rowOff>22013</xdr:rowOff>
    </xdr:to>
    <xdr:sp macro="" textlink="">
      <xdr:nvSpPr>
        <xdr:cNvPr id="85" name="楕円 84">
          <a:extLst>
            <a:ext uri="{FF2B5EF4-FFF2-40B4-BE49-F238E27FC236}">
              <a16:creationId xmlns:a16="http://schemas.microsoft.com/office/drawing/2014/main" id="{31351B6D-FB5C-4F34-A19E-461897766014}"/>
            </a:ext>
          </a:extLst>
        </xdr:cNvPr>
        <xdr:cNvSpPr/>
      </xdr:nvSpPr>
      <xdr:spPr>
        <a:xfrm>
          <a:off x="3238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142663</xdr:rowOff>
    </xdr:from>
    <xdr:to>
      <xdr:col>19</xdr:col>
      <xdr:colOff>136525</xdr:colOff>
      <xdr:row>30</xdr:row>
      <xdr:rowOff>162454</xdr:rowOff>
    </xdr:to>
    <xdr:cxnSp macro="">
      <xdr:nvCxnSpPr>
        <xdr:cNvPr id="86" name="直線コネクタ 85">
          <a:extLst>
            <a:ext uri="{FF2B5EF4-FFF2-40B4-BE49-F238E27FC236}">
              <a16:creationId xmlns:a16="http://schemas.microsoft.com/office/drawing/2014/main" id="{584A2A85-88DF-4130-981A-4CF563D897F4}"/>
            </a:ext>
          </a:extLst>
        </xdr:cNvPr>
        <xdr:cNvCxnSpPr/>
      </xdr:nvCxnSpPr>
      <xdr:spPr>
        <a:xfrm>
          <a:off x="3289300" y="6057688"/>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61278</xdr:rowOff>
    </xdr:from>
    <xdr:to>
      <xdr:col>11</xdr:col>
      <xdr:colOff>187325</xdr:colOff>
      <xdr:row>30</xdr:row>
      <xdr:rowOff>162878</xdr:rowOff>
    </xdr:to>
    <xdr:sp macro="" textlink="">
      <xdr:nvSpPr>
        <xdr:cNvPr id="87" name="楕円 86">
          <a:extLst>
            <a:ext uri="{FF2B5EF4-FFF2-40B4-BE49-F238E27FC236}">
              <a16:creationId xmlns:a16="http://schemas.microsoft.com/office/drawing/2014/main" id="{CD046DEE-3EB7-4C90-8D74-67F23B6FB073}"/>
            </a:ext>
          </a:extLst>
        </xdr:cNvPr>
        <xdr:cNvSpPr/>
      </xdr:nvSpPr>
      <xdr:spPr>
        <a:xfrm>
          <a:off x="2476500" y="597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112078</xdr:rowOff>
    </xdr:from>
    <xdr:to>
      <xdr:col>15</xdr:col>
      <xdr:colOff>136525</xdr:colOff>
      <xdr:row>30</xdr:row>
      <xdr:rowOff>142663</xdr:rowOff>
    </xdr:to>
    <xdr:cxnSp macro="">
      <xdr:nvCxnSpPr>
        <xdr:cNvPr id="88" name="直線コネクタ 87">
          <a:extLst>
            <a:ext uri="{FF2B5EF4-FFF2-40B4-BE49-F238E27FC236}">
              <a16:creationId xmlns:a16="http://schemas.microsoft.com/office/drawing/2014/main" id="{4D3E318A-1C7D-440A-AD57-F4A2DAAF730E}"/>
            </a:ext>
          </a:extLst>
        </xdr:cNvPr>
        <xdr:cNvCxnSpPr/>
      </xdr:nvCxnSpPr>
      <xdr:spPr>
        <a:xfrm>
          <a:off x="2527300" y="6027103"/>
          <a:ext cx="762000" cy="3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21696</xdr:rowOff>
    </xdr:from>
    <xdr:to>
      <xdr:col>7</xdr:col>
      <xdr:colOff>187325</xdr:colOff>
      <xdr:row>30</xdr:row>
      <xdr:rowOff>123296</xdr:rowOff>
    </xdr:to>
    <xdr:sp macro="" textlink="">
      <xdr:nvSpPr>
        <xdr:cNvPr id="89" name="楕円 88">
          <a:extLst>
            <a:ext uri="{FF2B5EF4-FFF2-40B4-BE49-F238E27FC236}">
              <a16:creationId xmlns:a16="http://schemas.microsoft.com/office/drawing/2014/main" id="{50B7A0F0-8616-485B-8D42-058F912E936A}"/>
            </a:ext>
          </a:extLst>
        </xdr:cNvPr>
        <xdr:cNvSpPr/>
      </xdr:nvSpPr>
      <xdr:spPr>
        <a:xfrm>
          <a:off x="1714500" y="593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72496</xdr:rowOff>
    </xdr:from>
    <xdr:to>
      <xdr:col>11</xdr:col>
      <xdr:colOff>136525</xdr:colOff>
      <xdr:row>30</xdr:row>
      <xdr:rowOff>112078</xdr:rowOff>
    </xdr:to>
    <xdr:cxnSp macro="">
      <xdr:nvCxnSpPr>
        <xdr:cNvPr id="90" name="直線コネクタ 89">
          <a:extLst>
            <a:ext uri="{FF2B5EF4-FFF2-40B4-BE49-F238E27FC236}">
              <a16:creationId xmlns:a16="http://schemas.microsoft.com/office/drawing/2014/main" id="{DE412741-3FB1-496A-94F0-1567F2224920}"/>
            </a:ext>
          </a:extLst>
        </xdr:cNvPr>
        <xdr:cNvCxnSpPr/>
      </xdr:nvCxnSpPr>
      <xdr:spPr>
        <a:xfrm>
          <a:off x="1765300" y="5987521"/>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8C0E971D-2E21-4E78-9A84-469B34DA2BE0}"/>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399D673E-6E05-4C72-BCBC-EECFDC4460E2}"/>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575C3853-6BF9-4E96-9C80-3E6732345261}"/>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2F08962B-CCDB-4650-B3A4-173CD6A3798F}"/>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58331</xdr:rowOff>
    </xdr:from>
    <xdr:ext cx="405111" cy="259045"/>
    <xdr:sp macro="" textlink="">
      <xdr:nvSpPr>
        <xdr:cNvPr id="95" name="n_1mainValue有形固定資産減価償却率">
          <a:extLst>
            <a:ext uri="{FF2B5EF4-FFF2-40B4-BE49-F238E27FC236}">
              <a16:creationId xmlns:a16="http://schemas.microsoft.com/office/drawing/2014/main" id="{9C1FF5F9-9B66-4E57-8DEF-4665D0FDA4BC}"/>
            </a:ext>
          </a:extLst>
        </xdr:cNvPr>
        <xdr:cNvSpPr txBox="1"/>
      </xdr:nvSpPr>
      <xdr:spPr>
        <a:xfrm>
          <a:off x="38360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96" name="n_2mainValue有形固定資産減価償却率">
          <a:extLst>
            <a:ext uri="{FF2B5EF4-FFF2-40B4-BE49-F238E27FC236}">
              <a16:creationId xmlns:a16="http://schemas.microsoft.com/office/drawing/2014/main" id="{09089802-DD6A-4D67-9768-F92F4863EC1F}"/>
            </a:ext>
          </a:extLst>
        </xdr:cNvPr>
        <xdr:cNvSpPr txBox="1"/>
      </xdr:nvSpPr>
      <xdr:spPr>
        <a:xfrm>
          <a:off x="3086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7955</xdr:rowOff>
    </xdr:from>
    <xdr:ext cx="405111" cy="259045"/>
    <xdr:sp macro="" textlink="">
      <xdr:nvSpPr>
        <xdr:cNvPr id="97" name="n_3mainValue有形固定資産減価償却率">
          <a:extLst>
            <a:ext uri="{FF2B5EF4-FFF2-40B4-BE49-F238E27FC236}">
              <a16:creationId xmlns:a16="http://schemas.microsoft.com/office/drawing/2014/main" id="{51C45117-A034-43A6-9486-A52AB4BD4DBB}"/>
            </a:ext>
          </a:extLst>
        </xdr:cNvPr>
        <xdr:cNvSpPr txBox="1"/>
      </xdr:nvSpPr>
      <xdr:spPr>
        <a:xfrm>
          <a:off x="2324744" y="575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139823</xdr:rowOff>
    </xdr:from>
    <xdr:ext cx="405111" cy="259045"/>
    <xdr:sp macro="" textlink="">
      <xdr:nvSpPr>
        <xdr:cNvPr id="98" name="n_4mainValue有形固定資産減価償却率">
          <a:extLst>
            <a:ext uri="{FF2B5EF4-FFF2-40B4-BE49-F238E27FC236}">
              <a16:creationId xmlns:a16="http://schemas.microsoft.com/office/drawing/2014/main" id="{B428F790-E8B1-4A7B-A60D-A6D53216B5E5}"/>
            </a:ext>
          </a:extLst>
        </xdr:cNvPr>
        <xdr:cNvSpPr txBox="1"/>
      </xdr:nvSpPr>
      <xdr:spPr>
        <a:xfrm>
          <a:off x="1562744" y="571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CF89528-4992-443D-8D50-9E36BD6E043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3494E22-4AEE-4703-BCD8-300B6F36C49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4FDD8EEA-70AE-49DE-B9A6-510B608A43B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80B4F8F-786B-48CE-837A-7213745FC03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9F73941-04AC-4CB9-80F0-81B8C37937A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F1ACF00-71A8-4BB4-8542-6D0A444D654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2DB102D-C92B-4CED-AEDC-D0DFA41F74F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836218C-3891-4823-BABC-5BB3F4BFF2C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8F5D869-E6F4-4302-8495-1D77223045D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E861C8E-BE67-4530-AE42-2F711BA7444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85626D0-289E-4044-9FCF-5706AF00CC6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FF89F93-1C04-4D98-86AC-8ACFB40F133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2A6A03B-5C07-4844-A79C-1821C845CE6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分母については、「経常一般財源等（歳入）等」及びそこから差し引く「 経常経費充当財源等」も増加したため、大きな増減は無かった。一方、分子については、「将来負担額」の減少額よりも、そこから差し引く「充当可能財源」の減少額が上回ったことで、結果として分子は増加となり、債務償還比率の値としては前年度からわずかに悪化した</a:t>
          </a:r>
          <a:r>
            <a:rPr kumimoji="1" lang="en-US" altLang="ja-JP" sz="1100">
              <a:solidFill>
                <a:sysClr val="windowText" lastClr="000000"/>
              </a:solidFill>
              <a:latin typeface="ＭＳ 明朝" panose="02020609040205080304" pitchFamily="17" charset="-128"/>
              <a:ea typeface="ＭＳ 明朝" panose="02020609040205080304" pitchFamily="17" charset="-128"/>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10E8A2F-EF35-4614-B102-9CBAEC1561C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3866ED8-C964-439A-8B5A-B1E0E5E363B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9E6C92E-714F-4855-9088-5ACB27926AE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84B7E437-2152-44F2-89FF-33B1DF5D8939}"/>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418F812E-7CC5-4E07-A6DC-F181B8C0BC44}"/>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233AF2D0-307B-4382-ABF8-80F0AD5C3A09}"/>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67FCBFB7-00DD-4064-AD8A-81DB6100D2E7}"/>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9EB5A805-D1A7-4D79-A607-60D0554E3F5E}"/>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B16DE226-3CAB-461E-A85D-F5E845009BDA}"/>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74822E9E-4B3A-40EF-86F6-4761DF349079}"/>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CB5DB6BB-4048-41E5-BE22-43B5D287294B}"/>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97384921-5B4B-4E38-9C93-E6BB8DAEF16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9807DE3C-4A92-4383-9219-9E9E4804E99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4038B5C2-2167-4378-9EB8-E3618AC9C31F}"/>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9F7DE635-0E18-4C77-AAD0-5455D357DA85}"/>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7D526FA5-AAB7-434A-9C75-07858550CAE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A532353C-B07A-446A-BF00-472824E70919}"/>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7D50B420-8433-4132-9993-5E5DE3ED416F}"/>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AB121172-B713-4DFE-9889-7B3C50260ABD}"/>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99142E4C-364B-4819-9A93-7B3A5A958F2F}"/>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623B2D1A-0982-4650-B5FD-3A6B716AEADC}"/>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592A2458-3B73-4454-B32E-8D74DAFF6A59}"/>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D035A902-EF23-4A45-B941-5B8F15BB64F2}"/>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A29C58AF-B79C-4F4E-BC62-75C6FFAFC94C}"/>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F583247-278C-4A19-BF0D-94C2F0E332A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2D631BA-0A0F-44CB-B649-E7BB0F8B0DF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8A3FDA7-DE38-4038-BAAD-FDF73898AD1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9E9E5E1-9DB0-46C3-82F2-292E56A755F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0110E35-684F-46AC-A2AC-C3205683191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63393</xdr:rowOff>
    </xdr:from>
    <xdr:to>
      <xdr:col>76</xdr:col>
      <xdr:colOff>73025</xdr:colOff>
      <xdr:row>30</xdr:row>
      <xdr:rowOff>164993</xdr:rowOff>
    </xdr:to>
    <xdr:sp macro="" textlink="">
      <xdr:nvSpPr>
        <xdr:cNvPr id="141" name="楕円 140">
          <a:extLst>
            <a:ext uri="{FF2B5EF4-FFF2-40B4-BE49-F238E27FC236}">
              <a16:creationId xmlns:a16="http://schemas.microsoft.com/office/drawing/2014/main" id="{8B791924-BDAD-463F-8669-5462D6DC634C}"/>
            </a:ext>
          </a:extLst>
        </xdr:cNvPr>
        <xdr:cNvSpPr/>
      </xdr:nvSpPr>
      <xdr:spPr>
        <a:xfrm>
          <a:off x="14744700" y="597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41820</xdr:rowOff>
    </xdr:from>
    <xdr:ext cx="469744" cy="259045"/>
    <xdr:sp macro="" textlink="">
      <xdr:nvSpPr>
        <xdr:cNvPr id="142" name="債務償還比率該当値テキスト">
          <a:extLst>
            <a:ext uri="{FF2B5EF4-FFF2-40B4-BE49-F238E27FC236}">
              <a16:creationId xmlns:a16="http://schemas.microsoft.com/office/drawing/2014/main" id="{AAE4F021-F803-42A4-81B8-4558C217814F}"/>
            </a:ext>
          </a:extLst>
        </xdr:cNvPr>
        <xdr:cNvSpPr txBox="1"/>
      </xdr:nvSpPr>
      <xdr:spPr>
        <a:xfrm>
          <a:off x="14846300" y="595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62789</xdr:rowOff>
    </xdr:from>
    <xdr:to>
      <xdr:col>72</xdr:col>
      <xdr:colOff>123825</xdr:colOff>
      <xdr:row>30</xdr:row>
      <xdr:rowOff>164389</xdr:rowOff>
    </xdr:to>
    <xdr:sp macro="" textlink="">
      <xdr:nvSpPr>
        <xdr:cNvPr id="143" name="楕円 142">
          <a:extLst>
            <a:ext uri="{FF2B5EF4-FFF2-40B4-BE49-F238E27FC236}">
              <a16:creationId xmlns:a16="http://schemas.microsoft.com/office/drawing/2014/main" id="{A3557D6D-1023-4320-BEBF-5DDC9D648125}"/>
            </a:ext>
          </a:extLst>
        </xdr:cNvPr>
        <xdr:cNvSpPr/>
      </xdr:nvSpPr>
      <xdr:spPr>
        <a:xfrm>
          <a:off x="14033500" y="597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113589</xdr:rowOff>
    </xdr:from>
    <xdr:to>
      <xdr:col>76</xdr:col>
      <xdr:colOff>22225</xdr:colOff>
      <xdr:row>30</xdr:row>
      <xdr:rowOff>114193</xdr:rowOff>
    </xdr:to>
    <xdr:cxnSp macro="">
      <xdr:nvCxnSpPr>
        <xdr:cNvPr id="144" name="直線コネクタ 143">
          <a:extLst>
            <a:ext uri="{FF2B5EF4-FFF2-40B4-BE49-F238E27FC236}">
              <a16:creationId xmlns:a16="http://schemas.microsoft.com/office/drawing/2014/main" id="{C853A43B-5E9E-4EA0-9C01-37D00B1055E7}"/>
            </a:ext>
          </a:extLst>
        </xdr:cNvPr>
        <xdr:cNvCxnSpPr/>
      </xdr:nvCxnSpPr>
      <xdr:spPr>
        <a:xfrm>
          <a:off x="14084300" y="6028614"/>
          <a:ext cx="7112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157465</xdr:rowOff>
    </xdr:from>
    <xdr:to>
      <xdr:col>68</xdr:col>
      <xdr:colOff>123825</xdr:colOff>
      <xdr:row>30</xdr:row>
      <xdr:rowOff>87615</xdr:rowOff>
    </xdr:to>
    <xdr:sp macro="" textlink="">
      <xdr:nvSpPr>
        <xdr:cNvPr id="145" name="楕円 144">
          <a:extLst>
            <a:ext uri="{FF2B5EF4-FFF2-40B4-BE49-F238E27FC236}">
              <a16:creationId xmlns:a16="http://schemas.microsoft.com/office/drawing/2014/main" id="{19DAC4AD-9D7A-41F3-B16C-F164F626CF5B}"/>
            </a:ext>
          </a:extLst>
        </xdr:cNvPr>
        <xdr:cNvSpPr/>
      </xdr:nvSpPr>
      <xdr:spPr>
        <a:xfrm>
          <a:off x="13271500" y="59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36815</xdr:rowOff>
    </xdr:from>
    <xdr:to>
      <xdr:col>72</xdr:col>
      <xdr:colOff>73025</xdr:colOff>
      <xdr:row>30</xdr:row>
      <xdr:rowOff>113589</xdr:rowOff>
    </xdr:to>
    <xdr:cxnSp macro="">
      <xdr:nvCxnSpPr>
        <xdr:cNvPr id="146" name="直線コネクタ 145">
          <a:extLst>
            <a:ext uri="{FF2B5EF4-FFF2-40B4-BE49-F238E27FC236}">
              <a16:creationId xmlns:a16="http://schemas.microsoft.com/office/drawing/2014/main" id="{5E776C72-A4A6-4FFD-8ABE-B162B3328EC0}"/>
            </a:ext>
          </a:extLst>
        </xdr:cNvPr>
        <xdr:cNvCxnSpPr/>
      </xdr:nvCxnSpPr>
      <xdr:spPr>
        <a:xfrm>
          <a:off x="13322300" y="5951840"/>
          <a:ext cx="762000" cy="7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109103</xdr:rowOff>
    </xdr:from>
    <xdr:to>
      <xdr:col>64</xdr:col>
      <xdr:colOff>123825</xdr:colOff>
      <xdr:row>30</xdr:row>
      <xdr:rowOff>39253</xdr:rowOff>
    </xdr:to>
    <xdr:sp macro="" textlink="">
      <xdr:nvSpPr>
        <xdr:cNvPr id="147" name="楕円 146">
          <a:extLst>
            <a:ext uri="{FF2B5EF4-FFF2-40B4-BE49-F238E27FC236}">
              <a16:creationId xmlns:a16="http://schemas.microsoft.com/office/drawing/2014/main" id="{D0B5F7A0-4CC1-402B-9892-91697FAB3A70}"/>
            </a:ext>
          </a:extLst>
        </xdr:cNvPr>
        <xdr:cNvSpPr/>
      </xdr:nvSpPr>
      <xdr:spPr>
        <a:xfrm>
          <a:off x="12509500" y="585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159903</xdr:rowOff>
    </xdr:from>
    <xdr:to>
      <xdr:col>68</xdr:col>
      <xdr:colOff>73025</xdr:colOff>
      <xdr:row>30</xdr:row>
      <xdr:rowOff>36815</xdr:rowOff>
    </xdr:to>
    <xdr:cxnSp macro="">
      <xdr:nvCxnSpPr>
        <xdr:cNvPr id="148" name="直線コネクタ 147">
          <a:extLst>
            <a:ext uri="{FF2B5EF4-FFF2-40B4-BE49-F238E27FC236}">
              <a16:creationId xmlns:a16="http://schemas.microsoft.com/office/drawing/2014/main" id="{CF1A3EF3-014F-43F4-BA98-99831C085CC7}"/>
            </a:ext>
          </a:extLst>
        </xdr:cNvPr>
        <xdr:cNvCxnSpPr/>
      </xdr:nvCxnSpPr>
      <xdr:spPr>
        <a:xfrm>
          <a:off x="12560300" y="5903478"/>
          <a:ext cx="762000" cy="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106314</xdr:rowOff>
    </xdr:from>
    <xdr:to>
      <xdr:col>60</xdr:col>
      <xdr:colOff>123825</xdr:colOff>
      <xdr:row>31</xdr:row>
      <xdr:rowOff>36464</xdr:rowOff>
    </xdr:to>
    <xdr:sp macro="" textlink="">
      <xdr:nvSpPr>
        <xdr:cNvPr id="149" name="楕円 148">
          <a:extLst>
            <a:ext uri="{FF2B5EF4-FFF2-40B4-BE49-F238E27FC236}">
              <a16:creationId xmlns:a16="http://schemas.microsoft.com/office/drawing/2014/main" id="{464ECEB8-B7A2-40C8-99DF-D7F48E435D0A}"/>
            </a:ext>
          </a:extLst>
        </xdr:cNvPr>
        <xdr:cNvSpPr/>
      </xdr:nvSpPr>
      <xdr:spPr>
        <a:xfrm>
          <a:off x="11747500" y="60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159903</xdr:rowOff>
    </xdr:from>
    <xdr:to>
      <xdr:col>64</xdr:col>
      <xdr:colOff>73025</xdr:colOff>
      <xdr:row>30</xdr:row>
      <xdr:rowOff>157114</xdr:rowOff>
    </xdr:to>
    <xdr:cxnSp macro="">
      <xdr:nvCxnSpPr>
        <xdr:cNvPr id="150" name="直線コネクタ 149">
          <a:extLst>
            <a:ext uri="{FF2B5EF4-FFF2-40B4-BE49-F238E27FC236}">
              <a16:creationId xmlns:a16="http://schemas.microsoft.com/office/drawing/2014/main" id="{A5A8F157-6F03-4FD8-B348-5DF68F9A8BBE}"/>
            </a:ext>
          </a:extLst>
        </xdr:cNvPr>
        <xdr:cNvCxnSpPr/>
      </xdr:nvCxnSpPr>
      <xdr:spPr>
        <a:xfrm flipV="1">
          <a:off x="11798300" y="5903478"/>
          <a:ext cx="762000" cy="16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B69C4BA2-78A7-4312-9D8D-FDCBD24B2713}"/>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A75FF9BD-8495-40B2-A054-2E86B1917286}"/>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DD7637D2-6CB3-4EF3-BEA4-1EDF6FE47C41}"/>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6DD33B5-2AB6-4477-9F1A-5BFD35E9D0A0}"/>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155516</xdr:rowOff>
    </xdr:from>
    <xdr:ext cx="469744" cy="259045"/>
    <xdr:sp macro="" textlink="">
      <xdr:nvSpPr>
        <xdr:cNvPr id="155" name="n_1mainValue債務償還比率">
          <a:extLst>
            <a:ext uri="{FF2B5EF4-FFF2-40B4-BE49-F238E27FC236}">
              <a16:creationId xmlns:a16="http://schemas.microsoft.com/office/drawing/2014/main" id="{317ED7C6-5797-430D-B9C8-462225AB8464}"/>
            </a:ext>
          </a:extLst>
        </xdr:cNvPr>
        <xdr:cNvSpPr txBox="1"/>
      </xdr:nvSpPr>
      <xdr:spPr>
        <a:xfrm>
          <a:off x="13836727" y="607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78742</xdr:rowOff>
    </xdr:from>
    <xdr:ext cx="469744" cy="259045"/>
    <xdr:sp macro="" textlink="">
      <xdr:nvSpPr>
        <xdr:cNvPr id="156" name="n_2mainValue債務償還比率">
          <a:extLst>
            <a:ext uri="{FF2B5EF4-FFF2-40B4-BE49-F238E27FC236}">
              <a16:creationId xmlns:a16="http://schemas.microsoft.com/office/drawing/2014/main" id="{45124126-AA56-44EA-8ED7-A1006BF33FDD}"/>
            </a:ext>
          </a:extLst>
        </xdr:cNvPr>
        <xdr:cNvSpPr txBox="1"/>
      </xdr:nvSpPr>
      <xdr:spPr>
        <a:xfrm>
          <a:off x="13087427" y="599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30380</xdr:rowOff>
    </xdr:from>
    <xdr:ext cx="469744" cy="259045"/>
    <xdr:sp macro="" textlink="">
      <xdr:nvSpPr>
        <xdr:cNvPr id="157" name="n_3mainValue債務償還比率">
          <a:extLst>
            <a:ext uri="{FF2B5EF4-FFF2-40B4-BE49-F238E27FC236}">
              <a16:creationId xmlns:a16="http://schemas.microsoft.com/office/drawing/2014/main" id="{EEE45173-D03B-4FE0-81C1-0F29947C988B}"/>
            </a:ext>
          </a:extLst>
        </xdr:cNvPr>
        <xdr:cNvSpPr txBox="1"/>
      </xdr:nvSpPr>
      <xdr:spPr>
        <a:xfrm>
          <a:off x="12325427" y="59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27591</xdr:rowOff>
    </xdr:from>
    <xdr:ext cx="469744" cy="259045"/>
    <xdr:sp macro="" textlink="">
      <xdr:nvSpPr>
        <xdr:cNvPr id="158" name="n_4mainValue債務償還比率">
          <a:extLst>
            <a:ext uri="{FF2B5EF4-FFF2-40B4-BE49-F238E27FC236}">
              <a16:creationId xmlns:a16="http://schemas.microsoft.com/office/drawing/2014/main" id="{2097BCB9-A6E8-40E7-93E4-5AEBA0E1C705}"/>
            </a:ext>
          </a:extLst>
        </xdr:cNvPr>
        <xdr:cNvSpPr txBox="1"/>
      </xdr:nvSpPr>
      <xdr:spPr>
        <a:xfrm>
          <a:off x="11563427" y="611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2133501-4138-42EA-A8DE-1A5129212FB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1B8E5F2-D01A-4D87-9EC3-655DE8DFC8C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8DFB818-8021-4093-8992-3B80068DE4E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3EDA98B8-6010-41FF-A8C1-E28728335E0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3C514B63-1E91-4278-8A70-C290B32B1B6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3676BCC-AB4E-4E51-9D4B-ED7B2AC8B00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8F0F3A-DD62-43F2-BF83-C60FA0875A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3B9D58-A3FA-4872-8264-404CCF66705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8247A8-B4C8-4873-8803-9851CAA69DB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8D78F9-5B16-44AB-86A1-E31C881CE46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1D9F5F0-BDCE-418B-8897-92B915A9BB4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6CBA06-A48F-4EF1-B609-2629C992E27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3EC405-8689-42FE-A75C-898FD9E8E2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80C7D6-C406-4216-8034-C18194DE0EB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6B0949-C710-4480-83C1-29A121289E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13B987-F19E-46EE-934D-487E6F1D5F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AE30F5-C9C2-4551-B53A-676AE96C95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A19A02-EB8D-46A7-8B92-8FCEC23CC12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D0CF64-3B8C-4A8E-B9DB-2C1742AB13C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424DDC-47C7-40FE-997E-F183DCEC61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DD0314-6F25-4119-8F99-0ADE850F8E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6360327-A253-47D2-8316-E1DFA9633B6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8E4C2C-1CE2-42C8-A763-82EB1946881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3F9FC61-4B64-4817-B3A7-DE85C69ACC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28161F-5D27-4A58-9CE6-0B6B098E6D5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A7F2DE-D14A-4F2B-839E-A6AC917D34F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C8EA4D-8DE6-4574-BDE1-B3F7E0F2025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A96F7E-85BA-453B-B848-06F801B70F0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33A3FF-7984-42DB-B3A9-4A3ACCDD6CA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8D9491-2887-468B-9C10-4027415203D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EBEB79-D943-4DAC-85C6-EFBAB352121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13F341-7F94-4B6F-9498-CA4F4BC0FB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3A29C14-0B92-4F3C-A96B-AEAA49B7CEB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16E9DE8-03B9-432C-8627-A245CBB6331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490C49-405D-4496-86D1-CA327187ECD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6C89C9-6EA5-4A6A-A0F0-349C6653EC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03311C-D51C-4090-A7C2-2D30C00EBB8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8A2E12-EB66-479A-9937-73F2048A940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F8F7C1-CAA6-41AD-82EA-7051D11CB93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2E19DB-E6DD-46C0-9942-ACAED9A81DF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083E19-80B3-494D-92E3-30BDA5DDF5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476940-6029-439E-849C-3A16252D08E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3C2509A-7263-476B-A010-0EFEC155FE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C5F566-F046-428E-A03B-8310B941F22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73C7DB-58CD-4C36-A72F-E7A2797B22B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A01A4D-FABF-4D9D-850B-5A7C2F9AC9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ED0058C-F3BC-4AFE-92D7-D7DC6F6817F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F15E97-B681-4BCF-B160-2EBE0CE1A8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79DA63D-46AB-4A74-9650-47C986944E6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227AC2E-56BC-4E20-96F5-47609310273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3B31547-246E-4026-A5A6-5775CD24C7C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C82A2D5-8F43-46A1-9639-CB830E9F81F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E2FE862-E315-4E18-BC0C-6BE732C1C3A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0C7FADA-D8DF-49C7-BCAF-A8D20EBC515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FA24842-309F-462D-875B-46178528AA5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868298-E06C-4B9B-BE4A-A5465C4E678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C6D7576-F6C4-4E37-9810-26A7E5A53FA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E3C36DE-DB1D-4D13-9A3C-B45EAB05C0B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1A06D13-8A9D-4D2C-8FDD-A245B3E7F1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A3083E8-430C-4E10-8479-C83F3AC2A53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7D310BE-1C51-4879-97A5-95ABB260F5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AAAED4B-AADD-418F-8C05-7BBD0F1B7849}"/>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145804A3-4D77-4DFF-83CC-9FF426DC6CE6}"/>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5459A4C-2E39-4921-981E-949E9E1A65F9}"/>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41F1EEC-6C46-47D5-A765-0F9C5CC43919}"/>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F636B61A-7DFD-4ABF-8558-D8F8E1724E9E}"/>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53CF623F-FF67-4EEE-93FA-30C9E411143A}"/>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ECFC06E0-4CA9-471D-AFB3-2F22252C4D7F}"/>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F6022CE2-6176-4C8A-AC66-57E9D19E77FE}"/>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E2D77F8-1AF8-4CA8-80AC-D4068C009864}"/>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6DDC3734-1A34-427C-8617-8886B69FAC3E}"/>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564C2F8-5261-4587-9EEA-C45110317016}"/>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3F8B1D-5A9E-4563-9501-877FF674D6C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17422B-518F-4079-AD23-A6CAD381494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F18F5B-E1C9-4820-BD50-191E91F256A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8D7C957-A4B3-4900-ACCE-5119F040324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CE6994-4292-48DF-A55F-CD204117C35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34925</xdr:rowOff>
    </xdr:from>
    <xdr:to>
      <xdr:col>24</xdr:col>
      <xdr:colOff>114300</xdr:colOff>
      <xdr:row>37</xdr:row>
      <xdr:rowOff>136525</xdr:rowOff>
    </xdr:to>
    <xdr:sp macro="" textlink="">
      <xdr:nvSpPr>
        <xdr:cNvPr id="73" name="楕円 72">
          <a:extLst>
            <a:ext uri="{FF2B5EF4-FFF2-40B4-BE49-F238E27FC236}">
              <a16:creationId xmlns:a16="http://schemas.microsoft.com/office/drawing/2014/main" id="{684BA44F-C83E-4A57-90B7-0A2995465991}"/>
            </a:ext>
          </a:extLst>
        </xdr:cNvPr>
        <xdr:cNvSpPr/>
      </xdr:nvSpPr>
      <xdr:spPr>
        <a:xfrm>
          <a:off x="45847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57802</xdr:rowOff>
    </xdr:from>
    <xdr:ext cx="405111" cy="259045"/>
    <xdr:sp macro="" textlink="">
      <xdr:nvSpPr>
        <xdr:cNvPr id="74" name="【道路】&#10;有形固定資産減価償却率該当値テキスト">
          <a:extLst>
            <a:ext uri="{FF2B5EF4-FFF2-40B4-BE49-F238E27FC236}">
              <a16:creationId xmlns:a16="http://schemas.microsoft.com/office/drawing/2014/main" id="{8E99220A-AD05-440D-9DA0-0680FD1CD89E}"/>
            </a:ext>
          </a:extLst>
        </xdr:cNvPr>
        <xdr:cNvSpPr txBox="1"/>
      </xdr:nvSpPr>
      <xdr:spPr>
        <a:xfrm>
          <a:off x="4673600"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5" name="楕円 74">
          <a:extLst>
            <a:ext uri="{FF2B5EF4-FFF2-40B4-BE49-F238E27FC236}">
              <a16:creationId xmlns:a16="http://schemas.microsoft.com/office/drawing/2014/main" id="{72135716-A958-4EF2-9303-EF950CFEC9C3}"/>
            </a:ext>
          </a:extLst>
        </xdr:cNvPr>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57150</xdr:rowOff>
    </xdr:from>
    <xdr:to>
      <xdr:col>24</xdr:col>
      <xdr:colOff>63500</xdr:colOff>
      <xdr:row>37</xdr:row>
      <xdr:rowOff>85725</xdr:rowOff>
    </xdr:to>
    <xdr:cxnSp macro="">
      <xdr:nvCxnSpPr>
        <xdr:cNvPr id="76" name="直線コネクタ 75">
          <a:extLst>
            <a:ext uri="{FF2B5EF4-FFF2-40B4-BE49-F238E27FC236}">
              <a16:creationId xmlns:a16="http://schemas.microsoft.com/office/drawing/2014/main" id="{3196BFA7-2DEB-4EA3-8483-84675EF0F713}"/>
            </a:ext>
          </a:extLst>
        </xdr:cNvPr>
        <xdr:cNvCxnSpPr/>
      </xdr:nvCxnSpPr>
      <xdr:spPr>
        <a:xfrm>
          <a:off x="3797300" y="64008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151130</xdr:rowOff>
    </xdr:from>
    <xdr:to>
      <xdr:col>15</xdr:col>
      <xdr:colOff>101600</xdr:colOff>
      <xdr:row>37</xdr:row>
      <xdr:rowOff>81280</xdr:rowOff>
    </xdr:to>
    <xdr:sp macro="" textlink="">
      <xdr:nvSpPr>
        <xdr:cNvPr id="77" name="楕円 76">
          <a:extLst>
            <a:ext uri="{FF2B5EF4-FFF2-40B4-BE49-F238E27FC236}">
              <a16:creationId xmlns:a16="http://schemas.microsoft.com/office/drawing/2014/main" id="{0F253966-02E1-4EF0-9563-93772522EF7E}"/>
            </a:ext>
          </a:extLst>
        </xdr:cNvPr>
        <xdr:cNvSpPr/>
      </xdr:nvSpPr>
      <xdr:spPr>
        <a:xfrm>
          <a:off x="2857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30480</xdr:rowOff>
    </xdr:from>
    <xdr:to>
      <xdr:col>19</xdr:col>
      <xdr:colOff>177800</xdr:colOff>
      <xdr:row>37</xdr:row>
      <xdr:rowOff>57150</xdr:rowOff>
    </xdr:to>
    <xdr:cxnSp macro="">
      <xdr:nvCxnSpPr>
        <xdr:cNvPr id="78" name="直線コネクタ 77">
          <a:extLst>
            <a:ext uri="{FF2B5EF4-FFF2-40B4-BE49-F238E27FC236}">
              <a16:creationId xmlns:a16="http://schemas.microsoft.com/office/drawing/2014/main" id="{CF771C17-A269-4EF2-A0BE-5F3D9E336E8D}"/>
            </a:ext>
          </a:extLst>
        </xdr:cNvPr>
        <xdr:cNvCxnSpPr/>
      </xdr:nvCxnSpPr>
      <xdr:spPr>
        <a:xfrm>
          <a:off x="2908300" y="63741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118745</xdr:rowOff>
    </xdr:from>
    <xdr:to>
      <xdr:col>10</xdr:col>
      <xdr:colOff>165100</xdr:colOff>
      <xdr:row>37</xdr:row>
      <xdr:rowOff>48895</xdr:rowOff>
    </xdr:to>
    <xdr:sp macro="" textlink="">
      <xdr:nvSpPr>
        <xdr:cNvPr id="79" name="楕円 78">
          <a:extLst>
            <a:ext uri="{FF2B5EF4-FFF2-40B4-BE49-F238E27FC236}">
              <a16:creationId xmlns:a16="http://schemas.microsoft.com/office/drawing/2014/main" id="{AF93F4F4-4F06-4808-9C08-6A470AF2C175}"/>
            </a:ext>
          </a:extLst>
        </xdr:cNvPr>
        <xdr:cNvSpPr/>
      </xdr:nvSpPr>
      <xdr:spPr>
        <a:xfrm>
          <a:off x="1968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169545</xdr:rowOff>
    </xdr:from>
    <xdr:to>
      <xdr:col>15</xdr:col>
      <xdr:colOff>50800</xdr:colOff>
      <xdr:row>37</xdr:row>
      <xdr:rowOff>30480</xdr:rowOff>
    </xdr:to>
    <xdr:cxnSp macro="">
      <xdr:nvCxnSpPr>
        <xdr:cNvPr id="80" name="直線コネクタ 79">
          <a:extLst>
            <a:ext uri="{FF2B5EF4-FFF2-40B4-BE49-F238E27FC236}">
              <a16:creationId xmlns:a16="http://schemas.microsoft.com/office/drawing/2014/main" id="{6B9EF6C7-8FA0-4929-BA61-C1EDAB449AF8}"/>
            </a:ext>
          </a:extLst>
        </xdr:cNvPr>
        <xdr:cNvCxnSpPr/>
      </xdr:nvCxnSpPr>
      <xdr:spPr>
        <a:xfrm>
          <a:off x="2019300" y="63417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46355</xdr:rowOff>
    </xdr:from>
    <xdr:to>
      <xdr:col>6</xdr:col>
      <xdr:colOff>38100</xdr:colOff>
      <xdr:row>36</xdr:row>
      <xdr:rowOff>147955</xdr:rowOff>
    </xdr:to>
    <xdr:sp macro="" textlink="">
      <xdr:nvSpPr>
        <xdr:cNvPr id="81" name="楕円 80">
          <a:extLst>
            <a:ext uri="{FF2B5EF4-FFF2-40B4-BE49-F238E27FC236}">
              <a16:creationId xmlns:a16="http://schemas.microsoft.com/office/drawing/2014/main" id="{B26B89ED-7297-4C59-A8D5-81D4D2ED8D60}"/>
            </a:ext>
          </a:extLst>
        </xdr:cNvPr>
        <xdr:cNvSpPr/>
      </xdr:nvSpPr>
      <xdr:spPr>
        <a:xfrm>
          <a:off x="1079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97155</xdr:rowOff>
    </xdr:from>
    <xdr:to>
      <xdr:col>10</xdr:col>
      <xdr:colOff>114300</xdr:colOff>
      <xdr:row>36</xdr:row>
      <xdr:rowOff>169545</xdr:rowOff>
    </xdr:to>
    <xdr:cxnSp macro="">
      <xdr:nvCxnSpPr>
        <xdr:cNvPr id="82" name="直線コネクタ 81">
          <a:extLst>
            <a:ext uri="{FF2B5EF4-FFF2-40B4-BE49-F238E27FC236}">
              <a16:creationId xmlns:a16="http://schemas.microsoft.com/office/drawing/2014/main" id="{AC21EB8F-D9F8-4DBE-8019-33D18F8474A5}"/>
            </a:ext>
          </a:extLst>
        </xdr:cNvPr>
        <xdr:cNvCxnSpPr/>
      </xdr:nvCxnSpPr>
      <xdr:spPr>
        <a:xfrm>
          <a:off x="1130300" y="626935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F2E923C0-D4B6-45C6-A86A-8469EC9045A9}"/>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41D9E46A-3722-45CC-AF65-09B9C6E03073}"/>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52513C1-8AEE-4B64-9C42-02A9C64674EB}"/>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1B0C312E-03C8-4F8D-AEC6-C20CD6CF4F21}"/>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124477</xdr:rowOff>
    </xdr:from>
    <xdr:ext cx="405111" cy="259045"/>
    <xdr:sp macro="" textlink="">
      <xdr:nvSpPr>
        <xdr:cNvPr id="87" name="n_1mainValue【道路】&#10;有形固定資産減価償却率">
          <a:extLst>
            <a:ext uri="{FF2B5EF4-FFF2-40B4-BE49-F238E27FC236}">
              <a16:creationId xmlns:a16="http://schemas.microsoft.com/office/drawing/2014/main" id="{91596B72-23B5-4929-B39B-D34DAC774D4B}"/>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8" name="n_2mainValue【道路】&#10;有形固定資産減価償却率">
          <a:extLst>
            <a:ext uri="{FF2B5EF4-FFF2-40B4-BE49-F238E27FC236}">
              <a16:creationId xmlns:a16="http://schemas.microsoft.com/office/drawing/2014/main" id="{59AD9999-A5B9-4132-BF53-3796926471ED}"/>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65422</xdr:rowOff>
    </xdr:from>
    <xdr:ext cx="405111" cy="259045"/>
    <xdr:sp macro="" textlink="">
      <xdr:nvSpPr>
        <xdr:cNvPr id="89" name="n_3mainValue【道路】&#10;有形固定資産減価償却率">
          <a:extLst>
            <a:ext uri="{FF2B5EF4-FFF2-40B4-BE49-F238E27FC236}">
              <a16:creationId xmlns:a16="http://schemas.microsoft.com/office/drawing/2014/main" id="{14683C53-BADF-4EAC-8724-FB7251DA6BE7}"/>
            </a:ext>
          </a:extLst>
        </xdr:cNvPr>
        <xdr:cNvSpPr txBox="1"/>
      </xdr:nvSpPr>
      <xdr:spPr>
        <a:xfrm>
          <a:off x="1816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164482</xdr:rowOff>
    </xdr:from>
    <xdr:ext cx="405111" cy="259045"/>
    <xdr:sp macro="" textlink="">
      <xdr:nvSpPr>
        <xdr:cNvPr id="90" name="n_4mainValue【道路】&#10;有形固定資産減価償却率">
          <a:extLst>
            <a:ext uri="{FF2B5EF4-FFF2-40B4-BE49-F238E27FC236}">
              <a16:creationId xmlns:a16="http://schemas.microsoft.com/office/drawing/2014/main" id="{6BB17AD6-37F4-4C46-B952-FF71701FE1B4}"/>
            </a:ext>
          </a:extLst>
        </xdr:cNvPr>
        <xdr:cNvSpPr txBox="1"/>
      </xdr:nvSpPr>
      <xdr:spPr>
        <a:xfrm>
          <a:off x="927744"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534D5ED-60C1-463F-821D-794BE382E85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789ADA6-37E6-477D-8C8C-C18E080B861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65E8ABE-AF10-44BE-A333-F090BFD15EC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899398D-D685-49DF-959B-A5AD24A0D0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41ECCD8-1A84-47D4-A6C7-4882BDAB3B5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F967A65-B341-466C-A5BB-3E874FB4B33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AB4CC66-3CAB-4C17-ABC8-5B0018C547C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0D2F374-2770-476A-9AB9-74DC3102FA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1FC208B-8FA8-47B7-BF7C-A70D1C56D5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95A1F68-7CD0-4A8F-A3B9-A33B61D753A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58583AF-7A13-443A-AF55-3569F7D7592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6E9A327-E626-49F4-8946-86C276ECF81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1633F96-B2A2-47EC-ACE8-CDB10C04E74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00571D0-D452-4535-B73B-28F3431A867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3E99CFD-A40E-4985-B237-DECBB668E61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C0EEC66-45F3-4B56-A971-CA27D91F5C7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859E0F8-5033-42B2-8778-B4694F90709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F2752BE-7A39-4EC8-9060-A1AB947CBA9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34827AC-922D-4E56-BFF7-48F24294227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6804EEC-F478-4517-B1E4-8B9A1CE8574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546725F-2373-4A30-A4D5-11F11730A8F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6836C56-39C6-4A34-A265-E55A23C1E8C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1A08DDC-EAAD-45BB-AD84-6AC5C8132B8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2460F872-30FA-4EE4-9BE8-CDB060272CF2}"/>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F6D520EE-5AD8-48EE-B786-16AAEF6D770F}"/>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ADD148B8-A029-45D8-97FA-65FF67ECBB11}"/>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169AD413-CAE0-48DB-80EC-E4FBDBB417E3}"/>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2942743-B06D-4C78-A089-11DE102B8F7F}"/>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DA22F1BD-F33B-45D8-9D9E-6CD7F7B2BAB4}"/>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E12149DE-3B7B-468D-806F-B084C609608F}"/>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FA9B31D2-B889-4D5C-87D0-06A4907860EC}"/>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EC339790-E877-4B38-9FCE-D578A3D63AE2}"/>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D84C204-17EC-42D5-A98E-50705F407011}"/>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19FA5DA7-A84A-4176-936C-4AA46E3DCA0B}"/>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0105972-6D5B-4775-A64C-CA63792D58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0527756-5A51-48E6-BCB4-EECA52B79C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0E6BDA-7BDC-4183-ADA3-DEBBFCA88A1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242CEB-37B7-4651-9897-A60D9D41E07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766C832-F7DC-48E4-BAE7-FCF369E6AD6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125603</xdr:rowOff>
    </xdr:from>
    <xdr:to>
      <xdr:col>55</xdr:col>
      <xdr:colOff>50800</xdr:colOff>
      <xdr:row>37</xdr:row>
      <xdr:rowOff>55753</xdr:rowOff>
    </xdr:to>
    <xdr:sp macro="" textlink="">
      <xdr:nvSpPr>
        <xdr:cNvPr id="130" name="楕円 129">
          <a:extLst>
            <a:ext uri="{FF2B5EF4-FFF2-40B4-BE49-F238E27FC236}">
              <a16:creationId xmlns:a16="http://schemas.microsoft.com/office/drawing/2014/main" id="{CC0D6423-1E10-4566-AC98-5B6BC8CF8888}"/>
            </a:ext>
          </a:extLst>
        </xdr:cNvPr>
        <xdr:cNvSpPr/>
      </xdr:nvSpPr>
      <xdr:spPr>
        <a:xfrm>
          <a:off x="10426700" y="62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148480</xdr:rowOff>
    </xdr:from>
    <xdr:ext cx="534377" cy="259045"/>
    <xdr:sp macro="" textlink="">
      <xdr:nvSpPr>
        <xdr:cNvPr id="131" name="【道路】&#10;一人当たり延長該当値テキスト">
          <a:extLst>
            <a:ext uri="{FF2B5EF4-FFF2-40B4-BE49-F238E27FC236}">
              <a16:creationId xmlns:a16="http://schemas.microsoft.com/office/drawing/2014/main" id="{0C91CB5E-0DB0-43FD-AD4C-AE467166E0B2}"/>
            </a:ext>
          </a:extLst>
        </xdr:cNvPr>
        <xdr:cNvSpPr txBox="1"/>
      </xdr:nvSpPr>
      <xdr:spPr>
        <a:xfrm>
          <a:off x="10515600" y="614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80988</xdr:rowOff>
    </xdr:from>
    <xdr:to>
      <xdr:col>50</xdr:col>
      <xdr:colOff>165100</xdr:colOff>
      <xdr:row>37</xdr:row>
      <xdr:rowOff>11138</xdr:rowOff>
    </xdr:to>
    <xdr:sp macro="" textlink="">
      <xdr:nvSpPr>
        <xdr:cNvPr id="132" name="楕円 131">
          <a:extLst>
            <a:ext uri="{FF2B5EF4-FFF2-40B4-BE49-F238E27FC236}">
              <a16:creationId xmlns:a16="http://schemas.microsoft.com/office/drawing/2014/main" id="{8B4A0AE6-DBD5-4D73-BE0F-727CC338C6E2}"/>
            </a:ext>
          </a:extLst>
        </xdr:cNvPr>
        <xdr:cNvSpPr/>
      </xdr:nvSpPr>
      <xdr:spPr>
        <a:xfrm>
          <a:off x="9588500" y="625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131788</xdr:rowOff>
    </xdr:from>
    <xdr:to>
      <xdr:col>55</xdr:col>
      <xdr:colOff>0</xdr:colOff>
      <xdr:row>37</xdr:row>
      <xdr:rowOff>4953</xdr:rowOff>
    </xdr:to>
    <xdr:cxnSp macro="">
      <xdr:nvCxnSpPr>
        <xdr:cNvPr id="133" name="直線コネクタ 132">
          <a:extLst>
            <a:ext uri="{FF2B5EF4-FFF2-40B4-BE49-F238E27FC236}">
              <a16:creationId xmlns:a16="http://schemas.microsoft.com/office/drawing/2014/main" id="{7C3F04F7-2472-494D-B0F3-FCEF170BB3E8}"/>
            </a:ext>
          </a:extLst>
        </xdr:cNvPr>
        <xdr:cNvCxnSpPr/>
      </xdr:nvCxnSpPr>
      <xdr:spPr>
        <a:xfrm>
          <a:off x="9639300" y="6303988"/>
          <a:ext cx="838200" cy="4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161131</xdr:rowOff>
    </xdr:from>
    <xdr:to>
      <xdr:col>46</xdr:col>
      <xdr:colOff>38100</xdr:colOff>
      <xdr:row>37</xdr:row>
      <xdr:rowOff>91281</xdr:rowOff>
    </xdr:to>
    <xdr:sp macro="" textlink="">
      <xdr:nvSpPr>
        <xdr:cNvPr id="134" name="楕円 133">
          <a:extLst>
            <a:ext uri="{FF2B5EF4-FFF2-40B4-BE49-F238E27FC236}">
              <a16:creationId xmlns:a16="http://schemas.microsoft.com/office/drawing/2014/main" id="{931495E1-EA7E-41FF-A310-0BECAC82C4E7}"/>
            </a:ext>
          </a:extLst>
        </xdr:cNvPr>
        <xdr:cNvSpPr/>
      </xdr:nvSpPr>
      <xdr:spPr>
        <a:xfrm>
          <a:off x="8699500" y="633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131788</xdr:rowOff>
    </xdr:from>
    <xdr:to>
      <xdr:col>50</xdr:col>
      <xdr:colOff>114300</xdr:colOff>
      <xdr:row>37</xdr:row>
      <xdr:rowOff>40481</xdr:rowOff>
    </xdr:to>
    <xdr:cxnSp macro="">
      <xdr:nvCxnSpPr>
        <xdr:cNvPr id="135" name="直線コネクタ 134">
          <a:extLst>
            <a:ext uri="{FF2B5EF4-FFF2-40B4-BE49-F238E27FC236}">
              <a16:creationId xmlns:a16="http://schemas.microsoft.com/office/drawing/2014/main" id="{3EE95CD4-04B6-4204-89E2-558561C782C8}"/>
            </a:ext>
          </a:extLst>
        </xdr:cNvPr>
        <xdr:cNvCxnSpPr/>
      </xdr:nvCxnSpPr>
      <xdr:spPr>
        <a:xfrm flipV="1">
          <a:off x="8750300" y="6303988"/>
          <a:ext cx="889000" cy="8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155188</xdr:rowOff>
    </xdr:from>
    <xdr:to>
      <xdr:col>41</xdr:col>
      <xdr:colOff>101600</xdr:colOff>
      <xdr:row>36</xdr:row>
      <xdr:rowOff>85338</xdr:rowOff>
    </xdr:to>
    <xdr:sp macro="" textlink="">
      <xdr:nvSpPr>
        <xdr:cNvPr id="136" name="楕円 135">
          <a:extLst>
            <a:ext uri="{FF2B5EF4-FFF2-40B4-BE49-F238E27FC236}">
              <a16:creationId xmlns:a16="http://schemas.microsoft.com/office/drawing/2014/main" id="{EC8640CB-1C9B-4724-8488-62DBCE8DEAE6}"/>
            </a:ext>
          </a:extLst>
        </xdr:cNvPr>
        <xdr:cNvSpPr/>
      </xdr:nvSpPr>
      <xdr:spPr>
        <a:xfrm>
          <a:off x="7810500" y="615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34538</xdr:rowOff>
    </xdr:from>
    <xdr:to>
      <xdr:col>45</xdr:col>
      <xdr:colOff>177800</xdr:colOff>
      <xdr:row>37</xdr:row>
      <xdr:rowOff>40481</xdr:rowOff>
    </xdr:to>
    <xdr:cxnSp macro="">
      <xdr:nvCxnSpPr>
        <xdr:cNvPr id="137" name="直線コネクタ 136">
          <a:extLst>
            <a:ext uri="{FF2B5EF4-FFF2-40B4-BE49-F238E27FC236}">
              <a16:creationId xmlns:a16="http://schemas.microsoft.com/office/drawing/2014/main" id="{CE378F7A-B238-4621-A92D-315EBD9A0DCB}"/>
            </a:ext>
          </a:extLst>
        </xdr:cNvPr>
        <xdr:cNvCxnSpPr/>
      </xdr:nvCxnSpPr>
      <xdr:spPr>
        <a:xfrm>
          <a:off x="7861300" y="6206738"/>
          <a:ext cx="889000" cy="17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7303</xdr:rowOff>
    </xdr:from>
    <xdr:to>
      <xdr:col>36</xdr:col>
      <xdr:colOff>165100</xdr:colOff>
      <xdr:row>36</xdr:row>
      <xdr:rowOff>108903</xdr:rowOff>
    </xdr:to>
    <xdr:sp macro="" textlink="">
      <xdr:nvSpPr>
        <xdr:cNvPr id="138" name="楕円 137">
          <a:extLst>
            <a:ext uri="{FF2B5EF4-FFF2-40B4-BE49-F238E27FC236}">
              <a16:creationId xmlns:a16="http://schemas.microsoft.com/office/drawing/2014/main" id="{6F3298F1-A3E0-4F64-877B-D8EEE11B85B4}"/>
            </a:ext>
          </a:extLst>
        </xdr:cNvPr>
        <xdr:cNvSpPr/>
      </xdr:nvSpPr>
      <xdr:spPr>
        <a:xfrm>
          <a:off x="6921500" y="617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34538</xdr:rowOff>
    </xdr:from>
    <xdr:to>
      <xdr:col>41</xdr:col>
      <xdr:colOff>50800</xdr:colOff>
      <xdr:row>36</xdr:row>
      <xdr:rowOff>58103</xdr:rowOff>
    </xdr:to>
    <xdr:cxnSp macro="">
      <xdr:nvCxnSpPr>
        <xdr:cNvPr id="139" name="直線コネクタ 138">
          <a:extLst>
            <a:ext uri="{FF2B5EF4-FFF2-40B4-BE49-F238E27FC236}">
              <a16:creationId xmlns:a16="http://schemas.microsoft.com/office/drawing/2014/main" id="{6F7E8CBB-D949-4D3E-A8E9-AEA1A39838E6}"/>
            </a:ext>
          </a:extLst>
        </xdr:cNvPr>
        <xdr:cNvCxnSpPr/>
      </xdr:nvCxnSpPr>
      <xdr:spPr>
        <a:xfrm flipV="1">
          <a:off x="6972300" y="6206738"/>
          <a:ext cx="889000" cy="2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26D843DC-4FEC-45CF-80EC-F9E972EA9D29}"/>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77E4D9E0-F4CE-4F58-B7C1-A3DCF1CEFCD9}"/>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F87178A9-D3CB-437E-B7C5-8190AAD9DEFD}"/>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26BDB680-C241-4E95-BC58-C2CC195ACA2B}"/>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27665</xdr:rowOff>
    </xdr:from>
    <xdr:ext cx="534377" cy="259045"/>
    <xdr:sp macro="" textlink="">
      <xdr:nvSpPr>
        <xdr:cNvPr id="144" name="n_1mainValue【道路】&#10;一人当たり延長">
          <a:extLst>
            <a:ext uri="{FF2B5EF4-FFF2-40B4-BE49-F238E27FC236}">
              <a16:creationId xmlns:a16="http://schemas.microsoft.com/office/drawing/2014/main" id="{FBD642EA-1652-478E-ADED-76BE94C564C4}"/>
            </a:ext>
          </a:extLst>
        </xdr:cNvPr>
        <xdr:cNvSpPr txBox="1"/>
      </xdr:nvSpPr>
      <xdr:spPr>
        <a:xfrm>
          <a:off x="9359411" y="602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107808</xdr:rowOff>
    </xdr:from>
    <xdr:ext cx="534377" cy="259045"/>
    <xdr:sp macro="" textlink="">
      <xdr:nvSpPr>
        <xdr:cNvPr id="145" name="n_2mainValue【道路】&#10;一人当たり延長">
          <a:extLst>
            <a:ext uri="{FF2B5EF4-FFF2-40B4-BE49-F238E27FC236}">
              <a16:creationId xmlns:a16="http://schemas.microsoft.com/office/drawing/2014/main" id="{0DEB0C5D-B50D-4F4A-BB07-1B6C0BD625B2}"/>
            </a:ext>
          </a:extLst>
        </xdr:cNvPr>
        <xdr:cNvSpPr txBox="1"/>
      </xdr:nvSpPr>
      <xdr:spPr>
        <a:xfrm>
          <a:off x="8483111" y="610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101865</xdr:rowOff>
    </xdr:from>
    <xdr:ext cx="534377" cy="259045"/>
    <xdr:sp macro="" textlink="">
      <xdr:nvSpPr>
        <xdr:cNvPr id="146" name="n_3mainValue【道路】&#10;一人当たり延長">
          <a:extLst>
            <a:ext uri="{FF2B5EF4-FFF2-40B4-BE49-F238E27FC236}">
              <a16:creationId xmlns:a16="http://schemas.microsoft.com/office/drawing/2014/main" id="{472E640D-4BD2-463A-8488-05D33688CC84}"/>
            </a:ext>
          </a:extLst>
        </xdr:cNvPr>
        <xdr:cNvSpPr txBox="1"/>
      </xdr:nvSpPr>
      <xdr:spPr>
        <a:xfrm>
          <a:off x="7594111" y="593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125430</xdr:rowOff>
    </xdr:from>
    <xdr:ext cx="534377" cy="259045"/>
    <xdr:sp macro="" textlink="">
      <xdr:nvSpPr>
        <xdr:cNvPr id="147" name="n_4mainValue【道路】&#10;一人当たり延長">
          <a:extLst>
            <a:ext uri="{FF2B5EF4-FFF2-40B4-BE49-F238E27FC236}">
              <a16:creationId xmlns:a16="http://schemas.microsoft.com/office/drawing/2014/main" id="{56A3B0DE-69CA-4673-879C-E3EF548A0296}"/>
            </a:ext>
          </a:extLst>
        </xdr:cNvPr>
        <xdr:cNvSpPr txBox="1"/>
      </xdr:nvSpPr>
      <xdr:spPr>
        <a:xfrm>
          <a:off x="6705111" y="595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8930D36-EB30-4898-AC2C-0448E9957E2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8CD0B42-1921-437A-9FDE-2DC47362FCF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E4FB702-D365-4904-A0B7-7040589712F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0BA18F7-9CF3-4FCB-8676-A44C7C364A0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4CF75F0-CF5B-4F1C-BBAB-647A08DAA04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8E4520B-CEDA-4AA0-956B-C5611991430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DFA91EF-A324-4380-B841-37015F7CA3F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115DE2C-7C8C-4A54-A16D-2DE22F8471F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FBBAAD8-5458-45DB-8325-6E39730FB00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31C68CE-EAB8-4055-A142-611DD44B064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D433333-6BC5-41C0-B8D0-7ADDB9E5E48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55B67F3-4B6C-42F6-BE22-EF9BFC1FCD7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94B431B-E167-4939-8352-3B2F29BEC00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BB61AD3-5EFD-4ACA-8D5B-85645C6D732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4938BA3-87EB-4BFC-88FB-59B9B9E09A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A640CAA-15E9-4422-8FEC-79DCD7DFCD0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BBD6408-0031-434D-909B-C2DCB06777B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9A7C300-6291-439E-9315-2D4391C8623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03F0632-7ED0-4EA1-838A-F0CADDC7EDE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2AEC22A-A063-4779-AABA-15348C7A9C1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592AAF9-861D-4993-A6F5-6AADD3D0764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49BAE56-5E69-4708-A4C3-DDA6B599A2C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470995C-475F-46CE-B47C-E858A45DC59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A90C3A3-C1C5-4A5D-9AE9-D19B65E3B80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6562062-EC44-469D-8DAA-5ECCBF56ECE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F7F82102-F513-4485-AB25-DE34A3E6B1BC}"/>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CA2912D-4287-4429-B625-E0E85A34533D}"/>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9F6D3A6B-E260-4D66-A648-52B656F59A04}"/>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CAE121E-72AA-403F-980A-337301F8EF71}"/>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53F269D1-39E7-4702-B5C6-4FC38DC6FEE1}"/>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3EED24F-A24C-4E11-937B-BD97B56E6587}"/>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AE7CBCCE-BF82-40ED-B3BE-CB75457906EE}"/>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BBE97090-3E2B-4AFB-B955-939FB111FB3A}"/>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41CEFCA-AB05-40F7-917C-2A7C08782E8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DB24468E-DB0A-4C7A-A27E-0D3AB15F57A7}"/>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DBDB6254-1CA5-4401-8366-0C11454D9D9A}"/>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3B0E04-9485-4B9D-AB72-DBC304534A6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B638BCC-D954-4358-AEA8-176C80FC4D5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9659EAE-261B-4D30-9CCF-0D254F37A1F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5AFB052-AC4D-4605-9C89-3B3D0C01C71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A7D6551-97CB-4ACE-B032-A6BBD8620C5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76563</xdr:rowOff>
    </xdr:from>
    <xdr:to>
      <xdr:col>24</xdr:col>
      <xdr:colOff>114300</xdr:colOff>
      <xdr:row>62</xdr:row>
      <xdr:rowOff>6713</xdr:rowOff>
    </xdr:to>
    <xdr:sp macro="" textlink="">
      <xdr:nvSpPr>
        <xdr:cNvPr id="189" name="楕円 188">
          <a:extLst>
            <a:ext uri="{FF2B5EF4-FFF2-40B4-BE49-F238E27FC236}">
              <a16:creationId xmlns:a16="http://schemas.microsoft.com/office/drawing/2014/main" id="{099090E1-85AC-40D4-B9D1-5B17CDF88B3C}"/>
            </a:ext>
          </a:extLst>
        </xdr:cNvPr>
        <xdr:cNvSpPr/>
      </xdr:nvSpPr>
      <xdr:spPr>
        <a:xfrm>
          <a:off x="45847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54990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E7706A8-709B-4834-A362-6EE84E63CE55}"/>
            </a:ext>
          </a:extLst>
        </xdr:cNvPr>
        <xdr:cNvSpPr txBox="1"/>
      </xdr:nvSpPr>
      <xdr:spPr>
        <a:xfrm>
          <a:off x="4673600"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53703</xdr:rowOff>
    </xdr:from>
    <xdr:to>
      <xdr:col>20</xdr:col>
      <xdr:colOff>38100</xdr:colOff>
      <xdr:row>61</xdr:row>
      <xdr:rowOff>155303</xdr:rowOff>
    </xdr:to>
    <xdr:sp macro="" textlink="">
      <xdr:nvSpPr>
        <xdr:cNvPr id="191" name="楕円 190">
          <a:extLst>
            <a:ext uri="{FF2B5EF4-FFF2-40B4-BE49-F238E27FC236}">
              <a16:creationId xmlns:a16="http://schemas.microsoft.com/office/drawing/2014/main" id="{1390262B-C790-4350-BFEB-2E0900A29888}"/>
            </a:ext>
          </a:extLst>
        </xdr:cNvPr>
        <xdr:cNvSpPr/>
      </xdr:nvSpPr>
      <xdr:spPr>
        <a:xfrm>
          <a:off x="3746500" y="105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104503</xdr:rowOff>
    </xdr:from>
    <xdr:to>
      <xdr:col>24</xdr:col>
      <xdr:colOff>63500</xdr:colOff>
      <xdr:row>61</xdr:row>
      <xdr:rowOff>127363</xdr:rowOff>
    </xdr:to>
    <xdr:cxnSp macro="">
      <xdr:nvCxnSpPr>
        <xdr:cNvPr id="192" name="直線コネクタ 191">
          <a:extLst>
            <a:ext uri="{FF2B5EF4-FFF2-40B4-BE49-F238E27FC236}">
              <a16:creationId xmlns:a16="http://schemas.microsoft.com/office/drawing/2014/main" id="{37FA7C25-2BB1-47B4-B45B-0C537D176F7D}"/>
            </a:ext>
          </a:extLst>
        </xdr:cNvPr>
        <xdr:cNvCxnSpPr/>
      </xdr:nvCxnSpPr>
      <xdr:spPr>
        <a:xfrm>
          <a:off x="3797300" y="1056295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30843</xdr:rowOff>
    </xdr:from>
    <xdr:to>
      <xdr:col>15</xdr:col>
      <xdr:colOff>101600</xdr:colOff>
      <xdr:row>61</xdr:row>
      <xdr:rowOff>132443</xdr:rowOff>
    </xdr:to>
    <xdr:sp macro="" textlink="">
      <xdr:nvSpPr>
        <xdr:cNvPr id="193" name="楕円 192">
          <a:extLst>
            <a:ext uri="{FF2B5EF4-FFF2-40B4-BE49-F238E27FC236}">
              <a16:creationId xmlns:a16="http://schemas.microsoft.com/office/drawing/2014/main" id="{21B0832F-3496-479C-A159-7C56F54F2016}"/>
            </a:ext>
          </a:extLst>
        </xdr:cNvPr>
        <xdr:cNvSpPr/>
      </xdr:nvSpPr>
      <xdr:spPr>
        <a:xfrm>
          <a:off x="2857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81643</xdr:rowOff>
    </xdr:from>
    <xdr:to>
      <xdr:col>19</xdr:col>
      <xdr:colOff>177800</xdr:colOff>
      <xdr:row>61</xdr:row>
      <xdr:rowOff>104503</xdr:rowOff>
    </xdr:to>
    <xdr:cxnSp macro="">
      <xdr:nvCxnSpPr>
        <xdr:cNvPr id="194" name="直線コネクタ 193">
          <a:extLst>
            <a:ext uri="{FF2B5EF4-FFF2-40B4-BE49-F238E27FC236}">
              <a16:creationId xmlns:a16="http://schemas.microsoft.com/office/drawing/2014/main" id="{BB698517-6948-442B-B908-AC960A5E3E31}"/>
            </a:ext>
          </a:extLst>
        </xdr:cNvPr>
        <xdr:cNvCxnSpPr/>
      </xdr:nvCxnSpPr>
      <xdr:spPr>
        <a:xfrm>
          <a:off x="2908300" y="1054009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95" name="楕円 194">
          <a:extLst>
            <a:ext uri="{FF2B5EF4-FFF2-40B4-BE49-F238E27FC236}">
              <a16:creationId xmlns:a16="http://schemas.microsoft.com/office/drawing/2014/main" id="{177FFD27-FBFB-42D9-8C88-170A00B526BA}"/>
            </a:ext>
          </a:extLst>
        </xdr:cNvPr>
        <xdr:cNvSpPr/>
      </xdr:nvSpPr>
      <xdr:spPr>
        <a:xfrm>
          <a:off x="1968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81643</xdr:rowOff>
    </xdr:to>
    <xdr:cxnSp macro="">
      <xdr:nvCxnSpPr>
        <xdr:cNvPr id="196" name="直線コネクタ 195">
          <a:extLst>
            <a:ext uri="{FF2B5EF4-FFF2-40B4-BE49-F238E27FC236}">
              <a16:creationId xmlns:a16="http://schemas.microsoft.com/office/drawing/2014/main" id="{FFB28690-EE99-42D1-AD6D-84E9B9964BB3}"/>
            </a:ext>
          </a:extLst>
        </xdr:cNvPr>
        <xdr:cNvCxnSpPr/>
      </xdr:nvCxnSpPr>
      <xdr:spPr>
        <a:xfrm>
          <a:off x="2019300" y="1051723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163104</xdr:rowOff>
    </xdr:from>
    <xdr:to>
      <xdr:col>6</xdr:col>
      <xdr:colOff>38100</xdr:colOff>
      <xdr:row>61</xdr:row>
      <xdr:rowOff>93254</xdr:rowOff>
    </xdr:to>
    <xdr:sp macro="" textlink="">
      <xdr:nvSpPr>
        <xdr:cNvPr id="197" name="楕円 196">
          <a:extLst>
            <a:ext uri="{FF2B5EF4-FFF2-40B4-BE49-F238E27FC236}">
              <a16:creationId xmlns:a16="http://schemas.microsoft.com/office/drawing/2014/main" id="{9FEB9A90-234F-4564-90E5-D04D5D5606A5}"/>
            </a:ext>
          </a:extLst>
        </xdr:cNvPr>
        <xdr:cNvSpPr/>
      </xdr:nvSpPr>
      <xdr:spPr>
        <a:xfrm>
          <a:off x="1079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42454</xdr:rowOff>
    </xdr:from>
    <xdr:to>
      <xdr:col>10</xdr:col>
      <xdr:colOff>114300</xdr:colOff>
      <xdr:row>61</xdr:row>
      <xdr:rowOff>58783</xdr:rowOff>
    </xdr:to>
    <xdr:cxnSp macro="">
      <xdr:nvCxnSpPr>
        <xdr:cNvPr id="198" name="直線コネクタ 197">
          <a:extLst>
            <a:ext uri="{FF2B5EF4-FFF2-40B4-BE49-F238E27FC236}">
              <a16:creationId xmlns:a16="http://schemas.microsoft.com/office/drawing/2014/main" id="{F6EE23C8-E1DC-4269-AFBE-4800E2603DFE}"/>
            </a:ext>
          </a:extLst>
        </xdr:cNvPr>
        <xdr:cNvCxnSpPr/>
      </xdr:nvCxnSpPr>
      <xdr:spPr>
        <a:xfrm>
          <a:off x="1130300" y="1050090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1127F6A-C32A-4A5C-8DA2-E4B02433D59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85D4AFB-64B7-4F3B-B76A-468DA54C61BC}"/>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C08E501-B823-4B3B-A1CB-5CFB0E5CA6F1}"/>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4C3AF04-CC2D-463F-A847-C365C140626E}"/>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146430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8135F40-E4B5-4A6F-8DEC-5D06B882FD20}"/>
            </a:ext>
          </a:extLst>
        </xdr:cNvPr>
        <xdr:cNvSpPr txBox="1"/>
      </xdr:nvSpPr>
      <xdr:spPr>
        <a:xfrm>
          <a:off x="35820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123570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AB42E30-FCF0-4E48-8E46-3D3F0DAFF87C}"/>
            </a:ext>
          </a:extLst>
        </xdr:cNvPr>
        <xdr:cNvSpPr txBox="1"/>
      </xdr:nvSpPr>
      <xdr:spPr>
        <a:xfrm>
          <a:off x="27057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100710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C01A238-7059-4094-BD6D-5BD178240A28}"/>
            </a:ext>
          </a:extLst>
        </xdr:cNvPr>
        <xdr:cNvSpPr txBox="1"/>
      </xdr:nvSpPr>
      <xdr:spPr>
        <a:xfrm>
          <a:off x="1816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84381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F4A5CF1-2435-432E-A511-BAC7140C4294}"/>
            </a:ext>
          </a:extLst>
        </xdr:cNvPr>
        <xdr:cNvSpPr txBox="1"/>
      </xdr:nvSpPr>
      <xdr:spPr>
        <a:xfrm>
          <a:off x="927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CE66C02-2EBF-48F8-B40E-13286FF7CE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BE53000-71C6-4B23-B24A-247C9665D40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A061E73-C476-4CC4-9445-707F1651B5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836F0F2-F5FD-4F22-BB5B-A232B02F54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6589EC3-F0E2-4AE9-AEF3-1E7ECC072AD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F9DCF8E-8B3A-4C85-BB95-2024C67AD6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D5D9546-81B0-4CEC-89E3-27C204BD88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CC2A375-DE3C-4B03-929E-ED0F120E0B6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3162D0E-6FB1-4BE2-9B3B-F0FB78BAC2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1D8CC47-4B01-47E9-B2D9-5C6E4D0C74F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E3AFDE7-608C-4791-9157-124FB13384A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F69D206-8139-46DD-8EBB-1D16F8DFE5D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2135A27-7AD1-46CB-9C40-EDE7B59AA27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7C560A0B-3251-42C6-990D-65FEDB90A4C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D4DC804-C887-4DE4-AA51-1EA7CACB20E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9EC201F-716B-44F9-B110-099B0505750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2B6DB51-2C72-4995-B0FE-E17E09CA246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D1A29F3-0730-4C77-A8A1-B37ECD40DC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FC57C37-AC17-4C27-ABEF-BFF4F0B59B3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82AF221-0D13-47E9-8570-13D1A26995D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DA52367-539D-47CE-8602-C68BB896E84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B3EA787-6532-4DCD-BBD2-A0883185D9B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8DF35E9-FF48-4E82-AA17-62E1FF9CA6A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307926B4-38B1-46B3-95AC-49C0EC50558B}"/>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D50AFCF-623F-4227-8D58-F9B9B74125AD}"/>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20F3851C-2F80-4210-AFD8-5F30A257201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7F0A194-A6AD-4F3C-B190-FE9D84CA9A51}"/>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3D14E05-CBFB-4AA9-9B1E-82237C5ACE24}"/>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76F3CF2-2C67-4522-B777-74035FA9DDF7}"/>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9DA3DB2E-9C37-4596-BF00-63752178A1E5}"/>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EAD679A-B9C9-48CC-8930-361C620A284A}"/>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210924D4-6BD8-4E86-9C59-C486F970EEA1}"/>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BE8978CF-A137-4105-A4AD-B2DD6F9F857E}"/>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951C3A2E-24C4-4D07-A19F-00B1E66AC0DC}"/>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9B9398A-2114-4B09-AF7F-D63082AB190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9FC88E6-5D86-452D-8ED6-490C8CB2C7A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65EF166-DB1B-49DE-B5DB-8DA95BFABD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69049FC-800C-4336-8AB0-A33B8A1EF11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E16C878-DBE5-4C13-9F19-701F6C61A2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48343</xdr:rowOff>
    </xdr:from>
    <xdr:to>
      <xdr:col>55</xdr:col>
      <xdr:colOff>50800</xdr:colOff>
      <xdr:row>61</xdr:row>
      <xdr:rowOff>149943</xdr:rowOff>
    </xdr:to>
    <xdr:sp macro="" textlink="">
      <xdr:nvSpPr>
        <xdr:cNvPr id="246" name="楕円 245">
          <a:extLst>
            <a:ext uri="{FF2B5EF4-FFF2-40B4-BE49-F238E27FC236}">
              <a16:creationId xmlns:a16="http://schemas.microsoft.com/office/drawing/2014/main" id="{C0A4B21F-0DB0-42EE-8C05-3D58CCD54A35}"/>
            </a:ext>
          </a:extLst>
        </xdr:cNvPr>
        <xdr:cNvSpPr/>
      </xdr:nvSpPr>
      <xdr:spPr>
        <a:xfrm>
          <a:off x="10426700" y="1050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71220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87601B7-59DF-4045-BB87-C079473609B2}"/>
            </a:ext>
          </a:extLst>
        </xdr:cNvPr>
        <xdr:cNvSpPr txBox="1"/>
      </xdr:nvSpPr>
      <xdr:spPr>
        <a:xfrm>
          <a:off x="10515600" y="1035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57588</xdr:rowOff>
    </xdr:from>
    <xdr:to>
      <xdr:col>50</xdr:col>
      <xdr:colOff>165100</xdr:colOff>
      <xdr:row>61</xdr:row>
      <xdr:rowOff>159188</xdr:rowOff>
    </xdr:to>
    <xdr:sp macro="" textlink="">
      <xdr:nvSpPr>
        <xdr:cNvPr id="248" name="楕円 247">
          <a:extLst>
            <a:ext uri="{FF2B5EF4-FFF2-40B4-BE49-F238E27FC236}">
              <a16:creationId xmlns:a16="http://schemas.microsoft.com/office/drawing/2014/main" id="{1BD9E348-F098-4CFA-995E-8AA3A19FFD70}"/>
            </a:ext>
          </a:extLst>
        </xdr:cNvPr>
        <xdr:cNvSpPr/>
      </xdr:nvSpPr>
      <xdr:spPr>
        <a:xfrm>
          <a:off x="9588500" y="105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99143</xdr:rowOff>
    </xdr:from>
    <xdr:to>
      <xdr:col>55</xdr:col>
      <xdr:colOff>0</xdr:colOff>
      <xdr:row>61</xdr:row>
      <xdr:rowOff>108388</xdr:rowOff>
    </xdr:to>
    <xdr:cxnSp macro="">
      <xdr:nvCxnSpPr>
        <xdr:cNvPr id="249" name="直線コネクタ 248">
          <a:extLst>
            <a:ext uri="{FF2B5EF4-FFF2-40B4-BE49-F238E27FC236}">
              <a16:creationId xmlns:a16="http://schemas.microsoft.com/office/drawing/2014/main" id="{6FF92172-2315-4876-826E-9705DABF1B84}"/>
            </a:ext>
          </a:extLst>
        </xdr:cNvPr>
        <xdr:cNvCxnSpPr/>
      </xdr:nvCxnSpPr>
      <xdr:spPr>
        <a:xfrm flipV="1">
          <a:off x="9639300" y="10557593"/>
          <a:ext cx="838200" cy="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68692</xdr:rowOff>
    </xdr:from>
    <xdr:to>
      <xdr:col>46</xdr:col>
      <xdr:colOff>38100</xdr:colOff>
      <xdr:row>61</xdr:row>
      <xdr:rowOff>170292</xdr:rowOff>
    </xdr:to>
    <xdr:sp macro="" textlink="">
      <xdr:nvSpPr>
        <xdr:cNvPr id="250" name="楕円 249">
          <a:extLst>
            <a:ext uri="{FF2B5EF4-FFF2-40B4-BE49-F238E27FC236}">
              <a16:creationId xmlns:a16="http://schemas.microsoft.com/office/drawing/2014/main" id="{F47230D7-8F94-49D8-82A1-89CB74CFE103}"/>
            </a:ext>
          </a:extLst>
        </xdr:cNvPr>
        <xdr:cNvSpPr/>
      </xdr:nvSpPr>
      <xdr:spPr>
        <a:xfrm>
          <a:off x="8699500" y="1052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108388</xdr:rowOff>
    </xdr:from>
    <xdr:to>
      <xdr:col>50</xdr:col>
      <xdr:colOff>114300</xdr:colOff>
      <xdr:row>61</xdr:row>
      <xdr:rowOff>119492</xdr:rowOff>
    </xdr:to>
    <xdr:cxnSp macro="">
      <xdr:nvCxnSpPr>
        <xdr:cNvPr id="251" name="直線コネクタ 250">
          <a:extLst>
            <a:ext uri="{FF2B5EF4-FFF2-40B4-BE49-F238E27FC236}">
              <a16:creationId xmlns:a16="http://schemas.microsoft.com/office/drawing/2014/main" id="{7967148B-4724-41A4-AB4E-BC078C345904}"/>
            </a:ext>
          </a:extLst>
        </xdr:cNvPr>
        <xdr:cNvCxnSpPr/>
      </xdr:nvCxnSpPr>
      <xdr:spPr>
        <a:xfrm flipV="1">
          <a:off x="8750300" y="10566838"/>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75765</xdr:rowOff>
    </xdr:from>
    <xdr:to>
      <xdr:col>41</xdr:col>
      <xdr:colOff>101600</xdr:colOff>
      <xdr:row>62</xdr:row>
      <xdr:rowOff>5915</xdr:rowOff>
    </xdr:to>
    <xdr:sp macro="" textlink="">
      <xdr:nvSpPr>
        <xdr:cNvPr id="252" name="楕円 251">
          <a:extLst>
            <a:ext uri="{FF2B5EF4-FFF2-40B4-BE49-F238E27FC236}">
              <a16:creationId xmlns:a16="http://schemas.microsoft.com/office/drawing/2014/main" id="{637F5235-96F0-40CC-801D-8ED4C1496D19}"/>
            </a:ext>
          </a:extLst>
        </xdr:cNvPr>
        <xdr:cNvSpPr/>
      </xdr:nvSpPr>
      <xdr:spPr>
        <a:xfrm>
          <a:off x="7810500" y="1053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119492</xdr:rowOff>
    </xdr:from>
    <xdr:to>
      <xdr:col>45</xdr:col>
      <xdr:colOff>177800</xdr:colOff>
      <xdr:row>61</xdr:row>
      <xdr:rowOff>126565</xdr:rowOff>
    </xdr:to>
    <xdr:cxnSp macro="">
      <xdr:nvCxnSpPr>
        <xdr:cNvPr id="253" name="直線コネクタ 252">
          <a:extLst>
            <a:ext uri="{FF2B5EF4-FFF2-40B4-BE49-F238E27FC236}">
              <a16:creationId xmlns:a16="http://schemas.microsoft.com/office/drawing/2014/main" id="{251EF71F-27D5-45C3-A37E-467CC0E45964}"/>
            </a:ext>
          </a:extLst>
        </xdr:cNvPr>
        <xdr:cNvCxnSpPr/>
      </xdr:nvCxnSpPr>
      <xdr:spPr>
        <a:xfrm flipV="1">
          <a:off x="7861300" y="10577942"/>
          <a:ext cx="889000" cy="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70942</xdr:rowOff>
    </xdr:from>
    <xdr:to>
      <xdr:col>36</xdr:col>
      <xdr:colOff>165100</xdr:colOff>
      <xdr:row>63</xdr:row>
      <xdr:rowOff>1092</xdr:rowOff>
    </xdr:to>
    <xdr:sp macro="" textlink="">
      <xdr:nvSpPr>
        <xdr:cNvPr id="254" name="楕円 253">
          <a:extLst>
            <a:ext uri="{FF2B5EF4-FFF2-40B4-BE49-F238E27FC236}">
              <a16:creationId xmlns:a16="http://schemas.microsoft.com/office/drawing/2014/main" id="{7977B39B-795B-41DF-91B0-4F3D24888791}"/>
            </a:ext>
          </a:extLst>
        </xdr:cNvPr>
        <xdr:cNvSpPr/>
      </xdr:nvSpPr>
      <xdr:spPr>
        <a:xfrm>
          <a:off x="6921500" y="107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126565</xdr:rowOff>
    </xdr:from>
    <xdr:to>
      <xdr:col>41</xdr:col>
      <xdr:colOff>50800</xdr:colOff>
      <xdr:row>62</xdr:row>
      <xdr:rowOff>121742</xdr:rowOff>
    </xdr:to>
    <xdr:cxnSp macro="">
      <xdr:nvCxnSpPr>
        <xdr:cNvPr id="255" name="直線コネクタ 254">
          <a:extLst>
            <a:ext uri="{FF2B5EF4-FFF2-40B4-BE49-F238E27FC236}">
              <a16:creationId xmlns:a16="http://schemas.microsoft.com/office/drawing/2014/main" id="{25252DB4-14FF-4DD9-9A29-A4F35708D2AB}"/>
            </a:ext>
          </a:extLst>
        </xdr:cNvPr>
        <xdr:cNvCxnSpPr/>
      </xdr:nvCxnSpPr>
      <xdr:spPr>
        <a:xfrm flipV="1">
          <a:off x="6972300" y="10585015"/>
          <a:ext cx="889000" cy="16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11FEB66-1E3F-4426-B301-68284D720D92}"/>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70DF05F-27F5-48E0-B009-70F6EE2F8EB1}"/>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A8771F1-095C-4146-B7BB-0A53AE972714}"/>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2031BBA-0FD6-449A-A68E-D8034474C2B9}"/>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4265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3FB3368-37AA-4FE4-A711-9CF95213FD7B}"/>
            </a:ext>
          </a:extLst>
        </xdr:cNvPr>
        <xdr:cNvSpPr txBox="1"/>
      </xdr:nvSpPr>
      <xdr:spPr>
        <a:xfrm>
          <a:off x="9327095" y="10291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15369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C2FE7E3-CD0F-4367-A4F2-005596F55EDA}"/>
            </a:ext>
          </a:extLst>
        </xdr:cNvPr>
        <xdr:cNvSpPr txBox="1"/>
      </xdr:nvSpPr>
      <xdr:spPr>
        <a:xfrm>
          <a:off x="8450795" y="1030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22442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CC5F423-0E18-4633-BE9C-2C93C4809B1A}"/>
            </a:ext>
          </a:extLst>
        </xdr:cNvPr>
        <xdr:cNvSpPr txBox="1"/>
      </xdr:nvSpPr>
      <xdr:spPr>
        <a:xfrm>
          <a:off x="7561795" y="1030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17619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DEB3A1B-5454-4EF3-A656-730AE625BC08}"/>
            </a:ext>
          </a:extLst>
        </xdr:cNvPr>
        <xdr:cNvSpPr txBox="1"/>
      </xdr:nvSpPr>
      <xdr:spPr>
        <a:xfrm>
          <a:off x="6672795" y="1047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76986CA-C84E-4C6C-860C-FD1A0A11C9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948C40B-BEC2-434B-9D2E-69FCE7FEB8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6BC3633-E48A-4C92-AC51-B39F279BE57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78513B8-090B-4226-9E34-183FE153E50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9662EE3-1640-4B77-BF25-BE7E7211D1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A032A7D-523C-4533-929E-61B01E8CFB0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882D2B7-8469-4CC8-BBF8-AA2520A4D95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996EEEE-2180-4C87-AA42-F7EE0647AC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F849AAB-3156-4AD1-B8A4-7C1AC74502E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A9D8901-89F0-430A-868F-9EB56DF1929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527BADE-13F0-4BD1-B563-29F90D8D04C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FEE0399-208B-4418-972B-F53DD1E4515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AAB6497-E3BC-4438-9155-0ADCFD269F5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D8579F8-94D8-416B-A386-3DEDF5C177C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BC2418B-7C98-4C4B-8543-C57603ABC01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C110FB6-4BC8-405C-8885-4E66690A191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725C2C8-CD49-4B2E-B35C-085F4C31B0A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440C3D8-B76F-46DE-8A31-4398F0BA568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6012B0E-F94C-4D9E-B284-C81CB3F99A9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8444E0B-6EEB-4A52-96FD-D52F7806169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D12AAF0-9C08-43CC-9C55-C58A2B15978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02EAE59-DCA8-4609-AA6E-595B73AB566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B292063-1D7B-426E-99C1-2E990D27B1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83944B0-ABD7-482A-8FFD-52F543622421}"/>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877D7D7-0DDC-4BE2-8198-663B54FF5788}"/>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FA6C955-52DC-4AFC-A795-99F0954366E3}"/>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4E1B2E2-F4D6-4C8A-84E4-B4170D47870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B8B1D21A-E5CC-4395-8208-62AB1597D9BF}"/>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134C68E-4A79-4D19-9AB8-CF3BD2BB49A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3ED95775-DBED-43DF-97E9-B19FF8B88748}"/>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9330EBA4-2257-4CB3-ACC7-C3C1D97E5069}"/>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958E27A4-C315-459D-B1B3-0A03FB80AC9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F7E3FF81-77F0-4D48-8DDB-3FAA2F5CF0F9}"/>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EDCC1F07-11BA-4789-B0EC-9A911A8EB8AD}"/>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7DC79E8-6269-4EBE-AD78-5B5E2C021EE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7E66C58-28FE-4F40-AC92-8B63E68F259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3F09BC-63B9-421B-A6DC-8A736ACDBAE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F10382-0563-4266-AA8E-319EA0ED6F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1E47F8E-D589-43F9-A342-C2E56145577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03" name="楕円 302">
          <a:extLst>
            <a:ext uri="{FF2B5EF4-FFF2-40B4-BE49-F238E27FC236}">
              <a16:creationId xmlns:a16="http://schemas.microsoft.com/office/drawing/2014/main" id="{CF7F1960-7997-4C97-83D5-02F94120F33F}"/>
            </a:ext>
          </a:extLst>
        </xdr:cNvPr>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16527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FFD1CEC-DE13-44D3-86AF-B65E3CAFB016}"/>
            </a:ext>
          </a:extLst>
        </xdr:cNvPr>
        <xdr:cNvSpPr txBox="1"/>
      </xdr:nvSpPr>
      <xdr:spPr>
        <a:xfrm>
          <a:off x="4673600" y="1441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101600</xdr:rowOff>
    </xdr:from>
    <xdr:to>
      <xdr:col>20</xdr:col>
      <xdr:colOff>38100</xdr:colOff>
      <xdr:row>85</xdr:row>
      <xdr:rowOff>31750</xdr:rowOff>
    </xdr:to>
    <xdr:sp macro="" textlink="">
      <xdr:nvSpPr>
        <xdr:cNvPr id="305" name="楕円 304">
          <a:extLst>
            <a:ext uri="{FF2B5EF4-FFF2-40B4-BE49-F238E27FC236}">
              <a16:creationId xmlns:a16="http://schemas.microsoft.com/office/drawing/2014/main" id="{6DADDC2F-1E4A-432C-95B9-4D22741B47A4}"/>
            </a:ext>
          </a:extLst>
        </xdr:cNvPr>
        <xdr:cNvSpPr/>
      </xdr:nvSpPr>
      <xdr:spPr>
        <a:xfrm>
          <a:off x="3746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152400</xdr:rowOff>
    </xdr:from>
    <xdr:to>
      <xdr:col>24</xdr:col>
      <xdr:colOff>63500</xdr:colOff>
      <xdr:row>84</xdr:row>
      <xdr:rowOff>152400</xdr:rowOff>
    </xdr:to>
    <xdr:cxnSp macro="">
      <xdr:nvCxnSpPr>
        <xdr:cNvPr id="306" name="直線コネクタ 305">
          <a:extLst>
            <a:ext uri="{FF2B5EF4-FFF2-40B4-BE49-F238E27FC236}">
              <a16:creationId xmlns:a16="http://schemas.microsoft.com/office/drawing/2014/main" id="{37944EA8-03A5-4786-8071-CE65195CD22B}"/>
            </a:ext>
          </a:extLst>
        </xdr:cNvPr>
        <xdr:cNvCxnSpPr/>
      </xdr:nvCxnSpPr>
      <xdr:spPr>
        <a:xfrm>
          <a:off x="3797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88900</xdr:rowOff>
    </xdr:from>
    <xdr:to>
      <xdr:col>15</xdr:col>
      <xdr:colOff>101600</xdr:colOff>
      <xdr:row>85</xdr:row>
      <xdr:rowOff>19050</xdr:rowOff>
    </xdr:to>
    <xdr:sp macro="" textlink="">
      <xdr:nvSpPr>
        <xdr:cNvPr id="307" name="楕円 306">
          <a:extLst>
            <a:ext uri="{FF2B5EF4-FFF2-40B4-BE49-F238E27FC236}">
              <a16:creationId xmlns:a16="http://schemas.microsoft.com/office/drawing/2014/main" id="{E4A731C4-CA6F-47E9-AE4B-0E1406A32890}"/>
            </a:ext>
          </a:extLst>
        </xdr:cNvPr>
        <xdr:cNvSpPr/>
      </xdr:nvSpPr>
      <xdr:spPr>
        <a:xfrm>
          <a:off x="2857500" y="1449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139700</xdr:rowOff>
    </xdr:from>
    <xdr:to>
      <xdr:col>19</xdr:col>
      <xdr:colOff>177800</xdr:colOff>
      <xdr:row>84</xdr:row>
      <xdr:rowOff>152400</xdr:rowOff>
    </xdr:to>
    <xdr:cxnSp macro="">
      <xdr:nvCxnSpPr>
        <xdr:cNvPr id="308" name="直線コネクタ 307">
          <a:extLst>
            <a:ext uri="{FF2B5EF4-FFF2-40B4-BE49-F238E27FC236}">
              <a16:creationId xmlns:a16="http://schemas.microsoft.com/office/drawing/2014/main" id="{E6E09F4A-8145-41BA-8B29-9202898E3C1B}"/>
            </a:ext>
          </a:extLst>
        </xdr:cNvPr>
        <xdr:cNvCxnSpPr/>
      </xdr:nvCxnSpPr>
      <xdr:spPr>
        <a:xfrm>
          <a:off x="2908300" y="14541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73661</xdr:rowOff>
    </xdr:from>
    <xdr:to>
      <xdr:col>10</xdr:col>
      <xdr:colOff>165100</xdr:colOff>
      <xdr:row>85</xdr:row>
      <xdr:rowOff>3811</xdr:rowOff>
    </xdr:to>
    <xdr:sp macro="" textlink="">
      <xdr:nvSpPr>
        <xdr:cNvPr id="309" name="楕円 308">
          <a:extLst>
            <a:ext uri="{FF2B5EF4-FFF2-40B4-BE49-F238E27FC236}">
              <a16:creationId xmlns:a16="http://schemas.microsoft.com/office/drawing/2014/main" id="{725D977A-73D4-4AC0-9077-E47AD9F87FE7}"/>
            </a:ext>
          </a:extLst>
        </xdr:cNvPr>
        <xdr:cNvSpPr/>
      </xdr:nvSpPr>
      <xdr:spPr>
        <a:xfrm>
          <a:off x="1968500" y="1447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124461</xdr:rowOff>
    </xdr:from>
    <xdr:to>
      <xdr:col>15</xdr:col>
      <xdr:colOff>50800</xdr:colOff>
      <xdr:row>84</xdr:row>
      <xdr:rowOff>139700</xdr:rowOff>
    </xdr:to>
    <xdr:cxnSp macro="">
      <xdr:nvCxnSpPr>
        <xdr:cNvPr id="310" name="直線コネクタ 309">
          <a:extLst>
            <a:ext uri="{FF2B5EF4-FFF2-40B4-BE49-F238E27FC236}">
              <a16:creationId xmlns:a16="http://schemas.microsoft.com/office/drawing/2014/main" id="{116793D7-257A-4A34-9C2E-DA99F680F5E8}"/>
            </a:ext>
          </a:extLst>
        </xdr:cNvPr>
        <xdr:cNvCxnSpPr/>
      </xdr:nvCxnSpPr>
      <xdr:spPr>
        <a:xfrm>
          <a:off x="2019300" y="145262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53339</xdr:rowOff>
    </xdr:from>
    <xdr:to>
      <xdr:col>6</xdr:col>
      <xdr:colOff>38100</xdr:colOff>
      <xdr:row>84</xdr:row>
      <xdr:rowOff>154939</xdr:rowOff>
    </xdr:to>
    <xdr:sp macro="" textlink="">
      <xdr:nvSpPr>
        <xdr:cNvPr id="311" name="楕円 310">
          <a:extLst>
            <a:ext uri="{FF2B5EF4-FFF2-40B4-BE49-F238E27FC236}">
              <a16:creationId xmlns:a16="http://schemas.microsoft.com/office/drawing/2014/main" id="{5872C7B2-BF22-465E-A66F-0FC1E005EDA2}"/>
            </a:ext>
          </a:extLst>
        </xdr:cNvPr>
        <xdr:cNvSpPr/>
      </xdr:nvSpPr>
      <xdr:spPr>
        <a:xfrm>
          <a:off x="1079500" y="144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104139</xdr:rowOff>
    </xdr:from>
    <xdr:to>
      <xdr:col>10</xdr:col>
      <xdr:colOff>114300</xdr:colOff>
      <xdr:row>84</xdr:row>
      <xdr:rowOff>124461</xdr:rowOff>
    </xdr:to>
    <xdr:cxnSp macro="">
      <xdr:nvCxnSpPr>
        <xdr:cNvPr id="312" name="直線コネクタ 311">
          <a:extLst>
            <a:ext uri="{FF2B5EF4-FFF2-40B4-BE49-F238E27FC236}">
              <a16:creationId xmlns:a16="http://schemas.microsoft.com/office/drawing/2014/main" id="{43DF12F7-3D97-4958-BD1F-D2C2FCAFEFA1}"/>
            </a:ext>
          </a:extLst>
        </xdr:cNvPr>
        <xdr:cNvCxnSpPr/>
      </xdr:nvCxnSpPr>
      <xdr:spPr>
        <a:xfrm>
          <a:off x="1130300" y="1450593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1F875D14-D8FA-4685-B67B-E0F6E641B6A3}"/>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AA73238B-A3E3-4DEF-A0BA-1F87B0B527D7}"/>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6441F832-6774-43AB-B352-5DF2D95E598C}"/>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66A1F5D7-F7FD-4BEF-A85F-E15229B8B423}"/>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22877</xdr:rowOff>
    </xdr:from>
    <xdr:ext cx="405111" cy="259045"/>
    <xdr:sp macro="" textlink="">
      <xdr:nvSpPr>
        <xdr:cNvPr id="317" name="n_1mainValue【公営住宅】&#10;有形固定資産減価償却率">
          <a:extLst>
            <a:ext uri="{FF2B5EF4-FFF2-40B4-BE49-F238E27FC236}">
              <a16:creationId xmlns:a16="http://schemas.microsoft.com/office/drawing/2014/main" id="{B3CE3BB8-5220-47A3-A09E-57B0AE52E781}"/>
            </a:ext>
          </a:extLst>
        </xdr:cNvPr>
        <xdr:cNvSpPr txBox="1"/>
      </xdr:nvSpPr>
      <xdr:spPr>
        <a:xfrm>
          <a:off x="35820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10177</xdr:rowOff>
    </xdr:from>
    <xdr:ext cx="405111" cy="259045"/>
    <xdr:sp macro="" textlink="">
      <xdr:nvSpPr>
        <xdr:cNvPr id="318" name="n_2mainValue【公営住宅】&#10;有形固定資産減価償却率">
          <a:extLst>
            <a:ext uri="{FF2B5EF4-FFF2-40B4-BE49-F238E27FC236}">
              <a16:creationId xmlns:a16="http://schemas.microsoft.com/office/drawing/2014/main" id="{E61C521E-E4C2-467F-A167-D1CEBCAEEA06}"/>
            </a:ext>
          </a:extLst>
        </xdr:cNvPr>
        <xdr:cNvSpPr txBox="1"/>
      </xdr:nvSpPr>
      <xdr:spPr>
        <a:xfrm>
          <a:off x="2705744" y="1458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166388</xdr:rowOff>
    </xdr:from>
    <xdr:ext cx="405111" cy="259045"/>
    <xdr:sp macro="" textlink="">
      <xdr:nvSpPr>
        <xdr:cNvPr id="319" name="n_3mainValue【公営住宅】&#10;有形固定資産減価償却率">
          <a:extLst>
            <a:ext uri="{FF2B5EF4-FFF2-40B4-BE49-F238E27FC236}">
              <a16:creationId xmlns:a16="http://schemas.microsoft.com/office/drawing/2014/main" id="{DA585D3A-CD10-4557-8197-AFFB598DF778}"/>
            </a:ext>
          </a:extLst>
        </xdr:cNvPr>
        <xdr:cNvSpPr txBox="1"/>
      </xdr:nvSpPr>
      <xdr:spPr>
        <a:xfrm>
          <a:off x="1816744" y="1456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146066</xdr:rowOff>
    </xdr:from>
    <xdr:ext cx="405111" cy="259045"/>
    <xdr:sp macro="" textlink="">
      <xdr:nvSpPr>
        <xdr:cNvPr id="320" name="n_4mainValue【公営住宅】&#10;有形固定資産減価償却率">
          <a:extLst>
            <a:ext uri="{FF2B5EF4-FFF2-40B4-BE49-F238E27FC236}">
              <a16:creationId xmlns:a16="http://schemas.microsoft.com/office/drawing/2014/main" id="{7F4626FC-6192-408C-886C-3F42256DD4AE}"/>
            </a:ext>
          </a:extLst>
        </xdr:cNvPr>
        <xdr:cNvSpPr txBox="1"/>
      </xdr:nvSpPr>
      <xdr:spPr>
        <a:xfrm>
          <a:off x="927744" y="1454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633E60E-C655-433A-94BA-4AD082E97C6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2D55379-6EB4-4821-8FB8-9FC7EF19AA6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F640026-80F1-42F1-91CB-96E3AD19046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C495284-4758-442E-A3AD-FC5B886D97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BBDD631-BF5C-4D29-B22A-4DB8B7DF478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B35D501-4907-4D1F-AA76-B8273A6F965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F3D4086-95F6-43CB-A968-68F77941B2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D3E6E64-3A80-4301-835C-348AAB4BF99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9110B03-6EB4-463E-B24C-6BD7DFA76A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F628B3B-1645-4A2D-921A-F650F44A7AE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9C33D18-802B-49B7-A534-1EAB794BCB0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352D639E-4FD1-412D-9D04-427099B5566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4AD410D-E51E-4C57-AF18-CCF9D22342E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B7D0BE0-0DF0-4A83-BB53-0EAC4CD868FC}"/>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D12BACD-7BEB-4A73-A50A-1BBB735A868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E01D1AD6-7F67-4A4B-9592-87A4AA89CE37}"/>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87AA2C2-8D65-4751-926B-22943574180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F4451327-5FD6-4898-BE5F-8E6C8A05F5DA}"/>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6DDCEE1-D949-4B2A-B0A1-BF8F424A625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E0E3EBA-C1C3-45F9-BEE6-11D73DBD41A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94639C1-6983-4A42-8932-7A150A31CB8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4B7E7BF5-0C3F-4387-81C9-C360C640643C}"/>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98DB500D-3566-4961-A0FA-3AE39C114F16}"/>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0F0FEC8-C8C3-4F52-9993-B84A6908C7B2}"/>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AA14E260-E36C-4ECD-B150-43F52670A49A}"/>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DBEA36CC-B8CB-410C-AD18-53F64540EC6A}"/>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0D1AAAD9-A35E-4AAE-8FA2-34ED4698A94B}"/>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8BFF4351-5A4E-4E6F-8A37-3839A6B7270A}"/>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C5256A4C-8A25-43FF-8BDC-0A477A722ABE}"/>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DBE6E5A-ECC4-4000-B617-6E4E93DCB034}"/>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E8E84219-B777-41BB-81FB-F4A15F875EC3}"/>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5F10909A-6764-484D-B027-CB706814557E}"/>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8ADB58C-DBBE-41C5-9FFE-BB5B697B6C7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39EE8A3-2F42-4A4C-A682-18AF6B1A24C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BAB54E4-566D-4D31-BF77-962DB9CC9AE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2C06C93-8060-49A5-AA09-933266F2458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46F67CD-358A-4D2A-A7E8-2338170BD18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52360</xdr:rowOff>
    </xdr:from>
    <xdr:to>
      <xdr:col>55</xdr:col>
      <xdr:colOff>50800</xdr:colOff>
      <xdr:row>85</xdr:row>
      <xdr:rowOff>153960</xdr:rowOff>
    </xdr:to>
    <xdr:sp macro="" textlink="">
      <xdr:nvSpPr>
        <xdr:cNvPr id="358" name="楕円 357">
          <a:extLst>
            <a:ext uri="{FF2B5EF4-FFF2-40B4-BE49-F238E27FC236}">
              <a16:creationId xmlns:a16="http://schemas.microsoft.com/office/drawing/2014/main" id="{5CD5E8B1-C356-47A4-94A8-F6C2C4B2BAE2}"/>
            </a:ext>
          </a:extLst>
        </xdr:cNvPr>
        <xdr:cNvSpPr/>
      </xdr:nvSpPr>
      <xdr:spPr>
        <a:xfrm>
          <a:off x="10426700" y="146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11737</xdr:rowOff>
    </xdr:from>
    <xdr:ext cx="469744" cy="259045"/>
    <xdr:sp macro="" textlink="">
      <xdr:nvSpPr>
        <xdr:cNvPr id="359" name="【公営住宅】&#10;一人当たり面積該当値テキスト">
          <a:extLst>
            <a:ext uri="{FF2B5EF4-FFF2-40B4-BE49-F238E27FC236}">
              <a16:creationId xmlns:a16="http://schemas.microsoft.com/office/drawing/2014/main" id="{FC114516-EA95-4D5A-B6A3-52EE183A7C5F}"/>
            </a:ext>
          </a:extLst>
        </xdr:cNvPr>
        <xdr:cNvSpPr txBox="1"/>
      </xdr:nvSpPr>
      <xdr:spPr>
        <a:xfrm>
          <a:off x="10515600" y="1441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54280</xdr:rowOff>
    </xdr:from>
    <xdr:to>
      <xdr:col>50</xdr:col>
      <xdr:colOff>165100</xdr:colOff>
      <xdr:row>85</xdr:row>
      <xdr:rowOff>155880</xdr:rowOff>
    </xdr:to>
    <xdr:sp macro="" textlink="">
      <xdr:nvSpPr>
        <xdr:cNvPr id="360" name="楕円 359">
          <a:extLst>
            <a:ext uri="{FF2B5EF4-FFF2-40B4-BE49-F238E27FC236}">
              <a16:creationId xmlns:a16="http://schemas.microsoft.com/office/drawing/2014/main" id="{6D03B7A8-9B1A-4597-9B70-E78BEED782FC}"/>
            </a:ext>
          </a:extLst>
        </xdr:cNvPr>
        <xdr:cNvSpPr/>
      </xdr:nvSpPr>
      <xdr:spPr>
        <a:xfrm>
          <a:off x="9588500" y="146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103160</xdr:rowOff>
    </xdr:from>
    <xdr:to>
      <xdr:col>55</xdr:col>
      <xdr:colOff>0</xdr:colOff>
      <xdr:row>85</xdr:row>
      <xdr:rowOff>105080</xdr:rowOff>
    </xdr:to>
    <xdr:cxnSp macro="">
      <xdr:nvCxnSpPr>
        <xdr:cNvPr id="361" name="直線コネクタ 360">
          <a:extLst>
            <a:ext uri="{FF2B5EF4-FFF2-40B4-BE49-F238E27FC236}">
              <a16:creationId xmlns:a16="http://schemas.microsoft.com/office/drawing/2014/main" id="{61E9B732-E080-4364-9554-76747484E62C}"/>
            </a:ext>
          </a:extLst>
        </xdr:cNvPr>
        <xdr:cNvCxnSpPr/>
      </xdr:nvCxnSpPr>
      <xdr:spPr>
        <a:xfrm flipV="1">
          <a:off x="9639300" y="14676410"/>
          <a:ext cx="8382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57252</xdr:rowOff>
    </xdr:from>
    <xdr:to>
      <xdr:col>46</xdr:col>
      <xdr:colOff>38100</xdr:colOff>
      <xdr:row>85</xdr:row>
      <xdr:rowOff>158852</xdr:rowOff>
    </xdr:to>
    <xdr:sp macro="" textlink="">
      <xdr:nvSpPr>
        <xdr:cNvPr id="362" name="楕円 361">
          <a:extLst>
            <a:ext uri="{FF2B5EF4-FFF2-40B4-BE49-F238E27FC236}">
              <a16:creationId xmlns:a16="http://schemas.microsoft.com/office/drawing/2014/main" id="{C5F15CF5-C229-4BCA-9010-5E340F55D80D}"/>
            </a:ext>
          </a:extLst>
        </xdr:cNvPr>
        <xdr:cNvSpPr/>
      </xdr:nvSpPr>
      <xdr:spPr>
        <a:xfrm>
          <a:off x="8699500" y="1463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105080</xdr:rowOff>
    </xdr:from>
    <xdr:to>
      <xdr:col>50</xdr:col>
      <xdr:colOff>114300</xdr:colOff>
      <xdr:row>85</xdr:row>
      <xdr:rowOff>108052</xdr:rowOff>
    </xdr:to>
    <xdr:cxnSp macro="">
      <xdr:nvCxnSpPr>
        <xdr:cNvPr id="363" name="直線コネクタ 362">
          <a:extLst>
            <a:ext uri="{FF2B5EF4-FFF2-40B4-BE49-F238E27FC236}">
              <a16:creationId xmlns:a16="http://schemas.microsoft.com/office/drawing/2014/main" id="{9765B6D8-C6C4-4DD9-8AEE-7250ABB54071}"/>
            </a:ext>
          </a:extLst>
        </xdr:cNvPr>
        <xdr:cNvCxnSpPr/>
      </xdr:nvCxnSpPr>
      <xdr:spPr>
        <a:xfrm flipV="1">
          <a:off x="8750300" y="14678330"/>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58761</xdr:rowOff>
    </xdr:from>
    <xdr:to>
      <xdr:col>41</xdr:col>
      <xdr:colOff>101600</xdr:colOff>
      <xdr:row>85</xdr:row>
      <xdr:rowOff>160361</xdr:rowOff>
    </xdr:to>
    <xdr:sp macro="" textlink="">
      <xdr:nvSpPr>
        <xdr:cNvPr id="364" name="楕円 363">
          <a:extLst>
            <a:ext uri="{FF2B5EF4-FFF2-40B4-BE49-F238E27FC236}">
              <a16:creationId xmlns:a16="http://schemas.microsoft.com/office/drawing/2014/main" id="{9C3DEFC7-B221-4899-97EE-EE1F5A6FF09E}"/>
            </a:ext>
          </a:extLst>
        </xdr:cNvPr>
        <xdr:cNvSpPr/>
      </xdr:nvSpPr>
      <xdr:spPr>
        <a:xfrm>
          <a:off x="7810500" y="1463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108052</xdr:rowOff>
    </xdr:from>
    <xdr:to>
      <xdr:col>45</xdr:col>
      <xdr:colOff>177800</xdr:colOff>
      <xdr:row>85</xdr:row>
      <xdr:rowOff>109561</xdr:rowOff>
    </xdr:to>
    <xdr:cxnSp macro="">
      <xdr:nvCxnSpPr>
        <xdr:cNvPr id="365" name="直線コネクタ 364">
          <a:extLst>
            <a:ext uri="{FF2B5EF4-FFF2-40B4-BE49-F238E27FC236}">
              <a16:creationId xmlns:a16="http://schemas.microsoft.com/office/drawing/2014/main" id="{DEC31E0C-EB5F-422D-BDA5-A7B9A48B67B7}"/>
            </a:ext>
          </a:extLst>
        </xdr:cNvPr>
        <xdr:cNvCxnSpPr/>
      </xdr:nvCxnSpPr>
      <xdr:spPr>
        <a:xfrm flipV="1">
          <a:off x="7861300" y="14681302"/>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60406</xdr:rowOff>
    </xdr:from>
    <xdr:to>
      <xdr:col>36</xdr:col>
      <xdr:colOff>165100</xdr:colOff>
      <xdr:row>85</xdr:row>
      <xdr:rowOff>162006</xdr:rowOff>
    </xdr:to>
    <xdr:sp macro="" textlink="">
      <xdr:nvSpPr>
        <xdr:cNvPr id="366" name="楕円 365">
          <a:extLst>
            <a:ext uri="{FF2B5EF4-FFF2-40B4-BE49-F238E27FC236}">
              <a16:creationId xmlns:a16="http://schemas.microsoft.com/office/drawing/2014/main" id="{4A1C2DAC-2C07-41B8-A397-E36CF487C6C6}"/>
            </a:ext>
          </a:extLst>
        </xdr:cNvPr>
        <xdr:cNvSpPr/>
      </xdr:nvSpPr>
      <xdr:spPr>
        <a:xfrm>
          <a:off x="6921500" y="1463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109561</xdr:rowOff>
    </xdr:from>
    <xdr:to>
      <xdr:col>41</xdr:col>
      <xdr:colOff>50800</xdr:colOff>
      <xdr:row>85</xdr:row>
      <xdr:rowOff>111206</xdr:rowOff>
    </xdr:to>
    <xdr:cxnSp macro="">
      <xdr:nvCxnSpPr>
        <xdr:cNvPr id="367" name="直線コネクタ 366">
          <a:extLst>
            <a:ext uri="{FF2B5EF4-FFF2-40B4-BE49-F238E27FC236}">
              <a16:creationId xmlns:a16="http://schemas.microsoft.com/office/drawing/2014/main" id="{B97494F8-F578-44CC-9AED-BA1937B0A99D}"/>
            </a:ext>
          </a:extLst>
        </xdr:cNvPr>
        <xdr:cNvCxnSpPr/>
      </xdr:nvCxnSpPr>
      <xdr:spPr>
        <a:xfrm flipV="1">
          <a:off x="6972300" y="14682811"/>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B171493E-58D6-43AF-88E3-A90397C1F976}"/>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14C87506-1CCF-4A1D-9FCD-D981E3D4A63A}"/>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92C1C9A8-6A31-4B4A-B7D8-2A5D62B812AC}"/>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E455D5DC-292F-42D4-B209-8128D5227FF7}"/>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957</xdr:rowOff>
    </xdr:from>
    <xdr:ext cx="469744" cy="259045"/>
    <xdr:sp macro="" textlink="">
      <xdr:nvSpPr>
        <xdr:cNvPr id="372" name="n_1mainValue【公営住宅】&#10;一人当たり面積">
          <a:extLst>
            <a:ext uri="{FF2B5EF4-FFF2-40B4-BE49-F238E27FC236}">
              <a16:creationId xmlns:a16="http://schemas.microsoft.com/office/drawing/2014/main" id="{0F84D9E7-076E-496A-A81E-49B64AB91A55}"/>
            </a:ext>
          </a:extLst>
        </xdr:cNvPr>
        <xdr:cNvSpPr txBox="1"/>
      </xdr:nvSpPr>
      <xdr:spPr>
        <a:xfrm>
          <a:off x="9391727" y="1440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3929</xdr:rowOff>
    </xdr:from>
    <xdr:ext cx="469744" cy="259045"/>
    <xdr:sp macro="" textlink="">
      <xdr:nvSpPr>
        <xdr:cNvPr id="373" name="n_2mainValue【公営住宅】&#10;一人当たり面積">
          <a:extLst>
            <a:ext uri="{FF2B5EF4-FFF2-40B4-BE49-F238E27FC236}">
              <a16:creationId xmlns:a16="http://schemas.microsoft.com/office/drawing/2014/main" id="{398267B6-38F1-44DF-A2C9-D71A8D3A8C7A}"/>
            </a:ext>
          </a:extLst>
        </xdr:cNvPr>
        <xdr:cNvSpPr txBox="1"/>
      </xdr:nvSpPr>
      <xdr:spPr>
        <a:xfrm>
          <a:off x="8515427" y="1440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5438</xdr:rowOff>
    </xdr:from>
    <xdr:ext cx="469744" cy="259045"/>
    <xdr:sp macro="" textlink="">
      <xdr:nvSpPr>
        <xdr:cNvPr id="374" name="n_3mainValue【公営住宅】&#10;一人当たり面積">
          <a:extLst>
            <a:ext uri="{FF2B5EF4-FFF2-40B4-BE49-F238E27FC236}">
              <a16:creationId xmlns:a16="http://schemas.microsoft.com/office/drawing/2014/main" id="{1CE2B87C-B11A-4E5E-9DA5-86ABA96DC1B7}"/>
            </a:ext>
          </a:extLst>
        </xdr:cNvPr>
        <xdr:cNvSpPr txBox="1"/>
      </xdr:nvSpPr>
      <xdr:spPr>
        <a:xfrm>
          <a:off x="7626427" y="1440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7083</xdr:rowOff>
    </xdr:from>
    <xdr:ext cx="469744" cy="259045"/>
    <xdr:sp macro="" textlink="">
      <xdr:nvSpPr>
        <xdr:cNvPr id="375" name="n_4mainValue【公営住宅】&#10;一人当たり面積">
          <a:extLst>
            <a:ext uri="{FF2B5EF4-FFF2-40B4-BE49-F238E27FC236}">
              <a16:creationId xmlns:a16="http://schemas.microsoft.com/office/drawing/2014/main" id="{11640000-31E9-472C-9D16-09D48BF16D18}"/>
            </a:ext>
          </a:extLst>
        </xdr:cNvPr>
        <xdr:cNvSpPr txBox="1"/>
      </xdr:nvSpPr>
      <xdr:spPr>
        <a:xfrm>
          <a:off x="6737427" y="1440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D913FA4-90AB-4CEF-98BA-B9682DEADE7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6CED7C2-8C36-4C5B-8F04-C17BF591107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C5E0273-723B-4050-A59E-137B4E8BC3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FDAA0AB-924B-4180-BA2A-EDEC1DFFB50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66DD871-79C2-4611-8D2C-00C571246D2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B1009CA-D212-4BD5-80C0-EBF5B8FFC72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F24584B-A54F-490C-8D93-FA8D7C7F55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329D854-E5A4-4F1B-A403-630864CAD31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E9CD4BC-6B83-4208-B515-942A7F1F4B6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DAF51CB6-BBAC-4682-9820-2634C73D12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32D97F7A-54E1-495E-831E-A999455D887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08AC0BB-2C8B-4E58-BB68-6D99900B6D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EC50554-9CFB-4675-9822-652116DA69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158452F-34A2-42C5-824C-2106B1B1449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53A492E-5C2E-43CB-B8E0-65FA2F6CCEC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F11B70A-F669-4F4E-B600-BD29378B20C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0EC1562-4C01-4316-B4F7-BB470DB5BBC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6FB298A-DF73-4B5A-9618-3D3CD9CB53E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8C0BAB0-9A39-4AA2-B013-1D0EEF70C1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19DF8AC-E6D4-4176-BBCD-686091D3D5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D86E48A-7DAB-4FD3-B3D6-69FC7729F34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614846E4-4101-4C16-8B60-83C4ECA59A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0C66AE5-C67D-48A9-845E-D7314EE9ED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FB102412-2BF7-4F9E-AA25-C9B2AC7966C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EE4ED48-23FC-47DA-AB79-B5159631BF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B53980C-2AB9-4E08-BD65-55E86503CC7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F4AB3F9-68DA-40FD-B1D7-AC4A6591D7C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7E80BCBD-84C8-463B-96D1-0A70619C3F0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5C0B2103-7A9F-440E-9379-E320EBF37D7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8EB3D9BF-65F7-43E0-98DB-A84681771C0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4234280-F118-4AC5-9CB0-5F45F4F1D59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F811FE3-DC43-419E-8C0B-7D5C32DAFA2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9FA020C7-B33C-4573-ABDA-05A28808DF9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305859F3-B4B5-43A9-BA02-E62C74BFB7A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3775D64B-02A9-4696-8460-C19A44A72E8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5A20CC57-5FD7-4256-949A-4DA70E0C203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9426E6C7-9460-4109-8D03-AF8A4AA15F6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81970F11-0F45-472C-B76D-CB99D7338BB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FB04D7C2-29F9-4DC7-B3BE-F75529E5C30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27F22C9A-0C4D-47ED-8F40-F0E885E9199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EF0A64E0-F937-4516-8171-663862D979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757289A-BF7D-40D4-8A38-632E0B649DB3}"/>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4F4EAF1-6C49-4C91-84B0-24DDA80A9FE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CE696937-3877-4145-9D2F-EA9B4160BB0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6931A00A-112F-4FB2-A1BC-E81368B60BF9}"/>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B6A760A8-18AB-4659-AC0C-30C77E1CFE44}"/>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5A9851F5-C859-4C5A-8366-1E057BDE247C}"/>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F728C2A9-2DF3-4F3B-81A9-01F73CE59CBE}"/>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7958D3D1-0085-4287-894D-77F32C4AD7B8}"/>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BA5D07E7-B17C-4162-BA4E-ACAF44D5C71D}"/>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13F72A58-E172-4B61-B5E3-E9DC73AAF5EE}"/>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C4C700A2-08B6-4E3F-AC13-3CCE25C5C2D7}"/>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4720520-EBB4-4209-BFFE-5E7EBA2F5B4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EF9AECC-9EAA-4FE1-9D44-723BE49103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B75B9E5-2B89-4FE3-BB97-F90230C301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33A1FB5-6119-43B2-843D-D5E15CF80CA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4C24B64-176C-4F5F-A829-EEDEF221654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5806</xdr:rowOff>
    </xdr:from>
    <xdr:to>
      <xdr:col>85</xdr:col>
      <xdr:colOff>177800</xdr:colOff>
      <xdr:row>37</xdr:row>
      <xdr:rowOff>107406</xdr:rowOff>
    </xdr:to>
    <xdr:sp macro="" textlink="">
      <xdr:nvSpPr>
        <xdr:cNvPr id="433" name="楕円 432">
          <a:extLst>
            <a:ext uri="{FF2B5EF4-FFF2-40B4-BE49-F238E27FC236}">
              <a16:creationId xmlns:a16="http://schemas.microsoft.com/office/drawing/2014/main" id="{DFB9CB78-16B3-436D-A8F3-14E24901B872}"/>
            </a:ext>
          </a:extLst>
        </xdr:cNvPr>
        <xdr:cNvSpPr/>
      </xdr:nvSpPr>
      <xdr:spPr>
        <a:xfrm>
          <a:off x="16268700" y="63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28683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C3D48F11-0E24-40CB-B6A9-DF82B262E531}"/>
            </a:ext>
          </a:extLst>
        </xdr:cNvPr>
        <xdr:cNvSpPr txBox="1"/>
      </xdr:nvSpPr>
      <xdr:spPr>
        <a:xfrm>
          <a:off x="16357600" y="620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116840</xdr:rowOff>
    </xdr:from>
    <xdr:to>
      <xdr:col>81</xdr:col>
      <xdr:colOff>101600</xdr:colOff>
      <xdr:row>37</xdr:row>
      <xdr:rowOff>46990</xdr:rowOff>
    </xdr:to>
    <xdr:sp macro="" textlink="">
      <xdr:nvSpPr>
        <xdr:cNvPr id="435" name="楕円 434">
          <a:extLst>
            <a:ext uri="{FF2B5EF4-FFF2-40B4-BE49-F238E27FC236}">
              <a16:creationId xmlns:a16="http://schemas.microsoft.com/office/drawing/2014/main" id="{754EA19A-5D81-4673-BDEE-5062338D291A}"/>
            </a:ext>
          </a:extLst>
        </xdr:cNvPr>
        <xdr:cNvSpPr/>
      </xdr:nvSpPr>
      <xdr:spPr>
        <a:xfrm>
          <a:off x="1543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167640</xdr:rowOff>
    </xdr:from>
    <xdr:to>
      <xdr:col>85</xdr:col>
      <xdr:colOff>127000</xdr:colOff>
      <xdr:row>37</xdr:row>
      <xdr:rowOff>56606</xdr:rowOff>
    </xdr:to>
    <xdr:cxnSp macro="">
      <xdr:nvCxnSpPr>
        <xdr:cNvPr id="436" name="直線コネクタ 435">
          <a:extLst>
            <a:ext uri="{FF2B5EF4-FFF2-40B4-BE49-F238E27FC236}">
              <a16:creationId xmlns:a16="http://schemas.microsoft.com/office/drawing/2014/main" id="{A8C263DC-6ED9-453D-936E-81A8A47D8ACC}"/>
            </a:ext>
          </a:extLst>
        </xdr:cNvPr>
        <xdr:cNvCxnSpPr/>
      </xdr:nvCxnSpPr>
      <xdr:spPr>
        <a:xfrm>
          <a:off x="15481300" y="6339840"/>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51526</xdr:rowOff>
    </xdr:from>
    <xdr:to>
      <xdr:col>76</xdr:col>
      <xdr:colOff>165100</xdr:colOff>
      <xdr:row>36</xdr:row>
      <xdr:rowOff>153126</xdr:rowOff>
    </xdr:to>
    <xdr:sp macro="" textlink="">
      <xdr:nvSpPr>
        <xdr:cNvPr id="437" name="楕円 436">
          <a:extLst>
            <a:ext uri="{FF2B5EF4-FFF2-40B4-BE49-F238E27FC236}">
              <a16:creationId xmlns:a16="http://schemas.microsoft.com/office/drawing/2014/main" id="{27B5A0AB-CA90-4F45-839B-9A14F616E8BC}"/>
            </a:ext>
          </a:extLst>
        </xdr:cNvPr>
        <xdr:cNvSpPr/>
      </xdr:nvSpPr>
      <xdr:spPr>
        <a:xfrm>
          <a:off x="14541500" y="622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102326</xdr:rowOff>
    </xdr:from>
    <xdr:to>
      <xdr:col>81</xdr:col>
      <xdr:colOff>50800</xdr:colOff>
      <xdr:row>36</xdr:row>
      <xdr:rowOff>167640</xdr:rowOff>
    </xdr:to>
    <xdr:cxnSp macro="">
      <xdr:nvCxnSpPr>
        <xdr:cNvPr id="438" name="直線コネクタ 437">
          <a:extLst>
            <a:ext uri="{FF2B5EF4-FFF2-40B4-BE49-F238E27FC236}">
              <a16:creationId xmlns:a16="http://schemas.microsoft.com/office/drawing/2014/main" id="{1E285ED1-76CC-473D-8513-F7FA23D351AA}"/>
            </a:ext>
          </a:extLst>
        </xdr:cNvPr>
        <xdr:cNvCxnSpPr/>
      </xdr:nvCxnSpPr>
      <xdr:spPr>
        <a:xfrm>
          <a:off x="14592300" y="627452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12337</xdr:rowOff>
    </xdr:from>
    <xdr:to>
      <xdr:col>72</xdr:col>
      <xdr:colOff>38100</xdr:colOff>
      <xdr:row>36</xdr:row>
      <xdr:rowOff>113937</xdr:rowOff>
    </xdr:to>
    <xdr:sp macro="" textlink="">
      <xdr:nvSpPr>
        <xdr:cNvPr id="439" name="楕円 438">
          <a:extLst>
            <a:ext uri="{FF2B5EF4-FFF2-40B4-BE49-F238E27FC236}">
              <a16:creationId xmlns:a16="http://schemas.microsoft.com/office/drawing/2014/main" id="{59CBBB2F-488C-4702-B62A-BD69D78433A5}"/>
            </a:ext>
          </a:extLst>
        </xdr:cNvPr>
        <xdr:cNvSpPr/>
      </xdr:nvSpPr>
      <xdr:spPr>
        <a:xfrm>
          <a:off x="13652500" y="6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63137</xdr:rowOff>
    </xdr:from>
    <xdr:to>
      <xdr:col>76</xdr:col>
      <xdr:colOff>114300</xdr:colOff>
      <xdr:row>36</xdr:row>
      <xdr:rowOff>102326</xdr:rowOff>
    </xdr:to>
    <xdr:cxnSp macro="">
      <xdr:nvCxnSpPr>
        <xdr:cNvPr id="440" name="直線コネクタ 439">
          <a:extLst>
            <a:ext uri="{FF2B5EF4-FFF2-40B4-BE49-F238E27FC236}">
              <a16:creationId xmlns:a16="http://schemas.microsoft.com/office/drawing/2014/main" id="{2FC16501-8AF3-42CD-95A6-3F59F7CFC3FD}"/>
            </a:ext>
          </a:extLst>
        </xdr:cNvPr>
        <xdr:cNvCxnSpPr/>
      </xdr:nvCxnSpPr>
      <xdr:spPr>
        <a:xfrm>
          <a:off x="13703300" y="62353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165826</xdr:rowOff>
    </xdr:from>
    <xdr:to>
      <xdr:col>67</xdr:col>
      <xdr:colOff>101600</xdr:colOff>
      <xdr:row>36</xdr:row>
      <xdr:rowOff>95976</xdr:rowOff>
    </xdr:to>
    <xdr:sp macro="" textlink="">
      <xdr:nvSpPr>
        <xdr:cNvPr id="441" name="楕円 440">
          <a:extLst>
            <a:ext uri="{FF2B5EF4-FFF2-40B4-BE49-F238E27FC236}">
              <a16:creationId xmlns:a16="http://schemas.microsoft.com/office/drawing/2014/main" id="{35D04B56-9BC1-48C9-8F94-AA0C2B5465D7}"/>
            </a:ext>
          </a:extLst>
        </xdr:cNvPr>
        <xdr:cNvSpPr/>
      </xdr:nvSpPr>
      <xdr:spPr>
        <a:xfrm>
          <a:off x="12763500" y="616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45176</xdr:rowOff>
    </xdr:from>
    <xdr:to>
      <xdr:col>71</xdr:col>
      <xdr:colOff>177800</xdr:colOff>
      <xdr:row>36</xdr:row>
      <xdr:rowOff>63137</xdr:rowOff>
    </xdr:to>
    <xdr:cxnSp macro="">
      <xdr:nvCxnSpPr>
        <xdr:cNvPr id="442" name="直線コネクタ 441">
          <a:extLst>
            <a:ext uri="{FF2B5EF4-FFF2-40B4-BE49-F238E27FC236}">
              <a16:creationId xmlns:a16="http://schemas.microsoft.com/office/drawing/2014/main" id="{04FFD162-2D0B-4D7D-9370-AC673E12D043}"/>
            </a:ext>
          </a:extLst>
        </xdr:cNvPr>
        <xdr:cNvCxnSpPr/>
      </xdr:nvCxnSpPr>
      <xdr:spPr>
        <a:xfrm>
          <a:off x="12814300" y="62173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7C564F7F-0D40-4A1C-ADE6-96ECFEC359A6}"/>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6CFE147A-05CB-4EC2-86D4-8448D83DF375}"/>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613CBF19-2FB6-431A-B974-47E42B7AC75A}"/>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A8409B6-F473-46CC-ABC9-FA1DE20D2C96}"/>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63517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2CCEB235-C8E2-4A11-85F5-2D8076CBBF71}"/>
            </a:ext>
          </a:extLst>
        </xdr:cNvPr>
        <xdr:cNvSpPr txBox="1"/>
      </xdr:nvSpPr>
      <xdr:spPr>
        <a:xfrm>
          <a:off x="152660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169653</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27B5FFB9-9CDD-461E-8295-BF9D21524D20}"/>
            </a:ext>
          </a:extLst>
        </xdr:cNvPr>
        <xdr:cNvSpPr txBox="1"/>
      </xdr:nvSpPr>
      <xdr:spPr>
        <a:xfrm>
          <a:off x="14389744" y="599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130464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40AF193-62C2-4590-BCBC-3C5EA6EC1D24}"/>
            </a:ext>
          </a:extLst>
        </xdr:cNvPr>
        <xdr:cNvSpPr txBox="1"/>
      </xdr:nvSpPr>
      <xdr:spPr>
        <a:xfrm>
          <a:off x="13500744" y="595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112503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18D19618-5EE6-44C7-91BD-9A035A742895}"/>
            </a:ext>
          </a:extLst>
        </xdr:cNvPr>
        <xdr:cNvSpPr txBox="1"/>
      </xdr:nvSpPr>
      <xdr:spPr>
        <a:xfrm>
          <a:off x="12611744" y="594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494B9631-E74C-43DF-92EA-9A5ADAEF0BD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D72E50E4-CE2A-4306-BC4C-6AF44111BB3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06010C0-8D5D-4D28-AB23-F3475CE1413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D87DF8E0-B299-47DB-9BAC-6F2D1A17A46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9591A692-6598-4C15-97FE-B444F17070D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F8599B0-C517-4D13-979E-E30A8A127C5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B0C992A-0C00-4456-B63B-EF31794BFF5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9A766A3C-619F-48B9-AE2A-762BBAD06AD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7C60A6C-8130-46CC-BF5E-3E745D3A14A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2446C57-32A6-4AD1-B947-521C1ADC1D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AC99F179-D1B8-46B3-8632-DE5BFDBAA4B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2B0EEF37-C2AD-46AF-85DB-284B02B7E94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50997E7F-7002-4299-92E8-52971578E77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B5F28C6E-9626-46E8-BF8A-34240996C58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EAF4E8EF-C0B7-4557-A4B8-A9338115250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A82CBE8E-F2C3-460D-B5D3-041F0B5A648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560041B6-A7CB-473D-B681-E6E6573EF83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EA12E444-8A89-4E70-9F82-3BD887FA6B5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C71EB4D-3234-4EF6-B14E-A75AE5287F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CAD613B-F36F-4E8F-86F8-0114108245D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FDBB1EE-00D4-4F00-90F8-A4D699F1AE5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4F80B494-6659-4659-83FD-AA9B2E1853A3}"/>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AFAABD1-78A9-4A65-BEF8-7B294BC178A1}"/>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952ED30-F9F6-424E-B0DF-B2EA6C543F2A}"/>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5F3C7E9C-8E2A-45EC-AB31-B604964FF3AE}"/>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B2D76DB6-B08C-4088-B76E-AA216B35484D}"/>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FECC1CA-F558-4316-9D8A-E959243534CF}"/>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8B698C2-75AA-4118-AC12-49C27A147DD9}"/>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2562AA96-9486-4772-A30B-A81C5D55A56E}"/>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317A80DA-6A2C-43E0-A65B-CCCA99AD8BC6}"/>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64C8F79B-C5FF-450C-BBD3-848C9A87AEFC}"/>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1414EDDA-CFDB-441F-9912-50F9266B38E5}"/>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34DEE4D-3D4D-4792-AD73-98CF071201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0DFD89A-B9FB-40A3-9C48-32C2BEFE3FF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F38DA63-ECFE-477A-8B31-0E11E306C0B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AD71672-40B0-48DF-9FAE-54D61F384F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0517F89-09F5-45FB-A303-0605DE9D03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130556</xdr:rowOff>
    </xdr:from>
    <xdr:to>
      <xdr:col>116</xdr:col>
      <xdr:colOff>114300</xdr:colOff>
      <xdr:row>37</xdr:row>
      <xdr:rowOff>60706</xdr:rowOff>
    </xdr:to>
    <xdr:sp macro="" textlink="">
      <xdr:nvSpPr>
        <xdr:cNvPr id="488" name="楕円 487">
          <a:extLst>
            <a:ext uri="{FF2B5EF4-FFF2-40B4-BE49-F238E27FC236}">
              <a16:creationId xmlns:a16="http://schemas.microsoft.com/office/drawing/2014/main" id="{95D66904-EC81-47C0-9836-49D31BB7E214}"/>
            </a:ext>
          </a:extLst>
        </xdr:cNvPr>
        <xdr:cNvSpPr/>
      </xdr:nvSpPr>
      <xdr:spPr>
        <a:xfrm>
          <a:off x="221107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153433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7F1B9A32-F5B6-4206-974E-4E046EF3718C}"/>
            </a:ext>
          </a:extLst>
        </xdr:cNvPr>
        <xdr:cNvSpPr txBox="1"/>
      </xdr:nvSpPr>
      <xdr:spPr>
        <a:xfrm>
          <a:off x="22199600" y="615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132842</xdr:rowOff>
    </xdr:from>
    <xdr:to>
      <xdr:col>112</xdr:col>
      <xdr:colOff>38100</xdr:colOff>
      <xdr:row>36</xdr:row>
      <xdr:rowOff>62992</xdr:rowOff>
    </xdr:to>
    <xdr:sp macro="" textlink="">
      <xdr:nvSpPr>
        <xdr:cNvPr id="490" name="楕円 489">
          <a:extLst>
            <a:ext uri="{FF2B5EF4-FFF2-40B4-BE49-F238E27FC236}">
              <a16:creationId xmlns:a16="http://schemas.microsoft.com/office/drawing/2014/main" id="{EEE7FF32-8914-4434-B577-6DD78FDC08F0}"/>
            </a:ext>
          </a:extLst>
        </xdr:cNvPr>
        <xdr:cNvSpPr/>
      </xdr:nvSpPr>
      <xdr:spPr>
        <a:xfrm>
          <a:off x="21272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12192</xdr:rowOff>
    </xdr:from>
    <xdr:to>
      <xdr:col>116</xdr:col>
      <xdr:colOff>63500</xdr:colOff>
      <xdr:row>37</xdr:row>
      <xdr:rowOff>9906</xdr:rowOff>
    </xdr:to>
    <xdr:cxnSp macro="">
      <xdr:nvCxnSpPr>
        <xdr:cNvPr id="491" name="直線コネクタ 490">
          <a:extLst>
            <a:ext uri="{FF2B5EF4-FFF2-40B4-BE49-F238E27FC236}">
              <a16:creationId xmlns:a16="http://schemas.microsoft.com/office/drawing/2014/main" id="{C2B65943-7554-4034-A552-49ED6E2D6EEA}"/>
            </a:ext>
          </a:extLst>
        </xdr:cNvPr>
        <xdr:cNvCxnSpPr/>
      </xdr:nvCxnSpPr>
      <xdr:spPr>
        <a:xfrm>
          <a:off x="21323300" y="6184392"/>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162560</xdr:rowOff>
    </xdr:from>
    <xdr:to>
      <xdr:col>107</xdr:col>
      <xdr:colOff>101600</xdr:colOff>
      <xdr:row>37</xdr:row>
      <xdr:rowOff>92710</xdr:rowOff>
    </xdr:to>
    <xdr:sp macro="" textlink="">
      <xdr:nvSpPr>
        <xdr:cNvPr id="492" name="楕円 491">
          <a:extLst>
            <a:ext uri="{FF2B5EF4-FFF2-40B4-BE49-F238E27FC236}">
              <a16:creationId xmlns:a16="http://schemas.microsoft.com/office/drawing/2014/main" id="{78D06533-E9DA-4F44-BCC6-C6F5DD37D351}"/>
            </a:ext>
          </a:extLst>
        </xdr:cNvPr>
        <xdr:cNvSpPr/>
      </xdr:nvSpPr>
      <xdr:spPr>
        <a:xfrm>
          <a:off x="20383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12192</xdr:rowOff>
    </xdr:from>
    <xdr:to>
      <xdr:col>111</xdr:col>
      <xdr:colOff>177800</xdr:colOff>
      <xdr:row>37</xdr:row>
      <xdr:rowOff>41910</xdr:rowOff>
    </xdr:to>
    <xdr:cxnSp macro="">
      <xdr:nvCxnSpPr>
        <xdr:cNvPr id="493" name="直線コネクタ 492">
          <a:extLst>
            <a:ext uri="{FF2B5EF4-FFF2-40B4-BE49-F238E27FC236}">
              <a16:creationId xmlns:a16="http://schemas.microsoft.com/office/drawing/2014/main" id="{27EFB991-9B19-4C63-AE04-AE712E374EDE}"/>
            </a:ext>
          </a:extLst>
        </xdr:cNvPr>
        <xdr:cNvCxnSpPr/>
      </xdr:nvCxnSpPr>
      <xdr:spPr>
        <a:xfrm flipV="1">
          <a:off x="20434300" y="618439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2540</xdr:rowOff>
    </xdr:from>
    <xdr:to>
      <xdr:col>102</xdr:col>
      <xdr:colOff>165100</xdr:colOff>
      <xdr:row>37</xdr:row>
      <xdr:rowOff>104140</xdr:rowOff>
    </xdr:to>
    <xdr:sp macro="" textlink="">
      <xdr:nvSpPr>
        <xdr:cNvPr id="494" name="楕円 493">
          <a:extLst>
            <a:ext uri="{FF2B5EF4-FFF2-40B4-BE49-F238E27FC236}">
              <a16:creationId xmlns:a16="http://schemas.microsoft.com/office/drawing/2014/main" id="{9A3BEEF7-341C-4BD0-BB33-16063330C13E}"/>
            </a:ext>
          </a:extLst>
        </xdr:cNvPr>
        <xdr:cNvSpPr/>
      </xdr:nvSpPr>
      <xdr:spPr>
        <a:xfrm>
          <a:off x="19494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41910</xdr:rowOff>
    </xdr:from>
    <xdr:to>
      <xdr:col>107</xdr:col>
      <xdr:colOff>50800</xdr:colOff>
      <xdr:row>37</xdr:row>
      <xdr:rowOff>53340</xdr:rowOff>
    </xdr:to>
    <xdr:cxnSp macro="">
      <xdr:nvCxnSpPr>
        <xdr:cNvPr id="495" name="直線コネクタ 494">
          <a:extLst>
            <a:ext uri="{FF2B5EF4-FFF2-40B4-BE49-F238E27FC236}">
              <a16:creationId xmlns:a16="http://schemas.microsoft.com/office/drawing/2014/main" id="{CD7FA573-F3BC-4538-B7E2-30EFC71144DA}"/>
            </a:ext>
          </a:extLst>
        </xdr:cNvPr>
        <xdr:cNvCxnSpPr/>
      </xdr:nvCxnSpPr>
      <xdr:spPr>
        <a:xfrm flipV="1">
          <a:off x="19545300" y="63855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148844</xdr:rowOff>
    </xdr:from>
    <xdr:to>
      <xdr:col>98</xdr:col>
      <xdr:colOff>38100</xdr:colOff>
      <xdr:row>37</xdr:row>
      <xdr:rowOff>78994</xdr:rowOff>
    </xdr:to>
    <xdr:sp macro="" textlink="">
      <xdr:nvSpPr>
        <xdr:cNvPr id="496" name="楕円 495">
          <a:extLst>
            <a:ext uri="{FF2B5EF4-FFF2-40B4-BE49-F238E27FC236}">
              <a16:creationId xmlns:a16="http://schemas.microsoft.com/office/drawing/2014/main" id="{DA90C93F-8F16-46BF-9379-9DEBAEE2EE3B}"/>
            </a:ext>
          </a:extLst>
        </xdr:cNvPr>
        <xdr:cNvSpPr/>
      </xdr:nvSpPr>
      <xdr:spPr>
        <a:xfrm>
          <a:off x="18605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28194</xdr:rowOff>
    </xdr:from>
    <xdr:to>
      <xdr:col>102</xdr:col>
      <xdr:colOff>114300</xdr:colOff>
      <xdr:row>37</xdr:row>
      <xdr:rowOff>53340</xdr:rowOff>
    </xdr:to>
    <xdr:cxnSp macro="">
      <xdr:nvCxnSpPr>
        <xdr:cNvPr id="497" name="直線コネクタ 496">
          <a:extLst>
            <a:ext uri="{FF2B5EF4-FFF2-40B4-BE49-F238E27FC236}">
              <a16:creationId xmlns:a16="http://schemas.microsoft.com/office/drawing/2014/main" id="{F055BD0A-73C2-4D22-8676-BD49DBAB479D}"/>
            </a:ext>
          </a:extLst>
        </xdr:cNvPr>
        <xdr:cNvCxnSpPr/>
      </xdr:nvCxnSpPr>
      <xdr:spPr>
        <a:xfrm>
          <a:off x="18656300" y="637184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A87063F-2EAF-413A-BE6D-DF9D7B9CD394}"/>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84126E0-A59C-41F5-9493-0F806D731997}"/>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943618D-04FA-41F6-8EF4-A262048B871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4B73717-457F-4B7D-9DC9-B6FE3989E0DF}"/>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79519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EFD99D3-88BD-4447-9B3E-1A1483488BB9}"/>
            </a:ext>
          </a:extLst>
        </xdr:cNvPr>
        <xdr:cNvSpPr txBox="1"/>
      </xdr:nvSpPr>
      <xdr:spPr>
        <a:xfrm>
          <a:off x="21075727" y="590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109237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5A16D83-458E-47EE-AE30-67D94EB9463A}"/>
            </a:ext>
          </a:extLst>
        </xdr:cNvPr>
        <xdr:cNvSpPr txBox="1"/>
      </xdr:nvSpPr>
      <xdr:spPr>
        <a:xfrm>
          <a:off x="20199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120667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FF31D1D-1FCE-4B16-90A4-D8BFF5C2F379}"/>
            </a:ext>
          </a:extLst>
        </xdr:cNvPr>
        <xdr:cNvSpPr txBox="1"/>
      </xdr:nvSpPr>
      <xdr:spPr>
        <a:xfrm>
          <a:off x="19310427"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95521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611D290-5A0C-47E5-A4A5-A8578D04CC7E}"/>
            </a:ext>
          </a:extLst>
        </xdr:cNvPr>
        <xdr:cNvSpPr txBox="1"/>
      </xdr:nvSpPr>
      <xdr:spPr>
        <a:xfrm>
          <a:off x="18421427" y="609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ABBAE98-D553-405F-8D0A-98AA63E84EE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F2486251-D29F-4125-BB4A-AE46F8C73C2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4EAFB2D-F472-4A28-BABC-29A5E2B467E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9B194F5-A1DC-4E0E-975C-7A7AFDA8450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43B3143-63C4-44BB-8B72-A121827AB67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BB2D596-4626-4F74-B639-D8BD08C5FDC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00DC356-8A45-4483-BF94-60319E0FBC4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35BFD21-B8CE-4C9D-944C-7D273426370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775CECE-7380-4A8C-B2B3-FB67B03B9CF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56A70F4-DE73-4CF3-AA8F-BB422501774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3EFFAC5-8885-487A-9A72-329E6A1DD06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27A1105-8AD8-4340-AAD7-28B2B8EF4D0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D46F6DC9-82DF-488A-A7A3-3837A211B168}"/>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6406758-CBF4-43DD-88A3-7748026682E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22E4CC5-CA16-4A84-A955-8625B578B48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E0D0F26-3BD8-4181-AA05-F767EF46C14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24E50F9-8C80-4FF9-965C-BBA8ED22A6D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501743A-3F09-4CC5-B973-8C5E4946903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5D46DFF-8054-4751-B425-46F209F0437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DDC9B54-7C8C-409E-9F02-68E032FC590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F078A8B-00C2-4E03-9A96-53769019618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79BFC7BB-1591-412D-8FA6-93711C654D0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39C36146-02AD-43BB-B33C-F2CB0624FA1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B3AB014-1346-417F-9F98-4CCF0BBAF44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6285C749-CE0D-4639-A063-3A3519E90E4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9C87480-97D9-4D64-A013-31B9A5385B5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C3B78636-F4E1-4556-8A0E-C87114C0AAEE}"/>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754E9665-39CC-4C91-9442-620488BBD90F}"/>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8F2D4DA5-2D6B-484F-B0CF-9781F2D3D5AA}"/>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EB58E55-4416-4791-A30F-6D99AD82F006}"/>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DDC41BE5-F214-4771-A11F-716A4E1975BC}"/>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2364C10-350E-4B95-AA42-346F1EF7D5EC}"/>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5A16E7AE-F0AA-4E5F-9957-850296FA17DF}"/>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39FAF5F3-099F-439F-915D-39EFDA9FC93E}"/>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ECDC57BE-E5F7-4801-9F4F-8D3E2661888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C073BBEA-5BF8-4E5D-A523-A09BAAB79EFC}"/>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ABF76477-2934-469A-9C4E-AAA3C9C8572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167B04A-0663-44B0-81D3-98E03668FB2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E660677-1A6D-474B-ACD0-C387477288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F97F20A-7A79-4D75-9395-355FFAB338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9C25082-2979-413D-8637-E0A9A8B749C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8824857-D8BE-4A5D-9C9A-B148EC6D383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99423</xdr:rowOff>
    </xdr:from>
    <xdr:to>
      <xdr:col>85</xdr:col>
      <xdr:colOff>177800</xdr:colOff>
      <xdr:row>61</xdr:row>
      <xdr:rowOff>29573</xdr:rowOff>
    </xdr:to>
    <xdr:sp macro="" textlink="">
      <xdr:nvSpPr>
        <xdr:cNvPr id="548" name="楕円 547">
          <a:extLst>
            <a:ext uri="{FF2B5EF4-FFF2-40B4-BE49-F238E27FC236}">
              <a16:creationId xmlns:a16="http://schemas.microsoft.com/office/drawing/2014/main" id="{DFA24E88-2201-4FEE-9382-16B3E58DF20C}"/>
            </a:ext>
          </a:extLst>
        </xdr:cNvPr>
        <xdr:cNvSpPr/>
      </xdr:nvSpPr>
      <xdr:spPr>
        <a:xfrm>
          <a:off x="162687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77850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770B076-09EE-4F48-86BC-D6A6A48BC46E}"/>
            </a:ext>
          </a:extLst>
        </xdr:cNvPr>
        <xdr:cNvSpPr txBox="1"/>
      </xdr:nvSpPr>
      <xdr:spPr>
        <a:xfrm>
          <a:off x="16357600" y="1036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550" name="楕円 549">
          <a:extLst>
            <a:ext uri="{FF2B5EF4-FFF2-40B4-BE49-F238E27FC236}">
              <a16:creationId xmlns:a16="http://schemas.microsoft.com/office/drawing/2014/main" id="{C58671A9-1EEB-4D67-BACA-46F3863A8DFC}"/>
            </a:ext>
          </a:extLst>
        </xdr:cNvPr>
        <xdr:cNvSpPr/>
      </xdr:nvSpPr>
      <xdr:spPr>
        <a:xfrm>
          <a:off x="15430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97972</xdr:rowOff>
    </xdr:from>
    <xdr:to>
      <xdr:col>85</xdr:col>
      <xdr:colOff>127000</xdr:colOff>
      <xdr:row>60</xdr:row>
      <xdr:rowOff>150223</xdr:rowOff>
    </xdr:to>
    <xdr:cxnSp macro="">
      <xdr:nvCxnSpPr>
        <xdr:cNvPr id="551" name="直線コネクタ 550">
          <a:extLst>
            <a:ext uri="{FF2B5EF4-FFF2-40B4-BE49-F238E27FC236}">
              <a16:creationId xmlns:a16="http://schemas.microsoft.com/office/drawing/2014/main" id="{D3743661-CB18-4F85-97B4-91BAE92E6D5F}"/>
            </a:ext>
          </a:extLst>
        </xdr:cNvPr>
        <xdr:cNvCxnSpPr/>
      </xdr:nvCxnSpPr>
      <xdr:spPr>
        <a:xfrm>
          <a:off x="15481300" y="10384972"/>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52" name="楕円 551">
          <a:extLst>
            <a:ext uri="{FF2B5EF4-FFF2-40B4-BE49-F238E27FC236}">
              <a16:creationId xmlns:a16="http://schemas.microsoft.com/office/drawing/2014/main" id="{1BD7C9EB-5C48-4C4B-9602-94C0D953923F}"/>
            </a:ext>
          </a:extLst>
        </xdr:cNvPr>
        <xdr:cNvSpPr/>
      </xdr:nvSpPr>
      <xdr:spPr>
        <a:xfrm>
          <a:off x="14541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119199</xdr:rowOff>
    </xdr:from>
    <xdr:to>
      <xdr:col>81</xdr:col>
      <xdr:colOff>50800</xdr:colOff>
      <xdr:row>60</xdr:row>
      <xdr:rowOff>97972</xdr:rowOff>
    </xdr:to>
    <xdr:cxnSp macro="">
      <xdr:nvCxnSpPr>
        <xdr:cNvPr id="553" name="直線コネクタ 552">
          <a:extLst>
            <a:ext uri="{FF2B5EF4-FFF2-40B4-BE49-F238E27FC236}">
              <a16:creationId xmlns:a16="http://schemas.microsoft.com/office/drawing/2014/main" id="{537CA86C-4303-45FE-BAE2-EF66F44483B7}"/>
            </a:ext>
          </a:extLst>
        </xdr:cNvPr>
        <xdr:cNvCxnSpPr/>
      </xdr:nvCxnSpPr>
      <xdr:spPr>
        <a:xfrm>
          <a:off x="14592300" y="10234749"/>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25944</xdr:rowOff>
    </xdr:from>
    <xdr:to>
      <xdr:col>72</xdr:col>
      <xdr:colOff>38100</xdr:colOff>
      <xdr:row>59</xdr:row>
      <xdr:rowOff>127544</xdr:rowOff>
    </xdr:to>
    <xdr:sp macro="" textlink="">
      <xdr:nvSpPr>
        <xdr:cNvPr id="554" name="楕円 553">
          <a:extLst>
            <a:ext uri="{FF2B5EF4-FFF2-40B4-BE49-F238E27FC236}">
              <a16:creationId xmlns:a16="http://schemas.microsoft.com/office/drawing/2014/main" id="{A1022EAC-115D-4CC5-B646-DB1A27A6F6F1}"/>
            </a:ext>
          </a:extLst>
        </xdr:cNvPr>
        <xdr:cNvSpPr/>
      </xdr:nvSpPr>
      <xdr:spPr>
        <a:xfrm>
          <a:off x="13652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76744</xdr:rowOff>
    </xdr:from>
    <xdr:to>
      <xdr:col>76</xdr:col>
      <xdr:colOff>114300</xdr:colOff>
      <xdr:row>59</xdr:row>
      <xdr:rowOff>119199</xdr:rowOff>
    </xdr:to>
    <xdr:cxnSp macro="">
      <xdr:nvCxnSpPr>
        <xdr:cNvPr id="555" name="直線コネクタ 554">
          <a:extLst>
            <a:ext uri="{FF2B5EF4-FFF2-40B4-BE49-F238E27FC236}">
              <a16:creationId xmlns:a16="http://schemas.microsoft.com/office/drawing/2014/main" id="{5842E119-92BF-47CA-BB2A-7BC00B649C0B}"/>
            </a:ext>
          </a:extLst>
        </xdr:cNvPr>
        <xdr:cNvCxnSpPr/>
      </xdr:nvCxnSpPr>
      <xdr:spPr>
        <a:xfrm>
          <a:off x="13703300" y="1019229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119017</xdr:rowOff>
    </xdr:from>
    <xdr:to>
      <xdr:col>67</xdr:col>
      <xdr:colOff>101600</xdr:colOff>
      <xdr:row>59</xdr:row>
      <xdr:rowOff>49167</xdr:rowOff>
    </xdr:to>
    <xdr:sp macro="" textlink="">
      <xdr:nvSpPr>
        <xdr:cNvPr id="556" name="楕円 555">
          <a:extLst>
            <a:ext uri="{FF2B5EF4-FFF2-40B4-BE49-F238E27FC236}">
              <a16:creationId xmlns:a16="http://schemas.microsoft.com/office/drawing/2014/main" id="{EBFEF972-041C-4712-AB4D-8B26F3F6D866}"/>
            </a:ext>
          </a:extLst>
        </xdr:cNvPr>
        <xdr:cNvSpPr/>
      </xdr:nvSpPr>
      <xdr:spPr>
        <a:xfrm>
          <a:off x="12763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169817</xdr:rowOff>
    </xdr:from>
    <xdr:to>
      <xdr:col>71</xdr:col>
      <xdr:colOff>177800</xdr:colOff>
      <xdr:row>59</xdr:row>
      <xdr:rowOff>76744</xdr:rowOff>
    </xdr:to>
    <xdr:cxnSp macro="">
      <xdr:nvCxnSpPr>
        <xdr:cNvPr id="557" name="直線コネクタ 556">
          <a:extLst>
            <a:ext uri="{FF2B5EF4-FFF2-40B4-BE49-F238E27FC236}">
              <a16:creationId xmlns:a16="http://schemas.microsoft.com/office/drawing/2014/main" id="{06906DB5-34FB-499B-B26D-894E82174CB6}"/>
            </a:ext>
          </a:extLst>
        </xdr:cNvPr>
        <xdr:cNvCxnSpPr/>
      </xdr:nvCxnSpPr>
      <xdr:spPr>
        <a:xfrm>
          <a:off x="12814300" y="1011391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FD22C41D-77FB-436B-ABAF-00FA2FEC5586}"/>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B8FCA99D-4F22-478C-A39C-1B2D4D35A5D3}"/>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9A088011-ABB2-4E68-8772-EC9A224A70B2}"/>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AA6C9D7D-B54C-4A67-AB55-AED7F3263A15}"/>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562" name="n_1mainValue【学校施設】&#10;有形固定資産減価償却率">
          <a:extLst>
            <a:ext uri="{FF2B5EF4-FFF2-40B4-BE49-F238E27FC236}">
              <a16:creationId xmlns:a16="http://schemas.microsoft.com/office/drawing/2014/main" id="{84D3E835-68E5-4F08-AABC-1BF6BB16B897}"/>
            </a:ext>
          </a:extLst>
        </xdr:cNvPr>
        <xdr:cNvSpPr txBox="1"/>
      </xdr:nvSpPr>
      <xdr:spPr>
        <a:xfrm>
          <a:off x="152660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3" name="n_2mainValue【学校施設】&#10;有形固定資産減価償却率">
          <a:extLst>
            <a:ext uri="{FF2B5EF4-FFF2-40B4-BE49-F238E27FC236}">
              <a16:creationId xmlns:a16="http://schemas.microsoft.com/office/drawing/2014/main" id="{41009CA2-E7F4-4CE2-B141-E179F9A8DB4E}"/>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118671</xdr:rowOff>
    </xdr:from>
    <xdr:ext cx="405111" cy="259045"/>
    <xdr:sp macro="" textlink="">
      <xdr:nvSpPr>
        <xdr:cNvPr id="564" name="n_3mainValue【学校施設】&#10;有形固定資産減価償却率">
          <a:extLst>
            <a:ext uri="{FF2B5EF4-FFF2-40B4-BE49-F238E27FC236}">
              <a16:creationId xmlns:a16="http://schemas.microsoft.com/office/drawing/2014/main" id="{04FA5093-DD82-4A9F-92FD-F1B4F82BF53F}"/>
            </a:ext>
          </a:extLst>
        </xdr:cNvPr>
        <xdr:cNvSpPr txBox="1"/>
      </xdr:nvSpPr>
      <xdr:spPr>
        <a:xfrm>
          <a:off x="13500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65694</xdr:rowOff>
    </xdr:from>
    <xdr:ext cx="405111" cy="259045"/>
    <xdr:sp macro="" textlink="">
      <xdr:nvSpPr>
        <xdr:cNvPr id="565" name="n_4mainValue【学校施設】&#10;有形固定資産減価償却率">
          <a:extLst>
            <a:ext uri="{FF2B5EF4-FFF2-40B4-BE49-F238E27FC236}">
              <a16:creationId xmlns:a16="http://schemas.microsoft.com/office/drawing/2014/main" id="{EBE78BD8-1F1C-4DD9-83C4-8337EB69C44B}"/>
            </a:ext>
          </a:extLst>
        </xdr:cNvPr>
        <xdr:cNvSpPr txBox="1"/>
      </xdr:nvSpPr>
      <xdr:spPr>
        <a:xfrm>
          <a:off x="12611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1A8F316-1D0C-478F-9372-50E42F1024E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DDE34C4-FF31-46E9-834F-74829546381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264F8ED-3A58-4990-9CCC-517CB7F59E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9A8FA02-DBFE-4A80-BA71-EE1B922E035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50B6D51-844C-4491-BE03-E4268DC4705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8D071F70-744E-4D2C-AD17-2293EEC5B2F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008DF46-5DD8-45C7-8F29-9CC27E2FCE0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0BB9E6B-D962-4B9B-AAB5-537FD711DCB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201EE92-839D-4B83-8573-4BF4CADB68B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D2D1C8C-D15B-4238-A7EC-E6E402865DE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14D5CD8C-6253-4CEA-B325-95DD165A094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D6E52AB-00D3-44EC-83A9-4824C6BCEE0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BEA86CE0-56DA-48FB-92AE-BA0C28897C8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803081BF-F3F4-41A0-8D24-446BC35AD1D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382BA3-CAC8-4F40-BDB8-21575D8E63C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2AAA8690-B51D-4639-A424-3C7253E8EC3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9E05C5F2-3AD1-418E-A88F-4B27B64EBF5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36DAA52-CF75-4FD4-916D-6E53CAAAC61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9F45CF27-31BE-4202-8DDC-43FDF552706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6AE49FDF-4EE5-4EBA-AE24-E2B5A99E6EA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10589C8-600C-414F-B0D0-642B04EADB4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82089CF7-E800-4D8A-8491-690E75FAF02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EAE6D92-DFF6-427E-85A4-C796A421FF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C351AEBD-89E2-4A4B-AF5C-CFAB67D9248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1ADE9E69-6156-4F2F-B186-E7BBEAC35CEF}"/>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1A789548-AD3E-452E-BA75-08645D365A54}"/>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2084BD2A-2E45-46BA-8C72-D73AD5F0AE27}"/>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9B1CA674-3B92-4CFA-A3E0-D50C89616FFF}"/>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C7C385F6-0832-4607-8CC2-3A246A1BA392}"/>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FCAF2AD1-78FD-43FA-AF0A-6D7188AC589D}"/>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8039CECB-4D51-4D85-9595-85029D1C0CCF}"/>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7EC9C84C-5531-4CFE-816E-5F910D1F9459}"/>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590D316B-34B8-4106-88E1-63627D828653}"/>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6FC9B699-8B8B-4C22-9F45-2479806B6FF8}"/>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0C29D8D-B815-4F3B-A437-BE3F823EA78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44F4F39-C322-4939-978C-0DE2F9C2E1E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A7A9B71-B61B-47DD-9BD4-BB926AA0749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D917908-4B91-4550-8D05-3A21BF873AF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DBE5FC8-B492-41DA-A242-8C376E929D0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73596</xdr:rowOff>
    </xdr:from>
    <xdr:to>
      <xdr:col>116</xdr:col>
      <xdr:colOff>114300</xdr:colOff>
      <xdr:row>62</xdr:row>
      <xdr:rowOff>3746</xdr:rowOff>
    </xdr:to>
    <xdr:sp macro="" textlink="">
      <xdr:nvSpPr>
        <xdr:cNvPr id="605" name="楕円 604">
          <a:extLst>
            <a:ext uri="{FF2B5EF4-FFF2-40B4-BE49-F238E27FC236}">
              <a16:creationId xmlns:a16="http://schemas.microsoft.com/office/drawing/2014/main" id="{D70FDE4D-CF44-49A5-83DC-7C84E9F417F0}"/>
            </a:ext>
          </a:extLst>
        </xdr:cNvPr>
        <xdr:cNvSpPr/>
      </xdr:nvSpPr>
      <xdr:spPr>
        <a:xfrm>
          <a:off x="22110700" y="1053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96473</xdr:rowOff>
    </xdr:from>
    <xdr:ext cx="469744" cy="259045"/>
    <xdr:sp macro="" textlink="">
      <xdr:nvSpPr>
        <xdr:cNvPr id="606" name="【学校施設】&#10;一人当たり面積該当値テキスト">
          <a:extLst>
            <a:ext uri="{FF2B5EF4-FFF2-40B4-BE49-F238E27FC236}">
              <a16:creationId xmlns:a16="http://schemas.microsoft.com/office/drawing/2014/main" id="{BB305337-6636-4A6F-B405-6F87CF617325}"/>
            </a:ext>
          </a:extLst>
        </xdr:cNvPr>
        <xdr:cNvSpPr txBox="1"/>
      </xdr:nvSpPr>
      <xdr:spPr>
        <a:xfrm>
          <a:off x="22199600" y="1038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139319</xdr:rowOff>
    </xdr:from>
    <xdr:to>
      <xdr:col>112</xdr:col>
      <xdr:colOff>38100</xdr:colOff>
      <xdr:row>62</xdr:row>
      <xdr:rowOff>69469</xdr:rowOff>
    </xdr:to>
    <xdr:sp macro="" textlink="">
      <xdr:nvSpPr>
        <xdr:cNvPr id="607" name="楕円 606">
          <a:extLst>
            <a:ext uri="{FF2B5EF4-FFF2-40B4-BE49-F238E27FC236}">
              <a16:creationId xmlns:a16="http://schemas.microsoft.com/office/drawing/2014/main" id="{C108D2C7-F11A-43B2-A76D-94DB606264F8}"/>
            </a:ext>
          </a:extLst>
        </xdr:cNvPr>
        <xdr:cNvSpPr/>
      </xdr:nvSpPr>
      <xdr:spPr>
        <a:xfrm>
          <a:off x="21272500" y="1059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124396</xdr:rowOff>
    </xdr:from>
    <xdr:to>
      <xdr:col>116</xdr:col>
      <xdr:colOff>63500</xdr:colOff>
      <xdr:row>62</xdr:row>
      <xdr:rowOff>18669</xdr:rowOff>
    </xdr:to>
    <xdr:cxnSp macro="">
      <xdr:nvCxnSpPr>
        <xdr:cNvPr id="608" name="直線コネクタ 607">
          <a:extLst>
            <a:ext uri="{FF2B5EF4-FFF2-40B4-BE49-F238E27FC236}">
              <a16:creationId xmlns:a16="http://schemas.microsoft.com/office/drawing/2014/main" id="{DA8B2F1C-D17A-4276-9C48-13CA6E234D2F}"/>
            </a:ext>
          </a:extLst>
        </xdr:cNvPr>
        <xdr:cNvCxnSpPr/>
      </xdr:nvCxnSpPr>
      <xdr:spPr>
        <a:xfrm flipV="1">
          <a:off x="21323300" y="10582846"/>
          <a:ext cx="8382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107886</xdr:rowOff>
    </xdr:from>
    <xdr:to>
      <xdr:col>107</xdr:col>
      <xdr:colOff>101600</xdr:colOff>
      <xdr:row>62</xdr:row>
      <xdr:rowOff>38036</xdr:rowOff>
    </xdr:to>
    <xdr:sp macro="" textlink="">
      <xdr:nvSpPr>
        <xdr:cNvPr id="609" name="楕円 608">
          <a:extLst>
            <a:ext uri="{FF2B5EF4-FFF2-40B4-BE49-F238E27FC236}">
              <a16:creationId xmlns:a16="http://schemas.microsoft.com/office/drawing/2014/main" id="{705A038B-E178-4877-BED8-B5C036059D46}"/>
            </a:ext>
          </a:extLst>
        </xdr:cNvPr>
        <xdr:cNvSpPr/>
      </xdr:nvSpPr>
      <xdr:spPr>
        <a:xfrm>
          <a:off x="20383500" y="1056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158686</xdr:rowOff>
    </xdr:from>
    <xdr:to>
      <xdr:col>111</xdr:col>
      <xdr:colOff>177800</xdr:colOff>
      <xdr:row>62</xdr:row>
      <xdr:rowOff>18669</xdr:rowOff>
    </xdr:to>
    <xdr:cxnSp macro="">
      <xdr:nvCxnSpPr>
        <xdr:cNvPr id="610" name="直線コネクタ 609">
          <a:extLst>
            <a:ext uri="{FF2B5EF4-FFF2-40B4-BE49-F238E27FC236}">
              <a16:creationId xmlns:a16="http://schemas.microsoft.com/office/drawing/2014/main" id="{C446938A-406F-414E-83CE-5D59505B3425}"/>
            </a:ext>
          </a:extLst>
        </xdr:cNvPr>
        <xdr:cNvCxnSpPr/>
      </xdr:nvCxnSpPr>
      <xdr:spPr>
        <a:xfrm>
          <a:off x="20434300" y="10617136"/>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98933</xdr:rowOff>
    </xdr:from>
    <xdr:to>
      <xdr:col>102</xdr:col>
      <xdr:colOff>165100</xdr:colOff>
      <xdr:row>62</xdr:row>
      <xdr:rowOff>29083</xdr:rowOff>
    </xdr:to>
    <xdr:sp macro="" textlink="">
      <xdr:nvSpPr>
        <xdr:cNvPr id="611" name="楕円 610">
          <a:extLst>
            <a:ext uri="{FF2B5EF4-FFF2-40B4-BE49-F238E27FC236}">
              <a16:creationId xmlns:a16="http://schemas.microsoft.com/office/drawing/2014/main" id="{77B10131-976C-4B8F-B889-8462994FF30C}"/>
            </a:ext>
          </a:extLst>
        </xdr:cNvPr>
        <xdr:cNvSpPr/>
      </xdr:nvSpPr>
      <xdr:spPr>
        <a:xfrm>
          <a:off x="19494500" y="1055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149733</xdr:rowOff>
    </xdr:from>
    <xdr:to>
      <xdr:col>107</xdr:col>
      <xdr:colOff>50800</xdr:colOff>
      <xdr:row>61</xdr:row>
      <xdr:rowOff>158686</xdr:rowOff>
    </xdr:to>
    <xdr:cxnSp macro="">
      <xdr:nvCxnSpPr>
        <xdr:cNvPr id="612" name="直線コネクタ 611">
          <a:extLst>
            <a:ext uri="{FF2B5EF4-FFF2-40B4-BE49-F238E27FC236}">
              <a16:creationId xmlns:a16="http://schemas.microsoft.com/office/drawing/2014/main" id="{07B8D15F-A26B-4BDA-8132-535751DE11E9}"/>
            </a:ext>
          </a:extLst>
        </xdr:cNvPr>
        <xdr:cNvCxnSpPr/>
      </xdr:nvCxnSpPr>
      <xdr:spPr>
        <a:xfrm>
          <a:off x="19545300" y="10608183"/>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108268</xdr:rowOff>
    </xdr:from>
    <xdr:to>
      <xdr:col>98</xdr:col>
      <xdr:colOff>38100</xdr:colOff>
      <xdr:row>62</xdr:row>
      <xdr:rowOff>38418</xdr:rowOff>
    </xdr:to>
    <xdr:sp macro="" textlink="">
      <xdr:nvSpPr>
        <xdr:cNvPr id="613" name="楕円 612">
          <a:extLst>
            <a:ext uri="{FF2B5EF4-FFF2-40B4-BE49-F238E27FC236}">
              <a16:creationId xmlns:a16="http://schemas.microsoft.com/office/drawing/2014/main" id="{04F1EDDA-F5A0-4594-BF28-147F51CE310A}"/>
            </a:ext>
          </a:extLst>
        </xdr:cNvPr>
        <xdr:cNvSpPr/>
      </xdr:nvSpPr>
      <xdr:spPr>
        <a:xfrm>
          <a:off x="18605500" y="1056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149733</xdr:rowOff>
    </xdr:from>
    <xdr:to>
      <xdr:col>102</xdr:col>
      <xdr:colOff>114300</xdr:colOff>
      <xdr:row>61</xdr:row>
      <xdr:rowOff>159068</xdr:rowOff>
    </xdr:to>
    <xdr:cxnSp macro="">
      <xdr:nvCxnSpPr>
        <xdr:cNvPr id="614" name="直線コネクタ 613">
          <a:extLst>
            <a:ext uri="{FF2B5EF4-FFF2-40B4-BE49-F238E27FC236}">
              <a16:creationId xmlns:a16="http://schemas.microsoft.com/office/drawing/2014/main" id="{8C86EF2E-2941-4AD6-A223-A6F9E5BC4694}"/>
            </a:ext>
          </a:extLst>
        </xdr:cNvPr>
        <xdr:cNvCxnSpPr/>
      </xdr:nvCxnSpPr>
      <xdr:spPr>
        <a:xfrm flipV="1">
          <a:off x="18656300" y="10608183"/>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375E4B33-C69B-4100-9E0E-7F7B82D2D42A}"/>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A6595527-0D16-4B05-BC7B-17E0A4E3F232}"/>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EAE03CF4-D08F-4A0F-88A7-417E23417156}"/>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A5F63386-492B-4532-9EFD-91D755636ECE}"/>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60596</xdr:rowOff>
    </xdr:from>
    <xdr:ext cx="469744" cy="259045"/>
    <xdr:sp macro="" textlink="">
      <xdr:nvSpPr>
        <xdr:cNvPr id="619" name="n_1mainValue【学校施設】&#10;一人当たり面積">
          <a:extLst>
            <a:ext uri="{FF2B5EF4-FFF2-40B4-BE49-F238E27FC236}">
              <a16:creationId xmlns:a16="http://schemas.microsoft.com/office/drawing/2014/main" id="{E9BA5E04-5827-437F-A18B-F52C5BCBE60A}"/>
            </a:ext>
          </a:extLst>
        </xdr:cNvPr>
        <xdr:cNvSpPr txBox="1"/>
      </xdr:nvSpPr>
      <xdr:spPr>
        <a:xfrm>
          <a:off x="2107572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29163</xdr:rowOff>
    </xdr:from>
    <xdr:ext cx="469744" cy="259045"/>
    <xdr:sp macro="" textlink="">
      <xdr:nvSpPr>
        <xdr:cNvPr id="620" name="n_2mainValue【学校施設】&#10;一人当たり面積">
          <a:extLst>
            <a:ext uri="{FF2B5EF4-FFF2-40B4-BE49-F238E27FC236}">
              <a16:creationId xmlns:a16="http://schemas.microsoft.com/office/drawing/2014/main" id="{9729A464-9BDA-4E3C-9A1C-69E8685359A4}"/>
            </a:ext>
          </a:extLst>
        </xdr:cNvPr>
        <xdr:cNvSpPr txBox="1"/>
      </xdr:nvSpPr>
      <xdr:spPr>
        <a:xfrm>
          <a:off x="20199427" y="1065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45610</xdr:rowOff>
    </xdr:from>
    <xdr:ext cx="469744" cy="259045"/>
    <xdr:sp macro="" textlink="">
      <xdr:nvSpPr>
        <xdr:cNvPr id="621" name="n_3mainValue【学校施設】&#10;一人当たり面積">
          <a:extLst>
            <a:ext uri="{FF2B5EF4-FFF2-40B4-BE49-F238E27FC236}">
              <a16:creationId xmlns:a16="http://schemas.microsoft.com/office/drawing/2014/main" id="{733C8ABA-99B8-417B-A3AC-518760FCB4A5}"/>
            </a:ext>
          </a:extLst>
        </xdr:cNvPr>
        <xdr:cNvSpPr txBox="1"/>
      </xdr:nvSpPr>
      <xdr:spPr>
        <a:xfrm>
          <a:off x="19310427" y="1033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29545</xdr:rowOff>
    </xdr:from>
    <xdr:ext cx="469744" cy="259045"/>
    <xdr:sp macro="" textlink="">
      <xdr:nvSpPr>
        <xdr:cNvPr id="622" name="n_4mainValue【学校施設】&#10;一人当たり面積">
          <a:extLst>
            <a:ext uri="{FF2B5EF4-FFF2-40B4-BE49-F238E27FC236}">
              <a16:creationId xmlns:a16="http://schemas.microsoft.com/office/drawing/2014/main" id="{125CD46D-2338-4BAE-A37A-1BF34F8510FF}"/>
            </a:ext>
          </a:extLst>
        </xdr:cNvPr>
        <xdr:cNvSpPr txBox="1"/>
      </xdr:nvSpPr>
      <xdr:spPr>
        <a:xfrm>
          <a:off x="18421427" y="10659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AC7A4D35-74DD-4F4E-A410-FDEC3FBD49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7D49794-2731-4698-BF5B-0C788C1263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EF282EF-31BD-4EB5-928F-5F0084CEAA4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FE18CCC-4845-45CB-94D2-89D33F372C2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8821933-F9F9-427D-95B2-A0F21AEAFB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060056E-BF3F-445A-BEF1-E638D67ABAD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6927D38-FDCA-4623-A47E-11B14B8749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AB9A627-5B7E-4A9F-A5FE-C5315B3255A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60F34C02-FDA6-4A53-A4BB-A088D797AF4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9B2F77A0-8559-4CB2-AC46-70CFD8D25D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4B2C0564-DB56-434A-B130-9D60A44076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2E46BB8D-D0EB-4AD3-9E2A-66A9E922B19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2716F321-9DE8-4F75-B94D-133470BC2F3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601AFE84-76C1-4BA0-A2E6-F7F512DAA5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AB00AE4F-8CDB-41F0-A887-5BA1186FD1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A4DF2FDA-B7A2-4DFC-A887-16E477D5F54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B83F8F9B-5065-47AB-82A9-624B6A66933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F10DBB0-111C-43BA-9479-2E3F947413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37B351A-9F91-4BA5-BD3D-40AC77F3601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13237588-C6CA-495C-8DCE-BBF527F12F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F730BE91-03F7-4735-A602-65A0974D430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92EF19B-5EE2-43C9-833E-3FB4019B527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D5B6FAD7-8DBF-4DDD-9AAA-ED6BFBA062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FC07E3B4-65A9-4A82-BD51-F8A5AE01CF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342449D-36BF-4259-AC3E-27B7DECE382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CD284E8B-E27D-42FC-B67C-59ECA5A3C6F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74CA355C-12BC-4F9D-805C-278DEF47CAD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CB9F2FDB-88AA-43CD-869A-9E73A5C3434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42A05FF9-1FB6-424F-A892-1F3871AEB54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56D80448-86F9-4258-9355-E24B2DB9343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19D31E08-A94B-4EAD-BBE4-7A36B4B8A1A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E0F57F47-BCDB-4904-922D-8FF59B1A095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8CBBBD56-3E08-4A5A-9687-4A2D0AD39DF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A2609273-B97C-4D47-BB9F-19EBCE2D2FA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5CC57ECB-679C-4564-A021-52085259220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D2A313D-165C-44AF-8D9F-CC48572F6A8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C2107343-8B08-4504-8D1E-CDEA2E614DF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5304F66-ABB3-4E15-B893-AB8FA559EB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83E15127-108A-4DE1-BD32-B8D8E7100EE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ACE4CEF5-B6A4-4AEE-B97E-1E2891A18F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6C915CD7-B017-44F4-9525-7E26A7423C05}"/>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F97862BC-CCE2-4FE3-A0D4-53D30CF05E6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C1796111-512C-4473-A363-8D297B5F08A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560513A2-0433-4F32-AFAF-4B063E38059E}"/>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93AFD068-6A64-4CD1-9178-05F35BF27178}"/>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3D33CA75-B6F9-42EB-BA9B-380DC4F253EA}"/>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20711A95-0456-4486-9B43-D090EFAC2D42}"/>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F247B0CB-9602-435C-BF5D-5777B8363F1C}"/>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DE55CE76-A78D-42B5-8F0A-22C7A93D3E5E}"/>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71B69726-D944-4BEB-8809-47D1A8D468BE}"/>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3094DA0C-C57E-49AF-8D65-764A31A06787}"/>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1B8E72F-9663-44A2-AC6B-A5751CD2037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1D24648D-471E-418C-A5D6-77470B4963B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C5943D72-D28B-47A9-8602-4887557532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B3929AF-7091-43F6-9C23-C797FB3779E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A797352-FED6-45CD-AA38-8330835B92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29211</xdr:rowOff>
    </xdr:from>
    <xdr:to>
      <xdr:col>85</xdr:col>
      <xdr:colOff>177800</xdr:colOff>
      <xdr:row>107</xdr:row>
      <xdr:rowOff>130811</xdr:rowOff>
    </xdr:to>
    <xdr:sp macro="" textlink="">
      <xdr:nvSpPr>
        <xdr:cNvPr id="679" name="楕円 678">
          <a:extLst>
            <a:ext uri="{FF2B5EF4-FFF2-40B4-BE49-F238E27FC236}">
              <a16:creationId xmlns:a16="http://schemas.microsoft.com/office/drawing/2014/main" id="{3A3B5EC2-6F0E-4546-A9DD-818283C56982}"/>
            </a:ext>
          </a:extLst>
        </xdr:cNvPr>
        <xdr:cNvSpPr/>
      </xdr:nvSpPr>
      <xdr:spPr>
        <a:xfrm>
          <a:off x="162687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7638</xdr:rowOff>
    </xdr:from>
    <xdr:ext cx="405111" cy="259045"/>
    <xdr:sp macro="" textlink="">
      <xdr:nvSpPr>
        <xdr:cNvPr id="680" name="【公民館】&#10;有形固定資産減価償却率該当値テキスト">
          <a:extLst>
            <a:ext uri="{FF2B5EF4-FFF2-40B4-BE49-F238E27FC236}">
              <a16:creationId xmlns:a16="http://schemas.microsoft.com/office/drawing/2014/main" id="{52B79F1E-916C-49D0-8C2C-73B8C1E149CC}"/>
            </a:ext>
          </a:extLst>
        </xdr:cNvPr>
        <xdr:cNvSpPr txBox="1"/>
      </xdr:nvSpPr>
      <xdr:spPr>
        <a:xfrm>
          <a:off x="16357600"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170180</xdr:rowOff>
    </xdr:from>
    <xdr:to>
      <xdr:col>81</xdr:col>
      <xdr:colOff>101600</xdr:colOff>
      <xdr:row>107</xdr:row>
      <xdr:rowOff>100330</xdr:rowOff>
    </xdr:to>
    <xdr:sp macro="" textlink="">
      <xdr:nvSpPr>
        <xdr:cNvPr id="681" name="楕円 680">
          <a:extLst>
            <a:ext uri="{FF2B5EF4-FFF2-40B4-BE49-F238E27FC236}">
              <a16:creationId xmlns:a16="http://schemas.microsoft.com/office/drawing/2014/main" id="{C6E4E384-5654-44A7-81BF-A016CFAA24E5}"/>
            </a:ext>
          </a:extLst>
        </xdr:cNvPr>
        <xdr:cNvSpPr/>
      </xdr:nvSpPr>
      <xdr:spPr>
        <a:xfrm>
          <a:off x="15430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49530</xdr:rowOff>
    </xdr:from>
    <xdr:to>
      <xdr:col>85</xdr:col>
      <xdr:colOff>127000</xdr:colOff>
      <xdr:row>107</xdr:row>
      <xdr:rowOff>80011</xdr:rowOff>
    </xdr:to>
    <xdr:cxnSp macro="">
      <xdr:nvCxnSpPr>
        <xdr:cNvPr id="682" name="直線コネクタ 681">
          <a:extLst>
            <a:ext uri="{FF2B5EF4-FFF2-40B4-BE49-F238E27FC236}">
              <a16:creationId xmlns:a16="http://schemas.microsoft.com/office/drawing/2014/main" id="{EF941F26-3236-471F-88B5-25E6449EFD33}"/>
            </a:ext>
          </a:extLst>
        </xdr:cNvPr>
        <xdr:cNvCxnSpPr/>
      </xdr:nvCxnSpPr>
      <xdr:spPr>
        <a:xfrm>
          <a:off x="15481300" y="183946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107314</xdr:rowOff>
    </xdr:from>
    <xdr:to>
      <xdr:col>76</xdr:col>
      <xdr:colOff>165100</xdr:colOff>
      <xdr:row>107</xdr:row>
      <xdr:rowOff>37464</xdr:rowOff>
    </xdr:to>
    <xdr:sp macro="" textlink="">
      <xdr:nvSpPr>
        <xdr:cNvPr id="683" name="楕円 682">
          <a:extLst>
            <a:ext uri="{FF2B5EF4-FFF2-40B4-BE49-F238E27FC236}">
              <a16:creationId xmlns:a16="http://schemas.microsoft.com/office/drawing/2014/main" id="{30E22067-DE15-4CD9-B166-5BC264965078}"/>
            </a:ext>
          </a:extLst>
        </xdr:cNvPr>
        <xdr:cNvSpPr/>
      </xdr:nvSpPr>
      <xdr:spPr>
        <a:xfrm>
          <a:off x="14541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158114</xdr:rowOff>
    </xdr:from>
    <xdr:to>
      <xdr:col>81</xdr:col>
      <xdr:colOff>50800</xdr:colOff>
      <xdr:row>107</xdr:row>
      <xdr:rowOff>49530</xdr:rowOff>
    </xdr:to>
    <xdr:cxnSp macro="">
      <xdr:nvCxnSpPr>
        <xdr:cNvPr id="684" name="直線コネクタ 683">
          <a:extLst>
            <a:ext uri="{FF2B5EF4-FFF2-40B4-BE49-F238E27FC236}">
              <a16:creationId xmlns:a16="http://schemas.microsoft.com/office/drawing/2014/main" id="{CB1F96AC-04D9-4891-A1AA-EAFB4857F522}"/>
            </a:ext>
          </a:extLst>
        </xdr:cNvPr>
        <xdr:cNvCxnSpPr/>
      </xdr:nvCxnSpPr>
      <xdr:spPr>
        <a:xfrm>
          <a:off x="14592300" y="1833181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111125</xdr:rowOff>
    </xdr:from>
    <xdr:to>
      <xdr:col>72</xdr:col>
      <xdr:colOff>38100</xdr:colOff>
      <xdr:row>107</xdr:row>
      <xdr:rowOff>41275</xdr:rowOff>
    </xdr:to>
    <xdr:sp macro="" textlink="">
      <xdr:nvSpPr>
        <xdr:cNvPr id="685" name="楕円 684">
          <a:extLst>
            <a:ext uri="{FF2B5EF4-FFF2-40B4-BE49-F238E27FC236}">
              <a16:creationId xmlns:a16="http://schemas.microsoft.com/office/drawing/2014/main" id="{4B0B3671-90C2-4472-8630-90343B7DDD96}"/>
            </a:ext>
          </a:extLst>
        </xdr:cNvPr>
        <xdr:cNvSpPr/>
      </xdr:nvSpPr>
      <xdr:spPr>
        <a:xfrm>
          <a:off x="13652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158114</xdr:rowOff>
    </xdr:from>
    <xdr:to>
      <xdr:col>76</xdr:col>
      <xdr:colOff>114300</xdr:colOff>
      <xdr:row>106</xdr:row>
      <xdr:rowOff>161925</xdr:rowOff>
    </xdr:to>
    <xdr:cxnSp macro="">
      <xdr:nvCxnSpPr>
        <xdr:cNvPr id="686" name="直線コネクタ 685">
          <a:extLst>
            <a:ext uri="{FF2B5EF4-FFF2-40B4-BE49-F238E27FC236}">
              <a16:creationId xmlns:a16="http://schemas.microsoft.com/office/drawing/2014/main" id="{E69951CC-0652-4058-8836-20BD4B03D462}"/>
            </a:ext>
          </a:extLst>
        </xdr:cNvPr>
        <xdr:cNvCxnSpPr/>
      </xdr:nvCxnSpPr>
      <xdr:spPr>
        <a:xfrm flipV="1">
          <a:off x="13703300" y="183318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80645</xdr:rowOff>
    </xdr:from>
    <xdr:to>
      <xdr:col>67</xdr:col>
      <xdr:colOff>101600</xdr:colOff>
      <xdr:row>107</xdr:row>
      <xdr:rowOff>10795</xdr:rowOff>
    </xdr:to>
    <xdr:sp macro="" textlink="">
      <xdr:nvSpPr>
        <xdr:cNvPr id="687" name="楕円 686">
          <a:extLst>
            <a:ext uri="{FF2B5EF4-FFF2-40B4-BE49-F238E27FC236}">
              <a16:creationId xmlns:a16="http://schemas.microsoft.com/office/drawing/2014/main" id="{CE89CAF0-A462-4518-8EA6-C0408FF3A18A}"/>
            </a:ext>
          </a:extLst>
        </xdr:cNvPr>
        <xdr:cNvSpPr/>
      </xdr:nvSpPr>
      <xdr:spPr>
        <a:xfrm>
          <a:off x="12763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131445</xdr:rowOff>
    </xdr:from>
    <xdr:to>
      <xdr:col>71</xdr:col>
      <xdr:colOff>177800</xdr:colOff>
      <xdr:row>106</xdr:row>
      <xdr:rowOff>161925</xdr:rowOff>
    </xdr:to>
    <xdr:cxnSp macro="">
      <xdr:nvCxnSpPr>
        <xdr:cNvPr id="688" name="直線コネクタ 687">
          <a:extLst>
            <a:ext uri="{FF2B5EF4-FFF2-40B4-BE49-F238E27FC236}">
              <a16:creationId xmlns:a16="http://schemas.microsoft.com/office/drawing/2014/main" id="{87ED61F3-F393-4F03-977D-CAB96B234476}"/>
            </a:ext>
          </a:extLst>
        </xdr:cNvPr>
        <xdr:cNvCxnSpPr/>
      </xdr:nvCxnSpPr>
      <xdr:spPr>
        <a:xfrm>
          <a:off x="12814300" y="183051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B2F0A165-D4C0-497A-A7B2-50FEF0665827}"/>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71B9ADA7-19CD-4BEB-A4D0-FF69A5A13AAD}"/>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0A36C1C9-55C4-46FA-B84D-1EEDE6574E5B}"/>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2" name="n_4aveValue【公民館】&#10;有形固定資産減価償却率">
          <a:extLst>
            <a:ext uri="{FF2B5EF4-FFF2-40B4-BE49-F238E27FC236}">
              <a16:creationId xmlns:a16="http://schemas.microsoft.com/office/drawing/2014/main" id="{6E070501-D248-40E7-A8C1-5836E57C271B}"/>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91457</xdr:rowOff>
    </xdr:from>
    <xdr:ext cx="405111" cy="259045"/>
    <xdr:sp macro="" textlink="">
      <xdr:nvSpPr>
        <xdr:cNvPr id="693" name="n_1mainValue【公民館】&#10;有形固定資産減価償却率">
          <a:extLst>
            <a:ext uri="{FF2B5EF4-FFF2-40B4-BE49-F238E27FC236}">
              <a16:creationId xmlns:a16="http://schemas.microsoft.com/office/drawing/2014/main" id="{53BFB338-F899-4E29-9A82-0536ED674EA2}"/>
            </a:ext>
          </a:extLst>
        </xdr:cNvPr>
        <xdr:cNvSpPr txBox="1"/>
      </xdr:nvSpPr>
      <xdr:spPr>
        <a:xfrm>
          <a:off x="15266044" y="184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28591</xdr:rowOff>
    </xdr:from>
    <xdr:ext cx="405111" cy="259045"/>
    <xdr:sp macro="" textlink="">
      <xdr:nvSpPr>
        <xdr:cNvPr id="694" name="n_2mainValue【公民館】&#10;有形固定資産減価償却率">
          <a:extLst>
            <a:ext uri="{FF2B5EF4-FFF2-40B4-BE49-F238E27FC236}">
              <a16:creationId xmlns:a16="http://schemas.microsoft.com/office/drawing/2014/main" id="{1497F7D9-0BB2-4A8C-A045-2C100951DE92}"/>
            </a:ext>
          </a:extLst>
        </xdr:cNvPr>
        <xdr:cNvSpPr txBox="1"/>
      </xdr:nvSpPr>
      <xdr:spPr>
        <a:xfrm>
          <a:off x="14389744"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32402</xdr:rowOff>
    </xdr:from>
    <xdr:ext cx="405111" cy="259045"/>
    <xdr:sp macro="" textlink="">
      <xdr:nvSpPr>
        <xdr:cNvPr id="695" name="n_3mainValue【公民館】&#10;有形固定資産減価償却率">
          <a:extLst>
            <a:ext uri="{FF2B5EF4-FFF2-40B4-BE49-F238E27FC236}">
              <a16:creationId xmlns:a16="http://schemas.microsoft.com/office/drawing/2014/main" id="{A0FC5516-13BF-48DC-BA67-CF5A80807E27}"/>
            </a:ext>
          </a:extLst>
        </xdr:cNvPr>
        <xdr:cNvSpPr txBox="1"/>
      </xdr:nvSpPr>
      <xdr:spPr>
        <a:xfrm>
          <a:off x="13500744"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1922</xdr:rowOff>
    </xdr:from>
    <xdr:ext cx="405111" cy="259045"/>
    <xdr:sp macro="" textlink="">
      <xdr:nvSpPr>
        <xdr:cNvPr id="696" name="n_4mainValue【公民館】&#10;有形固定資産減価償却率">
          <a:extLst>
            <a:ext uri="{FF2B5EF4-FFF2-40B4-BE49-F238E27FC236}">
              <a16:creationId xmlns:a16="http://schemas.microsoft.com/office/drawing/2014/main" id="{C1CFCDE7-70D1-4664-872A-F1CFFE1D20B1}"/>
            </a:ext>
          </a:extLst>
        </xdr:cNvPr>
        <xdr:cNvSpPr txBox="1"/>
      </xdr:nvSpPr>
      <xdr:spPr>
        <a:xfrm>
          <a:off x="12611744"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E1AAF450-4ED9-488E-AFF5-3C2C078B68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7680CED5-C5F2-4B75-AE8B-5CC1F5AFA10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FFA1FD45-77E6-4148-AF79-21B2BE4898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960AEDEC-6606-4088-A188-7D69FEB08AE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93A4288A-AEC7-44CF-8271-18F427641BA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8848EDC9-550F-43A8-9313-DFFB3950E83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3E65D84-A4B8-4142-AFD4-E115C7D7F71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2C1F2E3B-62CE-4025-ADD1-F667B4A055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35B551FD-1A6B-4359-997E-7371C890623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AA9E47D5-738E-4047-BCF3-7E67B3C17F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6BB0C730-8FA7-407B-9E13-ECCD3BAE7DE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4AF32678-6226-4EE6-B73A-C875E23160C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8163ECAD-0DC9-4F31-A42E-DD81C357A7E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9DAFD89C-02AC-41A7-BE09-C4A07A4AC76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1C5E38ED-29C9-422C-BEA3-25686AA3666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3EF889F4-BC1A-4EF1-81F4-48032D50714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59075D4E-0724-4284-B5EA-904F6C5CD0B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A5169C13-5A00-4FB4-96E8-CF0E03F9A78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89B8A173-7D91-4E08-ABFB-3896140DFDB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FBEE8BC1-A022-4436-B8BD-B2C43A7B76A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973CA808-478F-4B97-A5D7-21E9CBB345A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7CF86772-9B25-4432-B8B3-99DCC34439C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81BFA64A-E9C8-4A8A-B9D1-B5E0DDA681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E53D18B0-0E04-42AE-AE82-D10673A806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6BD07422-CC0A-4379-A6C2-0976E8E614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CFD57113-88A2-4BE5-B037-D295F878852F}"/>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5F4365E8-C4E2-475E-B0E3-44346E42C557}"/>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B8FF1000-87C7-4966-AC47-007B12F76B6C}"/>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C771B9CB-C559-4E87-A848-49B19B598576}"/>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DC1051C9-B2F7-426E-8533-4EED0271EF9D}"/>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727" name="【公民館】&#10;一人当たり面積平均値テキスト">
          <a:extLst>
            <a:ext uri="{FF2B5EF4-FFF2-40B4-BE49-F238E27FC236}">
              <a16:creationId xmlns:a16="http://schemas.microsoft.com/office/drawing/2014/main" id="{BD83A9FC-7E3B-471D-833A-AA8CC3C64477}"/>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DC9AACDE-AC39-43AE-92FD-686615BB5D9D}"/>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9DD998BF-1695-45CC-B689-DAC035FB46CF}"/>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962C19F0-D418-4ED5-8C39-76F4FBC91DCF}"/>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BE10E4E3-30A1-4EB7-BD6B-41382CE6ACE1}"/>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C4D9077E-E154-495B-8E88-F58A41212AAE}"/>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61530A5-9760-4F8D-AB64-F002F60076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4914B90-26B0-4F95-9EB7-BD3B733F56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502D86C-A93A-46B8-8781-9BEB4545320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4CBE626A-4F73-4F35-A746-87DC972170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9AE68CB-F938-46A3-8A45-60B447CDEFC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118473</xdr:rowOff>
    </xdr:from>
    <xdr:to>
      <xdr:col>116</xdr:col>
      <xdr:colOff>114300</xdr:colOff>
      <xdr:row>109</xdr:row>
      <xdr:rowOff>48623</xdr:rowOff>
    </xdr:to>
    <xdr:sp macro="" textlink="">
      <xdr:nvSpPr>
        <xdr:cNvPr id="738" name="楕円 737">
          <a:extLst>
            <a:ext uri="{FF2B5EF4-FFF2-40B4-BE49-F238E27FC236}">
              <a16:creationId xmlns:a16="http://schemas.microsoft.com/office/drawing/2014/main" id="{C2031E6A-2328-4573-98AF-0338C1DC5CAB}"/>
            </a:ext>
          </a:extLst>
        </xdr:cNvPr>
        <xdr:cNvSpPr/>
      </xdr:nvSpPr>
      <xdr:spPr>
        <a:xfrm>
          <a:off x="221107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33400</xdr:rowOff>
    </xdr:from>
    <xdr:ext cx="469744" cy="259045"/>
    <xdr:sp macro="" textlink="">
      <xdr:nvSpPr>
        <xdr:cNvPr id="739" name="【公民館】&#10;一人当たり面積該当値テキスト">
          <a:extLst>
            <a:ext uri="{FF2B5EF4-FFF2-40B4-BE49-F238E27FC236}">
              <a16:creationId xmlns:a16="http://schemas.microsoft.com/office/drawing/2014/main" id="{7D240EFA-E6C2-4724-A84D-6BB15E6C4011}"/>
            </a:ext>
          </a:extLst>
        </xdr:cNvPr>
        <xdr:cNvSpPr txBox="1"/>
      </xdr:nvSpPr>
      <xdr:spPr>
        <a:xfrm>
          <a:off x="22199600" y="1855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120106</xdr:rowOff>
    </xdr:from>
    <xdr:to>
      <xdr:col>112</xdr:col>
      <xdr:colOff>38100</xdr:colOff>
      <xdr:row>109</xdr:row>
      <xdr:rowOff>50256</xdr:rowOff>
    </xdr:to>
    <xdr:sp macro="" textlink="">
      <xdr:nvSpPr>
        <xdr:cNvPr id="740" name="楕円 739">
          <a:extLst>
            <a:ext uri="{FF2B5EF4-FFF2-40B4-BE49-F238E27FC236}">
              <a16:creationId xmlns:a16="http://schemas.microsoft.com/office/drawing/2014/main" id="{A9F93714-6DC1-40B0-A52C-CD1D39EFA64A}"/>
            </a:ext>
          </a:extLst>
        </xdr:cNvPr>
        <xdr:cNvSpPr/>
      </xdr:nvSpPr>
      <xdr:spPr>
        <a:xfrm>
          <a:off x="21272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169273</xdr:rowOff>
    </xdr:from>
    <xdr:to>
      <xdr:col>116</xdr:col>
      <xdr:colOff>63500</xdr:colOff>
      <xdr:row>108</xdr:row>
      <xdr:rowOff>170906</xdr:rowOff>
    </xdr:to>
    <xdr:cxnSp macro="">
      <xdr:nvCxnSpPr>
        <xdr:cNvPr id="741" name="直線コネクタ 740">
          <a:extLst>
            <a:ext uri="{FF2B5EF4-FFF2-40B4-BE49-F238E27FC236}">
              <a16:creationId xmlns:a16="http://schemas.microsoft.com/office/drawing/2014/main" id="{DB36031C-3010-42E0-9305-71492E1E5513}"/>
            </a:ext>
          </a:extLst>
        </xdr:cNvPr>
        <xdr:cNvCxnSpPr/>
      </xdr:nvCxnSpPr>
      <xdr:spPr>
        <a:xfrm flipV="1">
          <a:off x="21323300" y="18685873"/>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120106</xdr:rowOff>
    </xdr:from>
    <xdr:to>
      <xdr:col>107</xdr:col>
      <xdr:colOff>101600</xdr:colOff>
      <xdr:row>109</xdr:row>
      <xdr:rowOff>50256</xdr:rowOff>
    </xdr:to>
    <xdr:sp macro="" textlink="">
      <xdr:nvSpPr>
        <xdr:cNvPr id="742" name="楕円 741">
          <a:extLst>
            <a:ext uri="{FF2B5EF4-FFF2-40B4-BE49-F238E27FC236}">
              <a16:creationId xmlns:a16="http://schemas.microsoft.com/office/drawing/2014/main" id="{41206A95-9EFA-4D86-AD60-49DF27CBDA45}"/>
            </a:ext>
          </a:extLst>
        </xdr:cNvPr>
        <xdr:cNvSpPr/>
      </xdr:nvSpPr>
      <xdr:spPr>
        <a:xfrm>
          <a:off x="20383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170906</xdr:rowOff>
    </xdr:from>
    <xdr:to>
      <xdr:col>111</xdr:col>
      <xdr:colOff>177800</xdr:colOff>
      <xdr:row>108</xdr:row>
      <xdr:rowOff>170906</xdr:rowOff>
    </xdr:to>
    <xdr:cxnSp macro="">
      <xdr:nvCxnSpPr>
        <xdr:cNvPr id="743" name="直線コネクタ 742">
          <a:extLst>
            <a:ext uri="{FF2B5EF4-FFF2-40B4-BE49-F238E27FC236}">
              <a16:creationId xmlns:a16="http://schemas.microsoft.com/office/drawing/2014/main" id="{A6EF6B5D-CD9E-4FD3-8632-0486E86E26DB}"/>
            </a:ext>
          </a:extLst>
        </xdr:cNvPr>
        <xdr:cNvCxnSpPr/>
      </xdr:nvCxnSpPr>
      <xdr:spPr>
        <a:xfrm>
          <a:off x="20434300" y="18687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118473</xdr:rowOff>
    </xdr:from>
    <xdr:to>
      <xdr:col>102</xdr:col>
      <xdr:colOff>165100</xdr:colOff>
      <xdr:row>109</xdr:row>
      <xdr:rowOff>48623</xdr:rowOff>
    </xdr:to>
    <xdr:sp macro="" textlink="">
      <xdr:nvSpPr>
        <xdr:cNvPr id="744" name="楕円 743">
          <a:extLst>
            <a:ext uri="{FF2B5EF4-FFF2-40B4-BE49-F238E27FC236}">
              <a16:creationId xmlns:a16="http://schemas.microsoft.com/office/drawing/2014/main" id="{C309DFDC-7C4C-4757-BFF6-D9667A9C6287}"/>
            </a:ext>
          </a:extLst>
        </xdr:cNvPr>
        <xdr:cNvSpPr/>
      </xdr:nvSpPr>
      <xdr:spPr>
        <a:xfrm>
          <a:off x="194945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169273</xdr:rowOff>
    </xdr:from>
    <xdr:to>
      <xdr:col>107</xdr:col>
      <xdr:colOff>50800</xdr:colOff>
      <xdr:row>108</xdr:row>
      <xdr:rowOff>170906</xdr:rowOff>
    </xdr:to>
    <xdr:cxnSp macro="">
      <xdr:nvCxnSpPr>
        <xdr:cNvPr id="745" name="直線コネクタ 744">
          <a:extLst>
            <a:ext uri="{FF2B5EF4-FFF2-40B4-BE49-F238E27FC236}">
              <a16:creationId xmlns:a16="http://schemas.microsoft.com/office/drawing/2014/main" id="{1BCC50E3-5D88-4A09-9EE5-7193F42277FA}"/>
            </a:ext>
          </a:extLst>
        </xdr:cNvPr>
        <xdr:cNvCxnSpPr/>
      </xdr:nvCxnSpPr>
      <xdr:spPr>
        <a:xfrm>
          <a:off x="19545300" y="1868587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120106</xdr:rowOff>
    </xdr:from>
    <xdr:to>
      <xdr:col>98</xdr:col>
      <xdr:colOff>38100</xdr:colOff>
      <xdr:row>109</xdr:row>
      <xdr:rowOff>50256</xdr:rowOff>
    </xdr:to>
    <xdr:sp macro="" textlink="">
      <xdr:nvSpPr>
        <xdr:cNvPr id="746" name="楕円 745">
          <a:extLst>
            <a:ext uri="{FF2B5EF4-FFF2-40B4-BE49-F238E27FC236}">
              <a16:creationId xmlns:a16="http://schemas.microsoft.com/office/drawing/2014/main" id="{A6BA3B99-B5B0-4D66-9E11-CB84D80C7DEE}"/>
            </a:ext>
          </a:extLst>
        </xdr:cNvPr>
        <xdr:cNvSpPr/>
      </xdr:nvSpPr>
      <xdr:spPr>
        <a:xfrm>
          <a:off x="18605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169273</xdr:rowOff>
    </xdr:from>
    <xdr:to>
      <xdr:col>102</xdr:col>
      <xdr:colOff>114300</xdr:colOff>
      <xdr:row>108</xdr:row>
      <xdr:rowOff>170906</xdr:rowOff>
    </xdr:to>
    <xdr:cxnSp macro="">
      <xdr:nvCxnSpPr>
        <xdr:cNvPr id="747" name="直線コネクタ 746">
          <a:extLst>
            <a:ext uri="{FF2B5EF4-FFF2-40B4-BE49-F238E27FC236}">
              <a16:creationId xmlns:a16="http://schemas.microsoft.com/office/drawing/2014/main" id="{255CA70B-9B80-492D-8748-855A1E1B1C00}"/>
            </a:ext>
          </a:extLst>
        </xdr:cNvPr>
        <xdr:cNvCxnSpPr/>
      </xdr:nvCxnSpPr>
      <xdr:spPr>
        <a:xfrm flipV="1">
          <a:off x="18656300" y="1868587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748" name="n_1aveValue【公民館】&#10;一人当たり面積">
          <a:extLst>
            <a:ext uri="{FF2B5EF4-FFF2-40B4-BE49-F238E27FC236}">
              <a16:creationId xmlns:a16="http://schemas.microsoft.com/office/drawing/2014/main" id="{259811A3-797F-4CFE-B1B0-20DF7E24622E}"/>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749" name="n_2aveValue【公民館】&#10;一人当たり面積">
          <a:extLst>
            <a:ext uri="{FF2B5EF4-FFF2-40B4-BE49-F238E27FC236}">
              <a16:creationId xmlns:a16="http://schemas.microsoft.com/office/drawing/2014/main" id="{A8F8D16F-2358-4E3A-8740-478090549CE1}"/>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50" name="n_3aveValue【公民館】&#10;一人当たり面積">
          <a:extLst>
            <a:ext uri="{FF2B5EF4-FFF2-40B4-BE49-F238E27FC236}">
              <a16:creationId xmlns:a16="http://schemas.microsoft.com/office/drawing/2014/main" id="{5F48E0A5-D434-4880-A0F6-08F50AF163B0}"/>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751" name="n_4aveValue【公民館】&#10;一人当たり面積">
          <a:extLst>
            <a:ext uri="{FF2B5EF4-FFF2-40B4-BE49-F238E27FC236}">
              <a16:creationId xmlns:a16="http://schemas.microsoft.com/office/drawing/2014/main" id="{E2F89F12-3907-4E77-9F72-C4DBF9B18A91}"/>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41383</xdr:rowOff>
    </xdr:from>
    <xdr:ext cx="469744" cy="259045"/>
    <xdr:sp macro="" textlink="">
      <xdr:nvSpPr>
        <xdr:cNvPr id="752" name="n_1mainValue【公民館】&#10;一人当たり面積">
          <a:extLst>
            <a:ext uri="{FF2B5EF4-FFF2-40B4-BE49-F238E27FC236}">
              <a16:creationId xmlns:a16="http://schemas.microsoft.com/office/drawing/2014/main" id="{CFB4D1D0-B4D0-47F6-A276-077E2FA8839D}"/>
            </a:ext>
          </a:extLst>
        </xdr:cNvPr>
        <xdr:cNvSpPr txBox="1"/>
      </xdr:nvSpPr>
      <xdr:spPr>
        <a:xfrm>
          <a:off x="21075727" y="1872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41383</xdr:rowOff>
    </xdr:from>
    <xdr:ext cx="469744" cy="259045"/>
    <xdr:sp macro="" textlink="">
      <xdr:nvSpPr>
        <xdr:cNvPr id="753" name="n_2mainValue【公民館】&#10;一人当たり面積">
          <a:extLst>
            <a:ext uri="{FF2B5EF4-FFF2-40B4-BE49-F238E27FC236}">
              <a16:creationId xmlns:a16="http://schemas.microsoft.com/office/drawing/2014/main" id="{B6D80532-5BF1-4102-8473-6404E49F89AA}"/>
            </a:ext>
          </a:extLst>
        </xdr:cNvPr>
        <xdr:cNvSpPr txBox="1"/>
      </xdr:nvSpPr>
      <xdr:spPr>
        <a:xfrm>
          <a:off x="20199427" y="1872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39750</xdr:rowOff>
    </xdr:from>
    <xdr:ext cx="469744" cy="259045"/>
    <xdr:sp macro="" textlink="">
      <xdr:nvSpPr>
        <xdr:cNvPr id="754" name="n_3mainValue【公民館】&#10;一人当たり面積">
          <a:extLst>
            <a:ext uri="{FF2B5EF4-FFF2-40B4-BE49-F238E27FC236}">
              <a16:creationId xmlns:a16="http://schemas.microsoft.com/office/drawing/2014/main" id="{4B195AF8-F15F-4F86-9D5E-973F5F18450B}"/>
            </a:ext>
          </a:extLst>
        </xdr:cNvPr>
        <xdr:cNvSpPr txBox="1"/>
      </xdr:nvSpPr>
      <xdr:spPr>
        <a:xfrm>
          <a:off x="19310427" y="1872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41383</xdr:rowOff>
    </xdr:from>
    <xdr:ext cx="469744" cy="259045"/>
    <xdr:sp macro="" textlink="">
      <xdr:nvSpPr>
        <xdr:cNvPr id="755" name="n_4mainValue【公民館】&#10;一人当たり面積">
          <a:extLst>
            <a:ext uri="{FF2B5EF4-FFF2-40B4-BE49-F238E27FC236}">
              <a16:creationId xmlns:a16="http://schemas.microsoft.com/office/drawing/2014/main" id="{EEE89313-45AE-458D-B825-7FF302DD7958}"/>
            </a:ext>
          </a:extLst>
        </xdr:cNvPr>
        <xdr:cNvSpPr txBox="1"/>
      </xdr:nvSpPr>
      <xdr:spPr>
        <a:xfrm>
          <a:off x="18421427" y="1872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673C8677-8D10-4986-A348-8788317BF5C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C1442FB6-9428-4E47-A632-36150878586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CFA8FFCE-3C13-496B-87A7-888EB2A355F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有形固定資産減価償却率については、次のとおり。</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道路</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過疎・辺地計画等に沿って適宜改良を行っていることから、類似団体内平均値を下回っているものと考えられる。</a:t>
          </a:r>
          <a:b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b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認定こども園・幼稚園・保育所</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幼保連携型認定こども園</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（美馬：</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H27</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、穴吹：</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H30</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の新築により、類似団体内平均値を下回っている。</a:t>
          </a:r>
          <a:b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b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学校施設</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小・中学校とも全般的に老朽化が進んでおり、施設の修繕費等が今後増大していくことが予測される。当面は現状を維持し、</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統合等も視野に入れ、</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学校再編計画に基づいた再編を検討する。 </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公営住宅及び公民館</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老朽化した施設が多く、類似団体内の平均値を上回っている。なお、公営住宅</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について</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は、老朽化が著しく、今後の入居が見込めないものから随時解体・撤去を行っているほか、</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今後の構想に</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ついても計画</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を立てて</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いる。</a:t>
          </a:r>
          <a:endPar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公民館についても、代替施設への機能移転が完了したものから</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財政負担が許す限り、</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解体･撤去を行うこととしている。</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1B976F-F22E-46BD-84C5-E4A32114009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DBBBFF-7782-4E2C-9C83-E3C5C4AE1B0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CC561A-5918-479F-9FB3-2179431B742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2BE1DD-E951-4680-9000-0BC664FB80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徳島県美馬市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8490C6-0FBE-4ADE-BE27-66614F12A9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0E7FA73-B88F-4308-B4C1-8B6D719F9B6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00F3F8-46B8-4BAA-82C1-BE275E493E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784A01-4179-43F4-9704-651CA361ED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013114-C705-4101-9C85-FEC35412CEC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F6B8F7-AEE4-4F85-A84F-A37AE89654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26,264
25,681
367.14
22,624,535
22,050,655
418,063
11,871,962
25,759,842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9F4E76-D428-4D96-B992-6F0F6A183C9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03D88B-AC33-4501-B99F-6A2234BE332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4CCF517-977E-4F7B-9174-57B3E69629C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33.2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BFDAA8-1D9D-4FC6-A9DB-5041FA9BA8E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245BA8-1DD2-45D9-8E9B-C43A96878F0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82F187-AD3F-46FC-80C1-B7BE72C6C32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6B2BBC6-E20B-41F5-BE91-ED9CE8243C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05CEA6-EB1F-4075-9F94-94A131FA8F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3F7463-FC2C-4900-B65A-30DACA0A2CE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E2F5B3-164F-4F16-A080-71843AEAF6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BA0918-0EB9-47D1-BD85-B549C26909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68FC70-72A4-4115-AFF6-514D3E2EE83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47CB44-0AB7-4696-894A-F36FA6C7300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4B1921-EB1B-4D49-AD03-0DF987522A5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9D7073-64DA-465C-A535-EB7679E32B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FB84C2-F98E-4581-A011-A8C166AB372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B94D87-D91C-4FD7-BBF9-563261FBD49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FA9845-4B51-49FA-9AD8-98D8BF06D1C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F8085C3-0672-4354-B1F2-458C372252B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E0D28BF-689D-48EF-B7EE-4A449AE1E7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FBF872-1A73-453C-B164-5D5A022C6C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9106C8-E33C-45FF-8C6A-EF6B1021D1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D5FE36-14BF-464C-B010-4A9AF9148AC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45CDF6-1B8B-4E20-A62C-0EEF0539A8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D2F38DD-712F-4F5B-87F2-94AAB88F92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035B98-4CBE-4064-BA51-8C0473298B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FE0C13-FAD7-4703-B77C-382E0476CA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68F4D71-F5BB-4C22-9A8D-50C4A50BD72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B7135E-69FA-454C-BB65-0A2BC530F0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E99471-2134-4191-914F-09B18BD3B0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A7A012-D9E0-4C54-9CE5-97866ECD4CF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8B71AA-670C-488D-AD9A-31E0C7CCF58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637E258-BDB7-4150-8D1E-DC6987094DA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9019229-2C7C-4129-B9D4-B629A9226C5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E38616-06B2-419D-BB89-F0DA1AD2037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29D7EFC-9B04-481C-A7CD-FA8B55C691F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C62EAB6-3B66-40E9-8F00-CBA707AFAD3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EDBDFF2-1899-420A-8D0F-49BF921B59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CA68BAB-B311-410D-A015-9B4A4A99F5E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F42C5DC-3131-4892-AAFD-11762FE5F85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EBCF0D1-ED2B-44C9-BE57-272C8743DC4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737F4B6B-9ADF-49C4-97C6-0FB51C85DE4D}"/>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B0B0AB0-7637-42F2-85C6-DD005BB49E7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32B3DA6F-7B37-493C-A24F-85245F1FCEE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8627D73-68C0-4D97-A78D-F8A61A5FAF2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DDF7DBA-FA58-4B18-A8AE-92A65C2DDA2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48F4FD2-A1BB-43B4-A66E-3C8184A9A64A}"/>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45AEC8DB-4E30-42B9-B5EB-FAB4B29E3FA4}"/>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4D9A2CFB-5148-446F-8C48-C9E47AF089F8}"/>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ED0634E4-4C61-48EF-8925-3B3208F41C32}"/>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DC1A3E18-D4ED-4422-B297-7515B9A33193}"/>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3104F65-2EAC-4A95-961F-C090FA1BD1B8}"/>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C7847703-9C40-447C-A50E-9DD7E3D56C73}"/>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5BC85A48-D5CC-4008-B62D-183FBE06B2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83DB16AD-5862-43E3-9906-9D3F2C5E12C1}"/>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63518D6-A322-407D-9E39-23BC1C867C9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55B703-81C3-44C1-A0C8-60EF14A41B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DD0D379-8EA4-43C4-A590-6DFF1D9B5ED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9F869EB-AA2E-4C3B-8F1B-8311649B15B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6BFE99A-1C6B-4BB2-A002-D700157599F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78740</xdr:rowOff>
    </xdr:from>
    <xdr:to>
      <xdr:col>24</xdr:col>
      <xdr:colOff>114300</xdr:colOff>
      <xdr:row>36</xdr:row>
      <xdr:rowOff>8890</xdr:rowOff>
    </xdr:to>
    <xdr:sp macro="" textlink="">
      <xdr:nvSpPr>
        <xdr:cNvPr id="72" name="楕円 71">
          <a:extLst>
            <a:ext uri="{FF2B5EF4-FFF2-40B4-BE49-F238E27FC236}">
              <a16:creationId xmlns:a16="http://schemas.microsoft.com/office/drawing/2014/main" id="{2042B7C0-3BCB-4551-ACEF-F4308FD8ED55}"/>
            </a:ext>
          </a:extLst>
        </xdr:cNvPr>
        <xdr:cNvSpPr/>
      </xdr:nvSpPr>
      <xdr:spPr>
        <a:xfrm>
          <a:off x="45847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101617</xdr:rowOff>
    </xdr:from>
    <xdr:ext cx="405111" cy="259045"/>
    <xdr:sp macro="" textlink="">
      <xdr:nvSpPr>
        <xdr:cNvPr id="73" name="【図書館】&#10;有形固定資産減価償却率該当値テキスト">
          <a:extLst>
            <a:ext uri="{FF2B5EF4-FFF2-40B4-BE49-F238E27FC236}">
              <a16:creationId xmlns:a16="http://schemas.microsoft.com/office/drawing/2014/main" id="{6F86778A-0E39-4BAF-8230-B4F20772571B}"/>
            </a:ext>
          </a:extLst>
        </xdr:cNvPr>
        <xdr:cNvSpPr txBox="1"/>
      </xdr:nvSpPr>
      <xdr:spPr>
        <a:xfrm>
          <a:off x="4673600"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20320</xdr:rowOff>
    </xdr:from>
    <xdr:to>
      <xdr:col>20</xdr:col>
      <xdr:colOff>38100</xdr:colOff>
      <xdr:row>35</xdr:row>
      <xdr:rowOff>121920</xdr:rowOff>
    </xdr:to>
    <xdr:sp macro="" textlink="">
      <xdr:nvSpPr>
        <xdr:cNvPr id="74" name="楕円 73">
          <a:extLst>
            <a:ext uri="{FF2B5EF4-FFF2-40B4-BE49-F238E27FC236}">
              <a16:creationId xmlns:a16="http://schemas.microsoft.com/office/drawing/2014/main" id="{E8AD9243-6A75-453A-AC4A-F44137B2D77C}"/>
            </a:ext>
          </a:extLst>
        </xdr:cNvPr>
        <xdr:cNvSpPr/>
      </xdr:nvSpPr>
      <xdr:spPr>
        <a:xfrm>
          <a:off x="3746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71120</xdr:rowOff>
    </xdr:from>
    <xdr:to>
      <xdr:col>24</xdr:col>
      <xdr:colOff>63500</xdr:colOff>
      <xdr:row>35</xdr:row>
      <xdr:rowOff>129540</xdr:rowOff>
    </xdr:to>
    <xdr:cxnSp macro="">
      <xdr:nvCxnSpPr>
        <xdr:cNvPr id="75" name="直線コネクタ 74">
          <a:extLst>
            <a:ext uri="{FF2B5EF4-FFF2-40B4-BE49-F238E27FC236}">
              <a16:creationId xmlns:a16="http://schemas.microsoft.com/office/drawing/2014/main" id="{2C40AAC2-AAA7-4572-AAE7-BFF680F824B0}"/>
            </a:ext>
          </a:extLst>
        </xdr:cNvPr>
        <xdr:cNvCxnSpPr/>
      </xdr:nvCxnSpPr>
      <xdr:spPr>
        <a:xfrm>
          <a:off x="3797300" y="6071870"/>
          <a:ext cx="8382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132080</xdr:rowOff>
    </xdr:from>
    <xdr:to>
      <xdr:col>15</xdr:col>
      <xdr:colOff>101600</xdr:colOff>
      <xdr:row>35</xdr:row>
      <xdr:rowOff>62230</xdr:rowOff>
    </xdr:to>
    <xdr:sp macro="" textlink="">
      <xdr:nvSpPr>
        <xdr:cNvPr id="76" name="楕円 75">
          <a:extLst>
            <a:ext uri="{FF2B5EF4-FFF2-40B4-BE49-F238E27FC236}">
              <a16:creationId xmlns:a16="http://schemas.microsoft.com/office/drawing/2014/main" id="{FFBA23FA-ECE3-4C8C-B9F5-8631ABDF9EBE}"/>
            </a:ext>
          </a:extLst>
        </xdr:cNvPr>
        <xdr:cNvSpPr/>
      </xdr:nvSpPr>
      <xdr:spPr>
        <a:xfrm>
          <a:off x="2857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11430</xdr:rowOff>
    </xdr:from>
    <xdr:to>
      <xdr:col>19</xdr:col>
      <xdr:colOff>177800</xdr:colOff>
      <xdr:row>35</xdr:row>
      <xdr:rowOff>71120</xdr:rowOff>
    </xdr:to>
    <xdr:cxnSp macro="">
      <xdr:nvCxnSpPr>
        <xdr:cNvPr id="77" name="直線コネクタ 76">
          <a:extLst>
            <a:ext uri="{FF2B5EF4-FFF2-40B4-BE49-F238E27FC236}">
              <a16:creationId xmlns:a16="http://schemas.microsoft.com/office/drawing/2014/main" id="{90D9D4D9-F180-4025-BFD4-41F5CBE03C7C}"/>
            </a:ext>
          </a:extLst>
        </xdr:cNvPr>
        <xdr:cNvCxnSpPr/>
      </xdr:nvCxnSpPr>
      <xdr:spPr>
        <a:xfrm>
          <a:off x="2908300" y="601218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72390</xdr:rowOff>
    </xdr:from>
    <xdr:to>
      <xdr:col>10</xdr:col>
      <xdr:colOff>165100</xdr:colOff>
      <xdr:row>35</xdr:row>
      <xdr:rowOff>2540</xdr:rowOff>
    </xdr:to>
    <xdr:sp macro="" textlink="">
      <xdr:nvSpPr>
        <xdr:cNvPr id="78" name="楕円 77">
          <a:extLst>
            <a:ext uri="{FF2B5EF4-FFF2-40B4-BE49-F238E27FC236}">
              <a16:creationId xmlns:a16="http://schemas.microsoft.com/office/drawing/2014/main" id="{1F47F2FB-656E-42E9-9CA1-2235DF792BFA}"/>
            </a:ext>
          </a:extLst>
        </xdr:cNvPr>
        <xdr:cNvSpPr/>
      </xdr:nvSpPr>
      <xdr:spPr>
        <a:xfrm>
          <a:off x="19685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123190</xdr:rowOff>
    </xdr:from>
    <xdr:to>
      <xdr:col>15</xdr:col>
      <xdr:colOff>50800</xdr:colOff>
      <xdr:row>35</xdr:row>
      <xdr:rowOff>11430</xdr:rowOff>
    </xdr:to>
    <xdr:cxnSp macro="">
      <xdr:nvCxnSpPr>
        <xdr:cNvPr id="79" name="直線コネクタ 78">
          <a:extLst>
            <a:ext uri="{FF2B5EF4-FFF2-40B4-BE49-F238E27FC236}">
              <a16:creationId xmlns:a16="http://schemas.microsoft.com/office/drawing/2014/main" id="{FBFD3608-A5E1-4928-B9E9-FCF78DD9977B}"/>
            </a:ext>
          </a:extLst>
        </xdr:cNvPr>
        <xdr:cNvCxnSpPr/>
      </xdr:nvCxnSpPr>
      <xdr:spPr>
        <a:xfrm>
          <a:off x="2019300" y="595249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12700</xdr:rowOff>
    </xdr:from>
    <xdr:to>
      <xdr:col>6</xdr:col>
      <xdr:colOff>38100</xdr:colOff>
      <xdr:row>34</xdr:row>
      <xdr:rowOff>114300</xdr:rowOff>
    </xdr:to>
    <xdr:sp macro="" textlink="">
      <xdr:nvSpPr>
        <xdr:cNvPr id="80" name="楕円 79">
          <a:extLst>
            <a:ext uri="{FF2B5EF4-FFF2-40B4-BE49-F238E27FC236}">
              <a16:creationId xmlns:a16="http://schemas.microsoft.com/office/drawing/2014/main" id="{65045C29-75F4-4440-A05D-15C49B3CF2CA}"/>
            </a:ext>
          </a:extLst>
        </xdr:cNvPr>
        <xdr:cNvSpPr/>
      </xdr:nvSpPr>
      <xdr:spPr>
        <a:xfrm>
          <a:off x="1079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63500</xdr:rowOff>
    </xdr:from>
    <xdr:to>
      <xdr:col>10</xdr:col>
      <xdr:colOff>114300</xdr:colOff>
      <xdr:row>34</xdr:row>
      <xdr:rowOff>123190</xdr:rowOff>
    </xdr:to>
    <xdr:cxnSp macro="">
      <xdr:nvCxnSpPr>
        <xdr:cNvPr id="81" name="直線コネクタ 80">
          <a:extLst>
            <a:ext uri="{FF2B5EF4-FFF2-40B4-BE49-F238E27FC236}">
              <a16:creationId xmlns:a16="http://schemas.microsoft.com/office/drawing/2014/main" id="{4C6FCB1B-3852-41E2-9B7C-A5B92819EAB9}"/>
            </a:ext>
          </a:extLst>
        </xdr:cNvPr>
        <xdr:cNvCxnSpPr/>
      </xdr:nvCxnSpPr>
      <xdr:spPr>
        <a:xfrm>
          <a:off x="1130300" y="589280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C69923F2-A677-4796-9DFD-33B0109BB86E}"/>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728071E6-3BD9-4844-8D81-59B672D36576}"/>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E9422899-EFB6-4E25-B43F-C5416CA719AE}"/>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958071D4-4085-4866-A7DA-C3C739261D3B}"/>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138447</xdr:rowOff>
    </xdr:from>
    <xdr:ext cx="405111" cy="259045"/>
    <xdr:sp macro="" textlink="">
      <xdr:nvSpPr>
        <xdr:cNvPr id="86" name="n_1mainValue【図書館】&#10;有形固定資産減価償却率">
          <a:extLst>
            <a:ext uri="{FF2B5EF4-FFF2-40B4-BE49-F238E27FC236}">
              <a16:creationId xmlns:a16="http://schemas.microsoft.com/office/drawing/2014/main" id="{981F8580-0812-4D0C-A77F-B070D6B02890}"/>
            </a:ext>
          </a:extLst>
        </xdr:cNvPr>
        <xdr:cNvSpPr txBox="1"/>
      </xdr:nvSpPr>
      <xdr:spPr>
        <a:xfrm>
          <a:off x="3582044" y="579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78757</xdr:rowOff>
    </xdr:from>
    <xdr:ext cx="405111" cy="259045"/>
    <xdr:sp macro="" textlink="">
      <xdr:nvSpPr>
        <xdr:cNvPr id="87" name="n_2mainValue【図書館】&#10;有形固定資産減価償却率">
          <a:extLst>
            <a:ext uri="{FF2B5EF4-FFF2-40B4-BE49-F238E27FC236}">
              <a16:creationId xmlns:a16="http://schemas.microsoft.com/office/drawing/2014/main" id="{AFB3EA10-E6DE-4370-9F1C-A5DFA557D23E}"/>
            </a:ext>
          </a:extLst>
        </xdr:cNvPr>
        <xdr:cNvSpPr txBox="1"/>
      </xdr:nvSpPr>
      <xdr:spPr>
        <a:xfrm>
          <a:off x="2705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19067</xdr:rowOff>
    </xdr:from>
    <xdr:ext cx="405111" cy="259045"/>
    <xdr:sp macro="" textlink="">
      <xdr:nvSpPr>
        <xdr:cNvPr id="88" name="n_3mainValue【図書館】&#10;有形固定資産減価償却率">
          <a:extLst>
            <a:ext uri="{FF2B5EF4-FFF2-40B4-BE49-F238E27FC236}">
              <a16:creationId xmlns:a16="http://schemas.microsoft.com/office/drawing/2014/main" id="{82A545CD-A3CF-4060-A31A-EE99E62C00AB}"/>
            </a:ext>
          </a:extLst>
        </xdr:cNvPr>
        <xdr:cNvSpPr txBox="1"/>
      </xdr:nvSpPr>
      <xdr:spPr>
        <a:xfrm>
          <a:off x="1816744"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130827</xdr:rowOff>
    </xdr:from>
    <xdr:ext cx="405111" cy="259045"/>
    <xdr:sp macro="" textlink="">
      <xdr:nvSpPr>
        <xdr:cNvPr id="89" name="n_4mainValue【図書館】&#10;有形固定資産減価償却率">
          <a:extLst>
            <a:ext uri="{FF2B5EF4-FFF2-40B4-BE49-F238E27FC236}">
              <a16:creationId xmlns:a16="http://schemas.microsoft.com/office/drawing/2014/main" id="{FBFE53B2-CA3E-47FD-A443-79D7A3F5D920}"/>
            </a:ext>
          </a:extLst>
        </xdr:cNvPr>
        <xdr:cNvSpPr txBox="1"/>
      </xdr:nvSpPr>
      <xdr:spPr>
        <a:xfrm>
          <a:off x="927744"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96A8DAE-7B07-4041-AB23-4311336F22C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205197F-F351-4267-B551-A35C3504BB7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E5B30176-F1DF-4300-8EFD-3580BC6DF08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A73C7D3-1104-407A-A661-A693C575283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49DDAA32-15C7-4593-A84D-2FC8FA710DF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4016A95E-3C99-4BC8-BEE0-A7EC3A3065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F222CBD5-36F0-43C1-A518-B5974B6619E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67935A8-B491-4593-835E-3921A73E6CB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17F03DC-B75B-4827-B9F4-7607CE9A28F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F3C2B9B9-30FD-4B90-A04D-7108E802CA4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4C8BFD6-9261-4E0B-9094-83C125D5463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607DE1E-F2B9-4809-8061-24AE0421631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F87FD98-803D-480A-A533-B83FDCFC2E3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4623CB51-63D1-4C03-8D4A-4A5CDBE620A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27D51816-8102-4137-88B3-6AFE68D08AE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222F21F-E5A9-4346-9E33-0A209E65D47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73570C39-3AF9-46C0-95B3-F045AC8003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BEF6477-31AD-4BB9-8C1F-753343EF2DA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47128CE0-5226-4A96-B9EC-D4660102E7F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C33AD2D5-0EA3-46EC-A276-F765926E628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1D260AA-BB20-4137-A9AA-BED3E3D29FE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13C6C3E-05E8-4F5F-8E01-86A28EDB029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3602E82-350F-415E-BB1B-5FDDE35CBF8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76133E2A-A014-4965-8F57-7617713E009E}"/>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E84D959-4C74-4179-858B-4B687F633D82}"/>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F866B2D3-741A-449F-A286-F1D64889ED81}"/>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F4CDD364-9737-4002-B566-2E68B7704285}"/>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A400AD83-3993-490A-9F38-CF1F36B2C4C2}"/>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45E5DD3D-1E05-498E-8DA9-D19068182454}"/>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D826A294-401D-4DEF-B43B-DDB2AF56B07E}"/>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15441389-A38D-4DA5-9625-E3E4DEB96CAF}"/>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E6BA859-2E05-4F0C-8DCC-EAED70834327}"/>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CB92B5C7-5998-4A1A-96CD-AAAEAF7A2694}"/>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1A4A42E1-4F77-453B-955B-80CC917C419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19052B-03C1-4272-9AD5-D410DF35DE7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5726607-55F5-44B5-82EB-A4B5911019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69CAE4F-7AF6-49DA-B795-2B2E02778E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700F001-FA67-4A11-9AB6-7F2C3451024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B8501E-0F6D-4497-ACB9-F9DB42CB322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29" name="楕円 128">
          <a:extLst>
            <a:ext uri="{FF2B5EF4-FFF2-40B4-BE49-F238E27FC236}">
              <a16:creationId xmlns:a16="http://schemas.microsoft.com/office/drawing/2014/main" id="{75074ADA-0144-43CD-AC5E-880BDA21E339}"/>
            </a:ext>
          </a:extLst>
        </xdr:cNvPr>
        <xdr:cNvSpPr/>
      </xdr:nvSpPr>
      <xdr:spPr>
        <a:xfrm>
          <a:off x="10426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128287</xdr:rowOff>
    </xdr:from>
    <xdr:ext cx="469744" cy="259045"/>
    <xdr:sp macro="" textlink="">
      <xdr:nvSpPr>
        <xdr:cNvPr id="130" name="【図書館】&#10;一人当たり面積該当値テキスト">
          <a:extLst>
            <a:ext uri="{FF2B5EF4-FFF2-40B4-BE49-F238E27FC236}">
              <a16:creationId xmlns:a16="http://schemas.microsoft.com/office/drawing/2014/main" id="{44A6C879-F6C3-45DC-880F-25370BB76267}"/>
            </a:ext>
          </a:extLst>
        </xdr:cNvPr>
        <xdr:cNvSpPr txBox="1"/>
      </xdr:nvSpPr>
      <xdr:spPr>
        <a:xfrm>
          <a:off x="10515600" y="664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113030</xdr:rowOff>
    </xdr:from>
    <xdr:to>
      <xdr:col>50</xdr:col>
      <xdr:colOff>165100</xdr:colOff>
      <xdr:row>40</xdr:row>
      <xdr:rowOff>43180</xdr:rowOff>
    </xdr:to>
    <xdr:sp macro="" textlink="">
      <xdr:nvSpPr>
        <xdr:cNvPr id="131" name="楕円 130">
          <a:extLst>
            <a:ext uri="{FF2B5EF4-FFF2-40B4-BE49-F238E27FC236}">
              <a16:creationId xmlns:a16="http://schemas.microsoft.com/office/drawing/2014/main" id="{AD5BF296-CDDC-4B3B-AE22-FAC510ECA518}"/>
            </a:ext>
          </a:extLst>
        </xdr:cNvPr>
        <xdr:cNvSpPr/>
      </xdr:nvSpPr>
      <xdr:spPr>
        <a:xfrm>
          <a:off x="9588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156210</xdr:rowOff>
    </xdr:from>
    <xdr:to>
      <xdr:col>55</xdr:col>
      <xdr:colOff>0</xdr:colOff>
      <xdr:row>39</xdr:row>
      <xdr:rowOff>163830</xdr:rowOff>
    </xdr:to>
    <xdr:cxnSp macro="">
      <xdr:nvCxnSpPr>
        <xdr:cNvPr id="132" name="直線コネクタ 131">
          <a:extLst>
            <a:ext uri="{FF2B5EF4-FFF2-40B4-BE49-F238E27FC236}">
              <a16:creationId xmlns:a16="http://schemas.microsoft.com/office/drawing/2014/main" id="{5076CC1F-180A-489F-B150-198D0BF91EB1}"/>
            </a:ext>
          </a:extLst>
        </xdr:cNvPr>
        <xdr:cNvCxnSpPr/>
      </xdr:nvCxnSpPr>
      <xdr:spPr>
        <a:xfrm flipV="1">
          <a:off x="9639300" y="6842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3" name="楕円 132">
          <a:extLst>
            <a:ext uri="{FF2B5EF4-FFF2-40B4-BE49-F238E27FC236}">
              <a16:creationId xmlns:a16="http://schemas.microsoft.com/office/drawing/2014/main" id="{20A7BC95-C45F-40FC-82F3-4549E2CEECC6}"/>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163830</xdr:rowOff>
    </xdr:from>
    <xdr:to>
      <xdr:col>50</xdr:col>
      <xdr:colOff>114300</xdr:colOff>
      <xdr:row>40</xdr:row>
      <xdr:rowOff>0</xdr:rowOff>
    </xdr:to>
    <xdr:cxnSp macro="">
      <xdr:nvCxnSpPr>
        <xdr:cNvPr id="134" name="直線コネクタ 133">
          <a:extLst>
            <a:ext uri="{FF2B5EF4-FFF2-40B4-BE49-F238E27FC236}">
              <a16:creationId xmlns:a16="http://schemas.microsoft.com/office/drawing/2014/main" id="{BD9371DF-2C7E-4E1B-8509-71184CB4583D}"/>
            </a:ext>
          </a:extLst>
        </xdr:cNvPr>
        <xdr:cNvCxnSpPr/>
      </xdr:nvCxnSpPr>
      <xdr:spPr>
        <a:xfrm flipV="1">
          <a:off x="8750300" y="6850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a:extLst>
            <a:ext uri="{FF2B5EF4-FFF2-40B4-BE49-F238E27FC236}">
              <a16:creationId xmlns:a16="http://schemas.microsoft.com/office/drawing/2014/main" id="{611C5AF8-81B5-4B2F-82D0-A59FB0C5D2A2}"/>
            </a:ext>
          </a:extLst>
        </xdr:cNvPr>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7620</xdr:rowOff>
    </xdr:to>
    <xdr:cxnSp macro="">
      <xdr:nvCxnSpPr>
        <xdr:cNvPr id="136" name="直線コネクタ 135">
          <a:extLst>
            <a:ext uri="{FF2B5EF4-FFF2-40B4-BE49-F238E27FC236}">
              <a16:creationId xmlns:a16="http://schemas.microsoft.com/office/drawing/2014/main" id="{224E1FDC-D298-4132-9C80-0984DE7EE3BF}"/>
            </a:ext>
          </a:extLst>
        </xdr:cNvPr>
        <xdr:cNvCxnSpPr/>
      </xdr:nvCxnSpPr>
      <xdr:spPr>
        <a:xfrm flipV="1">
          <a:off x="7861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135890</xdr:rowOff>
    </xdr:from>
    <xdr:to>
      <xdr:col>36</xdr:col>
      <xdr:colOff>165100</xdr:colOff>
      <xdr:row>40</xdr:row>
      <xdr:rowOff>66040</xdr:rowOff>
    </xdr:to>
    <xdr:sp macro="" textlink="">
      <xdr:nvSpPr>
        <xdr:cNvPr id="137" name="楕円 136">
          <a:extLst>
            <a:ext uri="{FF2B5EF4-FFF2-40B4-BE49-F238E27FC236}">
              <a16:creationId xmlns:a16="http://schemas.microsoft.com/office/drawing/2014/main" id="{E0C93282-8FD4-4676-9ED7-205644C5AB87}"/>
            </a:ext>
          </a:extLst>
        </xdr:cNvPr>
        <xdr:cNvSpPr/>
      </xdr:nvSpPr>
      <xdr:spPr>
        <a:xfrm>
          <a:off x="692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15240</xdr:rowOff>
    </xdr:to>
    <xdr:cxnSp macro="">
      <xdr:nvCxnSpPr>
        <xdr:cNvPr id="138" name="直線コネクタ 137">
          <a:extLst>
            <a:ext uri="{FF2B5EF4-FFF2-40B4-BE49-F238E27FC236}">
              <a16:creationId xmlns:a16="http://schemas.microsoft.com/office/drawing/2014/main" id="{9F670FCD-E089-4D5C-AB46-32DC3D44663B}"/>
            </a:ext>
          </a:extLst>
        </xdr:cNvPr>
        <xdr:cNvCxnSpPr/>
      </xdr:nvCxnSpPr>
      <xdr:spPr>
        <a:xfrm flipV="1">
          <a:off x="6972300" y="686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BE01CC87-F597-4C5E-9F13-4913D594D92B}"/>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95B623E2-3326-4CF6-A613-6E805CC98AFE}"/>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F59FE13A-DF25-4C81-BCB8-107C962F6E09}"/>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634741C-5BA3-46DE-902E-38962AE4DFFF}"/>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59707</xdr:rowOff>
    </xdr:from>
    <xdr:ext cx="469744" cy="259045"/>
    <xdr:sp macro="" textlink="">
      <xdr:nvSpPr>
        <xdr:cNvPr id="143" name="n_1mainValue【図書館】&#10;一人当たり面積">
          <a:extLst>
            <a:ext uri="{FF2B5EF4-FFF2-40B4-BE49-F238E27FC236}">
              <a16:creationId xmlns:a16="http://schemas.microsoft.com/office/drawing/2014/main" id="{FBE4FED1-F081-4E2A-AE10-92795D2F0D4D}"/>
            </a:ext>
          </a:extLst>
        </xdr:cNvPr>
        <xdr:cNvSpPr txBox="1"/>
      </xdr:nvSpPr>
      <xdr:spPr>
        <a:xfrm>
          <a:off x="93917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4" name="n_2mainValue【図書館】&#10;一人当たり面積">
          <a:extLst>
            <a:ext uri="{FF2B5EF4-FFF2-40B4-BE49-F238E27FC236}">
              <a16:creationId xmlns:a16="http://schemas.microsoft.com/office/drawing/2014/main" id="{45A51944-4084-453E-B5EB-2C9F2179E233}"/>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5" name="n_3mainValue【図書館】&#10;一人当たり面積">
          <a:extLst>
            <a:ext uri="{FF2B5EF4-FFF2-40B4-BE49-F238E27FC236}">
              <a16:creationId xmlns:a16="http://schemas.microsoft.com/office/drawing/2014/main" id="{2D08CEEF-BA35-499D-8C45-29D03664ACA4}"/>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82567</xdr:rowOff>
    </xdr:from>
    <xdr:ext cx="469744" cy="259045"/>
    <xdr:sp macro="" textlink="">
      <xdr:nvSpPr>
        <xdr:cNvPr id="146" name="n_4mainValue【図書館】&#10;一人当たり面積">
          <a:extLst>
            <a:ext uri="{FF2B5EF4-FFF2-40B4-BE49-F238E27FC236}">
              <a16:creationId xmlns:a16="http://schemas.microsoft.com/office/drawing/2014/main" id="{CCAF7F6E-FDE0-4CFA-B2B9-6568341EF2CD}"/>
            </a:ext>
          </a:extLst>
        </xdr:cNvPr>
        <xdr:cNvSpPr txBox="1"/>
      </xdr:nvSpPr>
      <xdr:spPr>
        <a:xfrm>
          <a:off x="6737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8A8F5B3-AC60-44FB-BA3E-CA345CE285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B884CC9-9374-4B58-852B-2433A556524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B68C969-7E59-4EEA-90B0-D1EF56ED410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84C3512-9197-4DF8-BF74-275EC7C260F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B906B55-0742-4573-9C9B-CBB0ADC6CA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60946EE-AFCA-4049-94D7-9D433CA58BE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0A90DE9-0067-4218-AA9D-656CF4C7712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2F6BFA0-3EB3-444B-BF9A-CE3AF80EC2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8562E89-1492-4589-A3BE-B42691871C3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7389583-02D5-410F-80B9-B47715F6989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2F43BB-511C-4B1C-A266-37287529A0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1455202-F090-442F-B465-3B89B06AB78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79F567D-1A9E-4F33-919A-DEC8D500B69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63C7AC0-2292-43DA-AE53-A8F4C3C0019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CD89470-DDE8-4C8A-8C65-103833A3EFE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515F7D1-D96F-44E4-ACE4-A201AF11EDB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2196658-8245-427D-AB79-0E302ED56CF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C1AFA0A-8240-4E60-B667-9ED71CEE4F3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89317C0-7AD9-4EF5-A170-44E7B67CB69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F2C9EB3-80DD-42FB-A78F-C9DF0A68EE0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3F84726A-2874-4443-9EB4-A2C17B41766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11B1FD0-58E6-49CF-AAAD-9AF1403C228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6F89460-95DF-4DAE-97A5-5D000DD1571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18E05CC-85AF-4094-9769-ABEA7D83EAA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920AE7EE-463C-42D8-AC87-4621CDAD8F5C}"/>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D8BBE1-6F9F-45F5-950A-0DB3782CE08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E4A5CB33-4233-4366-B461-27F9D622BAB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698C6FD-41A4-47E8-AFB0-32D82789B919}"/>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26B52C23-5C0F-4493-95E2-847C6281A0CF}"/>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AA4E5C4-A75D-4426-9FAD-35523F46B952}"/>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54B8EFBF-01CE-418B-9F1A-B300DEB040BD}"/>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CB17FC09-3A5B-416B-B10D-D1634B2CEACD}"/>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3C9A504E-2911-45D9-B168-82BCA8EB9F17}"/>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AB201994-6D96-46A0-AAF2-C0FA3D59618D}"/>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F5FBC12C-C6B3-4E85-B407-08CFEE99D22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8436F99-3A3C-4038-9D65-6BBC7F204B0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2BCFDF-B43D-450F-8472-31BA735282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C04DB50-5B0C-411E-9F50-B8CC5EEA2DD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B8BCCD7-F55D-4BE7-812D-9CC067A1BA5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40DC575-EB17-4557-81F0-ED18DBE812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12065</xdr:rowOff>
    </xdr:from>
    <xdr:to>
      <xdr:col>24</xdr:col>
      <xdr:colOff>114300</xdr:colOff>
      <xdr:row>59</xdr:row>
      <xdr:rowOff>113665</xdr:rowOff>
    </xdr:to>
    <xdr:sp macro="" textlink="">
      <xdr:nvSpPr>
        <xdr:cNvPr id="187" name="楕円 186">
          <a:extLst>
            <a:ext uri="{FF2B5EF4-FFF2-40B4-BE49-F238E27FC236}">
              <a16:creationId xmlns:a16="http://schemas.microsoft.com/office/drawing/2014/main" id="{E4DCF0C5-6328-4639-BEBD-4E41108C563D}"/>
            </a:ext>
          </a:extLst>
        </xdr:cNvPr>
        <xdr:cNvSpPr/>
      </xdr:nvSpPr>
      <xdr:spPr>
        <a:xfrm>
          <a:off x="4584700" y="101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34942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1301E62-6392-4397-86E9-ABFC39034B0A}"/>
            </a:ext>
          </a:extLst>
        </xdr:cNvPr>
        <xdr:cNvSpPr txBox="1"/>
      </xdr:nvSpPr>
      <xdr:spPr>
        <a:xfrm>
          <a:off x="4673600"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61595</xdr:rowOff>
    </xdr:from>
    <xdr:to>
      <xdr:col>20</xdr:col>
      <xdr:colOff>38100</xdr:colOff>
      <xdr:row>59</xdr:row>
      <xdr:rowOff>163195</xdr:rowOff>
    </xdr:to>
    <xdr:sp macro="" textlink="">
      <xdr:nvSpPr>
        <xdr:cNvPr id="189" name="楕円 188">
          <a:extLst>
            <a:ext uri="{FF2B5EF4-FFF2-40B4-BE49-F238E27FC236}">
              <a16:creationId xmlns:a16="http://schemas.microsoft.com/office/drawing/2014/main" id="{9CF4F094-07E4-45FD-AF4C-26F6AB3E20C5}"/>
            </a:ext>
          </a:extLst>
        </xdr:cNvPr>
        <xdr:cNvSpPr/>
      </xdr:nvSpPr>
      <xdr:spPr>
        <a:xfrm>
          <a:off x="3746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62865</xdr:rowOff>
    </xdr:from>
    <xdr:to>
      <xdr:col>24</xdr:col>
      <xdr:colOff>63500</xdr:colOff>
      <xdr:row>59</xdr:row>
      <xdr:rowOff>112395</xdr:rowOff>
    </xdr:to>
    <xdr:cxnSp macro="">
      <xdr:nvCxnSpPr>
        <xdr:cNvPr id="190" name="直線コネクタ 189">
          <a:extLst>
            <a:ext uri="{FF2B5EF4-FFF2-40B4-BE49-F238E27FC236}">
              <a16:creationId xmlns:a16="http://schemas.microsoft.com/office/drawing/2014/main" id="{ED2506BA-0BC0-44C1-BCA4-4C5EA6DF8E38}"/>
            </a:ext>
          </a:extLst>
        </xdr:cNvPr>
        <xdr:cNvCxnSpPr/>
      </xdr:nvCxnSpPr>
      <xdr:spPr>
        <a:xfrm flipV="1">
          <a:off x="3797300" y="1017841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162560</xdr:rowOff>
    </xdr:from>
    <xdr:to>
      <xdr:col>15</xdr:col>
      <xdr:colOff>101600</xdr:colOff>
      <xdr:row>60</xdr:row>
      <xdr:rowOff>92710</xdr:rowOff>
    </xdr:to>
    <xdr:sp macro="" textlink="">
      <xdr:nvSpPr>
        <xdr:cNvPr id="191" name="楕円 190">
          <a:extLst>
            <a:ext uri="{FF2B5EF4-FFF2-40B4-BE49-F238E27FC236}">
              <a16:creationId xmlns:a16="http://schemas.microsoft.com/office/drawing/2014/main" id="{2C99A4E6-EE18-441C-87DF-64EDE47BA32D}"/>
            </a:ext>
          </a:extLst>
        </xdr:cNvPr>
        <xdr:cNvSpPr/>
      </xdr:nvSpPr>
      <xdr:spPr>
        <a:xfrm>
          <a:off x="2857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112395</xdr:rowOff>
    </xdr:from>
    <xdr:to>
      <xdr:col>19</xdr:col>
      <xdr:colOff>177800</xdr:colOff>
      <xdr:row>60</xdr:row>
      <xdr:rowOff>41910</xdr:rowOff>
    </xdr:to>
    <xdr:cxnSp macro="">
      <xdr:nvCxnSpPr>
        <xdr:cNvPr id="192" name="直線コネクタ 191">
          <a:extLst>
            <a:ext uri="{FF2B5EF4-FFF2-40B4-BE49-F238E27FC236}">
              <a16:creationId xmlns:a16="http://schemas.microsoft.com/office/drawing/2014/main" id="{BB4494D5-6376-400C-AE56-1C355829089C}"/>
            </a:ext>
          </a:extLst>
        </xdr:cNvPr>
        <xdr:cNvCxnSpPr/>
      </xdr:nvCxnSpPr>
      <xdr:spPr>
        <a:xfrm flipV="1">
          <a:off x="2908300" y="10227945"/>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93" name="楕円 192">
          <a:extLst>
            <a:ext uri="{FF2B5EF4-FFF2-40B4-BE49-F238E27FC236}">
              <a16:creationId xmlns:a16="http://schemas.microsoft.com/office/drawing/2014/main" id="{77492F75-1E9C-4BA5-B035-7CF884C9C990}"/>
            </a:ext>
          </a:extLst>
        </xdr:cNvPr>
        <xdr:cNvSpPr/>
      </xdr:nvSpPr>
      <xdr:spPr>
        <a:xfrm>
          <a:off x="1968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xdr:rowOff>
    </xdr:from>
    <xdr:to>
      <xdr:col>15</xdr:col>
      <xdr:colOff>50800</xdr:colOff>
      <xdr:row>60</xdr:row>
      <xdr:rowOff>41910</xdr:rowOff>
    </xdr:to>
    <xdr:cxnSp macro="">
      <xdr:nvCxnSpPr>
        <xdr:cNvPr id="194" name="直線コネクタ 193">
          <a:extLst>
            <a:ext uri="{FF2B5EF4-FFF2-40B4-BE49-F238E27FC236}">
              <a16:creationId xmlns:a16="http://schemas.microsoft.com/office/drawing/2014/main" id="{C090BC61-9BE1-40FC-B538-6804D4CA470F}"/>
            </a:ext>
          </a:extLst>
        </xdr:cNvPr>
        <xdr:cNvCxnSpPr/>
      </xdr:nvCxnSpPr>
      <xdr:spPr>
        <a:xfrm>
          <a:off x="2019300" y="102927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88265</xdr:rowOff>
    </xdr:from>
    <xdr:to>
      <xdr:col>6</xdr:col>
      <xdr:colOff>38100</xdr:colOff>
      <xdr:row>60</xdr:row>
      <xdr:rowOff>18415</xdr:rowOff>
    </xdr:to>
    <xdr:sp macro="" textlink="">
      <xdr:nvSpPr>
        <xdr:cNvPr id="195" name="楕円 194">
          <a:extLst>
            <a:ext uri="{FF2B5EF4-FFF2-40B4-BE49-F238E27FC236}">
              <a16:creationId xmlns:a16="http://schemas.microsoft.com/office/drawing/2014/main" id="{C7B192F2-085D-484B-ADF0-EAC1A2819516}"/>
            </a:ext>
          </a:extLst>
        </xdr:cNvPr>
        <xdr:cNvSpPr/>
      </xdr:nvSpPr>
      <xdr:spPr>
        <a:xfrm>
          <a:off x="1079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139065</xdr:rowOff>
    </xdr:from>
    <xdr:to>
      <xdr:col>10</xdr:col>
      <xdr:colOff>114300</xdr:colOff>
      <xdr:row>60</xdr:row>
      <xdr:rowOff>5715</xdr:rowOff>
    </xdr:to>
    <xdr:cxnSp macro="">
      <xdr:nvCxnSpPr>
        <xdr:cNvPr id="196" name="直線コネクタ 195">
          <a:extLst>
            <a:ext uri="{FF2B5EF4-FFF2-40B4-BE49-F238E27FC236}">
              <a16:creationId xmlns:a16="http://schemas.microsoft.com/office/drawing/2014/main" id="{9D67D79E-166C-46DF-BA60-1AD6BBE89DC2}"/>
            </a:ext>
          </a:extLst>
        </xdr:cNvPr>
        <xdr:cNvCxnSpPr/>
      </xdr:nvCxnSpPr>
      <xdr:spPr>
        <a:xfrm>
          <a:off x="1130300" y="102546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8CC025EE-CAFA-4DCA-8F52-F96B7442F0E2}"/>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94F6892B-1CD1-4B4C-B73B-68F2A9CE0072}"/>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66B7147F-1E5C-486C-B627-69B18E8E54C7}"/>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4017F12A-1898-400A-B6E3-4A628F3FE982}"/>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8272</xdr:rowOff>
    </xdr:from>
    <xdr:ext cx="405111" cy="259045"/>
    <xdr:sp macro="" textlink="">
      <xdr:nvSpPr>
        <xdr:cNvPr id="201" name="n_1mainValue【体育館・プール】&#10;有形固定資産減価償却率">
          <a:extLst>
            <a:ext uri="{FF2B5EF4-FFF2-40B4-BE49-F238E27FC236}">
              <a16:creationId xmlns:a16="http://schemas.microsoft.com/office/drawing/2014/main" id="{96C5A518-BD22-446B-8162-32AAA49A69A6}"/>
            </a:ext>
          </a:extLst>
        </xdr:cNvPr>
        <xdr:cNvSpPr txBox="1"/>
      </xdr:nvSpPr>
      <xdr:spPr>
        <a:xfrm>
          <a:off x="35820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202" name="n_2mainValue【体育館・プール】&#10;有形固定資産減価償却率">
          <a:extLst>
            <a:ext uri="{FF2B5EF4-FFF2-40B4-BE49-F238E27FC236}">
              <a16:creationId xmlns:a16="http://schemas.microsoft.com/office/drawing/2014/main" id="{910B4119-8C25-4D7B-BFDC-76EECB8C9008}"/>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73042</xdr:rowOff>
    </xdr:from>
    <xdr:ext cx="405111" cy="259045"/>
    <xdr:sp macro="" textlink="">
      <xdr:nvSpPr>
        <xdr:cNvPr id="203" name="n_3mainValue【体育館・プール】&#10;有形固定資産減価償却率">
          <a:extLst>
            <a:ext uri="{FF2B5EF4-FFF2-40B4-BE49-F238E27FC236}">
              <a16:creationId xmlns:a16="http://schemas.microsoft.com/office/drawing/2014/main" id="{6B8D2472-EBE0-4928-9EE6-2C5BF75D8971}"/>
            </a:ext>
          </a:extLst>
        </xdr:cNvPr>
        <xdr:cNvSpPr txBox="1"/>
      </xdr:nvSpPr>
      <xdr:spPr>
        <a:xfrm>
          <a:off x="1816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34942</xdr:rowOff>
    </xdr:from>
    <xdr:ext cx="405111" cy="259045"/>
    <xdr:sp macro="" textlink="">
      <xdr:nvSpPr>
        <xdr:cNvPr id="204" name="n_4mainValue【体育館・プール】&#10;有形固定資産減価償却率">
          <a:extLst>
            <a:ext uri="{FF2B5EF4-FFF2-40B4-BE49-F238E27FC236}">
              <a16:creationId xmlns:a16="http://schemas.microsoft.com/office/drawing/2014/main" id="{52A48B67-78EE-434A-91E3-AA5CCBAE658A}"/>
            </a:ext>
          </a:extLst>
        </xdr:cNvPr>
        <xdr:cNvSpPr txBox="1"/>
      </xdr:nvSpPr>
      <xdr:spPr>
        <a:xfrm>
          <a:off x="927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733F940-E3BD-41FA-8E44-67FB7AAD43B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5FE0E09-ECB1-43EB-B2C9-3492D7F0F2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E806A61-0C48-4A3F-9E38-C066459FDBB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B496AA4-7C25-4C0D-8696-D18247E3C34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250EFA3-C878-4385-9A54-573BC4C065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474DBD2-7DB8-4922-9B29-437009B62F1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590A766-8571-4A2A-8C69-8954CA06262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EA39D12-14ED-4F44-A621-3E8B8FDF48A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81259F6-5E7F-4359-81D4-B5598378ECA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68E6960-56BC-4C1F-9108-E64F0928A77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7ACB1C5-50DF-43FB-98C4-0FD372B380E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C623E1B-4FB0-420D-9E4C-20192DC222F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E9D8217-A78E-47B5-B79C-4CA4D36F76B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C5FFAD85-85A7-4ACA-B0B5-9D7CBA386E9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6F8A116-335C-40E1-B305-566576A9FE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F46A6F0D-4AFB-4DA0-9B79-F0F621D05EA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E70A7B1-FA43-4D5D-B7AB-D41539614CD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37D8E15F-88DB-445F-ABC0-25D1D43239B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8233B83-31A2-4C70-BAC5-A3EAE73A3E0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B560EFF-57F9-4246-8CCB-F9E8013BF7D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0B74281-2881-475B-B317-ED1A9C1A07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7122E98-CB2C-49EC-8B34-933CF372A34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616E1A59-7974-4E1F-80F9-DDB167BC318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F3BE5327-45D9-43DF-826E-A874BC9E0F2B}"/>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71B8D06-3183-4C54-A838-383C6EB197C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15468F8-DDDA-437A-9C86-9A4275C5E9FB}"/>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1A87EEF-97EA-42F5-8342-CF4C2D4F17DB}"/>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E32DF9B6-35E3-4B16-B249-017A3D2FFC59}"/>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D5D4F31-76B1-4A92-9A43-E229ECA9CA69}"/>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B9DE370A-82B8-4DB6-A680-BBFD2D764DE6}"/>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63A1BC59-540B-46DB-ACF2-ECBF17688A5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EDD606A3-804A-4745-B26C-0DFCDBE5E321}"/>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B3A176D-E30D-460A-A8CF-0C194C6305B2}"/>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3C6A7198-958A-4735-BEA7-C5EF0D654099}"/>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F4E34B9-E6CF-4153-BB29-CC95E2C90A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F61D295-FF02-4987-ADA6-D2C0CA6EB76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9B687B-A2B1-4DDA-BA54-9921FF65C6E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757A6D-3325-41BF-B7DB-CFE59E007A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D804DF0-E8B5-487F-86F8-2C1BFE4797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74930</xdr:rowOff>
    </xdr:from>
    <xdr:to>
      <xdr:col>55</xdr:col>
      <xdr:colOff>50800</xdr:colOff>
      <xdr:row>64</xdr:row>
      <xdr:rowOff>5080</xdr:rowOff>
    </xdr:to>
    <xdr:sp macro="" textlink="">
      <xdr:nvSpPr>
        <xdr:cNvPr id="244" name="楕円 243">
          <a:extLst>
            <a:ext uri="{FF2B5EF4-FFF2-40B4-BE49-F238E27FC236}">
              <a16:creationId xmlns:a16="http://schemas.microsoft.com/office/drawing/2014/main" id="{1D27B72F-F429-45B4-8B49-484F212C2C95}"/>
            </a:ext>
          </a:extLst>
        </xdr:cNvPr>
        <xdr:cNvSpPr/>
      </xdr:nvSpPr>
      <xdr:spPr>
        <a:xfrm>
          <a:off x="10426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1AC151E8-D151-4565-8E36-69D5F5195B78}"/>
            </a:ext>
          </a:extLst>
        </xdr:cNvPr>
        <xdr:cNvSpPr txBox="1"/>
      </xdr:nvSpPr>
      <xdr:spPr>
        <a:xfrm>
          <a:off x="10515600" y="1081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78359</xdr:rowOff>
    </xdr:from>
    <xdr:to>
      <xdr:col>50</xdr:col>
      <xdr:colOff>165100</xdr:colOff>
      <xdr:row>64</xdr:row>
      <xdr:rowOff>8509</xdr:rowOff>
    </xdr:to>
    <xdr:sp macro="" textlink="">
      <xdr:nvSpPr>
        <xdr:cNvPr id="246" name="楕円 245">
          <a:extLst>
            <a:ext uri="{FF2B5EF4-FFF2-40B4-BE49-F238E27FC236}">
              <a16:creationId xmlns:a16="http://schemas.microsoft.com/office/drawing/2014/main" id="{4AA448BB-FA94-41F6-A86D-1D4D95D06C26}"/>
            </a:ext>
          </a:extLst>
        </xdr:cNvPr>
        <xdr:cNvSpPr/>
      </xdr:nvSpPr>
      <xdr:spPr>
        <a:xfrm>
          <a:off x="9588500" y="1087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125730</xdr:rowOff>
    </xdr:from>
    <xdr:to>
      <xdr:col>55</xdr:col>
      <xdr:colOff>0</xdr:colOff>
      <xdr:row>63</xdr:row>
      <xdr:rowOff>129159</xdr:rowOff>
    </xdr:to>
    <xdr:cxnSp macro="">
      <xdr:nvCxnSpPr>
        <xdr:cNvPr id="247" name="直線コネクタ 246">
          <a:extLst>
            <a:ext uri="{FF2B5EF4-FFF2-40B4-BE49-F238E27FC236}">
              <a16:creationId xmlns:a16="http://schemas.microsoft.com/office/drawing/2014/main" id="{917C7008-A594-424D-9F46-3D2D6DF71DDD}"/>
            </a:ext>
          </a:extLst>
        </xdr:cNvPr>
        <xdr:cNvCxnSpPr/>
      </xdr:nvCxnSpPr>
      <xdr:spPr>
        <a:xfrm flipV="1">
          <a:off x="9639300" y="10927080"/>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67310</xdr:rowOff>
    </xdr:from>
    <xdr:to>
      <xdr:col>46</xdr:col>
      <xdr:colOff>38100</xdr:colOff>
      <xdr:row>63</xdr:row>
      <xdr:rowOff>168910</xdr:rowOff>
    </xdr:to>
    <xdr:sp macro="" textlink="">
      <xdr:nvSpPr>
        <xdr:cNvPr id="248" name="楕円 247">
          <a:extLst>
            <a:ext uri="{FF2B5EF4-FFF2-40B4-BE49-F238E27FC236}">
              <a16:creationId xmlns:a16="http://schemas.microsoft.com/office/drawing/2014/main" id="{9DF17260-FBC5-44B2-BDA2-EF851AD52955}"/>
            </a:ext>
          </a:extLst>
        </xdr:cNvPr>
        <xdr:cNvSpPr/>
      </xdr:nvSpPr>
      <xdr:spPr>
        <a:xfrm>
          <a:off x="8699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118110</xdr:rowOff>
    </xdr:from>
    <xdr:to>
      <xdr:col>50</xdr:col>
      <xdr:colOff>114300</xdr:colOff>
      <xdr:row>63</xdr:row>
      <xdr:rowOff>129159</xdr:rowOff>
    </xdr:to>
    <xdr:cxnSp macro="">
      <xdr:nvCxnSpPr>
        <xdr:cNvPr id="249" name="直線コネクタ 248">
          <a:extLst>
            <a:ext uri="{FF2B5EF4-FFF2-40B4-BE49-F238E27FC236}">
              <a16:creationId xmlns:a16="http://schemas.microsoft.com/office/drawing/2014/main" id="{F715A49B-6EA2-4170-B7E0-07597237C0D1}"/>
            </a:ext>
          </a:extLst>
        </xdr:cNvPr>
        <xdr:cNvCxnSpPr/>
      </xdr:nvCxnSpPr>
      <xdr:spPr>
        <a:xfrm>
          <a:off x="8750300" y="10919460"/>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69215</xdr:rowOff>
    </xdr:from>
    <xdr:to>
      <xdr:col>41</xdr:col>
      <xdr:colOff>101600</xdr:colOff>
      <xdr:row>63</xdr:row>
      <xdr:rowOff>170815</xdr:rowOff>
    </xdr:to>
    <xdr:sp macro="" textlink="">
      <xdr:nvSpPr>
        <xdr:cNvPr id="250" name="楕円 249">
          <a:extLst>
            <a:ext uri="{FF2B5EF4-FFF2-40B4-BE49-F238E27FC236}">
              <a16:creationId xmlns:a16="http://schemas.microsoft.com/office/drawing/2014/main" id="{BFF2CFD8-FC4A-429B-AAD5-625AA93F7860}"/>
            </a:ext>
          </a:extLst>
        </xdr:cNvPr>
        <xdr:cNvSpPr/>
      </xdr:nvSpPr>
      <xdr:spPr>
        <a:xfrm>
          <a:off x="7810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118110</xdr:rowOff>
    </xdr:from>
    <xdr:to>
      <xdr:col>45</xdr:col>
      <xdr:colOff>177800</xdr:colOff>
      <xdr:row>63</xdr:row>
      <xdr:rowOff>120015</xdr:rowOff>
    </xdr:to>
    <xdr:cxnSp macro="">
      <xdr:nvCxnSpPr>
        <xdr:cNvPr id="251" name="直線コネクタ 250">
          <a:extLst>
            <a:ext uri="{FF2B5EF4-FFF2-40B4-BE49-F238E27FC236}">
              <a16:creationId xmlns:a16="http://schemas.microsoft.com/office/drawing/2014/main" id="{C32488A6-8E6C-43F8-A6F1-D6DCD092476E}"/>
            </a:ext>
          </a:extLst>
        </xdr:cNvPr>
        <xdr:cNvCxnSpPr/>
      </xdr:nvCxnSpPr>
      <xdr:spPr>
        <a:xfrm flipV="1">
          <a:off x="7861300" y="109194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71882</xdr:rowOff>
    </xdr:from>
    <xdr:to>
      <xdr:col>36</xdr:col>
      <xdr:colOff>165100</xdr:colOff>
      <xdr:row>64</xdr:row>
      <xdr:rowOff>2032</xdr:rowOff>
    </xdr:to>
    <xdr:sp macro="" textlink="">
      <xdr:nvSpPr>
        <xdr:cNvPr id="252" name="楕円 251">
          <a:extLst>
            <a:ext uri="{FF2B5EF4-FFF2-40B4-BE49-F238E27FC236}">
              <a16:creationId xmlns:a16="http://schemas.microsoft.com/office/drawing/2014/main" id="{18241702-D90A-4863-B705-C7733815E2B8}"/>
            </a:ext>
          </a:extLst>
        </xdr:cNvPr>
        <xdr:cNvSpPr/>
      </xdr:nvSpPr>
      <xdr:spPr>
        <a:xfrm>
          <a:off x="6921500" y="1087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120015</xdr:rowOff>
    </xdr:from>
    <xdr:to>
      <xdr:col>41</xdr:col>
      <xdr:colOff>50800</xdr:colOff>
      <xdr:row>63</xdr:row>
      <xdr:rowOff>122682</xdr:rowOff>
    </xdr:to>
    <xdr:cxnSp macro="">
      <xdr:nvCxnSpPr>
        <xdr:cNvPr id="253" name="直線コネクタ 252">
          <a:extLst>
            <a:ext uri="{FF2B5EF4-FFF2-40B4-BE49-F238E27FC236}">
              <a16:creationId xmlns:a16="http://schemas.microsoft.com/office/drawing/2014/main" id="{DCE9321A-0DED-46F9-BD84-71F674778359}"/>
            </a:ext>
          </a:extLst>
        </xdr:cNvPr>
        <xdr:cNvCxnSpPr/>
      </xdr:nvCxnSpPr>
      <xdr:spPr>
        <a:xfrm flipV="1">
          <a:off x="6972300" y="10921365"/>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E7D46A9-4A16-4960-A8FC-BFA81E14E6A8}"/>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0F20638F-7480-4607-A7DE-5FF5A7AACB4B}"/>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F74C89F5-E18F-471D-8B7A-F8856F2E7021}"/>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443BD18D-5E09-4DF3-BC10-BD001FC1ABF7}"/>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171086</xdr:rowOff>
    </xdr:from>
    <xdr:ext cx="469744" cy="259045"/>
    <xdr:sp macro="" textlink="">
      <xdr:nvSpPr>
        <xdr:cNvPr id="258" name="n_1mainValue【体育館・プール】&#10;一人当たり面積">
          <a:extLst>
            <a:ext uri="{FF2B5EF4-FFF2-40B4-BE49-F238E27FC236}">
              <a16:creationId xmlns:a16="http://schemas.microsoft.com/office/drawing/2014/main" id="{DBED89D4-2693-4450-A4BD-6DE6D055C009}"/>
            </a:ext>
          </a:extLst>
        </xdr:cNvPr>
        <xdr:cNvSpPr txBox="1"/>
      </xdr:nvSpPr>
      <xdr:spPr>
        <a:xfrm>
          <a:off x="9391727" y="1097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160037</xdr:rowOff>
    </xdr:from>
    <xdr:ext cx="469744" cy="259045"/>
    <xdr:sp macro="" textlink="">
      <xdr:nvSpPr>
        <xdr:cNvPr id="259" name="n_2mainValue【体育館・プール】&#10;一人当たり面積">
          <a:extLst>
            <a:ext uri="{FF2B5EF4-FFF2-40B4-BE49-F238E27FC236}">
              <a16:creationId xmlns:a16="http://schemas.microsoft.com/office/drawing/2014/main" id="{DF62ACE8-A0C2-4EFD-B746-05547E42B6AD}"/>
            </a:ext>
          </a:extLst>
        </xdr:cNvPr>
        <xdr:cNvSpPr txBox="1"/>
      </xdr:nvSpPr>
      <xdr:spPr>
        <a:xfrm>
          <a:off x="8515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161942</xdr:rowOff>
    </xdr:from>
    <xdr:ext cx="469744" cy="259045"/>
    <xdr:sp macro="" textlink="">
      <xdr:nvSpPr>
        <xdr:cNvPr id="260" name="n_3mainValue【体育館・プール】&#10;一人当たり面積">
          <a:extLst>
            <a:ext uri="{FF2B5EF4-FFF2-40B4-BE49-F238E27FC236}">
              <a16:creationId xmlns:a16="http://schemas.microsoft.com/office/drawing/2014/main" id="{F59C8203-8129-4882-B934-40431EC74761}"/>
            </a:ext>
          </a:extLst>
        </xdr:cNvPr>
        <xdr:cNvSpPr txBox="1"/>
      </xdr:nvSpPr>
      <xdr:spPr>
        <a:xfrm>
          <a:off x="7626427" y="1096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164609</xdr:rowOff>
    </xdr:from>
    <xdr:ext cx="469744" cy="259045"/>
    <xdr:sp macro="" textlink="">
      <xdr:nvSpPr>
        <xdr:cNvPr id="261" name="n_4mainValue【体育館・プール】&#10;一人当たり面積">
          <a:extLst>
            <a:ext uri="{FF2B5EF4-FFF2-40B4-BE49-F238E27FC236}">
              <a16:creationId xmlns:a16="http://schemas.microsoft.com/office/drawing/2014/main" id="{D39F2FC8-357E-4F34-BCFE-73A5A121D16A}"/>
            </a:ext>
          </a:extLst>
        </xdr:cNvPr>
        <xdr:cNvSpPr txBox="1"/>
      </xdr:nvSpPr>
      <xdr:spPr>
        <a:xfrm>
          <a:off x="6737427" y="1096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890FD9D-AC43-4233-8E98-F01091E226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71D1F5B-BA30-46DA-B80F-080E497E85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F70F108-A291-4D22-B839-EC582D5ED22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83A1A1F-B4E7-4559-8D74-EE26602754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B793892-9392-4CC5-B96C-DCE8D400E70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CCF7F43-96FC-40FE-A362-C26B09E45D4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0191BC6-5062-4999-A9D7-DF46D0F464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A4B8752-F22F-4332-BED7-37B6F9A29E8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BD18095-4A2E-4CB1-98D8-4CFC3654223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44B99D6-260E-42FE-9B54-3C6BBF7E53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531F39C-EA4D-424A-A846-8199F30C540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22EB15E3-B723-47FB-909A-5CC2D347598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71B6E7C-08D6-4A56-BEA8-B7353134564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524015AB-4306-43BD-8608-A7D4A3F0489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22DA1D56-7C73-48F0-AE97-38CAA07CE62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44A5CF1-0157-409B-94D0-27E215A67A2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7E0D231-94B8-4A6B-A91D-340C6DF7DAC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5A38AFB-86CC-4EBF-9718-2F5C65812A3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FC95F28A-70B6-4498-9F9D-BAEA25278FB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24821B9-5AFD-4DBA-A227-DB77F5BD271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B67E132B-BAAC-4FD3-9EA8-98780C32A16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5DDEF87-293A-4652-9F51-482A0C0316A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1326A-9E41-4BE6-8F36-5BAAFB89FD7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A7E2E25-2FCC-44C0-874F-42DFF84B46F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29297E7-D6DE-426D-A013-431B7CE889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092A860-E63F-42E9-B936-41CEDB777D5E}"/>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F66FC6BC-5751-45F0-BA1E-1D5A74D6674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883082C7-210A-40B8-A96F-69F8C37F734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5B17F1E-83D0-4A7B-861C-7705596913BC}"/>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FAF382A-14A9-4574-B29E-160FFE9694A8}"/>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45842DD-7A20-4355-8A80-D5CE02E8DDA9}"/>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E723CCC5-B47A-4862-B476-148E7765140D}"/>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60E05FB6-9B52-4B2E-9D19-49B46D5C4484}"/>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10155781-E807-411F-BED5-2DCBD9909899}"/>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CC5BABC4-BB2E-4626-9EAB-F9F848789562}"/>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CA3A0636-22DB-443C-BC99-EE1202CC6751}"/>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34A902E-BA0C-43FC-8E13-F8B45CF4D24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8225121-F3BF-4D88-AC24-F275C45A4C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2E0A2E0-41DC-4FED-865B-D232B540936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0161342-940C-4C88-86EA-6EB935F0061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4892DB5-1895-4C49-8BA4-889D169C8AD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303" name="楕円 302">
          <a:extLst>
            <a:ext uri="{FF2B5EF4-FFF2-40B4-BE49-F238E27FC236}">
              <a16:creationId xmlns:a16="http://schemas.microsoft.com/office/drawing/2014/main" id="{B16BA99B-B844-4FAF-9CBA-04C66B9BC183}"/>
            </a:ext>
          </a:extLst>
        </xdr:cNvPr>
        <xdr:cNvSpPr/>
      </xdr:nvSpPr>
      <xdr:spPr>
        <a:xfrm>
          <a:off x="4584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45738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7688547-EC9A-404A-8C2F-E7AF8E162270}"/>
            </a:ext>
          </a:extLst>
        </xdr:cNvPr>
        <xdr:cNvSpPr txBox="1"/>
      </xdr:nvSpPr>
      <xdr:spPr>
        <a:xfrm>
          <a:off x="4673600"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41184</xdr:rowOff>
    </xdr:from>
    <xdr:to>
      <xdr:col>20</xdr:col>
      <xdr:colOff>38100</xdr:colOff>
      <xdr:row>83</xdr:row>
      <xdr:rowOff>142784</xdr:rowOff>
    </xdr:to>
    <xdr:sp macro="" textlink="">
      <xdr:nvSpPr>
        <xdr:cNvPr id="305" name="楕円 304">
          <a:extLst>
            <a:ext uri="{FF2B5EF4-FFF2-40B4-BE49-F238E27FC236}">
              <a16:creationId xmlns:a16="http://schemas.microsoft.com/office/drawing/2014/main" id="{E12504CE-0142-4DB4-8FCC-0AA902391FD7}"/>
            </a:ext>
          </a:extLst>
        </xdr:cNvPr>
        <xdr:cNvSpPr/>
      </xdr:nvSpPr>
      <xdr:spPr>
        <a:xfrm>
          <a:off x="3746500" y="1427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91984</xdr:rowOff>
    </xdr:from>
    <xdr:to>
      <xdr:col>24</xdr:col>
      <xdr:colOff>63500</xdr:colOff>
      <xdr:row>83</xdr:row>
      <xdr:rowOff>118111</xdr:rowOff>
    </xdr:to>
    <xdr:cxnSp macro="">
      <xdr:nvCxnSpPr>
        <xdr:cNvPr id="306" name="直線コネクタ 305">
          <a:extLst>
            <a:ext uri="{FF2B5EF4-FFF2-40B4-BE49-F238E27FC236}">
              <a16:creationId xmlns:a16="http://schemas.microsoft.com/office/drawing/2014/main" id="{A6402101-FB61-42BB-9B70-D2D0A615968C}"/>
            </a:ext>
          </a:extLst>
        </xdr:cNvPr>
        <xdr:cNvCxnSpPr/>
      </xdr:nvCxnSpPr>
      <xdr:spPr>
        <a:xfrm>
          <a:off x="3797300" y="14322334"/>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6894</xdr:rowOff>
    </xdr:from>
    <xdr:to>
      <xdr:col>15</xdr:col>
      <xdr:colOff>101600</xdr:colOff>
      <xdr:row>83</xdr:row>
      <xdr:rowOff>108494</xdr:rowOff>
    </xdr:to>
    <xdr:sp macro="" textlink="">
      <xdr:nvSpPr>
        <xdr:cNvPr id="307" name="楕円 306">
          <a:extLst>
            <a:ext uri="{FF2B5EF4-FFF2-40B4-BE49-F238E27FC236}">
              <a16:creationId xmlns:a16="http://schemas.microsoft.com/office/drawing/2014/main" id="{677FF92A-C82B-4BD7-B8C8-C703C6E2E5E0}"/>
            </a:ext>
          </a:extLst>
        </xdr:cNvPr>
        <xdr:cNvSpPr/>
      </xdr:nvSpPr>
      <xdr:spPr>
        <a:xfrm>
          <a:off x="2857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57694</xdr:rowOff>
    </xdr:from>
    <xdr:to>
      <xdr:col>19</xdr:col>
      <xdr:colOff>177800</xdr:colOff>
      <xdr:row>83</xdr:row>
      <xdr:rowOff>91984</xdr:rowOff>
    </xdr:to>
    <xdr:cxnSp macro="">
      <xdr:nvCxnSpPr>
        <xdr:cNvPr id="308" name="直線コネクタ 307">
          <a:extLst>
            <a:ext uri="{FF2B5EF4-FFF2-40B4-BE49-F238E27FC236}">
              <a16:creationId xmlns:a16="http://schemas.microsoft.com/office/drawing/2014/main" id="{9920D5B8-E560-4F3A-A7EA-2D87A782284C}"/>
            </a:ext>
          </a:extLst>
        </xdr:cNvPr>
        <xdr:cNvCxnSpPr/>
      </xdr:nvCxnSpPr>
      <xdr:spPr>
        <a:xfrm>
          <a:off x="2908300" y="1428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157118</xdr:rowOff>
    </xdr:from>
    <xdr:to>
      <xdr:col>10</xdr:col>
      <xdr:colOff>165100</xdr:colOff>
      <xdr:row>83</xdr:row>
      <xdr:rowOff>87268</xdr:rowOff>
    </xdr:to>
    <xdr:sp macro="" textlink="">
      <xdr:nvSpPr>
        <xdr:cNvPr id="309" name="楕円 308">
          <a:extLst>
            <a:ext uri="{FF2B5EF4-FFF2-40B4-BE49-F238E27FC236}">
              <a16:creationId xmlns:a16="http://schemas.microsoft.com/office/drawing/2014/main" id="{1D209646-F6B2-495E-B876-DEE4E8622EA6}"/>
            </a:ext>
          </a:extLst>
        </xdr:cNvPr>
        <xdr:cNvSpPr/>
      </xdr:nvSpPr>
      <xdr:spPr>
        <a:xfrm>
          <a:off x="1968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36468</xdr:rowOff>
    </xdr:from>
    <xdr:to>
      <xdr:col>15</xdr:col>
      <xdr:colOff>50800</xdr:colOff>
      <xdr:row>83</xdr:row>
      <xdr:rowOff>57694</xdr:rowOff>
    </xdr:to>
    <xdr:cxnSp macro="">
      <xdr:nvCxnSpPr>
        <xdr:cNvPr id="310" name="直線コネクタ 309">
          <a:extLst>
            <a:ext uri="{FF2B5EF4-FFF2-40B4-BE49-F238E27FC236}">
              <a16:creationId xmlns:a16="http://schemas.microsoft.com/office/drawing/2014/main" id="{CC300B75-EA5F-4DEF-8F1F-0AB9F3538323}"/>
            </a:ext>
          </a:extLst>
        </xdr:cNvPr>
        <xdr:cNvCxnSpPr/>
      </xdr:nvCxnSpPr>
      <xdr:spPr>
        <a:xfrm>
          <a:off x="2019300" y="14266818"/>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1" name="楕円 310">
          <a:extLst>
            <a:ext uri="{FF2B5EF4-FFF2-40B4-BE49-F238E27FC236}">
              <a16:creationId xmlns:a16="http://schemas.microsoft.com/office/drawing/2014/main" id="{21E4EFB7-CCA0-4748-81C7-84A00064ABF1}"/>
            </a:ext>
          </a:extLst>
        </xdr:cNvPr>
        <xdr:cNvSpPr/>
      </xdr:nvSpPr>
      <xdr:spPr>
        <a:xfrm>
          <a:off x="1079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36468</xdr:rowOff>
    </xdr:to>
    <xdr:cxnSp macro="">
      <xdr:nvCxnSpPr>
        <xdr:cNvPr id="312" name="直線コネクタ 311">
          <a:extLst>
            <a:ext uri="{FF2B5EF4-FFF2-40B4-BE49-F238E27FC236}">
              <a16:creationId xmlns:a16="http://schemas.microsoft.com/office/drawing/2014/main" id="{1E6F1F71-A197-47D5-BE3C-D7B0E49DB053}"/>
            </a:ext>
          </a:extLst>
        </xdr:cNvPr>
        <xdr:cNvCxnSpPr/>
      </xdr:nvCxnSpPr>
      <xdr:spPr>
        <a:xfrm>
          <a:off x="1130300" y="142341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D4980F4B-BC7A-4248-9EAF-0B2E7E28CAB4}"/>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7C22F12B-B93B-494F-8A58-B960464D2DAD}"/>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931D1200-49AD-40A0-B80E-ED67B30E4826}"/>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6103A675-0BFA-4F99-93A7-E2BE3EA1012B}"/>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133911</xdr:rowOff>
    </xdr:from>
    <xdr:ext cx="405111" cy="259045"/>
    <xdr:sp macro="" textlink="">
      <xdr:nvSpPr>
        <xdr:cNvPr id="317" name="n_1mainValue【福祉施設】&#10;有形固定資産減価償却率">
          <a:extLst>
            <a:ext uri="{FF2B5EF4-FFF2-40B4-BE49-F238E27FC236}">
              <a16:creationId xmlns:a16="http://schemas.microsoft.com/office/drawing/2014/main" id="{CE671CEB-32CF-4E61-B98B-EF7E46511022}"/>
            </a:ext>
          </a:extLst>
        </xdr:cNvPr>
        <xdr:cNvSpPr txBox="1"/>
      </xdr:nvSpPr>
      <xdr:spPr>
        <a:xfrm>
          <a:off x="35820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99621</xdr:rowOff>
    </xdr:from>
    <xdr:ext cx="405111" cy="259045"/>
    <xdr:sp macro="" textlink="">
      <xdr:nvSpPr>
        <xdr:cNvPr id="318" name="n_2mainValue【福祉施設】&#10;有形固定資産減価償却率">
          <a:extLst>
            <a:ext uri="{FF2B5EF4-FFF2-40B4-BE49-F238E27FC236}">
              <a16:creationId xmlns:a16="http://schemas.microsoft.com/office/drawing/2014/main" id="{7DC491D2-360A-4465-B578-9453BFB6F803}"/>
            </a:ext>
          </a:extLst>
        </xdr:cNvPr>
        <xdr:cNvSpPr txBox="1"/>
      </xdr:nvSpPr>
      <xdr:spPr>
        <a:xfrm>
          <a:off x="2705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78395</xdr:rowOff>
    </xdr:from>
    <xdr:ext cx="405111" cy="259045"/>
    <xdr:sp macro="" textlink="">
      <xdr:nvSpPr>
        <xdr:cNvPr id="319" name="n_3mainValue【福祉施設】&#10;有形固定資産減価償却率">
          <a:extLst>
            <a:ext uri="{FF2B5EF4-FFF2-40B4-BE49-F238E27FC236}">
              <a16:creationId xmlns:a16="http://schemas.microsoft.com/office/drawing/2014/main" id="{F6E6BE60-0BDC-43FF-B42A-67E8DA2BC986}"/>
            </a:ext>
          </a:extLst>
        </xdr:cNvPr>
        <xdr:cNvSpPr txBox="1"/>
      </xdr:nvSpPr>
      <xdr:spPr>
        <a:xfrm>
          <a:off x="1816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20" name="n_4mainValue【福祉施設】&#10;有形固定資産減価償却率">
          <a:extLst>
            <a:ext uri="{FF2B5EF4-FFF2-40B4-BE49-F238E27FC236}">
              <a16:creationId xmlns:a16="http://schemas.microsoft.com/office/drawing/2014/main" id="{063D0908-15AB-4D7B-B844-302F9EDB35B7}"/>
            </a:ext>
          </a:extLst>
        </xdr:cNvPr>
        <xdr:cNvSpPr txBox="1"/>
      </xdr:nvSpPr>
      <xdr:spPr>
        <a:xfrm>
          <a:off x="927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F63E4DF-D9DF-42C6-80B1-0403A2CC21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790A005-9833-4ACF-8833-A04341EF417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17B469E-9078-4004-B988-773C56186D8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69517CB-132B-47E9-98BD-9E1BA7CA97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19EC5E0-395F-4DE2-AB8E-4E6533CF80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EFAC41B-1059-40A7-9549-373D7949017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68AAB27-E28F-4E19-82A6-B9B59E56B4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71F5D0B-F8A5-4FB7-9651-D68CCF8E0B6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BBDD331-5EB7-4B99-BA97-22FE83D7E0B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0AB3A38-3CE1-4862-8B06-8173A163754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5635C55-DA65-4CBF-BB20-E9181528CE6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32B4EFF-7D06-49C3-A155-B20CAA0B8A8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43AED6A-3B9A-46A0-8647-5D6FDB93375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954CEFDE-8867-44F9-9395-70241ABAF92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4649A58-7826-4F6E-80FB-FE5DE14B0E6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1143491-B404-4EFE-9943-06B19FC2DB4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883744D-FF00-4E3C-9ADB-051A8C1D6C5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3FD8D1C8-A450-42BD-BF8F-D8909AFBAFF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B5AB4C1-3F8A-4A6B-A209-3BA0CC4B980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3D03602-67DA-4CEA-B68B-50775535ABE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5A80E92B-2966-497B-BCAB-761C48D793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5DB68A3D-634B-47AB-8725-7F65A56424DE}"/>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E7BA4BBD-AB2F-424F-82A9-18CA4F1B4B21}"/>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F7600D71-BCF8-431C-9113-1F2DC64ABC3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6ACDE1B2-059C-438E-AA71-7796D50B2449}"/>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66662912-EC75-4B63-AB94-FD4512A815EC}"/>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AF00AA6C-6E47-48C4-8DF7-CCD6716C55BA}"/>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31383CF0-1F38-4899-8785-39B3EC1CF37D}"/>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8176A9CB-1676-46BC-9AE5-40D4970FA6E9}"/>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5FE15CE2-31EC-4E44-BF32-A26AC52F207A}"/>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90129375-ABA9-4A90-909B-569236E0B24E}"/>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5833CE09-1ED3-4FD0-87A8-DC67D6C8FA2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77AEBDD-CB52-4532-B4CB-E0FBC5D7A9F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6A21B7C-F9E5-4AA0-9D35-99018CC0A3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E848DF9-CC42-44CB-AE81-B0F963B50B1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2C920F1-26AB-4BF1-ACC9-ADE94384C00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1324AA9-5650-46EA-ABB8-53C64631C0D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17018</xdr:rowOff>
    </xdr:from>
    <xdr:to>
      <xdr:col>55</xdr:col>
      <xdr:colOff>50800</xdr:colOff>
      <xdr:row>82</xdr:row>
      <xdr:rowOff>118618</xdr:rowOff>
    </xdr:to>
    <xdr:sp macro="" textlink="">
      <xdr:nvSpPr>
        <xdr:cNvPr id="358" name="楕円 357">
          <a:extLst>
            <a:ext uri="{FF2B5EF4-FFF2-40B4-BE49-F238E27FC236}">
              <a16:creationId xmlns:a16="http://schemas.microsoft.com/office/drawing/2014/main" id="{04A3DE97-8B61-4381-B374-5EAB877D0428}"/>
            </a:ext>
          </a:extLst>
        </xdr:cNvPr>
        <xdr:cNvSpPr/>
      </xdr:nvSpPr>
      <xdr:spPr>
        <a:xfrm>
          <a:off x="10426700" y="1407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39895</xdr:rowOff>
    </xdr:from>
    <xdr:ext cx="469744" cy="259045"/>
    <xdr:sp macro="" textlink="">
      <xdr:nvSpPr>
        <xdr:cNvPr id="359" name="【福祉施設】&#10;一人当たり面積該当値テキスト">
          <a:extLst>
            <a:ext uri="{FF2B5EF4-FFF2-40B4-BE49-F238E27FC236}">
              <a16:creationId xmlns:a16="http://schemas.microsoft.com/office/drawing/2014/main" id="{2ACAA43A-C241-4919-9702-D44834574840}"/>
            </a:ext>
          </a:extLst>
        </xdr:cNvPr>
        <xdr:cNvSpPr txBox="1"/>
      </xdr:nvSpPr>
      <xdr:spPr>
        <a:xfrm>
          <a:off x="10515600" y="1392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30735</xdr:rowOff>
    </xdr:from>
    <xdr:to>
      <xdr:col>50</xdr:col>
      <xdr:colOff>165100</xdr:colOff>
      <xdr:row>82</xdr:row>
      <xdr:rowOff>132335</xdr:rowOff>
    </xdr:to>
    <xdr:sp macro="" textlink="">
      <xdr:nvSpPr>
        <xdr:cNvPr id="360" name="楕円 359">
          <a:extLst>
            <a:ext uri="{FF2B5EF4-FFF2-40B4-BE49-F238E27FC236}">
              <a16:creationId xmlns:a16="http://schemas.microsoft.com/office/drawing/2014/main" id="{7B1A2D96-3467-4086-ADC8-50FCF296E60E}"/>
            </a:ext>
          </a:extLst>
        </xdr:cNvPr>
        <xdr:cNvSpPr/>
      </xdr:nvSpPr>
      <xdr:spPr>
        <a:xfrm>
          <a:off x="9588500" y="140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67818</xdr:rowOff>
    </xdr:from>
    <xdr:to>
      <xdr:col>55</xdr:col>
      <xdr:colOff>0</xdr:colOff>
      <xdr:row>82</xdr:row>
      <xdr:rowOff>81535</xdr:rowOff>
    </xdr:to>
    <xdr:cxnSp macro="">
      <xdr:nvCxnSpPr>
        <xdr:cNvPr id="361" name="直線コネクタ 360">
          <a:extLst>
            <a:ext uri="{FF2B5EF4-FFF2-40B4-BE49-F238E27FC236}">
              <a16:creationId xmlns:a16="http://schemas.microsoft.com/office/drawing/2014/main" id="{B0DF79CA-5CA8-4515-998F-76A35CCA6605}"/>
            </a:ext>
          </a:extLst>
        </xdr:cNvPr>
        <xdr:cNvCxnSpPr/>
      </xdr:nvCxnSpPr>
      <xdr:spPr>
        <a:xfrm flipV="1">
          <a:off x="9639300" y="14126718"/>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44450</xdr:rowOff>
    </xdr:from>
    <xdr:to>
      <xdr:col>46</xdr:col>
      <xdr:colOff>38100</xdr:colOff>
      <xdr:row>82</xdr:row>
      <xdr:rowOff>146050</xdr:rowOff>
    </xdr:to>
    <xdr:sp macro="" textlink="">
      <xdr:nvSpPr>
        <xdr:cNvPr id="362" name="楕円 361">
          <a:extLst>
            <a:ext uri="{FF2B5EF4-FFF2-40B4-BE49-F238E27FC236}">
              <a16:creationId xmlns:a16="http://schemas.microsoft.com/office/drawing/2014/main" id="{EFCB5836-050F-4A13-A94E-EB3D19D5CE4E}"/>
            </a:ext>
          </a:extLst>
        </xdr:cNvPr>
        <xdr:cNvSpPr/>
      </xdr:nvSpPr>
      <xdr:spPr>
        <a:xfrm>
          <a:off x="8699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81535</xdr:rowOff>
    </xdr:from>
    <xdr:to>
      <xdr:col>50</xdr:col>
      <xdr:colOff>114300</xdr:colOff>
      <xdr:row>82</xdr:row>
      <xdr:rowOff>95250</xdr:rowOff>
    </xdr:to>
    <xdr:cxnSp macro="">
      <xdr:nvCxnSpPr>
        <xdr:cNvPr id="363" name="直線コネクタ 362">
          <a:extLst>
            <a:ext uri="{FF2B5EF4-FFF2-40B4-BE49-F238E27FC236}">
              <a16:creationId xmlns:a16="http://schemas.microsoft.com/office/drawing/2014/main" id="{8FFC5C6E-50E8-4C70-826F-4897709B3DA4}"/>
            </a:ext>
          </a:extLst>
        </xdr:cNvPr>
        <xdr:cNvCxnSpPr/>
      </xdr:nvCxnSpPr>
      <xdr:spPr>
        <a:xfrm flipV="1">
          <a:off x="8750300" y="1414043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44450</xdr:rowOff>
    </xdr:from>
    <xdr:to>
      <xdr:col>41</xdr:col>
      <xdr:colOff>101600</xdr:colOff>
      <xdr:row>83</xdr:row>
      <xdr:rowOff>146050</xdr:rowOff>
    </xdr:to>
    <xdr:sp macro="" textlink="">
      <xdr:nvSpPr>
        <xdr:cNvPr id="364" name="楕円 363">
          <a:extLst>
            <a:ext uri="{FF2B5EF4-FFF2-40B4-BE49-F238E27FC236}">
              <a16:creationId xmlns:a16="http://schemas.microsoft.com/office/drawing/2014/main" id="{75E37554-2257-46EA-BFCB-EB4FAE813A8C}"/>
            </a:ext>
          </a:extLst>
        </xdr:cNvPr>
        <xdr:cNvSpPr/>
      </xdr:nvSpPr>
      <xdr:spPr>
        <a:xfrm>
          <a:off x="781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95250</xdr:rowOff>
    </xdr:from>
    <xdr:to>
      <xdr:col>45</xdr:col>
      <xdr:colOff>177800</xdr:colOff>
      <xdr:row>83</xdr:row>
      <xdr:rowOff>95250</xdr:rowOff>
    </xdr:to>
    <xdr:cxnSp macro="">
      <xdr:nvCxnSpPr>
        <xdr:cNvPr id="365" name="直線コネクタ 364">
          <a:extLst>
            <a:ext uri="{FF2B5EF4-FFF2-40B4-BE49-F238E27FC236}">
              <a16:creationId xmlns:a16="http://schemas.microsoft.com/office/drawing/2014/main" id="{BD1FDAD0-0BE3-42A0-8A17-2619671F0F12}"/>
            </a:ext>
          </a:extLst>
        </xdr:cNvPr>
        <xdr:cNvCxnSpPr/>
      </xdr:nvCxnSpPr>
      <xdr:spPr>
        <a:xfrm flipV="1">
          <a:off x="7861300" y="141541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55880</xdr:rowOff>
    </xdr:from>
    <xdr:to>
      <xdr:col>36</xdr:col>
      <xdr:colOff>165100</xdr:colOff>
      <xdr:row>83</xdr:row>
      <xdr:rowOff>157480</xdr:rowOff>
    </xdr:to>
    <xdr:sp macro="" textlink="">
      <xdr:nvSpPr>
        <xdr:cNvPr id="366" name="楕円 365">
          <a:extLst>
            <a:ext uri="{FF2B5EF4-FFF2-40B4-BE49-F238E27FC236}">
              <a16:creationId xmlns:a16="http://schemas.microsoft.com/office/drawing/2014/main" id="{8E371B77-4FA3-4789-924E-211D46AA15BB}"/>
            </a:ext>
          </a:extLst>
        </xdr:cNvPr>
        <xdr:cNvSpPr/>
      </xdr:nvSpPr>
      <xdr:spPr>
        <a:xfrm>
          <a:off x="6921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95250</xdr:rowOff>
    </xdr:from>
    <xdr:to>
      <xdr:col>41</xdr:col>
      <xdr:colOff>50800</xdr:colOff>
      <xdr:row>83</xdr:row>
      <xdr:rowOff>106680</xdr:rowOff>
    </xdr:to>
    <xdr:cxnSp macro="">
      <xdr:nvCxnSpPr>
        <xdr:cNvPr id="367" name="直線コネクタ 366">
          <a:extLst>
            <a:ext uri="{FF2B5EF4-FFF2-40B4-BE49-F238E27FC236}">
              <a16:creationId xmlns:a16="http://schemas.microsoft.com/office/drawing/2014/main" id="{1C316125-BDA2-4AA7-8AE8-A9DA1DF114A2}"/>
            </a:ext>
          </a:extLst>
        </xdr:cNvPr>
        <xdr:cNvCxnSpPr/>
      </xdr:nvCxnSpPr>
      <xdr:spPr>
        <a:xfrm flipV="1">
          <a:off x="6972300" y="14325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FB30DDCD-48B5-4166-89E4-18CF416D3404}"/>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FF228854-C281-4187-871A-3ECFE65F0896}"/>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C729BE64-ADF2-4D18-925E-24851A944132}"/>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9A0F4ABB-7C55-4FB4-BB4A-01C1D48D4AD0}"/>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148862</xdr:rowOff>
    </xdr:from>
    <xdr:ext cx="469744" cy="259045"/>
    <xdr:sp macro="" textlink="">
      <xdr:nvSpPr>
        <xdr:cNvPr id="372" name="n_1mainValue【福祉施設】&#10;一人当たり面積">
          <a:extLst>
            <a:ext uri="{FF2B5EF4-FFF2-40B4-BE49-F238E27FC236}">
              <a16:creationId xmlns:a16="http://schemas.microsoft.com/office/drawing/2014/main" id="{85BF597B-1D25-4E10-80C6-A783606F30F3}"/>
            </a:ext>
          </a:extLst>
        </xdr:cNvPr>
        <xdr:cNvSpPr txBox="1"/>
      </xdr:nvSpPr>
      <xdr:spPr>
        <a:xfrm>
          <a:off x="9391727" y="1386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162577</xdr:rowOff>
    </xdr:from>
    <xdr:ext cx="469744" cy="259045"/>
    <xdr:sp macro="" textlink="">
      <xdr:nvSpPr>
        <xdr:cNvPr id="373" name="n_2mainValue【福祉施設】&#10;一人当たり面積">
          <a:extLst>
            <a:ext uri="{FF2B5EF4-FFF2-40B4-BE49-F238E27FC236}">
              <a16:creationId xmlns:a16="http://schemas.microsoft.com/office/drawing/2014/main" id="{1046D3D9-3CD8-4A7B-AAF7-A4A2400BAB13}"/>
            </a:ext>
          </a:extLst>
        </xdr:cNvPr>
        <xdr:cNvSpPr txBox="1"/>
      </xdr:nvSpPr>
      <xdr:spPr>
        <a:xfrm>
          <a:off x="8515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162577</xdr:rowOff>
    </xdr:from>
    <xdr:ext cx="469744" cy="259045"/>
    <xdr:sp macro="" textlink="">
      <xdr:nvSpPr>
        <xdr:cNvPr id="374" name="n_3mainValue【福祉施設】&#10;一人当たり面積">
          <a:extLst>
            <a:ext uri="{FF2B5EF4-FFF2-40B4-BE49-F238E27FC236}">
              <a16:creationId xmlns:a16="http://schemas.microsoft.com/office/drawing/2014/main" id="{6332F09E-8342-409D-A0F2-9181AB8F6E69}"/>
            </a:ext>
          </a:extLst>
        </xdr:cNvPr>
        <xdr:cNvSpPr txBox="1"/>
      </xdr:nvSpPr>
      <xdr:spPr>
        <a:xfrm>
          <a:off x="7626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2557</xdr:rowOff>
    </xdr:from>
    <xdr:ext cx="469744" cy="259045"/>
    <xdr:sp macro="" textlink="">
      <xdr:nvSpPr>
        <xdr:cNvPr id="375" name="n_4mainValue【福祉施設】&#10;一人当たり面積">
          <a:extLst>
            <a:ext uri="{FF2B5EF4-FFF2-40B4-BE49-F238E27FC236}">
              <a16:creationId xmlns:a16="http://schemas.microsoft.com/office/drawing/2014/main" id="{3D44395A-1BEC-4B42-B7A0-E257F2C684BE}"/>
            </a:ext>
          </a:extLst>
        </xdr:cNvPr>
        <xdr:cNvSpPr txBox="1"/>
      </xdr:nvSpPr>
      <xdr:spPr>
        <a:xfrm>
          <a:off x="6737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3B14A22-1BC7-44EB-A8F5-FC5BFD70893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867E7E1-1B30-4DF7-86AD-134ABB7A99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32F6C51-6C69-4F6A-950D-6DE5D208E87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D722079-C616-4796-9606-2354A3BA2D6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7212080-9226-4621-9E13-ECDBDFAE4F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C301757-F376-42D9-B631-90BFD1DB98D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0FBCE2E-55A8-4A82-A56A-2EC3DF5AE16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DD94C24-7218-45B8-B9A6-99BED12E7CE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8EAB7FD-D8C8-46BB-A5FC-1E320BB9D9D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D1BFAF7-9DFF-42E5-BD0E-10FC5489254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51C2951-A958-4DAB-9352-67741B4FCC0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17BD8B8F-2E87-43F2-A8BC-DC69930A0EE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77D4DF3-F62A-4F38-94FB-FA9EA6103DF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5FFB337-1184-4E33-9A33-EFC19CB242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773D7EF-448C-446A-BD12-CD95F03E510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B320A5C-DDD5-4007-90F5-07A4C48DD9A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282FA58-1E05-40EA-B413-9AA8314428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2B4520C-674A-4C62-B6E4-9281223A495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93A8842-4199-4519-A2C5-C1D3F14CE80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789AAAC-385E-4A56-8129-91701B8CEE0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FD90038-36AE-4367-94D0-550BCCD88AC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F5AA9A0-2F34-4BD0-B117-254D845E6D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4AC3C64-E3A3-4D73-BFBA-9C207CC6F7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A5E3D7C-6870-40FE-8096-3C7D427B2CF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4C2F73E-6C4E-49EC-BD37-114632072C5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7728B10-3B02-428D-BA19-BE7546260FF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7388865-6820-4212-8C4E-C404375E035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A8C64918-DEE7-4371-B2E1-96CFAB8FDB1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B0988C40-ABDC-49A8-B550-7977FE36BA5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761C0F95-EB43-4210-82F4-44FC8FD3AF6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B47B84EA-B8BD-458D-9ED1-E1AB1FCA42E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9301B023-20B5-48CA-AE12-67945063A40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B0C2AF3C-C533-4CB8-9021-0D95AA7D52A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CCADF198-1072-4E30-9217-457D78F4DA6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56623A41-A93C-4690-82F4-C5EF2E096FE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AC6C46E-D492-4A7E-9B0C-24774E487F1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2639AE72-FED1-4432-88CE-BB05CB8211E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1F3F8DD5-8399-49A5-B29F-2303E93DC0B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A1C665A7-05CF-44DA-B7D3-675CB409B6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C34BADB8-0473-47C2-9A43-4333F59C7B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53BA7FE7-79DB-4047-A8C1-0657368C7B35}"/>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8EFD2259-7068-4B32-A2A3-65AC628B0E4A}"/>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BD5BDD2E-4538-44F1-B560-3D97033EC67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E55DA9C4-B66B-46A6-97F2-A39BDE50ED82}"/>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F47D3194-8258-4745-8C08-B26DC2A832CB}"/>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A0FCE752-C339-4E4C-92F7-B7D0CB9E313E}"/>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5FB56E7D-656A-4F52-9CBC-E0024A57BD8C}"/>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4C282BE7-E805-447F-B97D-872965C40C6F}"/>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2183FB69-5577-4612-9D0C-67C9DE4EF396}"/>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375C575C-41FE-46A0-987C-2581B9B35A02}"/>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904A1205-EC05-4210-BCA2-C37AC41034AA}"/>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0B660C8-B517-45BD-AC18-2571629D4C8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CC23EFF-7DDD-413D-BAE4-6B146BBDC08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7BC4FA0-9EA3-4CB4-B627-B30D1609FA2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82B7AD2-D028-4903-88FF-C85444011C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35A63D3-AFAE-439A-BA33-27A8E1C01F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170180</xdr:rowOff>
    </xdr:from>
    <xdr:to>
      <xdr:col>85</xdr:col>
      <xdr:colOff>177800</xdr:colOff>
      <xdr:row>40</xdr:row>
      <xdr:rowOff>100330</xdr:rowOff>
    </xdr:to>
    <xdr:sp macro="" textlink="">
      <xdr:nvSpPr>
        <xdr:cNvPr id="432" name="楕円 431">
          <a:extLst>
            <a:ext uri="{FF2B5EF4-FFF2-40B4-BE49-F238E27FC236}">
              <a16:creationId xmlns:a16="http://schemas.microsoft.com/office/drawing/2014/main" id="{29FA7CDD-5F14-4EA2-90C5-ED4BA3339773}"/>
            </a:ext>
          </a:extLst>
        </xdr:cNvPr>
        <xdr:cNvSpPr/>
      </xdr:nvSpPr>
      <xdr:spPr>
        <a:xfrm>
          <a:off x="162687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148607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EC2F5A16-53C4-45DC-8E5E-0C18194CF5AE}"/>
            </a:ext>
          </a:extLst>
        </xdr:cNvPr>
        <xdr:cNvSpPr txBox="1"/>
      </xdr:nvSpPr>
      <xdr:spPr>
        <a:xfrm>
          <a:off x="16357600"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160655</xdr:rowOff>
    </xdr:from>
    <xdr:to>
      <xdr:col>81</xdr:col>
      <xdr:colOff>101600</xdr:colOff>
      <xdr:row>40</xdr:row>
      <xdr:rowOff>90805</xdr:rowOff>
    </xdr:to>
    <xdr:sp macro="" textlink="">
      <xdr:nvSpPr>
        <xdr:cNvPr id="434" name="楕円 433">
          <a:extLst>
            <a:ext uri="{FF2B5EF4-FFF2-40B4-BE49-F238E27FC236}">
              <a16:creationId xmlns:a16="http://schemas.microsoft.com/office/drawing/2014/main" id="{F0C8D927-11C7-4969-98FF-BA87F189431F}"/>
            </a:ext>
          </a:extLst>
        </xdr:cNvPr>
        <xdr:cNvSpPr/>
      </xdr:nvSpPr>
      <xdr:spPr>
        <a:xfrm>
          <a:off x="15430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40005</xdr:rowOff>
    </xdr:from>
    <xdr:to>
      <xdr:col>85</xdr:col>
      <xdr:colOff>127000</xdr:colOff>
      <xdr:row>40</xdr:row>
      <xdr:rowOff>49530</xdr:rowOff>
    </xdr:to>
    <xdr:cxnSp macro="">
      <xdr:nvCxnSpPr>
        <xdr:cNvPr id="435" name="直線コネクタ 434">
          <a:extLst>
            <a:ext uri="{FF2B5EF4-FFF2-40B4-BE49-F238E27FC236}">
              <a16:creationId xmlns:a16="http://schemas.microsoft.com/office/drawing/2014/main" id="{4FAF4055-1FA9-49DB-8BA3-69D2A0A3F085}"/>
            </a:ext>
          </a:extLst>
        </xdr:cNvPr>
        <xdr:cNvCxnSpPr/>
      </xdr:nvCxnSpPr>
      <xdr:spPr>
        <a:xfrm>
          <a:off x="15481300" y="689800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118745</xdr:rowOff>
    </xdr:from>
    <xdr:to>
      <xdr:col>76</xdr:col>
      <xdr:colOff>165100</xdr:colOff>
      <xdr:row>40</xdr:row>
      <xdr:rowOff>48895</xdr:rowOff>
    </xdr:to>
    <xdr:sp macro="" textlink="">
      <xdr:nvSpPr>
        <xdr:cNvPr id="436" name="楕円 435">
          <a:extLst>
            <a:ext uri="{FF2B5EF4-FFF2-40B4-BE49-F238E27FC236}">
              <a16:creationId xmlns:a16="http://schemas.microsoft.com/office/drawing/2014/main" id="{33A2AAC8-BCB5-4BC3-AE3D-B9D694916ED7}"/>
            </a:ext>
          </a:extLst>
        </xdr:cNvPr>
        <xdr:cNvSpPr/>
      </xdr:nvSpPr>
      <xdr:spPr>
        <a:xfrm>
          <a:off x="14541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169545</xdr:rowOff>
    </xdr:from>
    <xdr:to>
      <xdr:col>81</xdr:col>
      <xdr:colOff>50800</xdr:colOff>
      <xdr:row>40</xdr:row>
      <xdr:rowOff>40005</xdr:rowOff>
    </xdr:to>
    <xdr:cxnSp macro="">
      <xdr:nvCxnSpPr>
        <xdr:cNvPr id="437" name="直線コネクタ 436">
          <a:extLst>
            <a:ext uri="{FF2B5EF4-FFF2-40B4-BE49-F238E27FC236}">
              <a16:creationId xmlns:a16="http://schemas.microsoft.com/office/drawing/2014/main" id="{4C373BB0-875E-4748-87DF-4C3837B82524}"/>
            </a:ext>
          </a:extLst>
        </xdr:cNvPr>
        <xdr:cNvCxnSpPr/>
      </xdr:nvCxnSpPr>
      <xdr:spPr>
        <a:xfrm>
          <a:off x="14592300" y="68560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109220</xdr:rowOff>
    </xdr:from>
    <xdr:to>
      <xdr:col>72</xdr:col>
      <xdr:colOff>38100</xdr:colOff>
      <xdr:row>40</xdr:row>
      <xdr:rowOff>39370</xdr:rowOff>
    </xdr:to>
    <xdr:sp macro="" textlink="">
      <xdr:nvSpPr>
        <xdr:cNvPr id="438" name="楕円 437">
          <a:extLst>
            <a:ext uri="{FF2B5EF4-FFF2-40B4-BE49-F238E27FC236}">
              <a16:creationId xmlns:a16="http://schemas.microsoft.com/office/drawing/2014/main" id="{0E445C14-E074-4BDA-917C-3A89EA989D7F}"/>
            </a:ext>
          </a:extLst>
        </xdr:cNvPr>
        <xdr:cNvSpPr/>
      </xdr:nvSpPr>
      <xdr:spPr>
        <a:xfrm>
          <a:off x="13652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160020</xdr:rowOff>
    </xdr:from>
    <xdr:to>
      <xdr:col>76</xdr:col>
      <xdr:colOff>114300</xdr:colOff>
      <xdr:row>39</xdr:row>
      <xdr:rowOff>169545</xdr:rowOff>
    </xdr:to>
    <xdr:cxnSp macro="">
      <xdr:nvCxnSpPr>
        <xdr:cNvPr id="439" name="直線コネクタ 438">
          <a:extLst>
            <a:ext uri="{FF2B5EF4-FFF2-40B4-BE49-F238E27FC236}">
              <a16:creationId xmlns:a16="http://schemas.microsoft.com/office/drawing/2014/main" id="{D3E83B8A-6EAB-46F2-B500-B15463778EDA}"/>
            </a:ext>
          </a:extLst>
        </xdr:cNvPr>
        <xdr:cNvCxnSpPr/>
      </xdr:nvCxnSpPr>
      <xdr:spPr>
        <a:xfrm>
          <a:off x="13703300" y="68465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130175</xdr:rowOff>
    </xdr:from>
    <xdr:to>
      <xdr:col>67</xdr:col>
      <xdr:colOff>101600</xdr:colOff>
      <xdr:row>40</xdr:row>
      <xdr:rowOff>60325</xdr:rowOff>
    </xdr:to>
    <xdr:sp macro="" textlink="">
      <xdr:nvSpPr>
        <xdr:cNvPr id="440" name="楕円 439">
          <a:extLst>
            <a:ext uri="{FF2B5EF4-FFF2-40B4-BE49-F238E27FC236}">
              <a16:creationId xmlns:a16="http://schemas.microsoft.com/office/drawing/2014/main" id="{AA230D06-37AF-4FB3-ADFE-03508A0ABF96}"/>
            </a:ext>
          </a:extLst>
        </xdr:cNvPr>
        <xdr:cNvSpPr/>
      </xdr:nvSpPr>
      <xdr:spPr>
        <a:xfrm>
          <a:off x="12763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9525</xdr:rowOff>
    </xdr:to>
    <xdr:cxnSp macro="">
      <xdr:nvCxnSpPr>
        <xdr:cNvPr id="441" name="直線コネクタ 440">
          <a:extLst>
            <a:ext uri="{FF2B5EF4-FFF2-40B4-BE49-F238E27FC236}">
              <a16:creationId xmlns:a16="http://schemas.microsoft.com/office/drawing/2014/main" id="{57331BE6-4E0C-417A-9BE2-4765F0137353}"/>
            </a:ext>
          </a:extLst>
        </xdr:cNvPr>
        <xdr:cNvCxnSpPr/>
      </xdr:nvCxnSpPr>
      <xdr:spPr>
        <a:xfrm flipV="1">
          <a:off x="12814300" y="68465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E3545C5A-BF12-4AAB-AA3F-50884029CC7B}"/>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1D5A22F9-63E5-4953-9C77-013B0741767D}"/>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15BCD740-7A7E-4441-97C1-B9B7CA210CF8}"/>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69EEF16C-4287-427B-B1DF-BAF2120E9A37}"/>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81932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59C3D2FE-C810-4918-8404-358853E505C7}"/>
            </a:ext>
          </a:extLst>
        </xdr:cNvPr>
        <xdr:cNvSpPr txBox="1"/>
      </xdr:nvSpPr>
      <xdr:spPr>
        <a:xfrm>
          <a:off x="152660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40022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9D8E3E08-0D09-4369-9A02-5E06F5F248DF}"/>
            </a:ext>
          </a:extLst>
        </xdr:cNvPr>
        <xdr:cNvSpPr txBox="1"/>
      </xdr:nvSpPr>
      <xdr:spPr>
        <a:xfrm>
          <a:off x="143897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30497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9E74F264-7C8E-487B-A3A5-114F94D40C10}"/>
            </a:ext>
          </a:extLst>
        </xdr:cNvPr>
        <xdr:cNvSpPr txBox="1"/>
      </xdr:nvSpPr>
      <xdr:spPr>
        <a:xfrm>
          <a:off x="13500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51452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2D2F5784-B680-4664-A305-B7D9788840F7}"/>
            </a:ext>
          </a:extLst>
        </xdr:cNvPr>
        <xdr:cNvSpPr txBox="1"/>
      </xdr:nvSpPr>
      <xdr:spPr>
        <a:xfrm>
          <a:off x="126117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14AB9651-9A50-4F3D-8DC7-6B2828FB47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EE4E6C43-B79D-4303-8ED6-9458233A11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7FD879AF-5FDA-441B-86E7-54325EBFB38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78E370DC-477C-4546-86BD-65513C77F3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E8559864-FFE4-4769-9E19-C8C3655F0A5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9EE1CDE9-418A-4D47-A0FE-F9DAACF557E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3044EF67-3A47-4D52-95A4-95E877B032F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5D3DE462-4D78-4449-B1AC-DC3216B0FA9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9E9EF738-4BED-4642-ACDD-D378ECF6B04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E1B5C940-E9E7-41F2-A4C0-D643098A721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F63AF0F4-2B09-41C5-9A3E-8D2B4913E04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3A1579E2-95F1-48B0-B098-DBC03987422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A6239610-283B-4A98-A907-5AC04D900C8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A723CCD8-AD59-4A81-BC14-3B58CF12CC6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B2BF96E2-612E-4827-8FCB-3C852A3C807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F58BA94F-B1F2-487C-8D5F-EF36915AE89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826B996F-860C-4515-B95F-D47ED1F4021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83D57034-C7F4-4330-A838-78DB9E26772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5F851D78-5A97-4E81-BB01-614F6DECA90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E7283B36-7157-4A32-86AD-EDFE1DDDE76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6145C07F-F848-4564-8729-D80BAE45D61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8EA77477-F94F-4160-BE7E-4B12BDB39BE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49FF5E4B-F78E-45AA-AAEB-8618E0B549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DF895DB7-4ECA-4D30-AB1C-4310836F583A}"/>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24E2FCE5-1DA0-4803-9E5F-A116A2A771FE}"/>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6129DB70-211B-4D23-9FA4-F455F1953232}"/>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8832FA87-FFF1-4D8F-A21F-34C34114634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7F51FF7B-CE5A-4E58-AB2A-7AD4EE9D6D7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1A244CD4-DCE4-4FA3-8E1B-7D0846019913}"/>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1039815B-E068-4E33-B56E-CB373CEDDD8F}"/>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D6FD0BBB-2B31-4BD2-A6B4-2B73EB69ED41}"/>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CDB3B774-9356-4529-A9C3-7195B67A4441}"/>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DA6470E3-8AA4-4778-A2FD-46F53C31986E}"/>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82005186-CBDC-4A95-AA31-760DED87F245}"/>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F2C6EF3-FBDE-4AD5-AE74-5859FEC1DE3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4B59D9A-672A-4EEE-BCCC-6EC1B6BEEAA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A026D31-76E3-4654-A9FD-91387F22900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22171D9-A975-4901-98CE-764E47F9640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3521EED-6562-4E0D-A60A-782AA9F20B4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16984</xdr:rowOff>
    </xdr:from>
    <xdr:to>
      <xdr:col>116</xdr:col>
      <xdr:colOff>114300</xdr:colOff>
      <xdr:row>35</xdr:row>
      <xdr:rowOff>118584</xdr:rowOff>
    </xdr:to>
    <xdr:sp macro="" textlink="">
      <xdr:nvSpPr>
        <xdr:cNvPr id="489" name="楕円 488">
          <a:extLst>
            <a:ext uri="{FF2B5EF4-FFF2-40B4-BE49-F238E27FC236}">
              <a16:creationId xmlns:a16="http://schemas.microsoft.com/office/drawing/2014/main" id="{81B62189-5C8B-4160-958F-ADF6CF2ADAD2}"/>
            </a:ext>
          </a:extLst>
        </xdr:cNvPr>
        <xdr:cNvSpPr/>
      </xdr:nvSpPr>
      <xdr:spPr>
        <a:xfrm>
          <a:off x="22110700" y="601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39861</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A86DB935-CFC3-4BB0-8BA1-E40BBCC71A8D}"/>
            </a:ext>
          </a:extLst>
        </xdr:cNvPr>
        <xdr:cNvSpPr txBox="1"/>
      </xdr:nvSpPr>
      <xdr:spPr>
        <a:xfrm>
          <a:off x="22199600" y="586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59633</xdr:rowOff>
    </xdr:from>
    <xdr:to>
      <xdr:col>112</xdr:col>
      <xdr:colOff>38100</xdr:colOff>
      <xdr:row>35</xdr:row>
      <xdr:rowOff>161233</xdr:rowOff>
    </xdr:to>
    <xdr:sp macro="" textlink="">
      <xdr:nvSpPr>
        <xdr:cNvPr id="491" name="楕円 490">
          <a:extLst>
            <a:ext uri="{FF2B5EF4-FFF2-40B4-BE49-F238E27FC236}">
              <a16:creationId xmlns:a16="http://schemas.microsoft.com/office/drawing/2014/main" id="{69AC07DE-9837-4304-A47D-75779C1370FD}"/>
            </a:ext>
          </a:extLst>
        </xdr:cNvPr>
        <xdr:cNvSpPr/>
      </xdr:nvSpPr>
      <xdr:spPr>
        <a:xfrm>
          <a:off x="21272500" y="606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67784</xdr:rowOff>
    </xdr:from>
    <xdr:to>
      <xdr:col>116</xdr:col>
      <xdr:colOff>63500</xdr:colOff>
      <xdr:row>35</xdr:row>
      <xdr:rowOff>110433</xdr:rowOff>
    </xdr:to>
    <xdr:cxnSp macro="">
      <xdr:nvCxnSpPr>
        <xdr:cNvPr id="492" name="直線コネクタ 491">
          <a:extLst>
            <a:ext uri="{FF2B5EF4-FFF2-40B4-BE49-F238E27FC236}">
              <a16:creationId xmlns:a16="http://schemas.microsoft.com/office/drawing/2014/main" id="{E87B32B9-C1DF-47EB-9271-D5F28B43E9C9}"/>
            </a:ext>
          </a:extLst>
        </xdr:cNvPr>
        <xdr:cNvCxnSpPr/>
      </xdr:nvCxnSpPr>
      <xdr:spPr>
        <a:xfrm flipV="1">
          <a:off x="21323300" y="6068534"/>
          <a:ext cx="838200" cy="4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71379</xdr:rowOff>
    </xdr:from>
    <xdr:to>
      <xdr:col>107</xdr:col>
      <xdr:colOff>101600</xdr:colOff>
      <xdr:row>36</xdr:row>
      <xdr:rowOff>1529</xdr:rowOff>
    </xdr:to>
    <xdr:sp macro="" textlink="">
      <xdr:nvSpPr>
        <xdr:cNvPr id="493" name="楕円 492">
          <a:extLst>
            <a:ext uri="{FF2B5EF4-FFF2-40B4-BE49-F238E27FC236}">
              <a16:creationId xmlns:a16="http://schemas.microsoft.com/office/drawing/2014/main" id="{FF0C267A-B09E-4FB9-92ED-CA26B0A0694B}"/>
            </a:ext>
          </a:extLst>
        </xdr:cNvPr>
        <xdr:cNvSpPr/>
      </xdr:nvSpPr>
      <xdr:spPr>
        <a:xfrm>
          <a:off x="20383500" y="60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110433</xdr:rowOff>
    </xdr:from>
    <xdr:to>
      <xdr:col>111</xdr:col>
      <xdr:colOff>177800</xdr:colOff>
      <xdr:row>35</xdr:row>
      <xdr:rowOff>122179</xdr:rowOff>
    </xdr:to>
    <xdr:cxnSp macro="">
      <xdr:nvCxnSpPr>
        <xdr:cNvPr id="494" name="直線コネクタ 493">
          <a:extLst>
            <a:ext uri="{FF2B5EF4-FFF2-40B4-BE49-F238E27FC236}">
              <a16:creationId xmlns:a16="http://schemas.microsoft.com/office/drawing/2014/main" id="{72D9572D-7E31-4D64-BDC0-5FC46E1816BA}"/>
            </a:ext>
          </a:extLst>
        </xdr:cNvPr>
        <xdr:cNvCxnSpPr/>
      </xdr:nvCxnSpPr>
      <xdr:spPr>
        <a:xfrm flipV="1">
          <a:off x="20434300" y="6111183"/>
          <a:ext cx="889000" cy="1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101162</xdr:rowOff>
    </xdr:from>
    <xdr:to>
      <xdr:col>102</xdr:col>
      <xdr:colOff>165100</xdr:colOff>
      <xdr:row>36</xdr:row>
      <xdr:rowOff>31312</xdr:rowOff>
    </xdr:to>
    <xdr:sp macro="" textlink="">
      <xdr:nvSpPr>
        <xdr:cNvPr id="495" name="楕円 494">
          <a:extLst>
            <a:ext uri="{FF2B5EF4-FFF2-40B4-BE49-F238E27FC236}">
              <a16:creationId xmlns:a16="http://schemas.microsoft.com/office/drawing/2014/main" id="{D49EC8A0-92DA-4A18-85AB-B513539F75C0}"/>
            </a:ext>
          </a:extLst>
        </xdr:cNvPr>
        <xdr:cNvSpPr/>
      </xdr:nvSpPr>
      <xdr:spPr>
        <a:xfrm>
          <a:off x="19494500" y="610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122179</xdr:rowOff>
    </xdr:from>
    <xdr:to>
      <xdr:col>107</xdr:col>
      <xdr:colOff>50800</xdr:colOff>
      <xdr:row>35</xdr:row>
      <xdr:rowOff>151962</xdr:rowOff>
    </xdr:to>
    <xdr:cxnSp macro="">
      <xdr:nvCxnSpPr>
        <xdr:cNvPr id="496" name="直線コネクタ 495">
          <a:extLst>
            <a:ext uri="{FF2B5EF4-FFF2-40B4-BE49-F238E27FC236}">
              <a16:creationId xmlns:a16="http://schemas.microsoft.com/office/drawing/2014/main" id="{7C013A29-4293-43E6-B8BB-51547BBC4298}"/>
            </a:ext>
          </a:extLst>
        </xdr:cNvPr>
        <xdr:cNvCxnSpPr/>
      </xdr:nvCxnSpPr>
      <xdr:spPr>
        <a:xfrm flipV="1">
          <a:off x="19545300" y="6122929"/>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4327</xdr:rowOff>
    </xdr:from>
    <xdr:to>
      <xdr:col>98</xdr:col>
      <xdr:colOff>38100</xdr:colOff>
      <xdr:row>36</xdr:row>
      <xdr:rowOff>105927</xdr:rowOff>
    </xdr:to>
    <xdr:sp macro="" textlink="">
      <xdr:nvSpPr>
        <xdr:cNvPr id="497" name="楕円 496">
          <a:extLst>
            <a:ext uri="{FF2B5EF4-FFF2-40B4-BE49-F238E27FC236}">
              <a16:creationId xmlns:a16="http://schemas.microsoft.com/office/drawing/2014/main" id="{8A3D158C-BB11-4F40-A820-C9B99AAD6911}"/>
            </a:ext>
          </a:extLst>
        </xdr:cNvPr>
        <xdr:cNvSpPr/>
      </xdr:nvSpPr>
      <xdr:spPr>
        <a:xfrm>
          <a:off x="18605500" y="617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151962</xdr:rowOff>
    </xdr:from>
    <xdr:to>
      <xdr:col>102</xdr:col>
      <xdr:colOff>114300</xdr:colOff>
      <xdr:row>36</xdr:row>
      <xdr:rowOff>55127</xdr:rowOff>
    </xdr:to>
    <xdr:cxnSp macro="">
      <xdr:nvCxnSpPr>
        <xdr:cNvPr id="498" name="直線コネクタ 497">
          <a:extLst>
            <a:ext uri="{FF2B5EF4-FFF2-40B4-BE49-F238E27FC236}">
              <a16:creationId xmlns:a16="http://schemas.microsoft.com/office/drawing/2014/main" id="{2933F392-04CD-4C4A-83D5-E57B66157255}"/>
            </a:ext>
          </a:extLst>
        </xdr:cNvPr>
        <xdr:cNvCxnSpPr/>
      </xdr:nvCxnSpPr>
      <xdr:spPr>
        <a:xfrm flipV="1">
          <a:off x="18656300" y="6152712"/>
          <a:ext cx="889000" cy="7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A1700335-1065-4051-A3F7-46E00B9DD2EC}"/>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3CD803A7-5379-41E9-AFEC-AFF82E3C0ED7}"/>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9B521576-14CC-485C-9838-593D9B91456A}"/>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1CCD1E1-EF49-490C-8C62-1A96030434A8}"/>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6310</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CEC33E38-5EC0-433A-88D4-0EF4A6B09D6C}"/>
            </a:ext>
          </a:extLst>
        </xdr:cNvPr>
        <xdr:cNvSpPr txBox="1"/>
      </xdr:nvSpPr>
      <xdr:spPr>
        <a:xfrm>
          <a:off x="21011095" y="5835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18056</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833929B0-DA4E-4C31-BD22-9D137845C089}"/>
            </a:ext>
          </a:extLst>
        </xdr:cNvPr>
        <xdr:cNvSpPr txBox="1"/>
      </xdr:nvSpPr>
      <xdr:spPr>
        <a:xfrm>
          <a:off x="20134795" y="5847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47839</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6DD15ADF-6BD0-4F14-A05A-21151C351AE3}"/>
            </a:ext>
          </a:extLst>
        </xdr:cNvPr>
        <xdr:cNvSpPr txBox="1"/>
      </xdr:nvSpPr>
      <xdr:spPr>
        <a:xfrm>
          <a:off x="19245795" y="5877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122454</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92C08035-D047-48BD-AD2B-B7C4054A97B1}"/>
            </a:ext>
          </a:extLst>
        </xdr:cNvPr>
        <xdr:cNvSpPr txBox="1"/>
      </xdr:nvSpPr>
      <xdr:spPr>
        <a:xfrm>
          <a:off x="18356795" y="595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63DD8BD0-3D21-4773-B294-D59038B49DF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A5C32DD1-1291-4923-A016-383A919C78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A4D535B0-F674-4DBD-B6F1-EAEA93EA405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4CAA742-AB87-48FA-A5B1-92189269F29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34E24D52-C24F-4D78-BBEB-C7A514B58E1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73FF8DDC-15E2-4002-98B3-E84B4273105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584843CE-09D1-4EE6-9A74-559CD4E6E9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603096DC-AA49-4C82-8039-FC2B4545F9E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9294A7FC-1936-417C-8899-F4929B9F9F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8360563-1203-41AF-A2D9-AE64B70092D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685F9570-A4DA-46C5-859E-7600B93720E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F8222AB6-1232-40ED-8855-F6F85A4DC41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81E9C71E-DD30-4F5B-8314-7B324DCB2C2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E0F6D0D9-07B4-4E7C-A84F-3A7EE6B9248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77DBBCFA-9F58-439F-90EE-2A921D8044A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41C7210A-CB30-400F-ABDA-E6E78AFF20E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111423B7-D0BE-4D1A-8D44-64533F0FA9C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38606FBB-D6C3-47CF-9669-602BC6398E8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953E6DCD-E8CC-4696-89D2-2DD17DCCA70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DBCFD01A-3ACA-4C0D-9BAC-88ACCBA7C92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6E9132C3-D5F9-436F-B362-E20F9B2D756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3801F743-EF82-4656-9D32-6E76616E5D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C2BBDC78-75D7-4134-A1BB-604F48CA068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639A6307-AA43-46AE-9944-4E5D99013D8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5F15F479-A439-4621-A77B-C5864B43F474}"/>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CF1E8513-690D-45FD-BD08-49458A569848}"/>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0B76252C-9844-4D3A-B448-9B612EE50E3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0E2B093A-2EC5-41A9-AB8C-7A82D15BE3AF}"/>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17658DA7-F1FE-4908-8620-0028171CC002}"/>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E6E3DF21-025D-4E0E-88CF-262264D5548B}"/>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2B30E312-886A-4390-BA6A-0C92A20A30BD}"/>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889D3A9D-8B2C-4165-A4DE-FC3FB22E7EB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8ED5441A-115E-4545-8C0A-ED9FB9E0B1E1}"/>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192C731E-E6CE-45C4-AE4D-45343DA5E259}"/>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CE32462D-61D4-4E56-A5A9-713484D4022C}"/>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542CD82-6931-407E-95C7-279CA141855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81947E4-D04D-409B-8309-2B74D9CEB08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B6A2C3E-7182-4BC7-8F35-FD80079CDD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B973AE4-2187-4493-9F01-72E0EB50FA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81E3620-5C40-4043-BD33-CA29AD428C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92075</xdr:rowOff>
    </xdr:from>
    <xdr:to>
      <xdr:col>85</xdr:col>
      <xdr:colOff>177800</xdr:colOff>
      <xdr:row>61</xdr:row>
      <xdr:rowOff>22225</xdr:rowOff>
    </xdr:to>
    <xdr:sp macro="" textlink="">
      <xdr:nvSpPr>
        <xdr:cNvPr id="547" name="楕円 546">
          <a:extLst>
            <a:ext uri="{FF2B5EF4-FFF2-40B4-BE49-F238E27FC236}">
              <a16:creationId xmlns:a16="http://schemas.microsoft.com/office/drawing/2014/main" id="{AF2391DC-6E92-4E45-A277-74BF7420706B}"/>
            </a:ext>
          </a:extLst>
        </xdr:cNvPr>
        <xdr:cNvSpPr/>
      </xdr:nvSpPr>
      <xdr:spPr>
        <a:xfrm>
          <a:off x="16268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70502</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4CD0753C-1FD3-41B0-8218-134CAFE7DC1E}"/>
            </a:ext>
          </a:extLst>
        </xdr:cNvPr>
        <xdr:cNvSpPr txBox="1"/>
      </xdr:nvSpPr>
      <xdr:spPr>
        <a:xfrm>
          <a:off x="16357600"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549" name="楕円 548">
          <a:extLst>
            <a:ext uri="{FF2B5EF4-FFF2-40B4-BE49-F238E27FC236}">
              <a16:creationId xmlns:a16="http://schemas.microsoft.com/office/drawing/2014/main" id="{9F5EAEB2-1CAE-4C1F-A407-7E0B2075BB45}"/>
            </a:ext>
          </a:extLst>
        </xdr:cNvPr>
        <xdr:cNvSpPr/>
      </xdr:nvSpPr>
      <xdr:spPr>
        <a:xfrm>
          <a:off x="15430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142875</xdr:rowOff>
    </xdr:to>
    <xdr:cxnSp macro="">
      <xdr:nvCxnSpPr>
        <xdr:cNvPr id="550" name="直線コネクタ 549">
          <a:extLst>
            <a:ext uri="{FF2B5EF4-FFF2-40B4-BE49-F238E27FC236}">
              <a16:creationId xmlns:a16="http://schemas.microsoft.com/office/drawing/2014/main" id="{EFC29BCF-F078-4EBB-A6B2-70A7F718F835}"/>
            </a:ext>
          </a:extLst>
        </xdr:cNvPr>
        <xdr:cNvCxnSpPr/>
      </xdr:nvCxnSpPr>
      <xdr:spPr>
        <a:xfrm>
          <a:off x="15481300" y="1037844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51" name="楕円 550">
          <a:extLst>
            <a:ext uri="{FF2B5EF4-FFF2-40B4-BE49-F238E27FC236}">
              <a16:creationId xmlns:a16="http://schemas.microsoft.com/office/drawing/2014/main" id="{FB5AE64C-12AA-4A9C-99A4-02B211B29CF5}"/>
            </a:ext>
          </a:extLst>
        </xdr:cNvPr>
        <xdr:cNvSpPr/>
      </xdr:nvSpPr>
      <xdr:spPr>
        <a:xfrm>
          <a:off x="14541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40005</xdr:rowOff>
    </xdr:from>
    <xdr:to>
      <xdr:col>81</xdr:col>
      <xdr:colOff>50800</xdr:colOff>
      <xdr:row>60</xdr:row>
      <xdr:rowOff>91440</xdr:rowOff>
    </xdr:to>
    <xdr:cxnSp macro="">
      <xdr:nvCxnSpPr>
        <xdr:cNvPr id="552" name="直線コネクタ 551">
          <a:extLst>
            <a:ext uri="{FF2B5EF4-FFF2-40B4-BE49-F238E27FC236}">
              <a16:creationId xmlns:a16="http://schemas.microsoft.com/office/drawing/2014/main" id="{C0A93EB3-AD41-4AFF-8CB2-4E75A93BC1B7}"/>
            </a:ext>
          </a:extLst>
        </xdr:cNvPr>
        <xdr:cNvCxnSpPr/>
      </xdr:nvCxnSpPr>
      <xdr:spPr>
        <a:xfrm>
          <a:off x="14592300" y="103270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109220</xdr:rowOff>
    </xdr:from>
    <xdr:to>
      <xdr:col>72</xdr:col>
      <xdr:colOff>38100</xdr:colOff>
      <xdr:row>60</xdr:row>
      <xdr:rowOff>39370</xdr:rowOff>
    </xdr:to>
    <xdr:sp macro="" textlink="">
      <xdr:nvSpPr>
        <xdr:cNvPr id="553" name="楕円 552">
          <a:extLst>
            <a:ext uri="{FF2B5EF4-FFF2-40B4-BE49-F238E27FC236}">
              <a16:creationId xmlns:a16="http://schemas.microsoft.com/office/drawing/2014/main" id="{9BB3198F-8F5D-4DFA-ABE5-19A60422A124}"/>
            </a:ext>
          </a:extLst>
        </xdr:cNvPr>
        <xdr:cNvSpPr/>
      </xdr:nvSpPr>
      <xdr:spPr>
        <a:xfrm>
          <a:off x="13652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160020</xdr:rowOff>
    </xdr:from>
    <xdr:to>
      <xdr:col>76</xdr:col>
      <xdr:colOff>114300</xdr:colOff>
      <xdr:row>60</xdr:row>
      <xdr:rowOff>40005</xdr:rowOff>
    </xdr:to>
    <xdr:cxnSp macro="">
      <xdr:nvCxnSpPr>
        <xdr:cNvPr id="554" name="直線コネクタ 553">
          <a:extLst>
            <a:ext uri="{FF2B5EF4-FFF2-40B4-BE49-F238E27FC236}">
              <a16:creationId xmlns:a16="http://schemas.microsoft.com/office/drawing/2014/main" id="{2E3DC6B8-1855-4900-B185-047DE8DA8A36}"/>
            </a:ext>
          </a:extLst>
        </xdr:cNvPr>
        <xdr:cNvCxnSpPr/>
      </xdr:nvCxnSpPr>
      <xdr:spPr>
        <a:xfrm>
          <a:off x="13703300" y="102755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555" name="楕円 554">
          <a:extLst>
            <a:ext uri="{FF2B5EF4-FFF2-40B4-BE49-F238E27FC236}">
              <a16:creationId xmlns:a16="http://schemas.microsoft.com/office/drawing/2014/main" id="{363B3606-49E4-441E-A29F-346C587ACEFF}"/>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160020</xdr:rowOff>
    </xdr:to>
    <xdr:cxnSp macro="">
      <xdr:nvCxnSpPr>
        <xdr:cNvPr id="556" name="直線コネクタ 555">
          <a:extLst>
            <a:ext uri="{FF2B5EF4-FFF2-40B4-BE49-F238E27FC236}">
              <a16:creationId xmlns:a16="http://schemas.microsoft.com/office/drawing/2014/main" id="{BA775C81-E7C7-45F0-BBDB-A1175AFFAD60}"/>
            </a:ext>
          </a:extLst>
        </xdr:cNvPr>
        <xdr:cNvCxnSpPr/>
      </xdr:nvCxnSpPr>
      <xdr:spPr>
        <a:xfrm>
          <a:off x="12814300" y="102241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7440323B-441B-443F-8D48-65EB599B469F}"/>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B7DE9A95-A911-45EC-BA89-0FFA625B110D}"/>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090E8E9C-973B-40FD-88D6-8957B26A1839}"/>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FA55062E-0DA9-49DD-A8BD-BF033A7F03E2}"/>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133367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C0A89DA4-8159-48ED-B63F-0620FE6D92D9}"/>
            </a:ext>
          </a:extLst>
        </xdr:cNvPr>
        <xdr:cNvSpPr txBox="1"/>
      </xdr:nvSpPr>
      <xdr:spPr>
        <a:xfrm>
          <a:off x="15266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0F39E1CE-4EE0-4EF7-88D5-46ECB486A120}"/>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30497</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5D9408AC-7765-4736-A0CA-0FF2A7DC6D04}"/>
            </a:ext>
          </a:extLst>
        </xdr:cNvPr>
        <xdr:cNvSpPr txBox="1"/>
      </xdr:nvSpPr>
      <xdr:spPr>
        <a:xfrm>
          <a:off x="13500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150512</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708DF4EA-7B9E-4F2F-BADA-ADE8092A8001}"/>
            </a:ext>
          </a:extLst>
        </xdr:cNvPr>
        <xdr:cNvSpPr txBox="1"/>
      </xdr:nvSpPr>
      <xdr:spPr>
        <a:xfrm>
          <a:off x="126117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3BDFE4E1-9F91-4EAF-8FDD-524C3EBA521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EA6736FB-44E1-4FC8-8DE6-CE7B6DFE2D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C4022500-E3A9-45F5-B6FD-B38044F2721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6A7338D5-97CD-46B3-8987-BBA5022EF62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D9C1D3C9-7C0D-4CBA-9A02-270759EAABA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547E06E-D05B-49D5-B730-B4AA735A5CD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854B651D-6E57-4A0A-B3AD-6635907B46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D2B85873-3F15-4F6C-ACAF-A8ABD6A0D7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77CB6BEA-367A-4D18-8B00-7D64D2E2902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B6086901-D179-4762-A90C-F541B214092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EEC16008-21FD-4864-BB43-3A664F4D838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3C08EE09-871E-469A-AC84-813E68D929D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79209254-EA00-4B4F-A2CE-58DE3105E5B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5E1D2B31-7965-4206-909E-9268D697B4C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1EE55454-172D-4580-9191-C19582FD4B2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4756C462-2DAF-4D7A-AFA0-7D9C958C879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279CFFB1-68FB-4A0B-9D6D-4D6D344326F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9914EFE6-AB51-4C2D-AF22-7FC6C7DFE5E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985FF79F-65E5-4D02-B6E4-5C10180A77B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7B8FD06E-1C02-4C1B-B910-6A74F54D8DC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62E868A8-0926-4440-ABB3-23374C07124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1138497F-602A-4DC7-BA4E-5535C02396B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B6500D1E-E7D4-451A-9212-B61BCA4E52D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C963FBC-5A60-4903-8B9D-0AAD0FCF00E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C86A73C6-EDD1-4D30-AB3D-07D71639EF1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0" name="直線コネクタ 589">
          <a:extLst>
            <a:ext uri="{FF2B5EF4-FFF2-40B4-BE49-F238E27FC236}">
              <a16:creationId xmlns:a16="http://schemas.microsoft.com/office/drawing/2014/main" id="{B8CF7302-1822-4864-9C3B-408F2F91016A}"/>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DD68F21C-9C44-4F42-AA37-ACECF29EC5E6}"/>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2" name="直線コネクタ 591">
          <a:extLst>
            <a:ext uri="{FF2B5EF4-FFF2-40B4-BE49-F238E27FC236}">
              <a16:creationId xmlns:a16="http://schemas.microsoft.com/office/drawing/2014/main" id="{C52036B2-3D25-484C-BAB2-7EF3A04EB193}"/>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96B3B1DD-3B1D-41FF-9924-85184CB74631}"/>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4" name="直線コネクタ 593">
          <a:extLst>
            <a:ext uri="{FF2B5EF4-FFF2-40B4-BE49-F238E27FC236}">
              <a16:creationId xmlns:a16="http://schemas.microsoft.com/office/drawing/2014/main" id="{5A1293E0-4636-4E5F-A526-E578C20DD4D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30C9344E-70DE-4926-BD8D-6F3B386294DF}"/>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6" name="フローチャート: 判断 595">
          <a:extLst>
            <a:ext uri="{FF2B5EF4-FFF2-40B4-BE49-F238E27FC236}">
              <a16:creationId xmlns:a16="http://schemas.microsoft.com/office/drawing/2014/main" id="{CA790866-FA6C-4D3D-A6C2-27DF45FDDFB6}"/>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7" name="フローチャート: 判断 596">
          <a:extLst>
            <a:ext uri="{FF2B5EF4-FFF2-40B4-BE49-F238E27FC236}">
              <a16:creationId xmlns:a16="http://schemas.microsoft.com/office/drawing/2014/main" id="{C9CB0DE8-7DC6-41B3-B2C8-0A5CA3FBE8BF}"/>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8" name="フローチャート: 判断 597">
          <a:extLst>
            <a:ext uri="{FF2B5EF4-FFF2-40B4-BE49-F238E27FC236}">
              <a16:creationId xmlns:a16="http://schemas.microsoft.com/office/drawing/2014/main" id="{FF3FD4DC-3C67-4A8A-8BC0-6C575969C47C}"/>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9" name="フローチャート: 判断 598">
          <a:extLst>
            <a:ext uri="{FF2B5EF4-FFF2-40B4-BE49-F238E27FC236}">
              <a16:creationId xmlns:a16="http://schemas.microsoft.com/office/drawing/2014/main" id="{BCFEEE60-CED0-481E-B316-4B01CB315DD2}"/>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0" name="フローチャート: 判断 599">
          <a:extLst>
            <a:ext uri="{FF2B5EF4-FFF2-40B4-BE49-F238E27FC236}">
              <a16:creationId xmlns:a16="http://schemas.microsoft.com/office/drawing/2014/main" id="{B8B9A02D-9DDE-4F21-8A38-77F371A642F5}"/>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153F64C-CDEC-472C-BBEE-C6FFE063D51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08001AA-43BE-4A73-827E-CDCFB427E0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8BE2DFD-717B-423E-A3E1-9521D9C7BB7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C582A05-DB18-4245-8F58-C1F34D032C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C14F574-BF48-4A3D-96AE-3D34DE28CDB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606" name="楕円 605">
          <a:extLst>
            <a:ext uri="{FF2B5EF4-FFF2-40B4-BE49-F238E27FC236}">
              <a16:creationId xmlns:a16="http://schemas.microsoft.com/office/drawing/2014/main" id="{51A0343F-3B78-42BD-A4F7-76E17B99DD41}"/>
            </a:ext>
          </a:extLst>
        </xdr:cNvPr>
        <xdr:cNvSpPr/>
      </xdr:nvSpPr>
      <xdr:spPr>
        <a:xfrm>
          <a:off x="221107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40EBCAF7-136A-4057-BE03-45ED8B7D99CC}"/>
            </a:ext>
          </a:extLst>
        </xdr:cNvPr>
        <xdr:cNvSpPr txBox="1"/>
      </xdr:nvSpPr>
      <xdr:spPr>
        <a:xfrm>
          <a:off x="22199600" y="108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608" name="楕円 607">
          <a:extLst>
            <a:ext uri="{FF2B5EF4-FFF2-40B4-BE49-F238E27FC236}">
              <a16:creationId xmlns:a16="http://schemas.microsoft.com/office/drawing/2014/main" id="{0C85A386-865F-4533-A477-5E98E839547A}"/>
            </a:ext>
          </a:extLst>
        </xdr:cNvPr>
        <xdr:cNvSpPr/>
      </xdr:nvSpPr>
      <xdr:spPr>
        <a:xfrm>
          <a:off x="21272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16328</xdr:rowOff>
    </xdr:to>
    <xdr:cxnSp macro="">
      <xdr:nvCxnSpPr>
        <xdr:cNvPr id="609" name="直線コネクタ 608">
          <a:extLst>
            <a:ext uri="{FF2B5EF4-FFF2-40B4-BE49-F238E27FC236}">
              <a16:creationId xmlns:a16="http://schemas.microsoft.com/office/drawing/2014/main" id="{0CF67E68-5869-45F0-B175-7754E0EA6E1E}"/>
            </a:ext>
          </a:extLst>
        </xdr:cNvPr>
        <xdr:cNvCxnSpPr/>
      </xdr:nvCxnSpPr>
      <xdr:spPr>
        <a:xfrm flipV="1">
          <a:off x="21323300" y="1098586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610" name="楕円 609">
          <a:extLst>
            <a:ext uri="{FF2B5EF4-FFF2-40B4-BE49-F238E27FC236}">
              <a16:creationId xmlns:a16="http://schemas.microsoft.com/office/drawing/2014/main" id="{B7A21D91-9F9C-44DE-86D8-048EF314D822}"/>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611" name="直線コネクタ 610">
          <a:extLst>
            <a:ext uri="{FF2B5EF4-FFF2-40B4-BE49-F238E27FC236}">
              <a16:creationId xmlns:a16="http://schemas.microsoft.com/office/drawing/2014/main" id="{1004E593-B747-4461-8B98-C5CDC9F1E523}"/>
            </a:ext>
          </a:extLst>
        </xdr:cNvPr>
        <xdr:cNvCxnSpPr/>
      </xdr:nvCxnSpPr>
      <xdr:spPr>
        <a:xfrm>
          <a:off x="20434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612" name="楕円 611">
          <a:extLst>
            <a:ext uri="{FF2B5EF4-FFF2-40B4-BE49-F238E27FC236}">
              <a16:creationId xmlns:a16="http://schemas.microsoft.com/office/drawing/2014/main" id="{0D6DCB4A-225B-4BC9-94E0-90F4CCC19D8F}"/>
            </a:ext>
          </a:extLst>
        </xdr:cNvPr>
        <xdr:cNvSpPr/>
      </xdr:nvSpPr>
      <xdr:spPr>
        <a:xfrm>
          <a:off x="19494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19594</xdr:rowOff>
    </xdr:to>
    <xdr:cxnSp macro="">
      <xdr:nvCxnSpPr>
        <xdr:cNvPr id="613" name="直線コネクタ 612">
          <a:extLst>
            <a:ext uri="{FF2B5EF4-FFF2-40B4-BE49-F238E27FC236}">
              <a16:creationId xmlns:a16="http://schemas.microsoft.com/office/drawing/2014/main" id="{F85CFF6A-D1DD-4AA6-B05A-D1DA8B26D0B3}"/>
            </a:ext>
          </a:extLst>
        </xdr:cNvPr>
        <xdr:cNvCxnSpPr/>
      </xdr:nvCxnSpPr>
      <xdr:spPr>
        <a:xfrm flipV="1">
          <a:off x="19545300" y="109891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143510</xdr:rowOff>
    </xdr:from>
    <xdr:to>
      <xdr:col>98</xdr:col>
      <xdr:colOff>38100</xdr:colOff>
      <xdr:row>64</xdr:row>
      <xdr:rowOff>73660</xdr:rowOff>
    </xdr:to>
    <xdr:sp macro="" textlink="">
      <xdr:nvSpPr>
        <xdr:cNvPr id="614" name="楕円 613">
          <a:extLst>
            <a:ext uri="{FF2B5EF4-FFF2-40B4-BE49-F238E27FC236}">
              <a16:creationId xmlns:a16="http://schemas.microsoft.com/office/drawing/2014/main" id="{88D43E7E-9526-4E77-B6E2-764DDA1D5ECD}"/>
            </a:ext>
          </a:extLst>
        </xdr:cNvPr>
        <xdr:cNvSpPr/>
      </xdr:nvSpPr>
      <xdr:spPr>
        <a:xfrm>
          <a:off x="18605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22860</xdr:rowOff>
    </xdr:to>
    <xdr:cxnSp macro="">
      <xdr:nvCxnSpPr>
        <xdr:cNvPr id="615" name="直線コネクタ 614">
          <a:extLst>
            <a:ext uri="{FF2B5EF4-FFF2-40B4-BE49-F238E27FC236}">
              <a16:creationId xmlns:a16="http://schemas.microsoft.com/office/drawing/2014/main" id="{DA653DC6-1CFF-49DA-9400-0B0CA6D9CFDE}"/>
            </a:ext>
          </a:extLst>
        </xdr:cNvPr>
        <xdr:cNvCxnSpPr/>
      </xdr:nvCxnSpPr>
      <xdr:spPr>
        <a:xfrm flipV="1">
          <a:off x="18656300" y="1099239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6" name="n_1aveValue【保健センター・保健所】&#10;一人当たり面積">
          <a:extLst>
            <a:ext uri="{FF2B5EF4-FFF2-40B4-BE49-F238E27FC236}">
              <a16:creationId xmlns:a16="http://schemas.microsoft.com/office/drawing/2014/main" id="{97A5526F-5AE3-448A-8E8D-54E0A6A54E94}"/>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7" name="n_2aveValue【保健センター・保健所】&#10;一人当たり面積">
          <a:extLst>
            <a:ext uri="{FF2B5EF4-FFF2-40B4-BE49-F238E27FC236}">
              <a16:creationId xmlns:a16="http://schemas.microsoft.com/office/drawing/2014/main" id="{107D3E7F-A6E1-42A2-BFEC-5E9C291A57F8}"/>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8" name="n_3aveValue【保健センター・保健所】&#10;一人当たり面積">
          <a:extLst>
            <a:ext uri="{FF2B5EF4-FFF2-40B4-BE49-F238E27FC236}">
              <a16:creationId xmlns:a16="http://schemas.microsoft.com/office/drawing/2014/main" id="{FF0DC1F0-93B8-48DC-B851-246C0B48B3C3}"/>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19" name="n_4aveValue【保健センター・保健所】&#10;一人当たり面積">
          <a:extLst>
            <a:ext uri="{FF2B5EF4-FFF2-40B4-BE49-F238E27FC236}">
              <a16:creationId xmlns:a16="http://schemas.microsoft.com/office/drawing/2014/main" id="{FC13767F-9F26-42FF-A130-48985BCF6F52}"/>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620" name="n_1mainValue【保健センター・保健所】&#10;一人当たり面積">
          <a:extLst>
            <a:ext uri="{FF2B5EF4-FFF2-40B4-BE49-F238E27FC236}">
              <a16:creationId xmlns:a16="http://schemas.microsoft.com/office/drawing/2014/main" id="{9B90CCF0-8AE9-45D8-81F8-AC4842404294}"/>
            </a:ext>
          </a:extLst>
        </xdr:cNvPr>
        <xdr:cNvSpPr txBox="1"/>
      </xdr:nvSpPr>
      <xdr:spPr>
        <a:xfrm>
          <a:off x="210757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621" name="n_2mainValue【保健センター・保健所】&#10;一人当たり面積">
          <a:extLst>
            <a:ext uri="{FF2B5EF4-FFF2-40B4-BE49-F238E27FC236}">
              <a16:creationId xmlns:a16="http://schemas.microsoft.com/office/drawing/2014/main" id="{713E404C-3FC7-426A-81EC-93538BAF3B9F}"/>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622" name="n_3mainValue【保健センター・保健所】&#10;一人当たり面積">
          <a:extLst>
            <a:ext uri="{FF2B5EF4-FFF2-40B4-BE49-F238E27FC236}">
              <a16:creationId xmlns:a16="http://schemas.microsoft.com/office/drawing/2014/main" id="{435D241C-8A04-4E68-8C06-3E8CCB7FE669}"/>
            </a:ext>
          </a:extLst>
        </xdr:cNvPr>
        <xdr:cNvSpPr txBox="1"/>
      </xdr:nvSpPr>
      <xdr:spPr>
        <a:xfrm>
          <a:off x="19310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64787</xdr:rowOff>
    </xdr:from>
    <xdr:ext cx="469744" cy="259045"/>
    <xdr:sp macro="" textlink="">
      <xdr:nvSpPr>
        <xdr:cNvPr id="623" name="n_4mainValue【保健センター・保健所】&#10;一人当たり面積">
          <a:extLst>
            <a:ext uri="{FF2B5EF4-FFF2-40B4-BE49-F238E27FC236}">
              <a16:creationId xmlns:a16="http://schemas.microsoft.com/office/drawing/2014/main" id="{DC13C248-408A-4C21-BA21-5622616A8447}"/>
            </a:ext>
          </a:extLst>
        </xdr:cNvPr>
        <xdr:cNvSpPr txBox="1"/>
      </xdr:nvSpPr>
      <xdr:spPr>
        <a:xfrm>
          <a:off x="18421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876DC080-751E-4526-9BF5-9BD3820C83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603252A9-1168-4A3C-AEC3-374D116AE2A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6309EC8F-DC11-40F9-87CA-98F2AE0095B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82BE59E-7BF9-4B6B-A390-1C1E8FBB70A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35028D08-7B5F-45A9-B3B7-73087A2E476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FAB640E2-4961-41B8-8B90-5C9467E9DE1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39FCBF2-8D8A-406D-94E5-85A721391E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94878A3D-04D0-431B-A984-C0E04E3F8BB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E7A28E64-4EE6-405F-8BF0-F66CDC3389A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A5BBF2DB-385C-47BE-ACCA-31CFB10B836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16EB1F7-52B6-4B00-B692-1F88A752059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D0777012-0F91-4231-A39E-7CBDBA2C840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715ADB45-3BF2-424A-8A34-73A04F1BA99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9D7EBF78-5DF9-4E31-9615-15EB2B5DCFA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4632A09C-1AC1-4951-A1C7-C3609AEC655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6792D8A2-2198-4519-98CB-822B1D9D806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BCD93D20-ED53-4BC1-AF06-9BA6192C3DB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1C032107-7DA0-4707-9A3C-15FE2BC4DE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A7A38DDE-FCF9-4C9E-B8F2-4B82FB1DB78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02EB1AFE-C6A2-4AB4-A577-7308D8A655B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C34CDB21-3A40-48A8-8F6E-BE754336011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8C6A4A32-5613-43EE-83CC-567C864ACD3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2B034A5A-9DB9-4F2C-8510-5233A3028A4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1E7AC88B-7DD0-4494-AEA9-73A28CFDA02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DD89EB61-576C-4D0A-B62C-7F4D994BB303}"/>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21A51199-C83C-4452-A129-7D0F5F9CAEE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ED8D39CF-9ADE-4991-943B-A72C59685A1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92FEA782-7D18-4F46-A453-E576545EC726}"/>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2" name="直線コネクタ 651">
          <a:extLst>
            <a:ext uri="{FF2B5EF4-FFF2-40B4-BE49-F238E27FC236}">
              <a16:creationId xmlns:a16="http://schemas.microsoft.com/office/drawing/2014/main" id="{E9EAD927-4738-4A72-BADE-E42236954F44}"/>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EBACAE30-DA85-47D1-9161-C3CBEB341578}"/>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4" name="フローチャート: 判断 653">
          <a:extLst>
            <a:ext uri="{FF2B5EF4-FFF2-40B4-BE49-F238E27FC236}">
              <a16:creationId xmlns:a16="http://schemas.microsoft.com/office/drawing/2014/main" id="{F76CC6C9-F934-40CF-A9F5-4794FD8D5478}"/>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5" name="フローチャート: 判断 654">
          <a:extLst>
            <a:ext uri="{FF2B5EF4-FFF2-40B4-BE49-F238E27FC236}">
              <a16:creationId xmlns:a16="http://schemas.microsoft.com/office/drawing/2014/main" id="{EDA36727-B516-4A6D-AB67-C9C6ACEB366A}"/>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6" name="フローチャート: 判断 655">
          <a:extLst>
            <a:ext uri="{FF2B5EF4-FFF2-40B4-BE49-F238E27FC236}">
              <a16:creationId xmlns:a16="http://schemas.microsoft.com/office/drawing/2014/main" id="{7A8849DE-1FE4-4F9E-90F3-36CCADB65716}"/>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7" name="フローチャート: 判断 656">
          <a:extLst>
            <a:ext uri="{FF2B5EF4-FFF2-40B4-BE49-F238E27FC236}">
              <a16:creationId xmlns:a16="http://schemas.microsoft.com/office/drawing/2014/main" id="{470AA8B6-0E35-43DD-910A-A42FE5CC2E68}"/>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8" name="フローチャート: 判断 657">
          <a:extLst>
            <a:ext uri="{FF2B5EF4-FFF2-40B4-BE49-F238E27FC236}">
              <a16:creationId xmlns:a16="http://schemas.microsoft.com/office/drawing/2014/main" id="{B871AFB7-B16E-47F2-83D3-FDFBCBD10677}"/>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2AB7B1E-3850-4B27-B76C-55635367DDF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BAB8F09-FB46-448E-9BE5-68C4182C01C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38114F5-9B4E-49E1-8F3B-E78ED9AA9E5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538FA38-9D09-4FF0-A3D1-1CA25EC02B9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3B81455-3A33-49B5-BB75-F125BCA3644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664" name="楕円 663">
          <a:extLst>
            <a:ext uri="{FF2B5EF4-FFF2-40B4-BE49-F238E27FC236}">
              <a16:creationId xmlns:a16="http://schemas.microsoft.com/office/drawing/2014/main" id="{CD341F30-4F72-42A9-B92F-3E01EDF26C94}"/>
            </a:ext>
          </a:extLst>
        </xdr:cNvPr>
        <xdr:cNvSpPr/>
      </xdr:nvSpPr>
      <xdr:spPr>
        <a:xfrm>
          <a:off x="162687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78757</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E5B2DF43-F83F-4D77-9D37-4AE5A47564D0}"/>
            </a:ext>
          </a:extLst>
        </xdr:cNvPr>
        <xdr:cNvSpPr txBox="1"/>
      </xdr:nvSpPr>
      <xdr:spPr>
        <a:xfrm>
          <a:off x="16357600"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59689</xdr:rowOff>
    </xdr:from>
    <xdr:to>
      <xdr:col>81</xdr:col>
      <xdr:colOff>101600</xdr:colOff>
      <xdr:row>81</xdr:row>
      <xdr:rowOff>161289</xdr:rowOff>
    </xdr:to>
    <xdr:sp macro="" textlink="">
      <xdr:nvSpPr>
        <xdr:cNvPr id="666" name="楕円 665">
          <a:extLst>
            <a:ext uri="{FF2B5EF4-FFF2-40B4-BE49-F238E27FC236}">
              <a16:creationId xmlns:a16="http://schemas.microsoft.com/office/drawing/2014/main" id="{DCDDBEA9-2278-4C08-93CE-4D523559E5BB}"/>
            </a:ext>
          </a:extLst>
        </xdr:cNvPr>
        <xdr:cNvSpPr/>
      </xdr:nvSpPr>
      <xdr:spPr>
        <a:xfrm>
          <a:off x="15430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106680</xdr:rowOff>
    </xdr:from>
    <xdr:to>
      <xdr:col>85</xdr:col>
      <xdr:colOff>127000</xdr:colOff>
      <xdr:row>81</xdr:row>
      <xdr:rowOff>110489</xdr:rowOff>
    </xdr:to>
    <xdr:cxnSp macro="">
      <xdr:nvCxnSpPr>
        <xdr:cNvPr id="667" name="直線コネクタ 666">
          <a:extLst>
            <a:ext uri="{FF2B5EF4-FFF2-40B4-BE49-F238E27FC236}">
              <a16:creationId xmlns:a16="http://schemas.microsoft.com/office/drawing/2014/main" id="{F30D8F9B-C1DE-49B3-BA27-8CEEC7FD1251}"/>
            </a:ext>
          </a:extLst>
        </xdr:cNvPr>
        <xdr:cNvCxnSpPr/>
      </xdr:nvCxnSpPr>
      <xdr:spPr>
        <a:xfrm flipV="1">
          <a:off x="15481300" y="139941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57786</xdr:rowOff>
    </xdr:from>
    <xdr:to>
      <xdr:col>76</xdr:col>
      <xdr:colOff>165100</xdr:colOff>
      <xdr:row>81</xdr:row>
      <xdr:rowOff>159386</xdr:rowOff>
    </xdr:to>
    <xdr:sp macro="" textlink="">
      <xdr:nvSpPr>
        <xdr:cNvPr id="668" name="楕円 667">
          <a:extLst>
            <a:ext uri="{FF2B5EF4-FFF2-40B4-BE49-F238E27FC236}">
              <a16:creationId xmlns:a16="http://schemas.microsoft.com/office/drawing/2014/main" id="{F5D9A0CD-9C02-4FD8-9C7B-59C7E3C538D0}"/>
            </a:ext>
          </a:extLst>
        </xdr:cNvPr>
        <xdr:cNvSpPr/>
      </xdr:nvSpPr>
      <xdr:spPr>
        <a:xfrm>
          <a:off x="14541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108586</xdr:rowOff>
    </xdr:from>
    <xdr:to>
      <xdr:col>81</xdr:col>
      <xdr:colOff>50800</xdr:colOff>
      <xdr:row>81</xdr:row>
      <xdr:rowOff>110489</xdr:rowOff>
    </xdr:to>
    <xdr:cxnSp macro="">
      <xdr:nvCxnSpPr>
        <xdr:cNvPr id="669" name="直線コネクタ 668">
          <a:extLst>
            <a:ext uri="{FF2B5EF4-FFF2-40B4-BE49-F238E27FC236}">
              <a16:creationId xmlns:a16="http://schemas.microsoft.com/office/drawing/2014/main" id="{8245FD28-2561-4ABE-8C51-5A5A92C97B4D}"/>
            </a:ext>
          </a:extLst>
        </xdr:cNvPr>
        <xdr:cNvCxnSpPr/>
      </xdr:nvCxnSpPr>
      <xdr:spPr>
        <a:xfrm>
          <a:off x="14592300" y="139960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105411</xdr:rowOff>
    </xdr:from>
    <xdr:to>
      <xdr:col>72</xdr:col>
      <xdr:colOff>38100</xdr:colOff>
      <xdr:row>82</xdr:row>
      <xdr:rowOff>35561</xdr:rowOff>
    </xdr:to>
    <xdr:sp macro="" textlink="">
      <xdr:nvSpPr>
        <xdr:cNvPr id="670" name="楕円 669">
          <a:extLst>
            <a:ext uri="{FF2B5EF4-FFF2-40B4-BE49-F238E27FC236}">
              <a16:creationId xmlns:a16="http://schemas.microsoft.com/office/drawing/2014/main" id="{D597B8B8-DFEB-4D15-BBD7-A075B74D9986}"/>
            </a:ext>
          </a:extLst>
        </xdr:cNvPr>
        <xdr:cNvSpPr/>
      </xdr:nvSpPr>
      <xdr:spPr>
        <a:xfrm>
          <a:off x="13652500" y="1399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108586</xdr:rowOff>
    </xdr:from>
    <xdr:to>
      <xdr:col>76</xdr:col>
      <xdr:colOff>114300</xdr:colOff>
      <xdr:row>81</xdr:row>
      <xdr:rowOff>156211</xdr:rowOff>
    </xdr:to>
    <xdr:cxnSp macro="">
      <xdr:nvCxnSpPr>
        <xdr:cNvPr id="671" name="直線コネクタ 670">
          <a:extLst>
            <a:ext uri="{FF2B5EF4-FFF2-40B4-BE49-F238E27FC236}">
              <a16:creationId xmlns:a16="http://schemas.microsoft.com/office/drawing/2014/main" id="{A130F6F8-7EE4-42C5-A5D1-D811F13D3040}"/>
            </a:ext>
          </a:extLst>
        </xdr:cNvPr>
        <xdr:cNvCxnSpPr/>
      </xdr:nvCxnSpPr>
      <xdr:spPr>
        <a:xfrm flipV="1">
          <a:off x="13703300" y="139960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48261</xdr:rowOff>
    </xdr:from>
    <xdr:to>
      <xdr:col>67</xdr:col>
      <xdr:colOff>101600</xdr:colOff>
      <xdr:row>81</xdr:row>
      <xdr:rowOff>149861</xdr:rowOff>
    </xdr:to>
    <xdr:sp macro="" textlink="">
      <xdr:nvSpPr>
        <xdr:cNvPr id="672" name="楕円 671">
          <a:extLst>
            <a:ext uri="{FF2B5EF4-FFF2-40B4-BE49-F238E27FC236}">
              <a16:creationId xmlns:a16="http://schemas.microsoft.com/office/drawing/2014/main" id="{0E7D415C-ED2A-42B1-BAD6-018F7B3D567C}"/>
            </a:ext>
          </a:extLst>
        </xdr:cNvPr>
        <xdr:cNvSpPr/>
      </xdr:nvSpPr>
      <xdr:spPr>
        <a:xfrm>
          <a:off x="12763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99061</xdr:rowOff>
    </xdr:from>
    <xdr:to>
      <xdr:col>71</xdr:col>
      <xdr:colOff>177800</xdr:colOff>
      <xdr:row>81</xdr:row>
      <xdr:rowOff>156211</xdr:rowOff>
    </xdr:to>
    <xdr:cxnSp macro="">
      <xdr:nvCxnSpPr>
        <xdr:cNvPr id="673" name="直線コネクタ 672">
          <a:extLst>
            <a:ext uri="{FF2B5EF4-FFF2-40B4-BE49-F238E27FC236}">
              <a16:creationId xmlns:a16="http://schemas.microsoft.com/office/drawing/2014/main" id="{67E79E98-67E3-4927-B101-642BC40FD4C4}"/>
            </a:ext>
          </a:extLst>
        </xdr:cNvPr>
        <xdr:cNvCxnSpPr/>
      </xdr:nvCxnSpPr>
      <xdr:spPr>
        <a:xfrm>
          <a:off x="12814300" y="139865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4" name="n_1aveValue【消防施設】&#10;有形固定資産減価償却率">
          <a:extLst>
            <a:ext uri="{FF2B5EF4-FFF2-40B4-BE49-F238E27FC236}">
              <a16:creationId xmlns:a16="http://schemas.microsoft.com/office/drawing/2014/main" id="{99A255ED-0BD0-427B-AF99-865C1855A05C}"/>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5" name="n_2aveValue【消防施設】&#10;有形固定資産減価償却率">
          <a:extLst>
            <a:ext uri="{FF2B5EF4-FFF2-40B4-BE49-F238E27FC236}">
              <a16:creationId xmlns:a16="http://schemas.microsoft.com/office/drawing/2014/main" id="{7DC17A62-1E14-4A46-877D-D279E92954C4}"/>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6" name="n_3aveValue【消防施設】&#10;有形固定資産減価償却率">
          <a:extLst>
            <a:ext uri="{FF2B5EF4-FFF2-40B4-BE49-F238E27FC236}">
              <a16:creationId xmlns:a16="http://schemas.microsoft.com/office/drawing/2014/main" id="{44ED60CE-3D28-45C8-BB69-884C42B6B959}"/>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7" name="n_4aveValue【消防施設】&#10;有形固定資産減価償却率">
          <a:extLst>
            <a:ext uri="{FF2B5EF4-FFF2-40B4-BE49-F238E27FC236}">
              <a16:creationId xmlns:a16="http://schemas.microsoft.com/office/drawing/2014/main" id="{29308BDD-EFDD-4FE4-93E3-D24346B8CA25}"/>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6366</xdr:rowOff>
    </xdr:from>
    <xdr:ext cx="405111" cy="259045"/>
    <xdr:sp macro="" textlink="">
      <xdr:nvSpPr>
        <xdr:cNvPr id="678" name="n_1mainValue【消防施設】&#10;有形固定資産減価償却率">
          <a:extLst>
            <a:ext uri="{FF2B5EF4-FFF2-40B4-BE49-F238E27FC236}">
              <a16:creationId xmlns:a16="http://schemas.microsoft.com/office/drawing/2014/main" id="{00D547E6-21B3-4E99-843F-5071C6EC643E}"/>
            </a:ext>
          </a:extLst>
        </xdr:cNvPr>
        <xdr:cNvSpPr txBox="1"/>
      </xdr:nvSpPr>
      <xdr:spPr>
        <a:xfrm>
          <a:off x="152660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4463</xdr:rowOff>
    </xdr:from>
    <xdr:ext cx="405111" cy="259045"/>
    <xdr:sp macro="" textlink="">
      <xdr:nvSpPr>
        <xdr:cNvPr id="679" name="n_2mainValue【消防施設】&#10;有形固定資産減価償却率">
          <a:extLst>
            <a:ext uri="{FF2B5EF4-FFF2-40B4-BE49-F238E27FC236}">
              <a16:creationId xmlns:a16="http://schemas.microsoft.com/office/drawing/2014/main" id="{DA12F83A-998C-46A4-9962-17D35DB202E7}"/>
            </a:ext>
          </a:extLst>
        </xdr:cNvPr>
        <xdr:cNvSpPr txBox="1"/>
      </xdr:nvSpPr>
      <xdr:spPr>
        <a:xfrm>
          <a:off x="14389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52088</xdr:rowOff>
    </xdr:from>
    <xdr:ext cx="405111" cy="259045"/>
    <xdr:sp macro="" textlink="">
      <xdr:nvSpPr>
        <xdr:cNvPr id="680" name="n_3mainValue【消防施設】&#10;有形固定資産減価償却率">
          <a:extLst>
            <a:ext uri="{FF2B5EF4-FFF2-40B4-BE49-F238E27FC236}">
              <a16:creationId xmlns:a16="http://schemas.microsoft.com/office/drawing/2014/main" id="{D3C8F8EB-846D-44E3-B2D4-1B1EF1968CC4}"/>
            </a:ext>
          </a:extLst>
        </xdr:cNvPr>
        <xdr:cNvSpPr txBox="1"/>
      </xdr:nvSpPr>
      <xdr:spPr>
        <a:xfrm>
          <a:off x="13500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166388</xdr:rowOff>
    </xdr:from>
    <xdr:ext cx="405111" cy="259045"/>
    <xdr:sp macro="" textlink="">
      <xdr:nvSpPr>
        <xdr:cNvPr id="681" name="n_4mainValue【消防施設】&#10;有形固定資産減価償却率">
          <a:extLst>
            <a:ext uri="{FF2B5EF4-FFF2-40B4-BE49-F238E27FC236}">
              <a16:creationId xmlns:a16="http://schemas.microsoft.com/office/drawing/2014/main" id="{07D81919-8DD6-43B2-8935-D90255054FD8}"/>
            </a:ext>
          </a:extLst>
        </xdr:cNvPr>
        <xdr:cNvSpPr txBox="1"/>
      </xdr:nvSpPr>
      <xdr:spPr>
        <a:xfrm>
          <a:off x="12611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ABFE6B31-1DB1-48A0-A527-7F94E938F72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27188495-BEA0-461F-9D32-BFAA6691B18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D859A7B-3F41-4ED7-94D8-20F55243F6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EFA1FBE3-93D5-4189-92C1-B8BEEF9003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6E66A3B0-1792-4366-9D7A-7311DC93C97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93F83A32-0D34-4F22-82C7-A779C1355F6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EC3B4088-034C-4F38-9E63-01A170DB69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9AF7F68B-C500-4FF5-B57E-F7C04B31F05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1EAA0254-B7CF-466D-ACCC-D5A17CE6E83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44A17FCC-363F-4443-97B8-674C9311148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6B1F32F9-3245-4887-BAF3-03BE02F97E4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93EC2486-14C0-494B-BE32-510C2B90CD2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BD634649-3732-41E6-9221-9BD5B474975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35F97937-AB31-4E4A-8A52-EA8E63FBA52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CE534F96-23C3-423E-9B15-00EE9AA3F8B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32613D81-6653-4673-AF78-6D02AB70D8B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E142E633-69DE-4924-AD5F-2EBA3091A63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FC1865E2-25C4-487E-9FDE-359440118EA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A9E737F2-5015-4AA1-AA59-DFB9C7F938E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B051F2B7-08C7-46A4-B5DE-128E092C728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CCBB9354-2B6E-419C-9172-25B11A07A09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6C26FB96-03F8-4565-81EA-CCBCD018262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3426997-F9FC-4D67-9CF5-F9477E409B6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B9D7DAA5-2819-4298-876C-CDD4F0F740A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5F871704-5406-42DA-97E6-FDC6F5BD09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7" name="直線コネクタ 706">
          <a:extLst>
            <a:ext uri="{FF2B5EF4-FFF2-40B4-BE49-F238E27FC236}">
              <a16:creationId xmlns:a16="http://schemas.microsoft.com/office/drawing/2014/main" id="{A3DA4DB4-60D1-4D2D-9C83-78D3AA8F2ADD}"/>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8" name="【消防施設】&#10;一人当たり面積最小値テキスト">
          <a:extLst>
            <a:ext uri="{FF2B5EF4-FFF2-40B4-BE49-F238E27FC236}">
              <a16:creationId xmlns:a16="http://schemas.microsoft.com/office/drawing/2014/main" id="{90B520CD-375D-4C43-9DF6-9050F98FBF33}"/>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9" name="直線コネクタ 708">
          <a:extLst>
            <a:ext uri="{FF2B5EF4-FFF2-40B4-BE49-F238E27FC236}">
              <a16:creationId xmlns:a16="http://schemas.microsoft.com/office/drawing/2014/main" id="{9FFD233F-0FD7-4C4D-A1C0-2E0136DA0045}"/>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0" name="【消防施設】&#10;一人当たり面積最大値テキスト">
          <a:extLst>
            <a:ext uri="{FF2B5EF4-FFF2-40B4-BE49-F238E27FC236}">
              <a16:creationId xmlns:a16="http://schemas.microsoft.com/office/drawing/2014/main" id="{10E366AE-8EA5-4088-8AEA-00CD9263E335}"/>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1" name="直線コネクタ 710">
          <a:extLst>
            <a:ext uri="{FF2B5EF4-FFF2-40B4-BE49-F238E27FC236}">
              <a16:creationId xmlns:a16="http://schemas.microsoft.com/office/drawing/2014/main" id="{E96BCE32-C697-4DA6-B60E-1477245025A9}"/>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2" name="【消防施設】&#10;一人当たり面積平均値テキスト">
          <a:extLst>
            <a:ext uri="{FF2B5EF4-FFF2-40B4-BE49-F238E27FC236}">
              <a16:creationId xmlns:a16="http://schemas.microsoft.com/office/drawing/2014/main" id="{7270FFF8-7840-4404-8997-DA7E701ED9C8}"/>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3" name="フローチャート: 判断 712">
          <a:extLst>
            <a:ext uri="{FF2B5EF4-FFF2-40B4-BE49-F238E27FC236}">
              <a16:creationId xmlns:a16="http://schemas.microsoft.com/office/drawing/2014/main" id="{9C20790F-5AAC-4FE2-9071-D22BA9F9302C}"/>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4" name="フローチャート: 判断 713">
          <a:extLst>
            <a:ext uri="{FF2B5EF4-FFF2-40B4-BE49-F238E27FC236}">
              <a16:creationId xmlns:a16="http://schemas.microsoft.com/office/drawing/2014/main" id="{4C93CE14-03DE-4CF8-A641-90A5032E9234}"/>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5" name="フローチャート: 判断 714">
          <a:extLst>
            <a:ext uri="{FF2B5EF4-FFF2-40B4-BE49-F238E27FC236}">
              <a16:creationId xmlns:a16="http://schemas.microsoft.com/office/drawing/2014/main" id="{3BB4BA91-CB45-4218-8FC5-FB67205C7BBC}"/>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6" name="フローチャート: 判断 715">
          <a:extLst>
            <a:ext uri="{FF2B5EF4-FFF2-40B4-BE49-F238E27FC236}">
              <a16:creationId xmlns:a16="http://schemas.microsoft.com/office/drawing/2014/main" id="{3BF4FA74-6338-42A2-80CB-F1561C477F3C}"/>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7" name="フローチャート: 判断 716">
          <a:extLst>
            <a:ext uri="{FF2B5EF4-FFF2-40B4-BE49-F238E27FC236}">
              <a16:creationId xmlns:a16="http://schemas.microsoft.com/office/drawing/2014/main" id="{5D482C52-B880-4DF9-8707-C4691217F7CE}"/>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042E26C-E59A-4BEC-85A4-4561393D26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0098CAA-56B0-4621-BAE6-5534690072E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1743194-42CE-4CA0-9FF0-3ADFABB227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1DA7946-0AA4-44CA-B9F8-9D47A181426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FCA26BF-FB77-454E-8335-D2DB1EBBDCD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111398</xdr:rowOff>
    </xdr:from>
    <xdr:to>
      <xdr:col>116</xdr:col>
      <xdr:colOff>114300</xdr:colOff>
      <xdr:row>85</xdr:row>
      <xdr:rowOff>41548</xdr:rowOff>
    </xdr:to>
    <xdr:sp macro="" textlink="">
      <xdr:nvSpPr>
        <xdr:cNvPr id="723" name="楕円 722">
          <a:extLst>
            <a:ext uri="{FF2B5EF4-FFF2-40B4-BE49-F238E27FC236}">
              <a16:creationId xmlns:a16="http://schemas.microsoft.com/office/drawing/2014/main" id="{9D19DF1D-9DDF-45AA-BE11-57280E144A1B}"/>
            </a:ext>
          </a:extLst>
        </xdr:cNvPr>
        <xdr:cNvSpPr/>
      </xdr:nvSpPr>
      <xdr:spPr>
        <a:xfrm>
          <a:off x="221107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134275</xdr:rowOff>
    </xdr:from>
    <xdr:ext cx="469744" cy="259045"/>
    <xdr:sp macro="" textlink="">
      <xdr:nvSpPr>
        <xdr:cNvPr id="724" name="【消防施設】&#10;一人当たり面積該当値テキスト">
          <a:extLst>
            <a:ext uri="{FF2B5EF4-FFF2-40B4-BE49-F238E27FC236}">
              <a16:creationId xmlns:a16="http://schemas.microsoft.com/office/drawing/2014/main" id="{3CA01814-34D6-4D45-BD54-D6662FAB3464}"/>
            </a:ext>
          </a:extLst>
        </xdr:cNvPr>
        <xdr:cNvSpPr txBox="1"/>
      </xdr:nvSpPr>
      <xdr:spPr>
        <a:xfrm>
          <a:off x="22199600" y="1436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132624</xdr:rowOff>
    </xdr:from>
    <xdr:to>
      <xdr:col>112</xdr:col>
      <xdr:colOff>38100</xdr:colOff>
      <xdr:row>85</xdr:row>
      <xdr:rowOff>62774</xdr:rowOff>
    </xdr:to>
    <xdr:sp macro="" textlink="">
      <xdr:nvSpPr>
        <xdr:cNvPr id="725" name="楕円 724">
          <a:extLst>
            <a:ext uri="{FF2B5EF4-FFF2-40B4-BE49-F238E27FC236}">
              <a16:creationId xmlns:a16="http://schemas.microsoft.com/office/drawing/2014/main" id="{1C99AF26-8B95-48FB-8AB3-95A60B2C6364}"/>
            </a:ext>
          </a:extLst>
        </xdr:cNvPr>
        <xdr:cNvSpPr/>
      </xdr:nvSpPr>
      <xdr:spPr>
        <a:xfrm>
          <a:off x="21272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162198</xdr:rowOff>
    </xdr:from>
    <xdr:to>
      <xdr:col>116</xdr:col>
      <xdr:colOff>63500</xdr:colOff>
      <xdr:row>85</xdr:row>
      <xdr:rowOff>11974</xdr:rowOff>
    </xdr:to>
    <xdr:cxnSp macro="">
      <xdr:nvCxnSpPr>
        <xdr:cNvPr id="726" name="直線コネクタ 725">
          <a:extLst>
            <a:ext uri="{FF2B5EF4-FFF2-40B4-BE49-F238E27FC236}">
              <a16:creationId xmlns:a16="http://schemas.microsoft.com/office/drawing/2014/main" id="{BF49C5A0-488F-4DA0-A3E2-FE4F0CD762C2}"/>
            </a:ext>
          </a:extLst>
        </xdr:cNvPr>
        <xdr:cNvCxnSpPr/>
      </xdr:nvCxnSpPr>
      <xdr:spPr>
        <a:xfrm flipV="1">
          <a:off x="21323300" y="14563998"/>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130992</xdr:rowOff>
    </xdr:from>
    <xdr:to>
      <xdr:col>107</xdr:col>
      <xdr:colOff>101600</xdr:colOff>
      <xdr:row>85</xdr:row>
      <xdr:rowOff>61142</xdr:rowOff>
    </xdr:to>
    <xdr:sp macro="" textlink="">
      <xdr:nvSpPr>
        <xdr:cNvPr id="727" name="楕円 726">
          <a:extLst>
            <a:ext uri="{FF2B5EF4-FFF2-40B4-BE49-F238E27FC236}">
              <a16:creationId xmlns:a16="http://schemas.microsoft.com/office/drawing/2014/main" id="{566C5346-42A5-4DAE-9CAD-7EEF71962871}"/>
            </a:ext>
          </a:extLst>
        </xdr:cNvPr>
        <xdr:cNvSpPr/>
      </xdr:nvSpPr>
      <xdr:spPr>
        <a:xfrm>
          <a:off x="20383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10342</xdr:rowOff>
    </xdr:from>
    <xdr:to>
      <xdr:col>111</xdr:col>
      <xdr:colOff>177800</xdr:colOff>
      <xdr:row>85</xdr:row>
      <xdr:rowOff>11974</xdr:rowOff>
    </xdr:to>
    <xdr:cxnSp macro="">
      <xdr:nvCxnSpPr>
        <xdr:cNvPr id="728" name="直線コネクタ 727">
          <a:extLst>
            <a:ext uri="{FF2B5EF4-FFF2-40B4-BE49-F238E27FC236}">
              <a16:creationId xmlns:a16="http://schemas.microsoft.com/office/drawing/2014/main" id="{88541B79-1BDE-49AD-9933-12C3730BF800}"/>
            </a:ext>
          </a:extLst>
        </xdr:cNvPr>
        <xdr:cNvCxnSpPr/>
      </xdr:nvCxnSpPr>
      <xdr:spPr>
        <a:xfrm>
          <a:off x="20434300" y="1458359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153851</xdr:rowOff>
    </xdr:from>
    <xdr:to>
      <xdr:col>102</xdr:col>
      <xdr:colOff>165100</xdr:colOff>
      <xdr:row>85</xdr:row>
      <xdr:rowOff>84001</xdr:rowOff>
    </xdr:to>
    <xdr:sp macro="" textlink="">
      <xdr:nvSpPr>
        <xdr:cNvPr id="729" name="楕円 728">
          <a:extLst>
            <a:ext uri="{FF2B5EF4-FFF2-40B4-BE49-F238E27FC236}">
              <a16:creationId xmlns:a16="http://schemas.microsoft.com/office/drawing/2014/main" id="{56984E01-3CDA-4294-BD5A-06023B073D76}"/>
            </a:ext>
          </a:extLst>
        </xdr:cNvPr>
        <xdr:cNvSpPr/>
      </xdr:nvSpPr>
      <xdr:spPr>
        <a:xfrm>
          <a:off x="194945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10342</xdr:rowOff>
    </xdr:from>
    <xdr:to>
      <xdr:col>107</xdr:col>
      <xdr:colOff>50800</xdr:colOff>
      <xdr:row>85</xdr:row>
      <xdr:rowOff>33201</xdr:rowOff>
    </xdr:to>
    <xdr:cxnSp macro="">
      <xdr:nvCxnSpPr>
        <xdr:cNvPr id="730" name="直線コネクタ 729">
          <a:extLst>
            <a:ext uri="{FF2B5EF4-FFF2-40B4-BE49-F238E27FC236}">
              <a16:creationId xmlns:a16="http://schemas.microsoft.com/office/drawing/2014/main" id="{50DBAE00-5667-47A2-8C18-269C4535FF9D}"/>
            </a:ext>
          </a:extLst>
        </xdr:cNvPr>
        <xdr:cNvCxnSpPr/>
      </xdr:nvCxnSpPr>
      <xdr:spPr>
        <a:xfrm flipV="1">
          <a:off x="19545300" y="1458359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31387</xdr:rowOff>
    </xdr:from>
    <xdr:to>
      <xdr:col>98</xdr:col>
      <xdr:colOff>38100</xdr:colOff>
      <xdr:row>85</xdr:row>
      <xdr:rowOff>132987</xdr:rowOff>
    </xdr:to>
    <xdr:sp macro="" textlink="">
      <xdr:nvSpPr>
        <xdr:cNvPr id="731" name="楕円 730">
          <a:extLst>
            <a:ext uri="{FF2B5EF4-FFF2-40B4-BE49-F238E27FC236}">
              <a16:creationId xmlns:a16="http://schemas.microsoft.com/office/drawing/2014/main" id="{1AA79994-92E0-49AC-8991-B3FCDA49A1DF}"/>
            </a:ext>
          </a:extLst>
        </xdr:cNvPr>
        <xdr:cNvSpPr/>
      </xdr:nvSpPr>
      <xdr:spPr>
        <a:xfrm>
          <a:off x="18605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33201</xdr:rowOff>
    </xdr:from>
    <xdr:to>
      <xdr:col>102</xdr:col>
      <xdr:colOff>114300</xdr:colOff>
      <xdr:row>85</xdr:row>
      <xdr:rowOff>82187</xdr:rowOff>
    </xdr:to>
    <xdr:cxnSp macro="">
      <xdr:nvCxnSpPr>
        <xdr:cNvPr id="732" name="直線コネクタ 731">
          <a:extLst>
            <a:ext uri="{FF2B5EF4-FFF2-40B4-BE49-F238E27FC236}">
              <a16:creationId xmlns:a16="http://schemas.microsoft.com/office/drawing/2014/main" id="{0D658223-2CDC-45CE-9668-0384F006A9A9}"/>
            </a:ext>
          </a:extLst>
        </xdr:cNvPr>
        <xdr:cNvCxnSpPr/>
      </xdr:nvCxnSpPr>
      <xdr:spPr>
        <a:xfrm flipV="1">
          <a:off x="18656300" y="1460645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3" name="n_1aveValue【消防施設】&#10;一人当たり面積">
          <a:extLst>
            <a:ext uri="{FF2B5EF4-FFF2-40B4-BE49-F238E27FC236}">
              <a16:creationId xmlns:a16="http://schemas.microsoft.com/office/drawing/2014/main" id="{0A3A7910-34F8-4AEC-B160-3C2A6CBA1513}"/>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4" name="n_2aveValue【消防施設】&#10;一人当たり面積">
          <a:extLst>
            <a:ext uri="{FF2B5EF4-FFF2-40B4-BE49-F238E27FC236}">
              <a16:creationId xmlns:a16="http://schemas.microsoft.com/office/drawing/2014/main" id="{D3F418D4-0D81-4381-8F21-C20A9337C56A}"/>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5" name="n_3aveValue【消防施設】&#10;一人当たり面積">
          <a:extLst>
            <a:ext uri="{FF2B5EF4-FFF2-40B4-BE49-F238E27FC236}">
              <a16:creationId xmlns:a16="http://schemas.microsoft.com/office/drawing/2014/main" id="{A39616E4-B7A9-4C39-A7B3-00DC7856AE04}"/>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6" name="n_4aveValue【消防施設】&#10;一人当たり面積">
          <a:extLst>
            <a:ext uri="{FF2B5EF4-FFF2-40B4-BE49-F238E27FC236}">
              <a16:creationId xmlns:a16="http://schemas.microsoft.com/office/drawing/2014/main" id="{40BC7E99-7F98-43D4-A5DA-C45D6842F9F5}"/>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79301</xdr:rowOff>
    </xdr:from>
    <xdr:ext cx="469744" cy="259045"/>
    <xdr:sp macro="" textlink="">
      <xdr:nvSpPr>
        <xdr:cNvPr id="737" name="n_1mainValue【消防施設】&#10;一人当たり面積">
          <a:extLst>
            <a:ext uri="{FF2B5EF4-FFF2-40B4-BE49-F238E27FC236}">
              <a16:creationId xmlns:a16="http://schemas.microsoft.com/office/drawing/2014/main" id="{4D9FA034-61B5-46DD-B252-850C0C3A30E9}"/>
            </a:ext>
          </a:extLst>
        </xdr:cNvPr>
        <xdr:cNvSpPr txBox="1"/>
      </xdr:nvSpPr>
      <xdr:spPr>
        <a:xfrm>
          <a:off x="21075727" y="1430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77669</xdr:rowOff>
    </xdr:from>
    <xdr:ext cx="469744" cy="259045"/>
    <xdr:sp macro="" textlink="">
      <xdr:nvSpPr>
        <xdr:cNvPr id="738" name="n_2mainValue【消防施設】&#10;一人当たり面積">
          <a:extLst>
            <a:ext uri="{FF2B5EF4-FFF2-40B4-BE49-F238E27FC236}">
              <a16:creationId xmlns:a16="http://schemas.microsoft.com/office/drawing/2014/main" id="{8E7C74D4-68EF-4F0C-A6D7-0698AD62B240}"/>
            </a:ext>
          </a:extLst>
        </xdr:cNvPr>
        <xdr:cNvSpPr txBox="1"/>
      </xdr:nvSpPr>
      <xdr:spPr>
        <a:xfrm>
          <a:off x="20199427" y="1430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100528</xdr:rowOff>
    </xdr:from>
    <xdr:ext cx="469744" cy="259045"/>
    <xdr:sp macro="" textlink="">
      <xdr:nvSpPr>
        <xdr:cNvPr id="739" name="n_3mainValue【消防施設】&#10;一人当たり面積">
          <a:extLst>
            <a:ext uri="{FF2B5EF4-FFF2-40B4-BE49-F238E27FC236}">
              <a16:creationId xmlns:a16="http://schemas.microsoft.com/office/drawing/2014/main" id="{B461FE6A-A6F9-42CD-9F1A-204099FE793D}"/>
            </a:ext>
          </a:extLst>
        </xdr:cNvPr>
        <xdr:cNvSpPr txBox="1"/>
      </xdr:nvSpPr>
      <xdr:spPr>
        <a:xfrm>
          <a:off x="19310427" y="1433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149514</xdr:rowOff>
    </xdr:from>
    <xdr:ext cx="469744" cy="259045"/>
    <xdr:sp macro="" textlink="">
      <xdr:nvSpPr>
        <xdr:cNvPr id="740" name="n_4mainValue【消防施設】&#10;一人当たり面積">
          <a:extLst>
            <a:ext uri="{FF2B5EF4-FFF2-40B4-BE49-F238E27FC236}">
              <a16:creationId xmlns:a16="http://schemas.microsoft.com/office/drawing/2014/main" id="{857E9313-0D6F-4E00-ACAC-B1F2471EE8AE}"/>
            </a:ext>
          </a:extLst>
        </xdr:cNvPr>
        <xdr:cNvSpPr txBox="1"/>
      </xdr:nvSpPr>
      <xdr:spPr>
        <a:xfrm>
          <a:off x="18421427" y="143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9CA2886A-DBAD-44FD-829F-7B038C7B08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53B23530-B027-4A34-832A-E0773EC7659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800F40CF-B2F3-43BC-BC2F-C4CC0F88718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48323394-9205-4249-AA87-6B87E8D58D1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F0FCE55C-0569-4A40-BF6B-6E1781B91E5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A256E7EF-5240-4DFE-8CD1-21DAD6876C3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3109D204-36D3-4A51-BFD7-1473695A9E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D3AB5AF9-3C8D-4E96-868C-994A5C80AEF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8996F88C-849C-485E-81E3-7902097B5B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7151A2E3-8DB3-4ADF-9CA6-300EF593135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30DE16A2-9CB7-4F13-BD44-C7C10F73CAE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14690FB7-6AA4-4DA8-8C3F-D2F31C0DF0D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F812C744-B7EC-49FE-B634-D6836F18BEE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F7860BE8-A0FC-4CDD-9B30-0DDBE54AF32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B27016B9-EC2E-48D7-BD4F-FE925B2E652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42770723-CFCA-4D52-A6A0-90D74A35878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91AA5DB8-27ED-4089-A976-7C6817142C9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A1175B50-2BE1-41F8-B23E-1E685161CA5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9D15DF44-A488-4EAD-A3A6-A276947F26C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4AAA5BF5-B892-42A6-95B9-E95C864A155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5B804AA5-7012-4A54-AE72-7247FBD0B9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EA8B26C0-3D86-4DCC-B638-A31EB6FDEAF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8B42ED1B-9A56-4844-BD75-45F49631FB8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BB857049-10EE-4451-9D82-8C3DAD4175E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7DCC7685-CD21-44C4-9797-6F2C9216FB1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0B1D5BD7-95E8-4C23-80A8-E4ACC44EFCB5}"/>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148A8771-0BEF-4C50-A98E-6D28AB3C6C2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36DB8EA9-EF59-497E-AB33-F4758B30206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9" name="【庁舎】&#10;有形固定資産減価償却率最大値テキスト">
          <a:extLst>
            <a:ext uri="{FF2B5EF4-FFF2-40B4-BE49-F238E27FC236}">
              <a16:creationId xmlns:a16="http://schemas.microsoft.com/office/drawing/2014/main" id="{10C8C114-316A-4568-A0A8-39A33C7B1DF5}"/>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0" name="直線コネクタ 769">
          <a:extLst>
            <a:ext uri="{FF2B5EF4-FFF2-40B4-BE49-F238E27FC236}">
              <a16:creationId xmlns:a16="http://schemas.microsoft.com/office/drawing/2014/main" id="{0ED2C241-2D13-4BAE-9299-B502EC2473F7}"/>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1" name="【庁舎】&#10;有形固定資産減価償却率平均値テキスト">
          <a:extLst>
            <a:ext uri="{FF2B5EF4-FFF2-40B4-BE49-F238E27FC236}">
              <a16:creationId xmlns:a16="http://schemas.microsoft.com/office/drawing/2014/main" id="{EDC3268D-9AFA-45FA-9AA0-85EE9E77B8E5}"/>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2" name="フローチャート: 判断 771">
          <a:extLst>
            <a:ext uri="{FF2B5EF4-FFF2-40B4-BE49-F238E27FC236}">
              <a16:creationId xmlns:a16="http://schemas.microsoft.com/office/drawing/2014/main" id="{6AD65421-C70D-4B6C-9963-2051B3B5F507}"/>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3" name="フローチャート: 判断 772">
          <a:extLst>
            <a:ext uri="{FF2B5EF4-FFF2-40B4-BE49-F238E27FC236}">
              <a16:creationId xmlns:a16="http://schemas.microsoft.com/office/drawing/2014/main" id="{ABB2AB09-052A-44EF-B353-95B25683B40F}"/>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4" name="フローチャート: 判断 773">
          <a:extLst>
            <a:ext uri="{FF2B5EF4-FFF2-40B4-BE49-F238E27FC236}">
              <a16:creationId xmlns:a16="http://schemas.microsoft.com/office/drawing/2014/main" id="{415BDDDB-B73E-44FC-89C6-AD515BFE5B9E}"/>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5" name="フローチャート: 判断 774">
          <a:extLst>
            <a:ext uri="{FF2B5EF4-FFF2-40B4-BE49-F238E27FC236}">
              <a16:creationId xmlns:a16="http://schemas.microsoft.com/office/drawing/2014/main" id="{F94EA89C-D7EE-4DA4-9EB1-787E51EFD9AE}"/>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68F3021C-B579-4A41-BF22-CC9DB1A40347}"/>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38A8BA3-911E-4591-A634-9228BA113A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26C0F4B-64A8-41C6-B0AC-1A744920592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8FFCF40-7037-4D3E-B2E0-16C928801E2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527EF73-49CB-4B00-9024-C1360C897C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0748749-E6AD-42F6-886B-3BC05C28279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41729</xdr:rowOff>
    </xdr:from>
    <xdr:to>
      <xdr:col>85</xdr:col>
      <xdr:colOff>177800</xdr:colOff>
      <xdr:row>104</xdr:row>
      <xdr:rowOff>143329</xdr:rowOff>
    </xdr:to>
    <xdr:sp macro="" textlink="">
      <xdr:nvSpPr>
        <xdr:cNvPr id="782" name="楕円 781">
          <a:extLst>
            <a:ext uri="{FF2B5EF4-FFF2-40B4-BE49-F238E27FC236}">
              <a16:creationId xmlns:a16="http://schemas.microsoft.com/office/drawing/2014/main" id="{A1F3CC55-785F-4C6E-967A-F66F53F67E27}"/>
            </a:ext>
          </a:extLst>
        </xdr:cNvPr>
        <xdr:cNvSpPr/>
      </xdr:nvSpPr>
      <xdr:spPr>
        <a:xfrm>
          <a:off x="162687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20156</xdr:rowOff>
    </xdr:from>
    <xdr:ext cx="405111" cy="259045"/>
    <xdr:sp macro="" textlink="">
      <xdr:nvSpPr>
        <xdr:cNvPr id="783" name="【庁舎】&#10;有形固定資産減価償却率該当値テキスト">
          <a:extLst>
            <a:ext uri="{FF2B5EF4-FFF2-40B4-BE49-F238E27FC236}">
              <a16:creationId xmlns:a16="http://schemas.microsoft.com/office/drawing/2014/main" id="{8EAADE5C-CB0F-4E9D-8A42-249CBC04E0C7}"/>
            </a:ext>
          </a:extLst>
        </xdr:cNvPr>
        <xdr:cNvSpPr txBox="1"/>
      </xdr:nvSpPr>
      <xdr:spPr>
        <a:xfrm>
          <a:off x="16357600" y="17850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69487</xdr:rowOff>
    </xdr:from>
    <xdr:to>
      <xdr:col>81</xdr:col>
      <xdr:colOff>101600</xdr:colOff>
      <xdr:row>104</xdr:row>
      <xdr:rowOff>171087</xdr:rowOff>
    </xdr:to>
    <xdr:sp macro="" textlink="">
      <xdr:nvSpPr>
        <xdr:cNvPr id="784" name="楕円 783">
          <a:extLst>
            <a:ext uri="{FF2B5EF4-FFF2-40B4-BE49-F238E27FC236}">
              <a16:creationId xmlns:a16="http://schemas.microsoft.com/office/drawing/2014/main" id="{6416CA89-3517-4C0C-8E34-B709458D4EC3}"/>
            </a:ext>
          </a:extLst>
        </xdr:cNvPr>
        <xdr:cNvSpPr/>
      </xdr:nvSpPr>
      <xdr:spPr>
        <a:xfrm>
          <a:off x="154305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92529</xdr:rowOff>
    </xdr:from>
    <xdr:to>
      <xdr:col>85</xdr:col>
      <xdr:colOff>127000</xdr:colOff>
      <xdr:row>104</xdr:row>
      <xdr:rowOff>120287</xdr:rowOff>
    </xdr:to>
    <xdr:cxnSp macro="">
      <xdr:nvCxnSpPr>
        <xdr:cNvPr id="785" name="直線コネクタ 784">
          <a:extLst>
            <a:ext uri="{FF2B5EF4-FFF2-40B4-BE49-F238E27FC236}">
              <a16:creationId xmlns:a16="http://schemas.microsoft.com/office/drawing/2014/main" id="{16851610-B1E9-4A4B-B57F-0E21F3543AFD}"/>
            </a:ext>
          </a:extLst>
        </xdr:cNvPr>
        <xdr:cNvCxnSpPr/>
      </xdr:nvCxnSpPr>
      <xdr:spPr>
        <a:xfrm flipV="1">
          <a:off x="15481300" y="1792332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86" name="楕円 785">
          <a:extLst>
            <a:ext uri="{FF2B5EF4-FFF2-40B4-BE49-F238E27FC236}">
              <a16:creationId xmlns:a16="http://schemas.microsoft.com/office/drawing/2014/main" id="{16E493C6-7F78-44FA-B980-B11A1B49FFD9}"/>
            </a:ext>
          </a:extLst>
        </xdr:cNvPr>
        <xdr:cNvSpPr/>
      </xdr:nvSpPr>
      <xdr:spPr>
        <a:xfrm>
          <a:off x="145415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90895</xdr:rowOff>
    </xdr:from>
    <xdr:to>
      <xdr:col>81</xdr:col>
      <xdr:colOff>50800</xdr:colOff>
      <xdr:row>104</xdr:row>
      <xdr:rowOff>120287</xdr:rowOff>
    </xdr:to>
    <xdr:cxnSp macro="">
      <xdr:nvCxnSpPr>
        <xdr:cNvPr id="787" name="直線コネクタ 786">
          <a:extLst>
            <a:ext uri="{FF2B5EF4-FFF2-40B4-BE49-F238E27FC236}">
              <a16:creationId xmlns:a16="http://schemas.microsoft.com/office/drawing/2014/main" id="{A1F12AF6-00B7-4626-8C12-CC2E8EDCA153}"/>
            </a:ext>
          </a:extLst>
        </xdr:cNvPr>
        <xdr:cNvCxnSpPr/>
      </xdr:nvCxnSpPr>
      <xdr:spPr>
        <a:xfrm>
          <a:off x="14592300" y="1792169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907</xdr:rowOff>
    </xdr:from>
    <xdr:to>
      <xdr:col>72</xdr:col>
      <xdr:colOff>38100</xdr:colOff>
      <xdr:row>103</xdr:row>
      <xdr:rowOff>102507</xdr:rowOff>
    </xdr:to>
    <xdr:sp macro="" textlink="">
      <xdr:nvSpPr>
        <xdr:cNvPr id="788" name="楕円 787">
          <a:extLst>
            <a:ext uri="{FF2B5EF4-FFF2-40B4-BE49-F238E27FC236}">
              <a16:creationId xmlns:a16="http://schemas.microsoft.com/office/drawing/2014/main" id="{3A533C36-3103-4822-BF4F-E3FD48E2FAA2}"/>
            </a:ext>
          </a:extLst>
        </xdr:cNvPr>
        <xdr:cNvSpPr/>
      </xdr:nvSpPr>
      <xdr:spPr>
        <a:xfrm>
          <a:off x="13652500" y="1766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51707</xdr:rowOff>
    </xdr:from>
    <xdr:to>
      <xdr:col>76</xdr:col>
      <xdr:colOff>114300</xdr:colOff>
      <xdr:row>104</xdr:row>
      <xdr:rowOff>90895</xdr:rowOff>
    </xdr:to>
    <xdr:cxnSp macro="">
      <xdr:nvCxnSpPr>
        <xdr:cNvPr id="789" name="直線コネクタ 788">
          <a:extLst>
            <a:ext uri="{FF2B5EF4-FFF2-40B4-BE49-F238E27FC236}">
              <a16:creationId xmlns:a16="http://schemas.microsoft.com/office/drawing/2014/main" id="{EDFFC61B-BD1F-4670-B897-47ADC555C043}"/>
            </a:ext>
          </a:extLst>
        </xdr:cNvPr>
        <xdr:cNvCxnSpPr/>
      </xdr:nvCxnSpPr>
      <xdr:spPr>
        <a:xfrm>
          <a:off x="13703300" y="17711057"/>
          <a:ext cx="889000" cy="21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151130</xdr:rowOff>
    </xdr:from>
    <xdr:to>
      <xdr:col>67</xdr:col>
      <xdr:colOff>101600</xdr:colOff>
      <xdr:row>103</xdr:row>
      <xdr:rowOff>81280</xdr:rowOff>
    </xdr:to>
    <xdr:sp macro="" textlink="">
      <xdr:nvSpPr>
        <xdr:cNvPr id="790" name="楕円 789">
          <a:extLst>
            <a:ext uri="{FF2B5EF4-FFF2-40B4-BE49-F238E27FC236}">
              <a16:creationId xmlns:a16="http://schemas.microsoft.com/office/drawing/2014/main" id="{FAE58229-93B9-4134-8E39-3D66E9C33FB2}"/>
            </a:ext>
          </a:extLst>
        </xdr:cNvPr>
        <xdr:cNvSpPr/>
      </xdr:nvSpPr>
      <xdr:spPr>
        <a:xfrm>
          <a:off x="12763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30480</xdr:rowOff>
    </xdr:from>
    <xdr:to>
      <xdr:col>71</xdr:col>
      <xdr:colOff>177800</xdr:colOff>
      <xdr:row>103</xdr:row>
      <xdr:rowOff>51707</xdr:rowOff>
    </xdr:to>
    <xdr:cxnSp macro="">
      <xdr:nvCxnSpPr>
        <xdr:cNvPr id="791" name="直線コネクタ 790">
          <a:extLst>
            <a:ext uri="{FF2B5EF4-FFF2-40B4-BE49-F238E27FC236}">
              <a16:creationId xmlns:a16="http://schemas.microsoft.com/office/drawing/2014/main" id="{5C8C181E-CF35-4C1C-A5A1-8CE26BEDCAE4}"/>
            </a:ext>
          </a:extLst>
        </xdr:cNvPr>
        <xdr:cNvCxnSpPr/>
      </xdr:nvCxnSpPr>
      <xdr:spPr>
        <a:xfrm>
          <a:off x="12814300" y="1768983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2" name="n_1aveValue【庁舎】&#10;有形固定資産減価償却率">
          <a:extLst>
            <a:ext uri="{FF2B5EF4-FFF2-40B4-BE49-F238E27FC236}">
              <a16:creationId xmlns:a16="http://schemas.microsoft.com/office/drawing/2014/main" id="{02DE14F4-DBA8-4F6B-958B-92857D4202F4}"/>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3" name="n_2aveValue【庁舎】&#10;有形固定資産減価償却率">
          <a:extLst>
            <a:ext uri="{FF2B5EF4-FFF2-40B4-BE49-F238E27FC236}">
              <a16:creationId xmlns:a16="http://schemas.microsoft.com/office/drawing/2014/main" id="{50255B64-0E0B-439D-BBDB-FA773689A31E}"/>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4" name="n_3aveValue【庁舎】&#10;有形固定資産減価償却率">
          <a:extLst>
            <a:ext uri="{FF2B5EF4-FFF2-40B4-BE49-F238E27FC236}">
              <a16:creationId xmlns:a16="http://schemas.microsoft.com/office/drawing/2014/main" id="{5E47B9C3-5030-4F28-8260-EAAA7C3CB47F}"/>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5" name="n_4aveValue【庁舎】&#10;有形固定資産減価償却率">
          <a:extLst>
            <a:ext uri="{FF2B5EF4-FFF2-40B4-BE49-F238E27FC236}">
              <a16:creationId xmlns:a16="http://schemas.microsoft.com/office/drawing/2014/main" id="{00D67066-5965-4670-A999-FFA0FE18D371}"/>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162214</xdr:rowOff>
    </xdr:from>
    <xdr:ext cx="405111" cy="259045"/>
    <xdr:sp macro="" textlink="">
      <xdr:nvSpPr>
        <xdr:cNvPr id="796" name="n_1mainValue【庁舎】&#10;有形固定資産減価償却率">
          <a:extLst>
            <a:ext uri="{FF2B5EF4-FFF2-40B4-BE49-F238E27FC236}">
              <a16:creationId xmlns:a16="http://schemas.microsoft.com/office/drawing/2014/main" id="{29245A46-483B-4147-B6C9-EEE819CE45CA}"/>
            </a:ext>
          </a:extLst>
        </xdr:cNvPr>
        <xdr:cNvSpPr txBox="1"/>
      </xdr:nvSpPr>
      <xdr:spPr>
        <a:xfrm>
          <a:off x="152660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797" name="n_2mainValue【庁舎】&#10;有形固定資産減価償却率">
          <a:extLst>
            <a:ext uri="{FF2B5EF4-FFF2-40B4-BE49-F238E27FC236}">
              <a16:creationId xmlns:a16="http://schemas.microsoft.com/office/drawing/2014/main" id="{9C954E2E-1C77-49D7-969A-BF9E58B90ECC}"/>
            </a:ext>
          </a:extLst>
        </xdr:cNvPr>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119034</xdr:rowOff>
    </xdr:from>
    <xdr:ext cx="405111" cy="259045"/>
    <xdr:sp macro="" textlink="">
      <xdr:nvSpPr>
        <xdr:cNvPr id="798" name="n_3mainValue【庁舎】&#10;有形固定資産減価償却率">
          <a:extLst>
            <a:ext uri="{FF2B5EF4-FFF2-40B4-BE49-F238E27FC236}">
              <a16:creationId xmlns:a16="http://schemas.microsoft.com/office/drawing/2014/main" id="{4A961DCE-74D3-441D-9401-C322375A628E}"/>
            </a:ext>
          </a:extLst>
        </xdr:cNvPr>
        <xdr:cNvSpPr txBox="1"/>
      </xdr:nvSpPr>
      <xdr:spPr>
        <a:xfrm>
          <a:off x="13500744" y="1743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97807</xdr:rowOff>
    </xdr:from>
    <xdr:ext cx="405111" cy="259045"/>
    <xdr:sp macro="" textlink="">
      <xdr:nvSpPr>
        <xdr:cNvPr id="799" name="n_4mainValue【庁舎】&#10;有形固定資産減価償却率">
          <a:extLst>
            <a:ext uri="{FF2B5EF4-FFF2-40B4-BE49-F238E27FC236}">
              <a16:creationId xmlns:a16="http://schemas.microsoft.com/office/drawing/2014/main" id="{D98A01E3-84F3-460C-885D-31742883CFF7}"/>
            </a:ext>
          </a:extLst>
        </xdr:cNvPr>
        <xdr:cNvSpPr txBox="1"/>
      </xdr:nvSpPr>
      <xdr:spPr>
        <a:xfrm>
          <a:off x="12611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C9D0B19D-28A0-458E-B0B7-AB6F0AF7F1F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A72FB3AD-E717-431B-92E6-8BC2396A02F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6F81F76A-30BF-4BA7-B064-0724ECF5C7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5BC4B68E-90EC-415D-B073-D7B3B502AEF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124FF6F1-F0EF-40D3-BBE3-97FB3BFDA4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9E085BE8-232E-4411-A4AF-DE0E54077C6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C6F002DA-A0EC-425C-A5F5-DD2B9B23FB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41DBFE36-B77B-447C-8FCF-F703819BAD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CDC6D481-004A-493A-AB80-5261A1ABFF6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66774436-EF0A-4374-93DF-2DDE4E690E4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2D978A9B-BFA1-42DD-88F4-5A3815E24EF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B368F588-2735-4D19-B386-9A61D0AA30E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50659DE7-D29A-457D-9FF1-7B781A9F258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60B9031E-D893-4D06-A2A2-293B493A1A7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6A30B068-B674-4168-BC17-6AAC422EFBF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1CA96C71-8B7A-4B4A-9DA1-38997D05C79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73803EBC-1FFB-405E-B4EF-381D1F1CA06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AAD35CFF-2C9F-4B42-A41A-0D6D0205B1D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C66CC6FE-126B-4357-BBB4-8B6BBD9017A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7DF76194-8093-47D7-AB26-798C0203724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D5FA9311-5CAB-4DE3-8C82-B52A9A2ED4C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52C91245-E342-44B7-997F-C84ED637603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EBFB0388-6A19-4E62-9494-3EDE4958EE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3" name="直線コネクタ 822">
          <a:extLst>
            <a:ext uri="{FF2B5EF4-FFF2-40B4-BE49-F238E27FC236}">
              <a16:creationId xmlns:a16="http://schemas.microsoft.com/office/drawing/2014/main" id="{690043C5-16FC-4955-85F1-B9BD59858E69}"/>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4" name="【庁舎】&#10;一人当たり面積最小値テキスト">
          <a:extLst>
            <a:ext uri="{FF2B5EF4-FFF2-40B4-BE49-F238E27FC236}">
              <a16:creationId xmlns:a16="http://schemas.microsoft.com/office/drawing/2014/main" id="{BEEA67B3-6910-45EA-9376-D496B49DF316}"/>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5" name="直線コネクタ 824">
          <a:extLst>
            <a:ext uri="{FF2B5EF4-FFF2-40B4-BE49-F238E27FC236}">
              <a16:creationId xmlns:a16="http://schemas.microsoft.com/office/drawing/2014/main" id="{EF84EA6B-4293-4A30-872B-5A244BCF0A47}"/>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6" name="【庁舎】&#10;一人当たり面積最大値テキスト">
          <a:extLst>
            <a:ext uri="{FF2B5EF4-FFF2-40B4-BE49-F238E27FC236}">
              <a16:creationId xmlns:a16="http://schemas.microsoft.com/office/drawing/2014/main" id="{943A8A6A-3FF5-46DA-9C6A-159C80548E13}"/>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7" name="直線コネクタ 826">
          <a:extLst>
            <a:ext uri="{FF2B5EF4-FFF2-40B4-BE49-F238E27FC236}">
              <a16:creationId xmlns:a16="http://schemas.microsoft.com/office/drawing/2014/main" id="{198F475C-21EF-4F9F-A2FE-34D472CAB15E}"/>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8" name="【庁舎】&#10;一人当たり面積平均値テキスト">
          <a:extLst>
            <a:ext uri="{FF2B5EF4-FFF2-40B4-BE49-F238E27FC236}">
              <a16:creationId xmlns:a16="http://schemas.microsoft.com/office/drawing/2014/main" id="{18AC5CA8-9048-4E3D-ACF6-20AD42A563E5}"/>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9" name="フローチャート: 判断 828">
          <a:extLst>
            <a:ext uri="{FF2B5EF4-FFF2-40B4-BE49-F238E27FC236}">
              <a16:creationId xmlns:a16="http://schemas.microsoft.com/office/drawing/2014/main" id="{E1434D7E-7B8F-4DCA-92B3-A2D7E7E47CB9}"/>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0" name="フローチャート: 判断 829">
          <a:extLst>
            <a:ext uri="{FF2B5EF4-FFF2-40B4-BE49-F238E27FC236}">
              <a16:creationId xmlns:a16="http://schemas.microsoft.com/office/drawing/2014/main" id="{E59BE9D2-F1D5-4ECA-8491-796119CF20F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1" name="フローチャート: 判断 830">
          <a:extLst>
            <a:ext uri="{FF2B5EF4-FFF2-40B4-BE49-F238E27FC236}">
              <a16:creationId xmlns:a16="http://schemas.microsoft.com/office/drawing/2014/main" id="{3C736288-64AA-4276-BF71-263DE9FC18C5}"/>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2" name="フローチャート: 判断 831">
          <a:extLst>
            <a:ext uri="{FF2B5EF4-FFF2-40B4-BE49-F238E27FC236}">
              <a16:creationId xmlns:a16="http://schemas.microsoft.com/office/drawing/2014/main" id="{30DD1E28-993C-4D2B-B5FE-11517DE87D4A}"/>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3" name="フローチャート: 判断 832">
          <a:extLst>
            <a:ext uri="{FF2B5EF4-FFF2-40B4-BE49-F238E27FC236}">
              <a16:creationId xmlns:a16="http://schemas.microsoft.com/office/drawing/2014/main" id="{B8895B86-ED00-403D-B1E4-F9D9B8F3AD9D}"/>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568468D-7C12-4726-8CF5-924B599A47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9A9F854-ED62-4ACC-BFB9-694072CCD8C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89010B8-713D-4AE5-B2E8-8431376D662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196B931-E657-4C11-8711-8C147099428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28CBB7D-E47C-4EB7-8FBF-E54342DFE1D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135889</xdr:rowOff>
    </xdr:from>
    <xdr:to>
      <xdr:col>116</xdr:col>
      <xdr:colOff>114300</xdr:colOff>
      <xdr:row>105</xdr:row>
      <xdr:rowOff>66039</xdr:rowOff>
    </xdr:to>
    <xdr:sp macro="" textlink="">
      <xdr:nvSpPr>
        <xdr:cNvPr id="839" name="楕円 838">
          <a:extLst>
            <a:ext uri="{FF2B5EF4-FFF2-40B4-BE49-F238E27FC236}">
              <a16:creationId xmlns:a16="http://schemas.microsoft.com/office/drawing/2014/main" id="{01CE2EAC-A2BE-43E3-95FB-A0E5F7DB2ADB}"/>
            </a:ext>
          </a:extLst>
        </xdr:cNvPr>
        <xdr:cNvSpPr/>
      </xdr:nvSpPr>
      <xdr:spPr>
        <a:xfrm>
          <a:off x="22110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158766</xdr:rowOff>
    </xdr:from>
    <xdr:ext cx="469744" cy="259045"/>
    <xdr:sp macro="" textlink="">
      <xdr:nvSpPr>
        <xdr:cNvPr id="840" name="【庁舎】&#10;一人当たり面積該当値テキスト">
          <a:extLst>
            <a:ext uri="{FF2B5EF4-FFF2-40B4-BE49-F238E27FC236}">
              <a16:creationId xmlns:a16="http://schemas.microsoft.com/office/drawing/2014/main" id="{EFB08094-16D1-446A-8EFB-4A16494BE66C}"/>
            </a:ext>
          </a:extLst>
        </xdr:cNvPr>
        <xdr:cNvSpPr txBox="1"/>
      </xdr:nvSpPr>
      <xdr:spPr>
        <a:xfrm>
          <a:off x="22199600"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152400</xdr:rowOff>
    </xdr:from>
    <xdr:to>
      <xdr:col>112</xdr:col>
      <xdr:colOff>38100</xdr:colOff>
      <xdr:row>105</xdr:row>
      <xdr:rowOff>82550</xdr:rowOff>
    </xdr:to>
    <xdr:sp macro="" textlink="">
      <xdr:nvSpPr>
        <xdr:cNvPr id="841" name="楕円 840">
          <a:extLst>
            <a:ext uri="{FF2B5EF4-FFF2-40B4-BE49-F238E27FC236}">
              <a16:creationId xmlns:a16="http://schemas.microsoft.com/office/drawing/2014/main" id="{3298BF9A-AA4C-4734-9A42-58F766F10295}"/>
            </a:ext>
          </a:extLst>
        </xdr:cNvPr>
        <xdr:cNvSpPr/>
      </xdr:nvSpPr>
      <xdr:spPr>
        <a:xfrm>
          <a:off x="21272500" y="1798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15239</xdr:rowOff>
    </xdr:from>
    <xdr:to>
      <xdr:col>116</xdr:col>
      <xdr:colOff>63500</xdr:colOff>
      <xdr:row>105</xdr:row>
      <xdr:rowOff>31750</xdr:rowOff>
    </xdr:to>
    <xdr:cxnSp macro="">
      <xdr:nvCxnSpPr>
        <xdr:cNvPr id="842" name="直線コネクタ 841">
          <a:extLst>
            <a:ext uri="{FF2B5EF4-FFF2-40B4-BE49-F238E27FC236}">
              <a16:creationId xmlns:a16="http://schemas.microsoft.com/office/drawing/2014/main" id="{F68C1D14-74A2-4998-A15F-6ECBA6F89D10}"/>
            </a:ext>
          </a:extLst>
        </xdr:cNvPr>
        <xdr:cNvCxnSpPr/>
      </xdr:nvCxnSpPr>
      <xdr:spPr>
        <a:xfrm flipV="1">
          <a:off x="21323300" y="18017489"/>
          <a:ext cx="8382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161289</xdr:rowOff>
    </xdr:from>
    <xdr:to>
      <xdr:col>107</xdr:col>
      <xdr:colOff>101600</xdr:colOff>
      <xdr:row>105</xdr:row>
      <xdr:rowOff>91439</xdr:rowOff>
    </xdr:to>
    <xdr:sp macro="" textlink="">
      <xdr:nvSpPr>
        <xdr:cNvPr id="843" name="楕円 842">
          <a:extLst>
            <a:ext uri="{FF2B5EF4-FFF2-40B4-BE49-F238E27FC236}">
              <a16:creationId xmlns:a16="http://schemas.microsoft.com/office/drawing/2014/main" id="{65F232CD-5EF1-42C6-9F32-8224FEECE275}"/>
            </a:ext>
          </a:extLst>
        </xdr:cNvPr>
        <xdr:cNvSpPr/>
      </xdr:nvSpPr>
      <xdr:spPr>
        <a:xfrm>
          <a:off x="20383500" y="179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31750</xdr:rowOff>
    </xdr:from>
    <xdr:to>
      <xdr:col>111</xdr:col>
      <xdr:colOff>177800</xdr:colOff>
      <xdr:row>105</xdr:row>
      <xdr:rowOff>40639</xdr:rowOff>
    </xdr:to>
    <xdr:cxnSp macro="">
      <xdr:nvCxnSpPr>
        <xdr:cNvPr id="844" name="直線コネクタ 843">
          <a:extLst>
            <a:ext uri="{FF2B5EF4-FFF2-40B4-BE49-F238E27FC236}">
              <a16:creationId xmlns:a16="http://schemas.microsoft.com/office/drawing/2014/main" id="{2A33C6C2-7EE4-442A-A4B1-2B277A7257B6}"/>
            </a:ext>
          </a:extLst>
        </xdr:cNvPr>
        <xdr:cNvCxnSpPr/>
      </xdr:nvCxnSpPr>
      <xdr:spPr>
        <a:xfrm flipV="1">
          <a:off x="20434300" y="1803400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7620</xdr:rowOff>
    </xdr:from>
    <xdr:to>
      <xdr:col>102</xdr:col>
      <xdr:colOff>165100</xdr:colOff>
      <xdr:row>105</xdr:row>
      <xdr:rowOff>109220</xdr:rowOff>
    </xdr:to>
    <xdr:sp macro="" textlink="">
      <xdr:nvSpPr>
        <xdr:cNvPr id="845" name="楕円 844">
          <a:extLst>
            <a:ext uri="{FF2B5EF4-FFF2-40B4-BE49-F238E27FC236}">
              <a16:creationId xmlns:a16="http://schemas.microsoft.com/office/drawing/2014/main" id="{252CB4F8-4036-4518-9045-E6EBBB566B75}"/>
            </a:ext>
          </a:extLst>
        </xdr:cNvPr>
        <xdr:cNvSpPr/>
      </xdr:nvSpPr>
      <xdr:spPr>
        <a:xfrm>
          <a:off x="19494500" y="1800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40639</xdr:rowOff>
    </xdr:from>
    <xdr:to>
      <xdr:col>107</xdr:col>
      <xdr:colOff>50800</xdr:colOff>
      <xdr:row>105</xdr:row>
      <xdr:rowOff>58420</xdr:rowOff>
    </xdr:to>
    <xdr:cxnSp macro="">
      <xdr:nvCxnSpPr>
        <xdr:cNvPr id="846" name="直線コネクタ 845">
          <a:extLst>
            <a:ext uri="{FF2B5EF4-FFF2-40B4-BE49-F238E27FC236}">
              <a16:creationId xmlns:a16="http://schemas.microsoft.com/office/drawing/2014/main" id="{B4A3D7DA-23D9-45B5-A4E4-3156AD2497A1}"/>
            </a:ext>
          </a:extLst>
        </xdr:cNvPr>
        <xdr:cNvCxnSpPr/>
      </xdr:nvCxnSpPr>
      <xdr:spPr>
        <a:xfrm flipV="1">
          <a:off x="19545300" y="18042889"/>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8889</xdr:rowOff>
    </xdr:from>
    <xdr:to>
      <xdr:col>98</xdr:col>
      <xdr:colOff>38100</xdr:colOff>
      <xdr:row>105</xdr:row>
      <xdr:rowOff>110489</xdr:rowOff>
    </xdr:to>
    <xdr:sp macro="" textlink="">
      <xdr:nvSpPr>
        <xdr:cNvPr id="847" name="楕円 846">
          <a:extLst>
            <a:ext uri="{FF2B5EF4-FFF2-40B4-BE49-F238E27FC236}">
              <a16:creationId xmlns:a16="http://schemas.microsoft.com/office/drawing/2014/main" id="{62524B8F-75ED-4B5E-A78F-37C1D339D2C8}"/>
            </a:ext>
          </a:extLst>
        </xdr:cNvPr>
        <xdr:cNvSpPr/>
      </xdr:nvSpPr>
      <xdr:spPr>
        <a:xfrm>
          <a:off x="18605500" y="180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58420</xdr:rowOff>
    </xdr:from>
    <xdr:to>
      <xdr:col>102</xdr:col>
      <xdr:colOff>114300</xdr:colOff>
      <xdr:row>105</xdr:row>
      <xdr:rowOff>59689</xdr:rowOff>
    </xdr:to>
    <xdr:cxnSp macro="">
      <xdr:nvCxnSpPr>
        <xdr:cNvPr id="848" name="直線コネクタ 847">
          <a:extLst>
            <a:ext uri="{FF2B5EF4-FFF2-40B4-BE49-F238E27FC236}">
              <a16:creationId xmlns:a16="http://schemas.microsoft.com/office/drawing/2014/main" id="{D2C90F36-29AD-44B4-B37C-E4DBF35951E6}"/>
            </a:ext>
          </a:extLst>
        </xdr:cNvPr>
        <xdr:cNvCxnSpPr/>
      </xdr:nvCxnSpPr>
      <xdr:spPr>
        <a:xfrm flipV="1">
          <a:off x="18656300" y="180606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9" name="n_1aveValue【庁舎】&#10;一人当たり面積">
          <a:extLst>
            <a:ext uri="{FF2B5EF4-FFF2-40B4-BE49-F238E27FC236}">
              <a16:creationId xmlns:a16="http://schemas.microsoft.com/office/drawing/2014/main" id="{658BB378-BEA4-4224-9232-B8FA8FBFD01A}"/>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0" name="n_2aveValue【庁舎】&#10;一人当たり面積">
          <a:extLst>
            <a:ext uri="{FF2B5EF4-FFF2-40B4-BE49-F238E27FC236}">
              <a16:creationId xmlns:a16="http://schemas.microsoft.com/office/drawing/2014/main" id="{5B4FAA74-8A6A-489F-ABF5-B9E7FF3AF362}"/>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1" name="n_3aveValue【庁舎】&#10;一人当たり面積">
          <a:extLst>
            <a:ext uri="{FF2B5EF4-FFF2-40B4-BE49-F238E27FC236}">
              <a16:creationId xmlns:a16="http://schemas.microsoft.com/office/drawing/2014/main" id="{072E54F0-B145-418F-AB6B-5A2A19B556D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2" name="n_4aveValue【庁舎】&#10;一人当たり面積">
          <a:extLst>
            <a:ext uri="{FF2B5EF4-FFF2-40B4-BE49-F238E27FC236}">
              <a16:creationId xmlns:a16="http://schemas.microsoft.com/office/drawing/2014/main" id="{7E68A988-80B5-4022-A26C-E0A103B97692}"/>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99077</xdr:rowOff>
    </xdr:from>
    <xdr:ext cx="469744" cy="259045"/>
    <xdr:sp macro="" textlink="">
      <xdr:nvSpPr>
        <xdr:cNvPr id="853" name="n_1mainValue【庁舎】&#10;一人当たり面積">
          <a:extLst>
            <a:ext uri="{FF2B5EF4-FFF2-40B4-BE49-F238E27FC236}">
              <a16:creationId xmlns:a16="http://schemas.microsoft.com/office/drawing/2014/main" id="{383D881E-4E14-4AA8-8455-C39BEF149E90}"/>
            </a:ext>
          </a:extLst>
        </xdr:cNvPr>
        <xdr:cNvSpPr txBox="1"/>
      </xdr:nvSpPr>
      <xdr:spPr>
        <a:xfrm>
          <a:off x="21075727" y="177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107966</xdr:rowOff>
    </xdr:from>
    <xdr:ext cx="469744" cy="259045"/>
    <xdr:sp macro="" textlink="">
      <xdr:nvSpPr>
        <xdr:cNvPr id="854" name="n_2mainValue【庁舎】&#10;一人当たり面積">
          <a:extLst>
            <a:ext uri="{FF2B5EF4-FFF2-40B4-BE49-F238E27FC236}">
              <a16:creationId xmlns:a16="http://schemas.microsoft.com/office/drawing/2014/main" id="{8B4BCC3E-CC31-4627-BD06-528B91A1BF7B}"/>
            </a:ext>
          </a:extLst>
        </xdr:cNvPr>
        <xdr:cNvSpPr txBox="1"/>
      </xdr:nvSpPr>
      <xdr:spPr>
        <a:xfrm>
          <a:off x="20199427" y="1776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125747</xdr:rowOff>
    </xdr:from>
    <xdr:ext cx="469744" cy="259045"/>
    <xdr:sp macro="" textlink="">
      <xdr:nvSpPr>
        <xdr:cNvPr id="855" name="n_3mainValue【庁舎】&#10;一人当たり面積">
          <a:extLst>
            <a:ext uri="{FF2B5EF4-FFF2-40B4-BE49-F238E27FC236}">
              <a16:creationId xmlns:a16="http://schemas.microsoft.com/office/drawing/2014/main" id="{E05F1774-58E5-438E-9E20-D84AB9A76924}"/>
            </a:ext>
          </a:extLst>
        </xdr:cNvPr>
        <xdr:cNvSpPr txBox="1"/>
      </xdr:nvSpPr>
      <xdr:spPr>
        <a:xfrm>
          <a:off x="19310427" y="1778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127016</xdr:rowOff>
    </xdr:from>
    <xdr:ext cx="469744" cy="259045"/>
    <xdr:sp macro="" textlink="">
      <xdr:nvSpPr>
        <xdr:cNvPr id="856" name="n_4mainValue【庁舎】&#10;一人当たり面積">
          <a:extLst>
            <a:ext uri="{FF2B5EF4-FFF2-40B4-BE49-F238E27FC236}">
              <a16:creationId xmlns:a16="http://schemas.microsoft.com/office/drawing/2014/main" id="{5F4BD7E0-3421-43BF-8E13-72C2B75E6F97}"/>
            </a:ext>
          </a:extLst>
        </xdr:cNvPr>
        <xdr:cNvSpPr txBox="1"/>
      </xdr:nvSpPr>
      <xdr:spPr>
        <a:xfrm>
          <a:off x="18421427" y="1778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665F1093-4F5C-4292-8262-0DE7CB66A63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00157CC0-1E94-4F96-9F41-29E9EDD49D3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ED4C0500-DF72-4532-A518-1600D95C63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市町村合併以降、更新されていない施設については、有形固定資産減価償却率が類似団体内平均値を上回っている。類似団体内平均値を下回っている項目の分析については、次のとおり。</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図書館</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近隣の商業施設を改修し、機能移転（平成</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30</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年度）したことから、類似団体内平均値を下回っている。</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pPr eaLnBrk="1" fontAlgn="auto" latinLnBrk="0" hangingPunct="1"/>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体育館・プール</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岩倉中学校屋内運動場の建替え、美馬地区統合小学校屋内運動場及びプールの新築により、類似団体内平均値を下回っている。</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令和６年度には穴吹スポーツセンター大規模改修があり、減価償却率はさらに改善した。</a:t>
          </a:r>
          <a:endParaRPr lang="ja-JP" altLang="ja-JP" sz="1600">
            <a:solidFill>
              <a:sysClr val="windowText" lastClr="000000"/>
            </a:solidFill>
            <a:effectLst/>
            <a:latin typeface="ＭＳ 明朝" panose="02020609040205080304" pitchFamily="17" charset="-128"/>
            <a:ea typeface="ＭＳ 明朝" panose="02020609040205080304" pitchFamily="17" charset="-128"/>
          </a:endParaRPr>
        </a:p>
        <a:p>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消防施設</a:t>
          </a:r>
          <a:r>
            <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「公共施設等総合管理計画」に基づき、老朽化して使用されていない施設（消防団詰所等）の撤去や消防本部の改修を実施していることから、類似団体内平均値を下回っている</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a:t>
          </a:r>
          <a:endParaRPr kumimoji="1"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endParaRPr lang="ja-JP" altLang="ja-JP" sz="1400">
            <a:solidFill>
              <a:srgbClr val="FF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22624535</v>
      </c>
      <c r="BO4" s="384"/>
      <c r="BP4" s="384"/>
      <c r="BQ4" s="384"/>
      <c r="BR4" s="384"/>
      <c r="BS4" s="384"/>
      <c r="BT4" s="384"/>
      <c r="BU4" s="385"/>
      <c r="BV4" s="383">
        <v>22037251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3.5</v>
      </c>
      <c r="CU4" s="390"/>
      <c r="CV4" s="390"/>
      <c r="CW4" s="390"/>
      <c r="CX4" s="390"/>
      <c r="CY4" s="390"/>
      <c r="CZ4" s="390"/>
      <c r="DA4" s="391"/>
      <c r="DB4" s="389">
        <v>5.6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22050655</v>
      </c>
      <c r="BO5" s="421"/>
      <c r="BP5" s="421"/>
      <c r="BQ5" s="421"/>
      <c r="BR5" s="421"/>
      <c r="BS5" s="421"/>
      <c r="BT5" s="421"/>
      <c r="BU5" s="422"/>
      <c r="BV5" s="420">
        <v>21312292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97.1</v>
      </c>
      <c r="CU5" s="418"/>
      <c r="CV5" s="418"/>
      <c r="CW5" s="418"/>
      <c r="CX5" s="418"/>
      <c r="CY5" s="418"/>
      <c r="CZ5" s="418"/>
      <c r="DA5" s="419"/>
      <c r="DB5" s="417">
        <v>98.4</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573880</v>
      </c>
      <c r="BO6" s="421"/>
      <c r="BP6" s="421"/>
      <c r="BQ6" s="421"/>
      <c r="BR6" s="421"/>
      <c r="BS6" s="421"/>
      <c r="BT6" s="421"/>
      <c r="BU6" s="422"/>
      <c r="BV6" s="420">
        <v>724959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97.3</v>
      </c>
      <c r="CU6" s="458"/>
      <c r="CV6" s="458"/>
      <c r="CW6" s="458"/>
      <c r="CX6" s="458"/>
      <c r="CY6" s="458"/>
      <c r="CZ6" s="458"/>
      <c r="DA6" s="459"/>
      <c r="DB6" s="457">
        <v>98.9</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155817</v>
      </c>
      <c r="BO7" s="421"/>
      <c r="BP7" s="421"/>
      <c r="BQ7" s="421"/>
      <c r="BR7" s="421"/>
      <c r="BS7" s="421"/>
      <c r="BT7" s="421"/>
      <c r="BU7" s="422"/>
      <c r="BV7" s="420">
        <v>65567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11871962</v>
      </c>
      <c r="CU7" s="421"/>
      <c r="CV7" s="421"/>
      <c r="CW7" s="421"/>
      <c r="CX7" s="421"/>
      <c r="CY7" s="421"/>
      <c r="CZ7" s="421"/>
      <c r="DA7" s="422"/>
      <c r="DB7" s="420">
        <v>11728769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418063</v>
      </c>
      <c r="BO8" s="421"/>
      <c r="BP8" s="421"/>
      <c r="BQ8" s="421"/>
      <c r="BR8" s="421"/>
      <c r="BS8" s="421"/>
      <c r="BT8" s="421"/>
      <c r="BU8" s="422"/>
      <c r="BV8" s="420">
        <v>659392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0.31</v>
      </c>
      <c r="CU8" s="461"/>
      <c r="CV8" s="461"/>
      <c r="CW8" s="461"/>
      <c r="CX8" s="461"/>
      <c r="CY8" s="461"/>
      <c r="CZ8" s="461"/>
      <c r="DA8" s="462"/>
      <c r="DB8" s="460">
        <v>0.3</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28055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-241329</v>
      </c>
      <c r="BO9" s="421"/>
      <c r="BP9" s="421"/>
      <c r="BQ9" s="421"/>
      <c r="BR9" s="421"/>
      <c r="BS9" s="421"/>
      <c r="BT9" s="421"/>
      <c r="BU9" s="422"/>
      <c r="BV9" s="420">
        <v>42195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17.8</v>
      </c>
      <c r="CU9" s="418"/>
      <c r="CV9" s="418"/>
      <c r="CW9" s="418"/>
      <c r="CX9" s="418"/>
      <c r="CY9" s="418"/>
      <c r="CZ9" s="418"/>
      <c r="DA9" s="419"/>
      <c r="DB9" s="417">
        <v>18.899999999999999</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30501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1183460</v>
      </c>
      <c r="BO10" s="421"/>
      <c r="BP10" s="421"/>
      <c r="BQ10" s="421"/>
      <c r="BR10" s="421"/>
      <c r="BS10" s="421"/>
      <c r="BT10" s="421"/>
      <c r="BU10" s="422"/>
      <c r="BV10" s="420">
        <v>634202</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26264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1300000</v>
      </c>
      <c r="BO12" s="421"/>
      <c r="BP12" s="421"/>
      <c r="BQ12" s="421"/>
      <c r="BR12" s="421"/>
      <c r="BS12" s="421"/>
      <c r="BT12" s="421"/>
      <c r="BU12" s="422"/>
      <c r="BV12" s="420">
        <v>1000000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25681</v>
      </c>
      <c r="S13" s="505"/>
      <c r="T13" s="505"/>
      <c r="U13" s="505"/>
      <c r="V13" s="506"/>
      <c r="W13" s="436" t="s">
        <v>131</v>
      </c>
      <c r="X13" s="437"/>
      <c r="Y13" s="437"/>
      <c r="Z13" s="437"/>
      <c r="AA13" s="437"/>
      <c r="AB13" s="427"/>
      <c r="AC13" s="471">
        <v>1013</v>
      </c>
      <c r="AD13" s="472"/>
      <c r="AE13" s="472"/>
      <c r="AF13" s="472"/>
      <c r="AG13" s="514"/>
      <c r="AH13" s="471">
        <v>1253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-357869</v>
      </c>
      <c r="BO13" s="421"/>
      <c r="BP13" s="421"/>
      <c r="BQ13" s="421"/>
      <c r="BR13" s="421"/>
      <c r="BS13" s="421"/>
      <c r="BT13" s="421"/>
      <c r="BU13" s="422"/>
      <c r="BV13" s="420">
        <v>-323603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8.8000000000000007</v>
      </c>
      <c r="CU13" s="418"/>
      <c r="CV13" s="418"/>
      <c r="CW13" s="418"/>
      <c r="CX13" s="418"/>
      <c r="CY13" s="418"/>
      <c r="CZ13" s="418"/>
      <c r="DA13" s="419"/>
      <c r="DB13" s="417">
        <v>9.3000000000000007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26762</v>
      </c>
      <c r="S14" s="505"/>
      <c r="T14" s="505"/>
      <c r="U14" s="505"/>
      <c r="V14" s="506"/>
      <c r="W14" s="410"/>
      <c r="X14" s="411"/>
      <c r="Y14" s="411"/>
      <c r="Z14" s="411"/>
      <c r="AA14" s="411"/>
      <c r="AB14" s="400"/>
      <c r="AC14" s="507">
        <v>8.6</v>
      </c>
      <c r="AD14" s="508"/>
      <c r="AE14" s="508"/>
      <c r="AF14" s="508"/>
      <c r="AG14" s="509"/>
      <c r="AH14" s="507">
        <v>9.6999999999999993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33.200000000000003</v>
      </c>
      <c r="CU14" s="519"/>
      <c r="CV14" s="519"/>
      <c r="CW14" s="519"/>
      <c r="CX14" s="519"/>
      <c r="CY14" s="519"/>
      <c r="CZ14" s="519"/>
      <c r="DA14" s="520"/>
      <c r="DB14" s="518">
        <v>34.9</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26265</v>
      </c>
      <c r="S15" s="505"/>
      <c r="T15" s="505"/>
      <c r="U15" s="505"/>
      <c r="V15" s="506"/>
      <c r="W15" s="436" t="s">
        <v>137</v>
      </c>
      <c r="X15" s="437"/>
      <c r="Y15" s="437"/>
      <c r="Z15" s="437"/>
      <c r="AA15" s="437"/>
      <c r="AB15" s="427"/>
      <c r="AC15" s="471">
        <v>3395</v>
      </c>
      <c r="AD15" s="472"/>
      <c r="AE15" s="472"/>
      <c r="AF15" s="472"/>
      <c r="AG15" s="514"/>
      <c r="AH15" s="471">
        <v>3736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3476394</v>
      </c>
      <c r="BO15" s="384"/>
      <c r="BP15" s="384"/>
      <c r="BQ15" s="384"/>
      <c r="BR15" s="384"/>
      <c r="BS15" s="384"/>
      <c r="BT15" s="384"/>
      <c r="BU15" s="385"/>
      <c r="BV15" s="383">
        <v>3366056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28.7</v>
      </c>
      <c r="AD16" s="508"/>
      <c r="AE16" s="508"/>
      <c r="AF16" s="508"/>
      <c r="AG16" s="509"/>
      <c r="AH16" s="507">
        <v>28.9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10999782</v>
      </c>
      <c r="BO16" s="421"/>
      <c r="BP16" s="421"/>
      <c r="BQ16" s="421"/>
      <c r="BR16" s="421"/>
      <c r="BS16" s="421"/>
      <c r="BT16" s="421"/>
      <c r="BU16" s="422"/>
      <c r="BV16" s="420">
        <v>10897715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7402</v>
      </c>
      <c r="AD17" s="472"/>
      <c r="AE17" s="472"/>
      <c r="AF17" s="472"/>
      <c r="AG17" s="514"/>
      <c r="AH17" s="471">
        <v>7943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4322422</v>
      </c>
      <c r="BO17" s="421"/>
      <c r="BP17" s="421"/>
      <c r="BQ17" s="421"/>
      <c r="BR17" s="421"/>
      <c r="BS17" s="421"/>
      <c r="BT17" s="421"/>
      <c r="BU17" s="422"/>
      <c r="BV17" s="420">
        <v>4183007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367.14</v>
      </c>
      <c r="M18" s="544"/>
      <c r="N18" s="544"/>
      <c r="O18" s="544"/>
      <c r="P18" s="544"/>
      <c r="Q18" s="544"/>
      <c r="R18" s="545"/>
      <c r="S18" s="545"/>
      <c r="T18" s="545"/>
      <c r="U18" s="545"/>
      <c r="V18" s="546"/>
      <c r="W18" s="438"/>
      <c r="X18" s="439"/>
      <c r="Y18" s="439"/>
      <c r="Z18" s="439"/>
      <c r="AA18" s="439"/>
      <c r="AB18" s="430"/>
      <c r="AC18" s="547">
        <v>62.7</v>
      </c>
      <c r="AD18" s="548"/>
      <c r="AE18" s="548"/>
      <c r="AF18" s="548"/>
      <c r="AG18" s="549"/>
      <c r="AH18" s="547">
        <v>61.4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11575165</v>
      </c>
      <c r="BO18" s="421"/>
      <c r="BP18" s="421"/>
      <c r="BQ18" s="421"/>
      <c r="BR18" s="421"/>
      <c r="BS18" s="421"/>
      <c r="BT18" s="421"/>
      <c r="BU18" s="422"/>
      <c r="BV18" s="420">
        <v>11624926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76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15506534</v>
      </c>
      <c r="BO19" s="421"/>
      <c r="BP19" s="421"/>
      <c r="BQ19" s="421"/>
      <c r="BR19" s="421"/>
      <c r="BS19" s="421"/>
      <c r="BT19" s="421"/>
      <c r="BU19" s="422"/>
      <c r="BV19" s="420">
        <v>15303712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11244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25759842</v>
      </c>
      <c r="BO22" s="384"/>
      <c r="BP22" s="384"/>
      <c r="BQ22" s="384"/>
      <c r="BR22" s="384"/>
      <c r="BS22" s="384"/>
      <c r="BT22" s="384"/>
      <c r="BU22" s="385"/>
      <c r="BV22" s="383">
        <v>26085355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14700234</v>
      </c>
      <c r="BO23" s="421"/>
      <c r="BP23" s="421"/>
      <c r="BQ23" s="421"/>
      <c r="BR23" s="421"/>
      <c r="BS23" s="421"/>
      <c r="BT23" s="421"/>
      <c r="BU23" s="422"/>
      <c r="BV23" s="420">
        <v>13952748</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8500</v>
      </c>
      <c r="R24" s="472"/>
      <c r="S24" s="472"/>
      <c r="T24" s="472"/>
      <c r="U24" s="472"/>
      <c r="V24" s="514"/>
      <c r="W24" s="566"/>
      <c r="X24" s="567"/>
      <c r="Y24" s="568"/>
      <c r="Z24" s="470" t="s">
        <v>162</v>
      </c>
      <c r="AA24" s="450"/>
      <c r="AB24" s="450"/>
      <c r="AC24" s="450"/>
      <c r="AD24" s="450"/>
      <c r="AE24" s="450"/>
      <c r="AF24" s="450"/>
      <c r="AG24" s="451"/>
      <c r="AH24" s="471">
        <v>337</v>
      </c>
      <c r="AI24" s="472"/>
      <c r="AJ24" s="472"/>
      <c r="AK24" s="472"/>
      <c r="AL24" s="514"/>
      <c r="AM24" s="471">
        <v>1080085</v>
      </c>
      <c r="AN24" s="472"/>
      <c r="AO24" s="472"/>
      <c r="AP24" s="472"/>
      <c r="AQ24" s="472"/>
      <c r="AR24" s="514"/>
      <c r="AS24" s="471">
        <v>3205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21028334</v>
      </c>
      <c r="BO24" s="421"/>
      <c r="BP24" s="421"/>
      <c r="BQ24" s="421"/>
      <c r="BR24" s="421"/>
      <c r="BS24" s="421"/>
      <c r="BT24" s="421"/>
      <c r="BU24" s="422"/>
      <c r="BV24" s="420">
        <v>20788959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6800</v>
      </c>
      <c r="R25" s="472"/>
      <c r="S25" s="472"/>
      <c r="T25" s="472"/>
      <c r="U25" s="472"/>
      <c r="V25" s="514"/>
      <c r="W25" s="566"/>
      <c r="X25" s="567"/>
      <c r="Y25" s="568"/>
      <c r="Z25" s="470" t="s">
        <v>165</v>
      </c>
      <c r="AA25" s="450"/>
      <c r="AB25" s="450"/>
      <c r="AC25" s="450"/>
      <c r="AD25" s="450"/>
      <c r="AE25" s="450"/>
      <c r="AF25" s="450"/>
      <c r="AG25" s="451"/>
      <c r="AH25" s="471">
        <v>61</v>
      </c>
      <c r="AI25" s="472"/>
      <c r="AJ25" s="472"/>
      <c r="AK25" s="472"/>
      <c r="AL25" s="514"/>
      <c r="AM25" s="471">
        <v>185806</v>
      </c>
      <c r="AN25" s="472"/>
      <c r="AO25" s="472"/>
      <c r="AP25" s="472"/>
      <c r="AQ25" s="472"/>
      <c r="AR25" s="514"/>
      <c r="AS25" s="471">
        <v>3046</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3431378</v>
      </c>
      <c r="BO25" s="384"/>
      <c r="BP25" s="384"/>
      <c r="BQ25" s="384"/>
      <c r="BR25" s="384"/>
      <c r="BS25" s="384"/>
      <c r="BT25" s="384"/>
      <c r="BU25" s="385"/>
      <c r="BV25" s="383">
        <v>3594162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6120</v>
      </c>
      <c r="R26" s="472"/>
      <c r="S26" s="472"/>
      <c r="T26" s="472"/>
      <c r="U26" s="472"/>
      <c r="V26" s="514"/>
      <c r="W26" s="566"/>
      <c r="X26" s="567"/>
      <c r="Y26" s="568"/>
      <c r="Z26" s="470" t="s">
        <v>168</v>
      </c>
      <c r="AA26" s="572"/>
      <c r="AB26" s="572"/>
      <c r="AC26" s="572"/>
      <c r="AD26" s="572"/>
      <c r="AE26" s="572"/>
      <c r="AF26" s="572"/>
      <c r="AG26" s="573"/>
      <c r="AH26" s="471">
        <v>16</v>
      </c>
      <c r="AI26" s="472"/>
      <c r="AJ26" s="472"/>
      <c r="AK26" s="472"/>
      <c r="AL26" s="514"/>
      <c r="AM26" s="471">
        <v>54256</v>
      </c>
      <c r="AN26" s="472"/>
      <c r="AO26" s="472"/>
      <c r="AP26" s="472"/>
      <c r="AQ26" s="472"/>
      <c r="AR26" s="514"/>
      <c r="AS26" s="471">
        <v>3391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3950</v>
      </c>
      <c r="R27" s="472"/>
      <c r="S27" s="472"/>
      <c r="T27" s="472"/>
      <c r="U27" s="472"/>
      <c r="V27" s="514"/>
      <c r="W27" s="566"/>
      <c r="X27" s="567"/>
      <c r="Y27" s="568"/>
      <c r="Z27" s="470" t="s">
        <v>171</v>
      </c>
      <c r="AA27" s="450"/>
      <c r="AB27" s="450"/>
      <c r="AC27" s="450"/>
      <c r="AD27" s="450"/>
      <c r="AE27" s="450"/>
      <c r="AF27" s="450"/>
      <c r="AG27" s="451"/>
      <c r="AH27" s="471">
        <v>22</v>
      </c>
      <c r="AI27" s="472"/>
      <c r="AJ27" s="472"/>
      <c r="AK27" s="472"/>
      <c r="AL27" s="514"/>
      <c r="AM27" s="471">
        <v>69612</v>
      </c>
      <c r="AN27" s="472"/>
      <c r="AO27" s="472"/>
      <c r="AP27" s="472"/>
      <c r="AQ27" s="472"/>
      <c r="AR27" s="514"/>
      <c r="AS27" s="471">
        <v>3164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3450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3613582</v>
      </c>
      <c r="BO28" s="384"/>
      <c r="BP28" s="384"/>
      <c r="BQ28" s="384"/>
      <c r="BR28" s="384"/>
      <c r="BS28" s="384"/>
      <c r="BT28" s="384"/>
      <c r="BU28" s="385"/>
      <c r="BV28" s="383">
        <v>3730122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16</v>
      </c>
      <c r="M29" s="472"/>
      <c r="N29" s="472"/>
      <c r="O29" s="472"/>
      <c r="P29" s="514"/>
      <c r="Q29" s="471">
        <v>3150</v>
      </c>
      <c r="R29" s="472"/>
      <c r="S29" s="472"/>
      <c r="T29" s="472"/>
      <c r="U29" s="472"/>
      <c r="V29" s="514"/>
      <c r="W29" s="569"/>
      <c r="X29" s="570"/>
      <c r="Y29" s="571"/>
      <c r="Z29" s="470" t="s">
        <v>177</v>
      </c>
      <c r="AA29" s="450"/>
      <c r="AB29" s="450"/>
      <c r="AC29" s="450"/>
      <c r="AD29" s="450"/>
      <c r="AE29" s="450"/>
      <c r="AF29" s="450"/>
      <c r="AG29" s="451"/>
      <c r="AH29" s="471">
        <v>359</v>
      </c>
      <c r="AI29" s="472"/>
      <c r="AJ29" s="472"/>
      <c r="AK29" s="472"/>
      <c r="AL29" s="514"/>
      <c r="AM29" s="471">
        <v>1149697</v>
      </c>
      <c r="AN29" s="472"/>
      <c r="AO29" s="472"/>
      <c r="AP29" s="472"/>
      <c r="AQ29" s="472"/>
      <c r="AR29" s="514"/>
      <c r="AS29" s="471">
        <v>3202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763510</v>
      </c>
      <c r="BO29" s="421"/>
      <c r="BP29" s="421"/>
      <c r="BQ29" s="421"/>
      <c r="BR29" s="421"/>
      <c r="BS29" s="421"/>
      <c r="BT29" s="421"/>
      <c r="BU29" s="422"/>
      <c r="BV29" s="420">
        <v>832039</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2651312</v>
      </c>
      <c r="BO30" s="540"/>
      <c r="BP30" s="540"/>
      <c r="BQ30" s="540"/>
      <c r="BR30" s="540"/>
      <c r="BS30" s="540"/>
      <c r="BT30" s="540"/>
      <c r="BU30" s="541"/>
      <c r="BV30" s="539">
        <v>2843018</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美馬市国民健康保険特別会計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美馬市簡易水道事業会計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IF('各会計、関係団体の財政状況及び健全化判断比率'!B35="","",'各会計、関係団体の財政状況及び健全化判断比率'!B35)</f>
        <v>美馬市小水力発電事業特別会計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美馬地区広域行政組合（一般会計）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21</v>
      </c>
      <c r="CP34" s="610"/>
      <c r="CQ34" s="611" t="str">
        <f>IF('各会計、関係団体の財政状況及び健全化判断比率'!BS7="","",'各会計、関係団体の財政状況及び健全化判断比率'!BS7)</f>
        <v>株式会社　ウッドピア</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美馬市後期高齢者医療特別会計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美馬市工業用水道事業会計</v>
      </c>
      <c r="AP35" s="611"/>
      <c r="AQ35" s="611"/>
      <c r="AR35" s="611"/>
      <c r="AS35" s="611"/>
      <c r="AT35" s="611"/>
      <c r="AU35" s="611"/>
      <c r="AV35" s="611"/>
      <c r="AW35" s="611"/>
      <c r="AX35" s="611"/>
      <c r="AY35" s="611"/>
      <c r="AZ35" s="611"/>
      <c r="BA35" s="611"/>
      <c r="BB35" s="611"/>
      <c r="BC35" s="611"/>
      <c r="BD35" s="163"/>
      <c r="BE35" s="610">
        <f t="shared" ref="BE35:BE43" si="1">IF(BG35="","",BE34+1)</f>
        <v>10</v>
      </c>
      <c r="BF35" s="610"/>
      <c r="BG35" s="611" t="str">
        <f>IF('各会計、関係団体の財政状況及び健全化判断比率'!B36="","",'各会計、関係団体の財政状況及び健全化判断比率'!B36)</f>
        <v>美馬市一の森ヒュッテ事業特別会計</v>
      </c>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美馬地区広域行政組合（美馬地区広域振興事業特別会計）</v>
      </c>
      <c r="BZ35" s="611"/>
      <c r="CA35" s="611"/>
      <c r="CB35" s="611"/>
      <c r="CC35" s="611"/>
      <c r="CD35" s="611"/>
      <c r="CE35" s="611"/>
      <c r="CF35" s="611"/>
      <c r="CG35" s="611"/>
      <c r="CH35" s="611"/>
      <c r="CI35" s="611"/>
      <c r="CJ35" s="611"/>
      <c r="CK35" s="611"/>
      <c r="CL35" s="611"/>
      <c r="CM35" s="611"/>
      <c r="CN35" s="163"/>
      <c r="CO35" s="610">
        <f t="shared" ref="CO35:CO43" si="3">IF(CQ35="","",CO34+1)</f>
        <v>22</v>
      </c>
      <c r="CP35" s="610"/>
      <c r="CQ35" s="611" t="str">
        <f>IF('各会計、関係団体の財政状況及び健全化判断比率'!BS8="","",'各会計、関係団体の財政状況及び健全化判断比率'!BS8)</f>
        <v>一般社団法人　美馬観光ビューロー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美馬市介護保険特別会計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美馬市水道事業会計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西阿老人ホーム組合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8</v>
      </c>
      <c r="AN37" s="610"/>
      <c r="AO37" s="611" t="str">
        <f>IF('各会計、関係団体の財政状況及び健全化判断比率'!B34="","",'各会計、関係団体の財政状況及び健全化判断比率'!B34)</f>
        <v>美馬市下水道事業会計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美馬西部共立火葬場組合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美馬環境整備組合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吉野川環境整備組合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美馬西部消防組合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美馬西部特別養護老人ホーム組合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19</v>
      </c>
      <c r="BX42" s="610"/>
      <c r="BY42" s="611" t="str">
        <f>IF('各会計、関係団体の財政状況及び健全化判断比率'!B76="","",'各会計、関係団体の財政状況及び健全化判断比率'!B76)</f>
        <v>徳島県市町村議会議員公務災害補償等組合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20</v>
      </c>
      <c r="BX43" s="610"/>
      <c r="BY43" s="611" t="str">
        <f>IF('各会計、関係団体の財政状況及び健全化判断比率'!B77="","",'各会計、関係団体の財政状況及び健全化判断比率'!B77)</f>
        <v>徳島県市町村総合事務組合（一般会計）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6KG0+OomBvfueVBEgyYPa8xKR4bhz0UB1oMAIbtbTh2DeZVc3uXb4o9zhRrlk0DwoUn3xY7gD9U1O38dEPpY8Q==" saltValue="Ku5uscxNVDV4gYMwczrQX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3067702</v>
      </c>
      <c r="S5" s="626"/>
      <c r="T5" s="626"/>
      <c r="U5" s="626"/>
      <c r="V5" s="626"/>
      <c r="W5" s="626"/>
      <c r="X5" s="626"/>
      <c r="Y5" s="627"/>
      <c r="Z5" s="628">
        <v>13.6</v>
      </c>
      <c r="AA5" s="628"/>
      <c r="AB5" s="628"/>
      <c r="AC5" s="628"/>
      <c r="AD5" s="629">
        <v>3067702</v>
      </c>
      <c r="AE5" s="629"/>
      <c r="AF5" s="629"/>
      <c r="AG5" s="629"/>
      <c r="AH5" s="629"/>
      <c r="AI5" s="629"/>
      <c r="AJ5" s="629"/>
      <c r="AK5" s="629"/>
      <c r="AL5" s="630">
        <v>25.8</v>
      </c>
      <c r="AM5" s="631"/>
      <c r="AN5" s="631"/>
      <c r="AO5" s="632"/>
      <c r="AP5" s="622" t="s">
        <v>216</v>
      </c>
      <c r="AQ5" s="623"/>
      <c r="AR5" s="623"/>
      <c r="AS5" s="623"/>
      <c r="AT5" s="623"/>
      <c r="AU5" s="623"/>
      <c r="AV5" s="623"/>
      <c r="AW5" s="623"/>
      <c r="AX5" s="623"/>
      <c r="AY5" s="623"/>
      <c r="AZ5" s="623"/>
      <c r="BA5" s="623"/>
      <c r="BB5" s="623"/>
      <c r="BC5" s="623"/>
      <c r="BD5" s="623"/>
      <c r="BE5" s="623"/>
      <c r="BF5" s="624"/>
      <c r="BG5" s="636">
        <v>3067309</v>
      </c>
      <c r="BH5" s="637"/>
      <c r="BI5" s="637"/>
      <c r="BJ5" s="637"/>
      <c r="BK5" s="637"/>
      <c r="BL5" s="637"/>
      <c r="BM5" s="637"/>
      <c r="BN5" s="638"/>
      <c r="BO5" s="639">
        <v>100</v>
      </c>
      <c r="BP5" s="639"/>
      <c r="BQ5" s="639"/>
      <c r="BR5" s="639"/>
      <c r="BS5" s="640">
        <v>53288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319177</v>
      </c>
      <c r="S6" s="637"/>
      <c r="T6" s="637"/>
      <c r="U6" s="637"/>
      <c r="V6" s="637"/>
      <c r="W6" s="637"/>
      <c r="X6" s="637"/>
      <c r="Y6" s="638"/>
      <c r="Z6" s="639">
        <v>1.4</v>
      </c>
      <c r="AA6" s="639"/>
      <c r="AB6" s="639"/>
      <c r="AC6" s="639"/>
      <c r="AD6" s="640">
        <v>319177</v>
      </c>
      <c r="AE6" s="640"/>
      <c r="AF6" s="640"/>
      <c r="AG6" s="640"/>
      <c r="AH6" s="640"/>
      <c r="AI6" s="640"/>
      <c r="AJ6" s="640"/>
      <c r="AK6" s="640"/>
      <c r="AL6" s="641">
        <v>2.7</v>
      </c>
      <c r="AM6" s="642"/>
      <c r="AN6" s="642"/>
      <c r="AO6" s="643"/>
      <c r="AP6" s="633" t="s">
        <v>221</v>
      </c>
      <c r="AQ6" s="634"/>
      <c r="AR6" s="634"/>
      <c r="AS6" s="634"/>
      <c r="AT6" s="634"/>
      <c r="AU6" s="634"/>
      <c r="AV6" s="634"/>
      <c r="AW6" s="634"/>
      <c r="AX6" s="634"/>
      <c r="AY6" s="634"/>
      <c r="AZ6" s="634"/>
      <c r="BA6" s="634"/>
      <c r="BB6" s="634"/>
      <c r="BC6" s="634"/>
      <c r="BD6" s="634"/>
      <c r="BE6" s="634"/>
      <c r="BF6" s="635"/>
      <c r="BG6" s="636">
        <v>3067309</v>
      </c>
      <c r="BH6" s="637"/>
      <c r="BI6" s="637"/>
      <c r="BJ6" s="637"/>
      <c r="BK6" s="637"/>
      <c r="BL6" s="637"/>
      <c r="BM6" s="637"/>
      <c r="BN6" s="638"/>
      <c r="BO6" s="639">
        <v>100</v>
      </c>
      <c r="BP6" s="639"/>
      <c r="BQ6" s="639"/>
      <c r="BR6" s="639"/>
      <c r="BS6" s="640">
        <v>53288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159211</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159211</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1877</v>
      </c>
      <c r="S7" s="637"/>
      <c r="T7" s="637"/>
      <c r="U7" s="637"/>
      <c r="V7" s="637"/>
      <c r="W7" s="637"/>
      <c r="X7" s="637"/>
      <c r="Y7" s="638"/>
      <c r="Z7" s="639">
        <v>0</v>
      </c>
      <c r="AA7" s="639"/>
      <c r="AB7" s="639"/>
      <c r="AC7" s="639"/>
      <c r="AD7" s="640">
        <v>1877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1255374</v>
      </c>
      <c r="BH7" s="637"/>
      <c r="BI7" s="637"/>
      <c r="BJ7" s="637"/>
      <c r="BK7" s="637"/>
      <c r="BL7" s="637"/>
      <c r="BM7" s="637"/>
      <c r="BN7" s="638"/>
      <c r="BO7" s="639">
        <v>40.9</v>
      </c>
      <c r="BP7" s="639"/>
      <c r="BQ7" s="639"/>
      <c r="BR7" s="639"/>
      <c r="BS7" s="640">
        <v>53288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4129233</v>
      </c>
      <c r="CS7" s="637"/>
      <c r="CT7" s="637"/>
      <c r="CU7" s="637"/>
      <c r="CV7" s="637"/>
      <c r="CW7" s="637"/>
      <c r="CX7" s="637"/>
      <c r="CY7" s="638"/>
      <c r="CZ7" s="639">
        <v>18.7</v>
      </c>
      <c r="DA7" s="639"/>
      <c r="DB7" s="639"/>
      <c r="DC7" s="639"/>
      <c r="DD7" s="645">
        <v>527309</v>
      </c>
      <c r="DE7" s="637"/>
      <c r="DF7" s="637"/>
      <c r="DG7" s="637"/>
      <c r="DH7" s="637"/>
      <c r="DI7" s="637"/>
      <c r="DJ7" s="637"/>
      <c r="DK7" s="637"/>
      <c r="DL7" s="637"/>
      <c r="DM7" s="637"/>
      <c r="DN7" s="637"/>
      <c r="DO7" s="637"/>
      <c r="DP7" s="638"/>
      <c r="DQ7" s="645">
        <v>3143749</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43970</v>
      </c>
      <c r="S8" s="637"/>
      <c r="T8" s="637"/>
      <c r="U8" s="637"/>
      <c r="V8" s="637"/>
      <c r="W8" s="637"/>
      <c r="X8" s="637"/>
      <c r="Y8" s="638"/>
      <c r="Z8" s="639">
        <v>0.2</v>
      </c>
      <c r="AA8" s="639"/>
      <c r="AB8" s="639"/>
      <c r="AC8" s="639"/>
      <c r="AD8" s="640">
        <v>43970</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38890</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6930235</v>
      </c>
      <c r="CS8" s="637"/>
      <c r="CT8" s="637"/>
      <c r="CU8" s="637"/>
      <c r="CV8" s="637"/>
      <c r="CW8" s="637"/>
      <c r="CX8" s="637"/>
      <c r="CY8" s="638"/>
      <c r="CZ8" s="639">
        <v>31.4</v>
      </c>
      <c r="DA8" s="639"/>
      <c r="DB8" s="639"/>
      <c r="DC8" s="639"/>
      <c r="DD8" s="645">
        <v>10466</v>
      </c>
      <c r="DE8" s="637"/>
      <c r="DF8" s="637"/>
      <c r="DG8" s="637"/>
      <c r="DH8" s="637"/>
      <c r="DI8" s="637"/>
      <c r="DJ8" s="637"/>
      <c r="DK8" s="637"/>
      <c r="DL8" s="637"/>
      <c r="DM8" s="637"/>
      <c r="DN8" s="637"/>
      <c r="DO8" s="637"/>
      <c r="DP8" s="638"/>
      <c r="DQ8" s="645">
        <v>4232117</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57975</v>
      </c>
      <c r="S9" s="637"/>
      <c r="T9" s="637"/>
      <c r="U9" s="637"/>
      <c r="V9" s="637"/>
      <c r="W9" s="637"/>
      <c r="X9" s="637"/>
      <c r="Y9" s="638"/>
      <c r="Z9" s="639">
        <v>0.3</v>
      </c>
      <c r="AA9" s="639"/>
      <c r="AB9" s="639"/>
      <c r="AC9" s="639"/>
      <c r="AD9" s="640">
        <v>57975</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952571</v>
      </c>
      <c r="BH9" s="637"/>
      <c r="BI9" s="637"/>
      <c r="BJ9" s="637"/>
      <c r="BK9" s="637"/>
      <c r="BL9" s="637"/>
      <c r="BM9" s="637"/>
      <c r="BN9" s="638"/>
      <c r="BO9" s="639">
        <v>31.1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2184864</v>
      </c>
      <c r="CS9" s="637"/>
      <c r="CT9" s="637"/>
      <c r="CU9" s="637"/>
      <c r="CV9" s="637"/>
      <c r="CW9" s="637"/>
      <c r="CX9" s="637"/>
      <c r="CY9" s="638"/>
      <c r="CZ9" s="639">
        <v>9.9</v>
      </c>
      <c r="DA9" s="639"/>
      <c r="DB9" s="639"/>
      <c r="DC9" s="639"/>
      <c r="DD9" s="645">
        <v>35193</v>
      </c>
      <c r="DE9" s="637"/>
      <c r="DF9" s="637"/>
      <c r="DG9" s="637"/>
      <c r="DH9" s="637"/>
      <c r="DI9" s="637"/>
      <c r="DJ9" s="637"/>
      <c r="DK9" s="637"/>
      <c r="DL9" s="637"/>
      <c r="DM9" s="637"/>
      <c r="DN9" s="637"/>
      <c r="DO9" s="637"/>
      <c r="DP9" s="638"/>
      <c r="DQ9" s="645">
        <v>1357794</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77094</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7163</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7163</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670293</v>
      </c>
      <c r="S11" s="637"/>
      <c r="T11" s="637"/>
      <c r="U11" s="637"/>
      <c r="V11" s="637"/>
      <c r="W11" s="637"/>
      <c r="X11" s="637"/>
      <c r="Y11" s="638"/>
      <c r="Z11" s="641">
        <v>3</v>
      </c>
      <c r="AA11" s="642"/>
      <c r="AB11" s="642"/>
      <c r="AC11" s="648"/>
      <c r="AD11" s="645">
        <v>670293</v>
      </c>
      <c r="AE11" s="637"/>
      <c r="AF11" s="637"/>
      <c r="AG11" s="637"/>
      <c r="AH11" s="637"/>
      <c r="AI11" s="637"/>
      <c r="AJ11" s="637"/>
      <c r="AK11" s="638"/>
      <c r="AL11" s="641">
        <v>5.6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186819</v>
      </c>
      <c r="BH11" s="637"/>
      <c r="BI11" s="637"/>
      <c r="BJ11" s="637"/>
      <c r="BK11" s="637"/>
      <c r="BL11" s="637"/>
      <c r="BM11" s="637"/>
      <c r="BN11" s="638"/>
      <c r="BO11" s="639">
        <v>6.1</v>
      </c>
      <c r="BP11" s="639"/>
      <c r="BQ11" s="639"/>
      <c r="BR11" s="639"/>
      <c r="BS11" s="640">
        <v>53288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944145</v>
      </c>
      <c r="CS11" s="637"/>
      <c r="CT11" s="637"/>
      <c r="CU11" s="637"/>
      <c r="CV11" s="637"/>
      <c r="CW11" s="637"/>
      <c r="CX11" s="637"/>
      <c r="CY11" s="638"/>
      <c r="CZ11" s="639">
        <v>4.3</v>
      </c>
      <c r="DA11" s="639"/>
      <c r="DB11" s="639"/>
      <c r="DC11" s="639"/>
      <c r="DD11" s="645">
        <v>248416</v>
      </c>
      <c r="DE11" s="637"/>
      <c r="DF11" s="637"/>
      <c r="DG11" s="637"/>
      <c r="DH11" s="637"/>
      <c r="DI11" s="637"/>
      <c r="DJ11" s="637"/>
      <c r="DK11" s="637"/>
      <c r="DL11" s="637"/>
      <c r="DM11" s="637"/>
      <c r="DN11" s="637"/>
      <c r="DO11" s="637"/>
      <c r="DP11" s="638"/>
      <c r="DQ11" s="645">
        <v>516674</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10810</v>
      </c>
      <c r="S12" s="637"/>
      <c r="T12" s="637"/>
      <c r="U12" s="637"/>
      <c r="V12" s="637"/>
      <c r="W12" s="637"/>
      <c r="X12" s="637"/>
      <c r="Y12" s="638"/>
      <c r="Z12" s="639">
        <v>0</v>
      </c>
      <c r="AA12" s="639"/>
      <c r="AB12" s="639"/>
      <c r="AC12" s="639"/>
      <c r="AD12" s="640">
        <v>10810</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1487646</v>
      </c>
      <c r="BH12" s="637"/>
      <c r="BI12" s="637"/>
      <c r="BJ12" s="637"/>
      <c r="BK12" s="637"/>
      <c r="BL12" s="637"/>
      <c r="BM12" s="637"/>
      <c r="BN12" s="638"/>
      <c r="BO12" s="639">
        <v>48.5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347035</v>
      </c>
      <c r="CS12" s="637"/>
      <c r="CT12" s="637"/>
      <c r="CU12" s="637"/>
      <c r="CV12" s="637"/>
      <c r="CW12" s="637"/>
      <c r="CX12" s="637"/>
      <c r="CY12" s="638"/>
      <c r="CZ12" s="639">
        <v>1.6</v>
      </c>
      <c r="DA12" s="639"/>
      <c r="DB12" s="639"/>
      <c r="DC12" s="639"/>
      <c r="DD12" s="645">
        <v>30590</v>
      </c>
      <c r="DE12" s="637"/>
      <c r="DF12" s="637"/>
      <c r="DG12" s="637"/>
      <c r="DH12" s="637"/>
      <c r="DI12" s="637"/>
      <c r="DJ12" s="637"/>
      <c r="DK12" s="637"/>
      <c r="DL12" s="637"/>
      <c r="DM12" s="637"/>
      <c r="DN12" s="637"/>
      <c r="DO12" s="637"/>
      <c r="DP12" s="638"/>
      <c r="DQ12" s="645">
        <v>244273</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1486608</v>
      </c>
      <c r="BH13" s="637"/>
      <c r="BI13" s="637"/>
      <c r="BJ13" s="637"/>
      <c r="BK13" s="637"/>
      <c r="BL13" s="637"/>
      <c r="BM13" s="637"/>
      <c r="BN13" s="638"/>
      <c r="BO13" s="639">
        <v>48.5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1546603</v>
      </c>
      <c r="CS13" s="637"/>
      <c r="CT13" s="637"/>
      <c r="CU13" s="637"/>
      <c r="CV13" s="637"/>
      <c r="CW13" s="637"/>
      <c r="CX13" s="637"/>
      <c r="CY13" s="638"/>
      <c r="CZ13" s="639">
        <v>7</v>
      </c>
      <c r="DA13" s="639"/>
      <c r="DB13" s="639"/>
      <c r="DC13" s="639"/>
      <c r="DD13" s="645">
        <v>1015696</v>
      </c>
      <c r="DE13" s="637"/>
      <c r="DF13" s="637"/>
      <c r="DG13" s="637"/>
      <c r="DH13" s="637"/>
      <c r="DI13" s="637"/>
      <c r="DJ13" s="637"/>
      <c r="DK13" s="637"/>
      <c r="DL13" s="637"/>
      <c r="DM13" s="637"/>
      <c r="DN13" s="637"/>
      <c r="DO13" s="637"/>
      <c r="DP13" s="638"/>
      <c r="DQ13" s="645">
        <v>517323</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127508</v>
      </c>
      <c r="BH14" s="637"/>
      <c r="BI14" s="637"/>
      <c r="BJ14" s="637"/>
      <c r="BK14" s="637"/>
      <c r="BL14" s="637"/>
      <c r="BM14" s="637"/>
      <c r="BN14" s="638"/>
      <c r="BO14" s="639">
        <v>4.2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858265</v>
      </c>
      <c r="CS14" s="637"/>
      <c r="CT14" s="637"/>
      <c r="CU14" s="637"/>
      <c r="CV14" s="637"/>
      <c r="CW14" s="637"/>
      <c r="CX14" s="637"/>
      <c r="CY14" s="638"/>
      <c r="CZ14" s="639">
        <v>3.9</v>
      </c>
      <c r="DA14" s="639"/>
      <c r="DB14" s="639"/>
      <c r="DC14" s="639"/>
      <c r="DD14" s="645">
        <v>46987</v>
      </c>
      <c r="DE14" s="637"/>
      <c r="DF14" s="637"/>
      <c r="DG14" s="637"/>
      <c r="DH14" s="637"/>
      <c r="DI14" s="637"/>
      <c r="DJ14" s="637"/>
      <c r="DK14" s="637"/>
      <c r="DL14" s="637"/>
      <c r="DM14" s="637"/>
      <c r="DN14" s="637"/>
      <c r="DO14" s="637"/>
      <c r="DP14" s="638"/>
      <c r="DQ14" s="645">
        <v>794678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22178</v>
      </c>
      <c r="S15" s="637"/>
      <c r="T15" s="637"/>
      <c r="U15" s="637"/>
      <c r="V15" s="637"/>
      <c r="W15" s="637"/>
      <c r="X15" s="637"/>
      <c r="Y15" s="638"/>
      <c r="Z15" s="639">
        <v>0.1</v>
      </c>
      <c r="AA15" s="639"/>
      <c r="AB15" s="639"/>
      <c r="AC15" s="639"/>
      <c r="AD15" s="640">
        <v>22178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196781</v>
      </c>
      <c r="BH15" s="637"/>
      <c r="BI15" s="637"/>
      <c r="BJ15" s="637"/>
      <c r="BK15" s="637"/>
      <c r="BL15" s="637"/>
      <c r="BM15" s="637"/>
      <c r="BN15" s="638"/>
      <c r="BO15" s="639">
        <v>6.4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1987902</v>
      </c>
      <c r="CS15" s="637"/>
      <c r="CT15" s="637"/>
      <c r="CU15" s="637"/>
      <c r="CV15" s="637"/>
      <c r="CW15" s="637"/>
      <c r="CX15" s="637"/>
      <c r="CY15" s="638"/>
      <c r="CZ15" s="639">
        <v>9</v>
      </c>
      <c r="DA15" s="639"/>
      <c r="DB15" s="639"/>
      <c r="DC15" s="639"/>
      <c r="DD15" s="645">
        <v>515106</v>
      </c>
      <c r="DE15" s="637"/>
      <c r="DF15" s="637"/>
      <c r="DG15" s="637"/>
      <c r="DH15" s="637"/>
      <c r="DI15" s="637"/>
      <c r="DJ15" s="637"/>
      <c r="DK15" s="637"/>
      <c r="DL15" s="637"/>
      <c r="DM15" s="637"/>
      <c r="DN15" s="637"/>
      <c r="DO15" s="637"/>
      <c r="DP15" s="638"/>
      <c r="DQ15" s="645">
        <v>1139526</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56815</v>
      </c>
      <c r="S16" s="637"/>
      <c r="T16" s="637"/>
      <c r="U16" s="637"/>
      <c r="V16" s="637"/>
      <c r="W16" s="637"/>
      <c r="X16" s="637"/>
      <c r="Y16" s="638"/>
      <c r="Z16" s="639">
        <v>0.3</v>
      </c>
      <c r="AA16" s="639"/>
      <c r="AB16" s="639"/>
      <c r="AC16" s="639"/>
      <c r="AD16" s="640">
        <v>56815</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194944</v>
      </c>
      <c r="CS16" s="637"/>
      <c r="CT16" s="637"/>
      <c r="CU16" s="637"/>
      <c r="CV16" s="637"/>
      <c r="CW16" s="637"/>
      <c r="CX16" s="637"/>
      <c r="CY16" s="638"/>
      <c r="CZ16" s="639">
        <v>0.9</v>
      </c>
      <c r="DA16" s="639"/>
      <c r="DB16" s="639"/>
      <c r="DC16" s="639"/>
      <c r="DD16" s="645" t="s">
        <v>122</v>
      </c>
      <c r="DE16" s="637"/>
      <c r="DF16" s="637"/>
      <c r="DG16" s="637"/>
      <c r="DH16" s="637"/>
      <c r="DI16" s="637"/>
      <c r="DJ16" s="637"/>
      <c r="DK16" s="637"/>
      <c r="DL16" s="637"/>
      <c r="DM16" s="637"/>
      <c r="DN16" s="637"/>
      <c r="DO16" s="637"/>
      <c r="DP16" s="638"/>
      <c r="DQ16" s="645">
        <v>61675</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115121</v>
      </c>
      <c r="S17" s="637"/>
      <c r="T17" s="637"/>
      <c r="U17" s="637"/>
      <c r="V17" s="637"/>
      <c r="W17" s="637"/>
      <c r="X17" s="637"/>
      <c r="Y17" s="638"/>
      <c r="Z17" s="639">
        <v>0.5</v>
      </c>
      <c r="AA17" s="639"/>
      <c r="AB17" s="639"/>
      <c r="AC17" s="639"/>
      <c r="AD17" s="640">
        <v>115121</v>
      </c>
      <c r="AE17" s="640"/>
      <c r="AF17" s="640"/>
      <c r="AG17" s="640"/>
      <c r="AH17" s="640"/>
      <c r="AI17" s="640"/>
      <c r="AJ17" s="640"/>
      <c r="AK17" s="640"/>
      <c r="AL17" s="641">
        <v>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2761055</v>
      </c>
      <c r="CS17" s="637"/>
      <c r="CT17" s="637"/>
      <c r="CU17" s="637"/>
      <c r="CV17" s="637"/>
      <c r="CW17" s="637"/>
      <c r="CX17" s="637"/>
      <c r="CY17" s="638"/>
      <c r="CZ17" s="639">
        <v>12.5</v>
      </c>
      <c r="DA17" s="639"/>
      <c r="DB17" s="639"/>
      <c r="DC17" s="639"/>
      <c r="DD17" s="645" t="s">
        <v>122</v>
      </c>
      <c r="DE17" s="637"/>
      <c r="DF17" s="637"/>
      <c r="DG17" s="637"/>
      <c r="DH17" s="637"/>
      <c r="DI17" s="637"/>
      <c r="DJ17" s="637"/>
      <c r="DK17" s="637"/>
      <c r="DL17" s="637"/>
      <c r="DM17" s="637"/>
      <c r="DN17" s="637"/>
      <c r="DO17" s="637"/>
      <c r="DP17" s="638"/>
      <c r="DQ17" s="645">
        <v>2758471</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12542</v>
      </c>
      <c r="S18" s="637"/>
      <c r="T18" s="637"/>
      <c r="U18" s="637"/>
      <c r="V18" s="637"/>
      <c r="W18" s="637"/>
      <c r="X18" s="637"/>
      <c r="Y18" s="638"/>
      <c r="Z18" s="639">
        <v>0.1</v>
      </c>
      <c r="AA18" s="639"/>
      <c r="AB18" s="639"/>
      <c r="AC18" s="639"/>
      <c r="AD18" s="640">
        <v>12542</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102321</v>
      </c>
      <c r="S19" s="637"/>
      <c r="T19" s="637"/>
      <c r="U19" s="637"/>
      <c r="V19" s="637"/>
      <c r="W19" s="637"/>
      <c r="X19" s="637"/>
      <c r="Y19" s="638"/>
      <c r="Z19" s="639">
        <v>0.5</v>
      </c>
      <c r="AA19" s="639"/>
      <c r="AB19" s="639"/>
      <c r="AC19" s="639"/>
      <c r="AD19" s="640">
        <v>102321</v>
      </c>
      <c r="AE19" s="640"/>
      <c r="AF19" s="640"/>
      <c r="AG19" s="640"/>
      <c r="AH19" s="640"/>
      <c r="AI19" s="640"/>
      <c r="AJ19" s="640"/>
      <c r="AK19" s="640"/>
      <c r="AL19" s="641">
        <v>0.9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393</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258</v>
      </c>
      <c r="S20" s="637"/>
      <c r="T20" s="637"/>
      <c r="U20" s="637"/>
      <c r="V20" s="637"/>
      <c r="W20" s="637"/>
      <c r="X20" s="637"/>
      <c r="Y20" s="638"/>
      <c r="Z20" s="639">
        <v>0</v>
      </c>
      <c r="AA20" s="639"/>
      <c r="AB20" s="639"/>
      <c r="AC20" s="639"/>
      <c r="AD20" s="640">
        <v>258</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393</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22050655</v>
      </c>
      <c r="CS20" s="637"/>
      <c r="CT20" s="637"/>
      <c r="CU20" s="637"/>
      <c r="CV20" s="637"/>
      <c r="CW20" s="637"/>
      <c r="CX20" s="637"/>
      <c r="CY20" s="638"/>
      <c r="CZ20" s="639">
        <v>100</v>
      </c>
      <c r="DA20" s="639"/>
      <c r="DB20" s="639"/>
      <c r="DC20" s="639"/>
      <c r="DD20" s="645">
        <v>2429763</v>
      </c>
      <c r="DE20" s="637"/>
      <c r="DF20" s="637"/>
      <c r="DG20" s="637"/>
      <c r="DH20" s="637"/>
      <c r="DI20" s="637"/>
      <c r="DJ20" s="637"/>
      <c r="DK20" s="637"/>
      <c r="DL20" s="637"/>
      <c r="DM20" s="637"/>
      <c r="DN20" s="637"/>
      <c r="DO20" s="637"/>
      <c r="DP20" s="638"/>
      <c r="DQ20" s="645">
        <v>14932654</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8482230</v>
      </c>
      <c r="S21" s="637"/>
      <c r="T21" s="637"/>
      <c r="U21" s="637"/>
      <c r="V21" s="637"/>
      <c r="W21" s="637"/>
      <c r="X21" s="637"/>
      <c r="Y21" s="638"/>
      <c r="Z21" s="639">
        <v>37.5</v>
      </c>
      <c r="AA21" s="639"/>
      <c r="AB21" s="639"/>
      <c r="AC21" s="639"/>
      <c r="AD21" s="640">
        <v>7523388</v>
      </c>
      <c r="AE21" s="640"/>
      <c r="AF21" s="640"/>
      <c r="AG21" s="640"/>
      <c r="AH21" s="640"/>
      <c r="AI21" s="640"/>
      <c r="AJ21" s="640"/>
      <c r="AK21" s="640"/>
      <c r="AL21" s="641">
        <v>63.3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393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7523388</v>
      </c>
      <c r="S22" s="637"/>
      <c r="T22" s="637"/>
      <c r="U22" s="637"/>
      <c r="V22" s="637"/>
      <c r="W22" s="637"/>
      <c r="X22" s="637"/>
      <c r="Y22" s="638"/>
      <c r="Z22" s="639">
        <v>33.299999999999997</v>
      </c>
      <c r="AA22" s="639"/>
      <c r="AB22" s="639"/>
      <c r="AC22" s="639"/>
      <c r="AD22" s="640">
        <v>7523388</v>
      </c>
      <c r="AE22" s="640"/>
      <c r="AF22" s="640"/>
      <c r="AG22" s="640"/>
      <c r="AH22" s="640"/>
      <c r="AI22" s="640"/>
      <c r="AJ22" s="640"/>
      <c r="AK22" s="640"/>
      <c r="AL22" s="641">
        <v>63.3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958842</v>
      </c>
      <c r="S23" s="637"/>
      <c r="T23" s="637"/>
      <c r="U23" s="637"/>
      <c r="V23" s="637"/>
      <c r="W23" s="637"/>
      <c r="X23" s="637"/>
      <c r="Y23" s="638"/>
      <c r="Z23" s="639">
        <v>4.2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9812149</v>
      </c>
      <c r="CS24" s="626"/>
      <c r="CT24" s="626"/>
      <c r="CU24" s="626"/>
      <c r="CV24" s="626"/>
      <c r="CW24" s="626"/>
      <c r="CX24" s="626"/>
      <c r="CY24" s="627"/>
      <c r="CZ24" s="630">
        <v>44.5</v>
      </c>
      <c r="DA24" s="631"/>
      <c r="DB24" s="631"/>
      <c r="DC24" s="647"/>
      <c r="DD24" s="671">
        <v>7436354</v>
      </c>
      <c r="DE24" s="626"/>
      <c r="DF24" s="626"/>
      <c r="DG24" s="626"/>
      <c r="DH24" s="626"/>
      <c r="DI24" s="626"/>
      <c r="DJ24" s="626"/>
      <c r="DK24" s="627"/>
      <c r="DL24" s="671">
        <v>6920541</v>
      </c>
      <c r="DM24" s="626"/>
      <c r="DN24" s="626"/>
      <c r="DO24" s="626"/>
      <c r="DP24" s="626"/>
      <c r="DQ24" s="626"/>
      <c r="DR24" s="626"/>
      <c r="DS24" s="626"/>
      <c r="DT24" s="626"/>
      <c r="DU24" s="626"/>
      <c r="DV24" s="627"/>
      <c r="DW24" s="630">
        <v>58</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12848148</v>
      </c>
      <c r="S25" s="637"/>
      <c r="T25" s="637"/>
      <c r="U25" s="637"/>
      <c r="V25" s="637"/>
      <c r="W25" s="637"/>
      <c r="X25" s="637"/>
      <c r="Y25" s="638"/>
      <c r="Z25" s="639">
        <v>56.8</v>
      </c>
      <c r="AA25" s="639"/>
      <c r="AB25" s="639"/>
      <c r="AC25" s="639"/>
      <c r="AD25" s="640">
        <v>11889306</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3771020</v>
      </c>
      <c r="CS25" s="668"/>
      <c r="CT25" s="668"/>
      <c r="CU25" s="668"/>
      <c r="CV25" s="668"/>
      <c r="CW25" s="668"/>
      <c r="CX25" s="668"/>
      <c r="CY25" s="669"/>
      <c r="CZ25" s="641">
        <v>17.100000000000001</v>
      </c>
      <c r="DA25" s="666"/>
      <c r="DB25" s="666"/>
      <c r="DC25" s="670"/>
      <c r="DD25" s="645">
        <v>3533928</v>
      </c>
      <c r="DE25" s="668"/>
      <c r="DF25" s="668"/>
      <c r="DG25" s="668"/>
      <c r="DH25" s="668"/>
      <c r="DI25" s="668"/>
      <c r="DJ25" s="668"/>
      <c r="DK25" s="669"/>
      <c r="DL25" s="645">
        <v>3398942</v>
      </c>
      <c r="DM25" s="668"/>
      <c r="DN25" s="668"/>
      <c r="DO25" s="668"/>
      <c r="DP25" s="668"/>
      <c r="DQ25" s="668"/>
      <c r="DR25" s="668"/>
      <c r="DS25" s="668"/>
      <c r="DT25" s="668"/>
      <c r="DU25" s="668"/>
      <c r="DV25" s="669"/>
      <c r="DW25" s="641">
        <v>28.5</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2667</v>
      </c>
      <c r="S26" s="637"/>
      <c r="T26" s="637"/>
      <c r="U26" s="637"/>
      <c r="V26" s="637"/>
      <c r="W26" s="637"/>
      <c r="X26" s="637"/>
      <c r="Y26" s="638"/>
      <c r="Z26" s="639">
        <v>0</v>
      </c>
      <c r="AA26" s="639"/>
      <c r="AB26" s="639"/>
      <c r="AC26" s="639"/>
      <c r="AD26" s="640">
        <v>2667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2407348</v>
      </c>
      <c r="CS26" s="637"/>
      <c r="CT26" s="637"/>
      <c r="CU26" s="637"/>
      <c r="CV26" s="637"/>
      <c r="CW26" s="637"/>
      <c r="CX26" s="637"/>
      <c r="CY26" s="638"/>
      <c r="CZ26" s="641">
        <v>10.9</v>
      </c>
      <c r="DA26" s="666"/>
      <c r="DB26" s="666"/>
      <c r="DC26" s="670"/>
      <c r="DD26" s="645">
        <v>2232339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62648</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3067702</v>
      </c>
      <c r="BH27" s="637"/>
      <c r="BI27" s="637"/>
      <c r="BJ27" s="637"/>
      <c r="BK27" s="637"/>
      <c r="BL27" s="637"/>
      <c r="BM27" s="637"/>
      <c r="BN27" s="638"/>
      <c r="BO27" s="639">
        <v>100</v>
      </c>
      <c r="BP27" s="639"/>
      <c r="BQ27" s="639"/>
      <c r="BR27" s="639"/>
      <c r="BS27" s="640">
        <v>53288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3280074</v>
      </c>
      <c r="CS27" s="668"/>
      <c r="CT27" s="668"/>
      <c r="CU27" s="668"/>
      <c r="CV27" s="668"/>
      <c r="CW27" s="668"/>
      <c r="CX27" s="668"/>
      <c r="CY27" s="669"/>
      <c r="CZ27" s="641">
        <v>14.9</v>
      </c>
      <c r="DA27" s="666"/>
      <c r="DB27" s="666"/>
      <c r="DC27" s="670"/>
      <c r="DD27" s="645">
        <v>1143955</v>
      </c>
      <c r="DE27" s="668"/>
      <c r="DF27" s="668"/>
      <c r="DG27" s="668"/>
      <c r="DH27" s="668"/>
      <c r="DI27" s="668"/>
      <c r="DJ27" s="668"/>
      <c r="DK27" s="669"/>
      <c r="DL27" s="645">
        <v>763128</v>
      </c>
      <c r="DM27" s="668"/>
      <c r="DN27" s="668"/>
      <c r="DO27" s="668"/>
      <c r="DP27" s="668"/>
      <c r="DQ27" s="668"/>
      <c r="DR27" s="668"/>
      <c r="DS27" s="668"/>
      <c r="DT27" s="668"/>
      <c r="DU27" s="668"/>
      <c r="DV27" s="669"/>
      <c r="DW27" s="641">
        <v>6.4</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192713</v>
      </c>
      <c r="S28" s="637"/>
      <c r="T28" s="637"/>
      <c r="U28" s="637"/>
      <c r="V28" s="637"/>
      <c r="W28" s="637"/>
      <c r="X28" s="637"/>
      <c r="Y28" s="638"/>
      <c r="Z28" s="639">
        <v>0.9</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2761055</v>
      </c>
      <c r="CS28" s="637"/>
      <c r="CT28" s="637"/>
      <c r="CU28" s="637"/>
      <c r="CV28" s="637"/>
      <c r="CW28" s="637"/>
      <c r="CX28" s="637"/>
      <c r="CY28" s="638"/>
      <c r="CZ28" s="641">
        <v>12.5</v>
      </c>
      <c r="DA28" s="666"/>
      <c r="DB28" s="666"/>
      <c r="DC28" s="670"/>
      <c r="DD28" s="645">
        <v>2758471</v>
      </c>
      <c r="DE28" s="637"/>
      <c r="DF28" s="637"/>
      <c r="DG28" s="637"/>
      <c r="DH28" s="637"/>
      <c r="DI28" s="637"/>
      <c r="DJ28" s="637"/>
      <c r="DK28" s="638"/>
      <c r="DL28" s="645">
        <v>2758471</v>
      </c>
      <c r="DM28" s="637"/>
      <c r="DN28" s="637"/>
      <c r="DO28" s="637"/>
      <c r="DP28" s="637"/>
      <c r="DQ28" s="637"/>
      <c r="DR28" s="637"/>
      <c r="DS28" s="637"/>
      <c r="DT28" s="637"/>
      <c r="DU28" s="637"/>
      <c r="DV28" s="638"/>
      <c r="DW28" s="641">
        <v>23.1</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15826</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2761055</v>
      </c>
      <c r="CS29" s="668"/>
      <c r="CT29" s="668"/>
      <c r="CU29" s="668"/>
      <c r="CV29" s="668"/>
      <c r="CW29" s="668"/>
      <c r="CX29" s="668"/>
      <c r="CY29" s="669"/>
      <c r="CZ29" s="641">
        <v>12.5</v>
      </c>
      <c r="DA29" s="666"/>
      <c r="DB29" s="666"/>
      <c r="DC29" s="670"/>
      <c r="DD29" s="645">
        <v>2758471</v>
      </c>
      <c r="DE29" s="668"/>
      <c r="DF29" s="668"/>
      <c r="DG29" s="668"/>
      <c r="DH29" s="668"/>
      <c r="DI29" s="668"/>
      <c r="DJ29" s="668"/>
      <c r="DK29" s="669"/>
      <c r="DL29" s="645">
        <v>2758471</v>
      </c>
      <c r="DM29" s="668"/>
      <c r="DN29" s="668"/>
      <c r="DO29" s="668"/>
      <c r="DP29" s="668"/>
      <c r="DQ29" s="668"/>
      <c r="DR29" s="668"/>
      <c r="DS29" s="668"/>
      <c r="DT29" s="668"/>
      <c r="DU29" s="668"/>
      <c r="DV29" s="669"/>
      <c r="DW29" s="641">
        <v>23.1</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2797238</v>
      </c>
      <c r="S30" s="637"/>
      <c r="T30" s="637"/>
      <c r="U30" s="637"/>
      <c r="V30" s="637"/>
      <c r="W30" s="637"/>
      <c r="X30" s="637"/>
      <c r="Y30" s="638"/>
      <c r="Z30" s="639">
        <v>12.4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2655813</v>
      </c>
      <c r="CS30" s="637"/>
      <c r="CT30" s="637"/>
      <c r="CU30" s="637"/>
      <c r="CV30" s="637"/>
      <c r="CW30" s="637"/>
      <c r="CX30" s="637"/>
      <c r="CY30" s="638"/>
      <c r="CZ30" s="641">
        <v>12</v>
      </c>
      <c r="DA30" s="666"/>
      <c r="DB30" s="666"/>
      <c r="DC30" s="670"/>
      <c r="DD30" s="645">
        <v>2653342</v>
      </c>
      <c r="DE30" s="637"/>
      <c r="DF30" s="637"/>
      <c r="DG30" s="637"/>
      <c r="DH30" s="637"/>
      <c r="DI30" s="637"/>
      <c r="DJ30" s="637"/>
      <c r="DK30" s="638"/>
      <c r="DL30" s="645">
        <v>2653342</v>
      </c>
      <c r="DM30" s="637"/>
      <c r="DN30" s="637"/>
      <c r="DO30" s="637"/>
      <c r="DP30" s="637"/>
      <c r="DQ30" s="637"/>
      <c r="DR30" s="637"/>
      <c r="DS30" s="637"/>
      <c r="DT30" s="637"/>
      <c r="DU30" s="637"/>
      <c r="DV30" s="638"/>
      <c r="DW30" s="641">
        <v>22.2</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97.6</v>
      </c>
      <c r="BN31" s="680"/>
      <c r="BO31" s="680"/>
      <c r="BP31" s="680"/>
      <c r="BQ31" s="681"/>
      <c r="BR31" s="692">
        <v>99.3</v>
      </c>
      <c r="BS31" s="680"/>
      <c r="BT31" s="680"/>
      <c r="BU31" s="680"/>
      <c r="BV31" s="680"/>
      <c r="BW31" s="680"/>
      <c r="BX31" s="631">
        <v>97.7</v>
      </c>
      <c r="BY31" s="680"/>
      <c r="BZ31" s="680"/>
      <c r="CA31" s="680"/>
      <c r="CB31" s="681"/>
      <c r="CD31" s="674"/>
      <c r="CE31" s="675"/>
      <c r="CF31" s="633" t="s">
        <v>300</v>
      </c>
      <c r="CG31" s="634"/>
      <c r="CH31" s="634"/>
      <c r="CI31" s="634"/>
      <c r="CJ31" s="634"/>
      <c r="CK31" s="634"/>
      <c r="CL31" s="634"/>
      <c r="CM31" s="634"/>
      <c r="CN31" s="634"/>
      <c r="CO31" s="634"/>
      <c r="CP31" s="634"/>
      <c r="CQ31" s="635"/>
      <c r="CR31" s="636">
        <v>105242</v>
      </c>
      <c r="CS31" s="668"/>
      <c r="CT31" s="668"/>
      <c r="CU31" s="668"/>
      <c r="CV31" s="668"/>
      <c r="CW31" s="668"/>
      <c r="CX31" s="668"/>
      <c r="CY31" s="669"/>
      <c r="CZ31" s="641">
        <v>0.5</v>
      </c>
      <c r="DA31" s="666"/>
      <c r="DB31" s="666"/>
      <c r="DC31" s="670"/>
      <c r="DD31" s="645">
        <v>105129</v>
      </c>
      <c r="DE31" s="668"/>
      <c r="DF31" s="668"/>
      <c r="DG31" s="668"/>
      <c r="DH31" s="668"/>
      <c r="DI31" s="668"/>
      <c r="DJ31" s="668"/>
      <c r="DK31" s="669"/>
      <c r="DL31" s="645">
        <v>105129</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1292983</v>
      </c>
      <c r="S32" s="637"/>
      <c r="T32" s="637"/>
      <c r="U32" s="637"/>
      <c r="V32" s="637"/>
      <c r="W32" s="637"/>
      <c r="X32" s="637"/>
      <c r="Y32" s="638"/>
      <c r="Z32" s="639">
        <v>5.7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98.5</v>
      </c>
      <c r="BN32" s="668"/>
      <c r="BO32" s="668"/>
      <c r="BP32" s="668"/>
      <c r="BQ32" s="691"/>
      <c r="BR32" s="693">
        <v>99.3</v>
      </c>
      <c r="BS32" s="668"/>
      <c r="BT32" s="668"/>
      <c r="BU32" s="668"/>
      <c r="BV32" s="668"/>
      <c r="BW32" s="668"/>
      <c r="BX32" s="642">
        <v>98.7</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133802</v>
      </c>
      <c r="S33" s="637"/>
      <c r="T33" s="637"/>
      <c r="U33" s="637"/>
      <c r="V33" s="637"/>
      <c r="W33" s="637"/>
      <c r="X33" s="637"/>
      <c r="Y33" s="638"/>
      <c r="Z33" s="639">
        <v>0.6</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99.2</v>
      </c>
      <c r="BH33" s="695"/>
      <c r="BI33" s="695"/>
      <c r="BJ33" s="695"/>
      <c r="BK33" s="695"/>
      <c r="BL33" s="695"/>
      <c r="BM33" s="696">
        <v>96.8</v>
      </c>
      <c r="BN33" s="695"/>
      <c r="BO33" s="695"/>
      <c r="BP33" s="695"/>
      <c r="BQ33" s="697"/>
      <c r="BR33" s="694">
        <v>99.2</v>
      </c>
      <c r="BS33" s="695"/>
      <c r="BT33" s="695"/>
      <c r="BU33" s="695"/>
      <c r="BV33" s="695"/>
      <c r="BW33" s="695"/>
      <c r="BX33" s="696">
        <v>96.7</v>
      </c>
      <c r="BY33" s="695"/>
      <c r="BZ33" s="695"/>
      <c r="CA33" s="695"/>
      <c r="CB33" s="697"/>
      <c r="CD33" s="633" t="s">
        <v>307</v>
      </c>
      <c r="CE33" s="634"/>
      <c r="CF33" s="634"/>
      <c r="CG33" s="634"/>
      <c r="CH33" s="634"/>
      <c r="CI33" s="634"/>
      <c r="CJ33" s="634"/>
      <c r="CK33" s="634"/>
      <c r="CL33" s="634"/>
      <c r="CM33" s="634"/>
      <c r="CN33" s="634"/>
      <c r="CO33" s="634"/>
      <c r="CP33" s="634"/>
      <c r="CQ33" s="635"/>
      <c r="CR33" s="636">
        <v>9613799</v>
      </c>
      <c r="CS33" s="668"/>
      <c r="CT33" s="668"/>
      <c r="CU33" s="668"/>
      <c r="CV33" s="668"/>
      <c r="CW33" s="668"/>
      <c r="CX33" s="668"/>
      <c r="CY33" s="669"/>
      <c r="CZ33" s="641">
        <v>43.6</v>
      </c>
      <c r="DA33" s="666"/>
      <c r="DB33" s="666"/>
      <c r="DC33" s="670"/>
      <c r="DD33" s="645">
        <v>7014178</v>
      </c>
      <c r="DE33" s="668"/>
      <c r="DF33" s="668"/>
      <c r="DG33" s="668"/>
      <c r="DH33" s="668"/>
      <c r="DI33" s="668"/>
      <c r="DJ33" s="668"/>
      <c r="DK33" s="669"/>
      <c r="DL33" s="645">
        <v>4654624</v>
      </c>
      <c r="DM33" s="668"/>
      <c r="DN33" s="668"/>
      <c r="DO33" s="668"/>
      <c r="DP33" s="668"/>
      <c r="DQ33" s="668"/>
      <c r="DR33" s="668"/>
      <c r="DS33" s="668"/>
      <c r="DT33" s="668"/>
      <c r="DU33" s="668"/>
      <c r="DV33" s="669"/>
      <c r="DW33" s="641">
        <v>39</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58884</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3272000</v>
      </c>
      <c r="CS34" s="637"/>
      <c r="CT34" s="637"/>
      <c r="CU34" s="637"/>
      <c r="CV34" s="637"/>
      <c r="CW34" s="637"/>
      <c r="CX34" s="637"/>
      <c r="CY34" s="638"/>
      <c r="CZ34" s="641">
        <v>14.8</v>
      </c>
      <c r="DA34" s="666"/>
      <c r="DB34" s="666"/>
      <c r="DC34" s="670"/>
      <c r="DD34" s="645">
        <v>2016672</v>
      </c>
      <c r="DE34" s="637"/>
      <c r="DF34" s="637"/>
      <c r="DG34" s="637"/>
      <c r="DH34" s="637"/>
      <c r="DI34" s="637"/>
      <c r="DJ34" s="637"/>
      <c r="DK34" s="638"/>
      <c r="DL34" s="645">
        <v>1468101</v>
      </c>
      <c r="DM34" s="637"/>
      <c r="DN34" s="637"/>
      <c r="DO34" s="637"/>
      <c r="DP34" s="637"/>
      <c r="DQ34" s="637"/>
      <c r="DR34" s="637"/>
      <c r="DS34" s="637"/>
      <c r="DT34" s="637"/>
      <c r="DU34" s="637"/>
      <c r="DV34" s="638"/>
      <c r="DW34" s="641">
        <v>12.3</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1704107</v>
      </c>
      <c r="S35" s="637"/>
      <c r="T35" s="637"/>
      <c r="U35" s="637"/>
      <c r="V35" s="637"/>
      <c r="W35" s="637"/>
      <c r="X35" s="637"/>
      <c r="Y35" s="638"/>
      <c r="Z35" s="639">
        <v>7.5</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161042</v>
      </c>
      <c r="CS35" s="668"/>
      <c r="CT35" s="668"/>
      <c r="CU35" s="668"/>
      <c r="CV35" s="668"/>
      <c r="CW35" s="668"/>
      <c r="CX35" s="668"/>
      <c r="CY35" s="669"/>
      <c r="CZ35" s="641">
        <v>0.7</v>
      </c>
      <c r="DA35" s="666"/>
      <c r="DB35" s="666"/>
      <c r="DC35" s="670"/>
      <c r="DD35" s="645">
        <v>81243</v>
      </c>
      <c r="DE35" s="668"/>
      <c r="DF35" s="668"/>
      <c r="DG35" s="668"/>
      <c r="DH35" s="668"/>
      <c r="DI35" s="668"/>
      <c r="DJ35" s="668"/>
      <c r="DK35" s="669"/>
      <c r="DL35" s="645">
        <v>81243</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724959</v>
      </c>
      <c r="S36" s="637"/>
      <c r="T36" s="637"/>
      <c r="U36" s="637"/>
      <c r="V36" s="637"/>
      <c r="W36" s="637"/>
      <c r="X36" s="637"/>
      <c r="Y36" s="638"/>
      <c r="Z36" s="639">
        <v>3.2</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2116008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43585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3006564</v>
      </c>
      <c r="CS36" s="637"/>
      <c r="CT36" s="637"/>
      <c r="CU36" s="637"/>
      <c r="CV36" s="637"/>
      <c r="CW36" s="637"/>
      <c r="CX36" s="637"/>
      <c r="CY36" s="638"/>
      <c r="CZ36" s="641">
        <v>13.6</v>
      </c>
      <c r="DA36" s="666"/>
      <c r="DB36" s="666"/>
      <c r="DC36" s="670"/>
      <c r="DD36" s="645">
        <v>2131866</v>
      </c>
      <c r="DE36" s="637"/>
      <c r="DF36" s="637"/>
      <c r="DG36" s="637"/>
      <c r="DH36" s="637"/>
      <c r="DI36" s="637"/>
      <c r="DJ36" s="637"/>
      <c r="DK36" s="638"/>
      <c r="DL36" s="645">
        <v>1789445</v>
      </c>
      <c r="DM36" s="637"/>
      <c r="DN36" s="637"/>
      <c r="DO36" s="637"/>
      <c r="DP36" s="637"/>
      <c r="DQ36" s="637"/>
      <c r="DR36" s="637"/>
      <c r="DS36" s="637"/>
      <c r="DT36" s="637"/>
      <c r="DU36" s="637"/>
      <c r="DV36" s="638"/>
      <c r="DW36" s="641">
        <v>15</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460260</v>
      </c>
      <c r="S37" s="637"/>
      <c r="T37" s="637"/>
      <c r="U37" s="637"/>
      <c r="V37" s="637"/>
      <c r="W37" s="637"/>
      <c r="X37" s="637"/>
      <c r="Y37" s="638"/>
      <c r="Z37" s="639">
        <v>2</v>
      </c>
      <c r="AA37" s="639"/>
      <c r="AB37" s="639"/>
      <c r="AC37" s="639"/>
      <c r="AD37" s="640">
        <v>857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268770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-5364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1906642</v>
      </c>
      <c r="CS37" s="668"/>
      <c r="CT37" s="668"/>
      <c r="CU37" s="668"/>
      <c r="CV37" s="668"/>
      <c r="CW37" s="668"/>
      <c r="CX37" s="668"/>
      <c r="CY37" s="669"/>
      <c r="CZ37" s="641">
        <v>8.6</v>
      </c>
      <c r="DA37" s="666"/>
      <c r="DB37" s="666"/>
      <c r="DC37" s="670"/>
      <c r="DD37" s="645">
        <v>1208494</v>
      </c>
      <c r="DE37" s="668"/>
      <c r="DF37" s="668"/>
      <c r="DG37" s="668"/>
      <c r="DH37" s="668"/>
      <c r="DI37" s="668"/>
      <c r="DJ37" s="668"/>
      <c r="DK37" s="669"/>
      <c r="DL37" s="645">
        <v>1185243</v>
      </c>
      <c r="DM37" s="668"/>
      <c r="DN37" s="668"/>
      <c r="DO37" s="668"/>
      <c r="DP37" s="668"/>
      <c r="DQ37" s="668"/>
      <c r="DR37" s="668"/>
      <c r="DS37" s="668"/>
      <c r="DT37" s="668"/>
      <c r="DU37" s="668"/>
      <c r="DV37" s="669"/>
      <c r="DW37" s="641">
        <v>9.9</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2330300</v>
      </c>
      <c r="S38" s="637"/>
      <c r="T38" s="637"/>
      <c r="U38" s="637"/>
      <c r="V38" s="637"/>
      <c r="W38" s="637"/>
      <c r="X38" s="637"/>
      <c r="Y38" s="638"/>
      <c r="Z38" s="639">
        <v>10.3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45406</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3331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1767887</v>
      </c>
      <c r="CS38" s="637"/>
      <c r="CT38" s="637"/>
      <c r="CU38" s="637"/>
      <c r="CV38" s="637"/>
      <c r="CW38" s="637"/>
      <c r="CX38" s="637"/>
      <c r="CY38" s="638"/>
      <c r="CZ38" s="641">
        <v>8</v>
      </c>
      <c r="DA38" s="666"/>
      <c r="DB38" s="666"/>
      <c r="DC38" s="670"/>
      <c r="DD38" s="645">
        <v>1462745</v>
      </c>
      <c r="DE38" s="637"/>
      <c r="DF38" s="637"/>
      <c r="DG38" s="637"/>
      <c r="DH38" s="637"/>
      <c r="DI38" s="637"/>
      <c r="DJ38" s="637"/>
      <c r="DK38" s="638"/>
      <c r="DL38" s="645">
        <v>1315835</v>
      </c>
      <c r="DM38" s="637"/>
      <c r="DN38" s="637"/>
      <c r="DO38" s="637"/>
      <c r="DP38" s="637"/>
      <c r="DQ38" s="637"/>
      <c r="DR38" s="637"/>
      <c r="DS38" s="637"/>
      <c r="DT38" s="637"/>
      <c r="DU38" s="637"/>
      <c r="DV38" s="638"/>
      <c r="DW38" s="641">
        <v>11</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v>6863</v>
      </c>
      <c r="S39" s="637"/>
      <c r="T39" s="637"/>
      <c r="U39" s="637"/>
      <c r="V39" s="637"/>
      <c r="W39" s="637"/>
      <c r="X39" s="637"/>
      <c r="Y39" s="638"/>
      <c r="Z39" s="639">
        <v>0</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44278</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4747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1326587</v>
      </c>
      <c r="CS39" s="668"/>
      <c r="CT39" s="668"/>
      <c r="CU39" s="668"/>
      <c r="CV39" s="668"/>
      <c r="CW39" s="668"/>
      <c r="CX39" s="668"/>
      <c r="CY39" s="669"/>
      <c r="CZ39" s="641">
        <v>6</v>
      </c>
      <c r="DA39" s="666"/>
      <c r="DB39" s="666"/>
      <c r="DC39" s="670"/>
      <c r="DD39" s="645">
        <v>1241933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26100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33725</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79719</v>
      </c>
      <c r="CS40" s="637"/>
      <c r="CT40" s="637"/>
      <c r="CU40" s="637"/>
      <c r="CV40" s="637"/>
      <c r="CW40" s="637"/>
      <c r="CX40" s="637"/>
      <c r="CY40" s="638"/>
      <c r="CZ40" s="641">
        <v>0.4</v>
      </c>
      <c r="DA40" s="666"/>
      <c r="DB40" s="666"/>
      <c r="DC40" s="670"/>
      <c r="DD40" s="645">
        <v>79719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22624535</v>
      </c>
      <c r="S41" s="709"/>
      <c r="T41" s="709"/>
      <c r="U41" s="709"/>
      <c r="V41" s="709"/>
      <c r="W41" s="709"/>
      <c r="X41" s="709"/>
      <c r="Y41" s="713"/>
      <c r="Z41" s="714">
        <v>100</v>
      </c>
      <c r="AA41" s="714"/>
      <c r="AB41" s="714"/>
      <c r="AC41" s="714"/>
      <c r="AD41" s="715">
        <v>11892830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344111</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1379718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469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2624707</v>
      </c>
      <c r="CS42" s="668"/>
      <c r="CT42" s="668"/>
      <c r="CU42" s="668"/>
      <c r="CV42" s="668"/>
      <c r="CW42" s="668"/>
      <c r="CX42" s="668"/>
      <c r="CY42" s="669"/>
      <c r="CZ42" s="641">
        <v>11.9</v>
      </c>
      <c r="DA42" s="666"/>
      <c r="DB42" s="666"/>
      <c r="DC42" s="670"/>
      <c r="DD42" s="645">
        <v>482122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68400</v>
      </c>
      <c r="CS43" s="668"/>
      <c r="CT43" s="668"/>
      <c r="CU43" s="668"/>
      <c r="CV43" s="668"/>
      <c r="CW43" s="668"/>
      <c r="CX43" s="668"/>
      <c r="CY43" s="669"/>
      <c r="CZ43" s="641">
        <v>0.3</v>
      </c>
      <c r="DA43" s="666"/>
      <c r="DB43" s="666"/>
      <c r="DC43" s="670"/>
      <c r="DD43" s="645">
        <v>68400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2429763</v>
      </c>
      <c r="CS44" s="637"/>
      <c r="CT44" s="637"/>
      <c r="CU44" s="637"/>
      <c r="CV44" s="637"/>
      <c r="CW44" s="637"/>
      <c r="CX44" s="637"/>
      <c r="CY44" s="638"/>
      <c r="CZ44" s="641">
        <v>11</v>
      </c>
      <c r="DA44" s="642"/>
      <c r="DB44" s="642"/>
      <c r="DC44" s="648"/>
      <c r="DD44" s="645">
        <v>420447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882911</v>
      </c>
      <c r="CS45" s="668"/>
      <c r="CT45" s="668"/>
      <c r="CU45" s="668"/>
      <c r="CV45" s="668"/>
      <c r="CW45" s="668"/>
      <c r="CX45" s="668"/>
      <c r="CY45" s="669"/>
      <c r="CZ45" s="641">
        <v>4</v>
      </c>
      <c r="DA45" s="666"/>
      <c r="DB45" s="666"/>
      <c r="DC45" s="670"/>
      <c r="DD45" s="645">
        <v>60202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1455540</v>
      </c>
      <c r="CS46" s="637"/>
      <c r="CT46" s="637"/>
      <c r="CU46" s="637"/>
      <c r="CV46" s="637"/>
      <c r="CW46" s="637"/>
      <c r="CX46" s="637"/>
      <c r="CY46" s="638"/>
      <c r="CZ46" s="641">
        <v>6.6</v>
      </c>
      <c r="DA46" s="642"/>
      <c r="DB46" s="642"/>
      <c r="DC46" s="648"/>
      <c r="DD46" s="645">
        <v>358033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194944</v>
      </c>
      <c r="CS47" s="668"/>
      <c r="CT47" s="668"/>
      <c r="CU47" s="668"/>
      <c r="CV47" s="668"/>
      <c r="CW47" s="668"/>
      <c r="CX47" s="668"/>
      <c r="CY47" s="669"/>
      <c r="CZ47" s="641">
        <v>0.9</v>
      </c>
      <c r="DA47" s="666"/>
      <c r="DB47" s="666"/>
      <c r="DC47" s="670"/>
      <c r="DD47" s="645">
        <v>61675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22050655</v>
      </c>
      <c r="CS49" s="695"/>
      <c r="CT49" s="695"/>
      <c r="CU49" s="695"/>
      <c r="CV49" s="695"/>
      <c r="CW49" s="695"/>
      <c r="CX49" s="695"/>
      <c r="CY49" s="724"/>
      <c r="CZ49" s="716">
        <v>100</v>
      </c>
      <c r="DA49" s="725"/>
      <c r="DB49" s="725"/>
      <c r="DC49" s="726"/>
      <c r="DD49" s="727">
        <v>14932654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l7UfiIjbdkHszxIGdTTZD1/d99im6ZvB/C4/+fqYH3o5DK+Z+h56+AIUnpmNQvn2xLmI387/VtYQ+rRhVSG7g==" saltValue="Z8VLQ1is3Cl9QDuPMZbiC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22630</v>
      </c>
      <c r="R7" s="766"/>
      <c r="S7" s="766"/>
      <c r="T7" s="766"/>
      <c r="U7" s="766"/>
      <c r="V7" s="766">
        <v>22056</v>
      </c>
      <c r="W7" s="766"/>
      <c r="X7" s="766"/>
      <c r="Y7" s="766"/>
      <c r="Z7" s="766"/>
      <c r="AA7" s="766">
        <v>574</v>
      </c>
      <c r="AB7" s="766"/>
      <c r="AC7" s="766"/>
      <c r="AD7" s="766"/>
      <c r="AE7" s="767"/>
      <c r="AF7" s="768">
        <v>418</v>
      </c>
      <c r="AG7" s="769"/>
      <c r="AH7" s="769"/>
      <c r="AI7" s="769"/>
      <c r="AJ7" s="770"/>
      <c r="AK7" s="771">
        <v>1704</v>
      </c>
      <c r="AL7" s="772"/>
      <c r="AM7" s="772"/>
      <c r="AN7" s="772"/>
      <c r="AO7" s="772"/>
      <c r="AP7" s="772">
        <v>25760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552</v>
      </c>
      <c r="BT7" s="760"/>
      <c r="BU7" s="760"/>
      <c r="BV7" s="760"/>
      <c r="BW7" s="760"/>
      <c r="BX7" s="760"/>
      <c r="BY7" s="760"/>
      <c r="BZ7" s="760"/>
      <c r="CA7" s="760"/>
      <c r="CB7" s="760"/>
      <c r="CC7" s="760"/>
      <c r="CD7" s="760"/>
      <c r="CE7" s="760"/>
      <c r="CF7" s="760"/>
      <c r="CG7" s="775"/>
      <c r="CH7" s="756">
        <v>12</v>
      </c>
      <c r="CI7" s="757"/>
      <c r="CJ7" s="757"/>
      <c r="CK7" s="757"/>
      <c r="CL7" s="758"/>
      <c r="CM7" s="756">
        <v>191</v>
      </c>
      <c r="CN7" s="757"/>
      <c r="CO7" s="757"/>
      <c r="CP7" s="757"/>
      <c r="CQ7" s="758"/>
      <c r="CR7" s="756">
        <v>85</v>
      </c>
      <c r="CS7" s="757"/>
      <c r="CT7" s="757"/>
      <c r="CU7" s="757"/>
      <c r="CV7" s="758"/>
      <c r="CW7" s="756" t="s">
        <v>567</v>
      </c>
      <c r="CX7" s="757"/>
      <c r="CY7" s="757"/>
      <c r="CZ7" s="757"/>
      <c r="DA7" s="758"/>
      <c r="DB7" s="756" t="s">
        <v>567</v>
      </c>
      <c r="DC7" s="757"/>
      <c r="DD7" s="757"/>
      <c r="DE7" s="757"/>
      <c r="DF7" s="758"/>
      <c r="DG7" s="756" t="s">
        <v>567</v>
      </c>
      <c r="DH7" s="757"/>
      <c r="DI7" s="757"/>
      <c r="DJ7" s="757"/>
      <c r="DK7" s="758"/>
      <c r="DL7" s="756" t="s">
        <v>567</v>
      </c>
      <c r="DM7" s="757"/>
      <c r="DN7" s="757"/>
      <c r="DO7" s="757"/>
      <c r="DP7" s="758"/>
      <c r="DQ7" s="756" t="s">
        <v>567</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553</v>
      </c>
      <c r="BT8" s="787"/>
      <c r="BU8" s="787"/>
      <c r="BV8" s="787"/>
      <c r="BW8" s="787"/>
      <c r="BX8" s="787"/>
      <c r="BY8" s="787"/>
      <c r="BZ8" s="787"/>
      <c r="CA8" s="787"/>
      <c r="CB8" s="787"/>
      <c r="CC8" s="787"/>
      <c r="CD8" s="787"/>
      <c r="CE8" s="787"/>
      <c r="CF8" s="787"/>
      <c r="CG8" s="788"/>
      <c r="CH8" s="789">
        <v>-1</v>
      </c>
      <c r="CI8" s="790"/>
      <c r="CJ8" s="790"/>
      <c r="CK8" s="790"/>
      <c r="CL8" s="791"/>
      <c r="CM8" s="789">
        <v>34</v>
      </c>
      <c r="CN8" s="790"/>
      <c r="CO8" s="790"/>
      <c r="CP8" s="790"/>
      <c r="CQ8" s="791"/>
      <c r="CR8" s="789">
        <v>10</v>
      </c>
      <c r="CS8" s="790"/>
      <c r="CT8" s="790"/>
      <c r="CU8" s="790"/>
      <c r="CV8" s="791"/>
      <c r="CW8" s="789" t="s">
        <v>567</v>
      </c>
      <c r="CX8" s="790"/>
      <c r="CY8" s="790"/>
      <c r="CZ8" s="790"/>
      <c r="DA8" s="791"/>
      <c r="DB8" s="789" t="s">
        <v>567</v>
      </c>
      <c r="DC8" s="790"/>
      <c r="DD8" s="790"/>
      <c r="DE8" s="790"/>
      <c r="DF8" s="791"/>
      <c r="DG8" s="789" t="s">
        <v>567</v>
      </c>
      <c r="DH8" s="790"/>
      <c r="DI8" s="790"/>
      <c r="DJ8" s="790"/>
      <c r="DK8" s="791"/>
      <c r="DL8" s="789" t="s">
        <v>567</v>
      </c>
      <c r="DM8" s="790"/>
      <c r="DN8" s="790"/>
      <c r="DO8" s="790"/>
      <c r="DP8" s="791"/>
      <c r="DQ8" s="789" t="s">
        <v>567</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376</v>
      </c>
      <c r="B23" s="802" t="s">
        <v>377</v>
      </c>
      <c r="C23" s="803"/>
      <c r="D23" s="803"/>
      <c r="E23" s="803"/>
      <c r="F23" s="803"/>
      <c r="G23" s="803"/>
      <c r="H23" s="803"/>
      <c r="I23" s="803"/>
      <c r="J23" s="803"/>
      <c r="K23" s="803"/>
      <c r="L23" s="803"/>
      <c r="M23" s="803"/>
      <c r="N23" s="803"/>
      <c r="O23" s="803"/>
      <c r="P23" s="804"/>
      <c r="Q23" s="805">
        <v>22630</v>
      </c>
      <c r="R23" s="806"/>
      <c r="S23" s="806"/>
      <c r="T23" s="806"/>
      <c r="U23" s="806"/>
      <c r="V23" s="806">
        <v>22056</v>
      </c>
      <c r="W23" s="806"/>
      <c r="X23" s="806"/>
      <c r="Y23" s="806"/>
      <c r="Z23" s="806"/>
      <c r="AA23" s="806">
        <v>574</v>
      </c>
      <c r="AB23" s="806"/>
      <c r="AC23" s="806"/>
      <c r="AD23" s="806"/>
      <c r="AE23" s="807"/>
      <c r="AF23" s="808">
        <v>418</v>
      </c>
      <c r="AG23" s="806"/>
      <c r="AH23" s="806"/>
      <c r="AI23" s="806"/>
      <c r="AJ23" s="809"/>
      <c r="AK23" s="810"/>
      <c r="AL23" s="811"/>
      <c r="AM23" s="811"/>
      <c r="AN23" s="811"/>
      <c r="AO23" s="811"/>
      <c r="AP23" s="806">
        <v>25760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5">
        <v>3264</v>
      </c>
      <c r="R28" s="836"/>
      <c r="S28" s="836"/>
      <c r="T28" s="836"/>
      <c r="U28" s="836"/>
      <c r="V28" s="836">
        <v>3215</v>
      </c>
      <c r="W28" s="836"/>
      <c r="X28" s="836"/>
      <c r="Y28" s="836"/>
      <c r="Z28" s="836"/>
      <c r="AA28" s="836">
        <v>49</v>
      </c>
      <c r="AB28" s="836"/>
      <c r="AC28" s="836"/>
      <c r="AD28" s="836"/>
      <c r="AE28" s="837"/>
      <c r="AF28" s="838">
        <v>49</v>
      </c>
      <c r="AG28" s="836"/>
      <c r="AH28" s="836"/>
      <c r="AI28" s="836"/>
      <c r="AJ28" s="839"/>
      <c r="AK28" s="840">
        <v>416</v>
      </c>
      <c r="AL28" s="841"/>
      <c r="AM28" s="841"/>
      <c r="AN28" s="841"/>
      <c r="AO28" s="841"/>
      <c r="AP28" s="841">
        <v>36</v>
      </c>
      <c r="AQ28" s="841"/>
      <c r="AR28" s="841"/>
      <c r="AS28" s="841"/>
      <c r="AT28" s="841"/>
      <c r="AU28" s="841">
        <v>15</v>
      </c>
      <c r="AV28" s="841"/>
      <c r="AW28" s="841"/>
      <c r="AX28" s="841"/>
      <c r="AY28" s="841"/>
      <c r="AZ28" s="842" t="s">
        <v>567</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389</v>
      </c>
      <c r="C29" s="794"/>
      <c r="D29" s="794"/>
      <c r="E29" s="794"/>
      <c r="F29" s="794"/>
      <c r="G29" s="794"/>
      <c r="H29" s="794"/>
      <c r="I29" s="794"/>
      <c r="J29" s="794"/>
      <c r="K29" s="794"/>
      <c r="L29" s="794"/>
      <c r="M29" s="794"/>
      <c r="N29" s="794"/>
      <c r="O29" s="794"/>
      <c r="P29" s="795"/>
      <c r="Q29" s="796">
        <v>525</v>
      </c>
      <c r="R29" s="797"/>
      <c r="S29" s="797"/>
      <c r="T29" s="797"/>
      <c r="U29" s="797"/>
      <c r="V29" s="797">
        <v>522</v>
      </c>
      <c r="W29" s="797"/>
      <c r="X29" s="797"/>
      <c r="Y29" s="797"/>
      <c r="Z29" s="797"/>
      <c r="AA29" s="797">
        <v>3</v>
      </c>
      <c r="AB29" s="797"/>
      <c r="AC29" s="797"/>
      <c r="AD29" s="797"/>
      <c r="AE29" s="798"/>
      <c r="AF29" s="799">
        <v>3</v>
      </c>
      <c r="AG29" s="800"/>
      <c r="AH29" s="800"/>
      <c r="AI29" s="800"/>
      <c r="AJ29" s="801"/>
      <c r="AK29" s="847">
        <v>172</v>
      </c>
      <c r="AL29" s="843"/>
      <c r="AM29" s="843"/>
      <c r="AN29" s="843"/>
      <c r="AO29" s="843"/>
      <c r="AP29" s="843" t="s">
        <v>567</v>
      </c>
      <c r="AQ29" s="843"/>
      <c r="AR29" s="843"/>
      <c r="AS29" s="843"/>
      <c r="AT29" s="843"/>
      <c r="AU29" s="843" t="s">
        <v>567</v>
      </c>
      <c r="AV29" s="843"/>
      <c r="AW29" s="843"/>
      <c r="AX29" s="843"/>
      <c r="AY29" s="843"/>
      <c r="AZ29" s="844" t="s">
        <v>567</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390</v>
      </c>
      <c r="C30" s="794"/>
      <c r="D30" s="794"/>
      <c r="E30" s="794"/>
      <c r="F30" s="794"/>
      <c r="G30" s="794"/>
      <c r="H30" s="794"/>
      <c r="I30" s="794"/>
      <c r="J30" s="794"/>
      <c r="K30" s="794"/>
      <c r="L30" s="794"/>
      <c r="M30" s="794"/>
      <c r="N30" s="794"/>
      <c r="O30" s="794"/>
      <c r="P30" s="795"/>
      <c r="Q30" s="796">
        <v>3942</v>
      </c>
      <c r="R30" s="797"/>
      <c r="S30" s="797"/>
      <c r="T30" s="797"/>
      <c r="U30" s="797"/>
      <c r="V30" s="797">
        <v>3855</v>
      </c>
      <c r="W30" s="797"/>
      <c r="X30" s="797"/>
      <c r="Y30" s="797"/>
      <c r="Z30" s="797"/>
      <c r="AA30" s="797">
        <v>87</v>
      </c>
      <c r="AB30" s="797"/>
      <c r="AC30" s="797"/>
      <c r="AD30" s="797"/>
      <c r="AE30" s="798"/>
      <c r="AF30" s="799">
        <v>87</v>
      </c>
      <c r="AG30" s="800"/>
      <c r="AH30" s="800"/>
      <c r="AI30" s="800"/>
      <c r="AJ30" s="801"/>
      <c r="AK30" s="847">
        <v>669</v>
      </c>
      <c r="AL30" s="843"/>
      <c r="AM30" s="843"/>
      <c r="AN30" s="843"/>
      <c r="AO30" s="843"/>
      <c r="AP30" s="843" t="s">
        <v>567</v>
      </c>
      <c r="AQ30" s="843"/>
      <c r="AR30" s="843"/>
      <c r="AS30" s="843"/>
      <c r="AT30" s="843"/>
      <c r="AU30" s="843" t="s">
        <v>567</v>
      </c>
      <c r="AV30" s="843"/>
      <c r="AW30" s="843"/>
      <c r="AX30" s="843"/>
      <c r="AY30" s="843"/>
      <c r="AZ30" s="844" t="s">
        <v>567</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391</v>
      </c>
      <c r="C31" s="794"/>
      <c r="D31" s="794"/>
      <c r="E31" s="794"/>
      <c r="F31" s="794"/>
      <c r="G31" s="794"/>
      <c r="H31" s="794"/>
      <c r="I31" s="794"/>
      <c r="J31" s="794"/>
      <c r="K31" s="794"/>
      <c r="L31" s="794"/>
      <c r="M31" s="794"/>
      <c r="N31" s="794"/>
      <c r="O31" s="794"/>
      <c r="P31" s="795"/>
      <c r="Q31" s="796">
        <v>44</v>
      </c>
      <c r="R31" s="797"/>
      <c r="S31" s="797"/>
      <c r="T31" s="797"/>
      <c r="U31" s="797"/>
      <c r="V31" s="797">
        <v>40</v>
      </c>
      <c r="W31" s="797"/>
      <c r="X31" s="797"/>
      <c r="Y31" s="797"/>
      <c r="Z31" s="797"/>
      <c r="AA31" s="797">
        <v>4</v>
      </c>
      <c r="AB31" s="797"/>
      <c r="AC31" s="797"/>
      <c r="AD31" s="797"/>
      <c r="AE31" s="798"/>
      <c r="AF31" s="799">
        <v>28</v>
      </c>
      <c r="AG31" s="800"/>
      <c r="AH31" s="800"/>
      <c r="AI31" s="800"/>
      <c r="AJ31" s="801"/>
      <c r="AK31" s="847">
        <v>20</v>
      </c>
      <c r="AL31" s="843"/>
      <c r="AM31" s="843"/>
      <c r="AN31" s="843"/>
      <c r="AO31" s="843"/>
      <c r="AP31" s="843">
        <v>157</v>
      </c>
      <c r="AQ31" s="843"/>
      <c r="AR31" s="843"/>
      <c r="AS31" s="843"/>
      <c r="AT31" s="843"/>
      <c r="AU31" s="843">
        <v>153</v>
      </c>
      <c r="AV31" s="843"/>
      <c r="AW31" s="843"/>
      <c r="AX31" s="843"/>
      <c r="AY31" s="843"/>
      <c r="AZ31" s="844" t="s">
        <v>567</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393</v>
      </c>
      <c r="C32" s="794"/>
      <c r="D32" s="794"/>
      <c r="E32" s="794"/>
      <c r="F32" s="794"/>
      <c r="G32" s="794"/>
      <c r="H32" s="794"/>
      <c r="I32" s="794"/>
      <c r="J32" s="794"/>
      <c r="K32" s="794"/>
      <c r="L32" s="794"/>
      <c r="M32" s="794"/>
      <c r="N32" s="794"/>
      <c r="O32" s="794"/>
      <c r="P32" s="795"/>
      <c r="Q32" s="796">
        <v>83</v>
      </c>
      <c r="R32" s="797"/>
      <c r="S32" s="797"/>
      <c r="T32" s="797"/>
      <c r="U32" s="797"/>
      <c r="V32" s="797">
        <v>70</v>
      </c>
      <c r="W32" s="797"/>
      <c r="X32" s="797"/>
      <c r="Y32" s="797"/>
      <c r="Z32" s="797"/>
      <c r="AA32" s="797">
        <v>13</v>
      </c>
      <c r="AB32" s="797"/>
      <c r="AC32" s="797"/>
      <c r="AD32" s="797"/>
      <c r="AE32" s="798"/>
      <c r="AF32" s="799">
        <v>239</v>
      </c>
      <c r="AG32" s="800"/>
      <c r="AH32" s="800"/>
      <c r="AI32" s="800"/>
      <c r="AJ32" s="801"/>
      <c r="AK32" s="847">
        <v>0</v>
      </c>
      <c r="AL32" s="843"/>
      <c r="AM32" s="843"/>
      <c r="AN32" s="843"/>
      <c r="AO32" s="843"/>
      <c r="AP32" s="843">
        <v>579</v>
      </c>
      <c r="AQ32" s="843"/>
      <c r="AR32" s="843"/>
      <c r="AS32" s="843"/>
      <c r="AT32" s="843"/>
      <c r="AU32" s="843" t="s">
        <v>567</v>
      </c>
      <c r="AV32" s="843"/>
      <c r="AW32" s="843"/>
      <c r="AX32" s="843"/>
      <c r="AY32" s="843"/>
      <c r="AZ32" s="844" t="s">
        <v>567</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394</v>
      </c>
      <c r="C33" s="794"/>
      <c r="D33" s="794"/>
      <c r="E33" s="794"/>
      <c r="F33" s="794"/>
      <c r="G33" s="794"/>
      <c r="H33" s="794"/>
      <c r="I33" s="794"/>
      <c r="J33" s="794"/>
      <c r="K33" s="794"/>
      <c r="L33" s="794"/>
      <c r="M33" s="794"/>
      <c r="N33" s="794"/>
      <c r="O33" s="794"/>
      <c r="P33" s="795"/>
      <c r="Q33" s="796">
        <v>620</v>
      </c>
      <c r="R33" s="797"/>
      <c r="S33" s="797"/>
      <c r="T33" s="797"/>
      <c r="U33" s="797"/>
      <c r="V33" s="797">
        <v>559</v>
      </c>
      <c r="W33" s="797"/>
      <c r="X33" s="797"/>
      <c r="Y33" s="797"/>
      <c r="Z33" s="797"/>
      <c r="AA33" s="797">
        <v>61</v>
      </c>
      <c r="AB33" s="797"/>
      <c r="AC33" s="797"/>
      <c r="AD33" s="797"/>
      <c r="AE33" s="798"/>
      <c r="AF33" s="799">
        <v>916</v>
      </c>
      <c r="AG33" s="800"/>
      <c r="AH33" s="800"/>
      <c r="AI33" s="800"/>
      <c r="AJ33" s="801"/>
      <c r="AK33" s="847">
        <v>6</v>
      </c>
      <c r="AL33" s="843"/>
      <c r="AM33" s="843"/>
      <c r="AN33" s="843"/>
      <c r="AO33" s="843"/>
      <c r="AP33" s="843">
        <v>2219</v>
      </c>
      <c r="AQ33" s="843"/>
      <c r="AR33" s="843"/>
      <c r="AS33" s="843"/>
      <c r="AT33" s="843"/>
      <c r="AU33" s="843">
        <v>322</v>
      </c>
      <c r="AV33" s="843"/>
      <c r="AW33" s="843"/>
      <c r="AX33" s="843"/>
      <c r="AY33" s="843"/>
      <c r="AZ33" s="844" t="s">
        <v>567</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t="s">
        <v>395</v>
      </c>
      <c r="C34" s="794"/>
      <c r="D34" s="794"/>
      <c r="E34" s="794"/>
      <c r="F34" s="794"/>
      <c r="G34" s="794"/>
      <c r="H34" s="794"/>
      <c r="I34" s="794"/>
      <c r="J34" s="794"/>
      <c r="K34" s="794"/>
      <c r="L34" s="794"/>
      <c r="M34" s="794"/>
      <c r="N34" s="794"/>
      <c r="O34" s="794"/>
      <c r="P34" s="795"/>
      <c r="Q34" s="796">
        <v>316</v>
      </c>
      <c r="R34" s="797"/>
      <c r="S34" s="797"/>
      <c r="T34" s="797"/>
      <c r="U34" s="797"/>
      <c r="V34" s="797">
        <v>299</v>
      </c>
      <c r="W34" s="797"/>
      <c r="X34" s="797"/>
      <c r="Y34" s="797"/>
      <c r="Z34" s="797"/>
      <c r="AA34" s="797">
        <v>17</v>
      </c>
      <c r="AB34" s="797"/>
      <c r="AC34" s="797"/>
      <c r="AD34" s="797"/>
      <c r="AE34" s="798"/>
      <c r="AF34" s="799">
        <v>82</v>
      </c>
      <c r="AG34" s="800"/>
      <c r="AH34" s="800"/>
      <c r="AI34" s="800"/>
      <c r="AJ34" s="801"/>
      <c r="AK34" s="847">
        <v>134</v>
      </c>
      <c r="AL34" s="843"/>
      <c r="AM34" s="843"/>
      <c r="AN34" s="843"/>
      <c r="AO34" s="843"/>
      <c r="AP34" s="843">
        <v>1105</v>
      </c>
      <c r="AQ34" s="843"/>
      <c r="AR34" s="843"/>
      <c r="AS34" s="843"/>
      <c r="AT34" s="843"/>
      <c r="AU34" s="843">
        <v>942</v>
      </c>
      <c r="AV34" s="843"/>
      <c r="AW34" s="843"/>
      <c r="AX34" s="843"/>
      <c r="AY34" s="843"/>
      <c r="AZ34" s="844" t="s">
        <v>567</v>
      </c>
      <c r="BA34" s="844"/>
      <c r="BB34" s="844"/>
      <c r="BC34" s="844"/>
      <c r="BD34" s="844"/>
      <c r="BE34" s="845" t="s">
        <v>392</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t="s">
        <v>396</v>
      </c>
      <c r="C35" s="794"/>
      <c r="D35" s="794"/>
      <c r="E35" s="794"/>
      <c r="F35" s="794"/>
      <c r="G35" s="794"/>
      <c r="H35" s="794"/>
      <c r="I35" s="794"/>
      <c r="J35" s="794"/>
      <c r="K35" s="794"/>
      <c r="L35" s="794"/>
      <c r="M35" s="794"/>
      <c r="N35" s="794"/>
      <c r="O35" s="794"/>
      <c r="P35" s="795"/>
      <c r="Q35" s="796">
        <v>21</v>
      </c>
      <c r="R35" s="797"/>
      <c r="S35" s="797"/>
      <c r="T35" s="797"/>
      <c r="U35" s="797"/>
      <c r="V35" s="797">
        <v>15</v>
      </c>
      <c r="W35" s="797"/>
      <c r="X35" s="797"/>
      <c r="Y35" s="797"/>
      <c r="Z35" s="797"/>
      <c r="AA35" s="797">
        <v>6</v>
      </c>
      <c r="AB35" s="797"/>
      <c r="AC35" s="797"/>
      <c r="AD35" s="797"/>
      <c r="AE35" s="798"/>
      <c r="AF35" s="799">
        <v>6</v>
      </c>
      <c r="AG35" s="800"/>
      <c r="AH35" s="800"/>
      <c r="AI35" s="800"/>
      <c r="AJ35" s="801"/>
      <c r="AK35" s="847">
        <v>3</v>
      </c>
      <c r="AL35" s="843"/>
      <c r="AM35" s="843"/>
      <c r="AN35" s="843"/>
      <c r="AO35" s="843"/>
      <c r="AP35" s="843" t="s">
        <v>567</v>
      </c>
      <c r="AQ35" s="843"/>
      <c r="AR35" s="843"/>
      <c r="AS35" s="843"/>
      <c r="AT35" s="843"/>
      <c r="AU35" s="843" t="s">
        <v>567</v>
      </c>
      <c r="AV35" s="843"/>
      <c r="AW35" s="843"/>
      <c r="AX35" s="843"/>
      <c r="AY35" s="843"/>
      <c r="AZ35" s="844" t="s">
        <v>567</v>
      </c>
      <c r="BA35" s="844"/>
      <c r="BB35" s="844"/>
      <c r="BC35" s="844"/>
      <c r="BD35" s="844"/>
      <c r="BE35" s="845" t="s">
        <v>397</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t="s">
        <v>398</v>
      </c>
      <c r="C36" s="794"/>
      <c r="D36" s="794"/>
      <c r="E36" s="794"/>
      <c r="F36" s="794"/>
      <c r="G36" s="794"/>
      <c r="H36" s="794"/>
      <c r="I36" s="794"/>
      <c r="J36" s="794"/>
      <c r="K36" s="794"/>
      <c r="L36" s="794"/>
      <c r="M36" s="794"/>
      <c r="N36" s="794"/>
      <c r="O36" s="794"/>
      <c r="P36" s="795"/>
      <c r="Q36" s="796">
        <v>4</v>
      </c>
      <c r="R36" s="797"/>
      <c r="S36" s="797"/>
      <c r="T36" s="797"/>
      <c r="U36" s="797"/>
      <c r="V36" s="797">
        <v>4</v>
      </c>
      <c r="W36" s="797"/>
      <c r="X36" s="797"/>
      <c r="Y36" s="797"/>
      <c r="Z36" s="797"/>
      <c r="AA36" s="797">
        <v>0</v>
      </c>
      <c r="AB36" s="797"/>
      <c r="AC36" s="797"/>
      <c r="AD36" s="797"/>
      <c r="AE36" s="798"/>
      <c r="AF36" s="799">
        <v>0</v>
      </c>
      <c r="AG36" s="800"/>
      <c r="AH36" s="800"/>
      <c r="AI36" s="800"/>
      <c r="AJ36" s="801"/>
      <c r="AK36" s="847">
        <v>1</v>
      </c>
      <c r="AL36" s="843"/>
      <c r="AM36" s="843"/>
      <c r="AN36" s="843"/>
      <c r="AO36" s="843"/>
      <c r="AP36" s="843" t="s">
        <v>567</v>
      </c>
      <c r="AQ36" s="843"/>
      <c r="AR36" s="843"/>
      <c r="AS36" s="843"/>
      <c r="AT36" s="843"/>
      <c r="AU36" s="843" t="s">
        <v>567</v>
      </c>
      <c r="AV36" s="843"/>
      <c r="AW36" s="843"/>
      <c r="AX36" s="843"/>
      <c r="AY36" s="843"/>
      <c r="AZ36" s="844" t="s">
        <v>567</v>
      </c>
      <c r="BA36" s="844"/>
      <c r="BB36" s="844"/>
      <c r="BC36" s="844"/>
      <c r="BD36" s="844"/>
      <c r="BE36" s="845" t="s">
        <v>397</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376</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1410</v>
      </c>
      <c r="AG63" s="857"/>
      <c r="AH63" s="857"/>
      <c r="AI63" s="857"/>
      <c r="AJ63" s="858"/>
      <c r="AK63" s="859"/>
      <c r="AL63" s="854"/>
      <c r="AM63" s="854"/>
      <c r="AN63" s="854"/>
      <c r="AO63" s="854"/>
      <c r="AP63" s="857">
        <v>4096</v>
      </c>
      <c r="AQ63" s="857"/>
      <c r="AR63" s="857"/>
      <c r="AS63" s="857"/>
      <c r="AT63" s="857"/>
      <c r="AU63" s="857">
        <v>1432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403</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554</v>
      </c>
      <c r="C68" s="883"/>
      <c r="D68" s="883"/>
      <c r="E68" s="883"/>
      <c r="F68" s="883"/>
      <c r="G68" s="883"/>
      <c r="H68" s="883"/>
      <c r="I68" s="883"/>
      <c r="J68" s="883"/>
      <c r="K68" s="883"/>
      <c r="L68" s="883"/>
      <c r="M68" s="883"/>
      <c r="N68" s="883"/>
      <c r="O68" s="883"/>
      <c r="P68" s="884"/>
      <c r="Q68" s="885">
        <v>59</v>
      </c>
      <c r="R68" s="879"/>
      <c r="S68" s="879"/>
      <c r="T68" s="879"/>
      <c r="U68" s="879"/>
      <c r="V68" s="879">
        <v>54</v>
      </c>
      <c r="W68" s="879"/>
      <c r="X68" s="879"/>
      <c r="Y68" s="879"/>
      <c r="Z68" s="879"/>
      <c r="AA68" s="879">
        <v>5</v>
      </c>
      <c r="AB68" s="879"/>
      <c r="AC68" s="879"/>
      <c r="AD68" s="879"/>
      <c r="AE68" s="879"/>
      <c r="AF68" s="879">
        <v>5</v>
      </c>
      <c r="AG68" s="879"/>
      <c r="AH68" s="879"/>
      <c r="AI68" s="879"/>
      <c r="AJ68" s="879"/>
      <c r="AK68" s="879" t="s">
        <v>567</v>
      </c>
      <c r="AL68" s="879"/>
      <c r="AM68" s="879"/>
      <c r="AN68" s="879"/>
      <c r="AO68" s="879"/>
      <c r="AP68" s="879" t="s">
        <v>567</v>
      </c>
      <c r="AQ68" s="879"/>
      <c r="AR68" s="879"/>
      <c r="AS68" s="879"/>
      <c r="AT68" s="879"/>
      <c r="AU68" s="879" t="s">
        <v>567</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555</v>
      </c>
      <c r="C69" s="887"/>
      <c r="D69" s="887"/>
      <c r="E69" s="887"/>
      <c r="F69" s="887"/>
      <c r="G69" s="887"/>
      <c r="H69" s="887"/>
      <c r="I69" s="887"/>
      <c r="J69" s="887"/>
      <c r="K69" s="887"/>
      <c r="L69" s="887"/>
      <c r="M69" s="887"/>
      <c r="N69" s="887"/>
      <c r="O69" s="887"/>
      <c r="P69" s="888"/>
      <c r="Q69" s="889">
        <v>0</v>
      </c>
      <c r="R69" s="843"/>
      <c r="S69" s="843"/>
      <c r="T69" s="843"/>
      <c r="U69" s="843"/>
      <c r="V69" s="843">
        <v>0</v>
      </c>
      <c r="W69" s="843"/>
      <c r="X69" s="843"/>
      <c r="Y69" s="843"/>
      <c r="Z69" s="843"/>
      <c r="AA69" s="843">
        <v>0</v>
      </c>
      <c r="AB69" s="843"/>
      <c r="AC69" s="843"/>
      <c r="AD69" s="843"/>
      <c r="AE69" s="843"/>
      <c r="AF69" s="843">
        <v>0</v>
      </c>
      <c r="AG69" s="843"/>
      <c r="AH69" s="843"/>
      <c r="AI69" s="843"/>
      <c r="AJ69" s="843"/>
      <c r="AK69" s="843" t="s">
        <v>567</v>
      </c>
      <c r="AL69" s="843"/>
      <c r="AM69" s="843"/>
      <c r="AN69" s="843"/>
      <c r="AO69" s="843"/>
      <c r="AP69" s="843" t="s">
        <v>567</v>
      </c>
      <c r="AQ69" s="843"/>
      <c r="AR69" s="843"/>
      <c r="AS69" s="843"/>
      <c r="AT69" s="843"/>
      <c r="AU69" s="843" t="s">
        <v>567</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556</v>
      </c>
      <c r="C70" s="887"/>
      <c r="D70" s="887"/>
      <c r="E70" s="887"/>
      <c r="F70" s="887"/>
      <c r="G70" s="887"/>
      <c r="H70" s="887"/>
      <c r="I70" s="887"/>
      <c r="J70" s="887"/>
      <c r="K70" s="887"/>
      <c r="L70" s="887"/>
      <c r="M70" s="887"/>
      <c r="N70" s="887"/>
      <c r="O70" s="887"/>
      <c r="P70" s="888"/>
      <c r="Q70" s="889">
        <v>296</v>
      </c>
      <c r="R70" s="843"/>
      <c r="S70" s="843"/>
      <c r="T70" s="843"/>
      <c r="U70" s="843"/>
      <c r="V70" s="843">
        <v>248</v>
      </c>
      <c r="W70" s="843"/>
      <c r="X70" s="843"/>
      <c r="Y70" s="843"/>
      <c r="Z70" s="843"/>
      <c r="AA70" s="843">
        <v>48</v>
      </c>
      <c r="AB70" s="843"/>
      <c r="AC70" s="843"/>
      <c r="AD70" s="843"/>
      <c r="AE70" s="843"/>
      <c r="AF70" s="843">
        <v>48</v>
      </c>
      <c r="AG70" s="843"/>
      <c r="AH70" s="843"/>
      <c r="AI70" s="843"/>
      <c r="AJ70" s="843"/>
      <c r="AK70" s="843" t="s">
        <v>567</v>
      </c>
      <c r="AL70" s="843"/>
      <c r="AM70" s="843"/>
      <c r="AN70" s="843"/>
      <c r="AO70" s="843"/>
      <c r="AP70" s="843" t="s">
        <v>567</v>
      </c>
      <c r="AQ70" s="843"/>
      <c r="AR70" s="843"/>
      <c r="AS70" s="843"/>
      <c r="AT70" s="843"/>
      <c r="AU70" s="843" t="s">
        <v>567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557</v>
      </c>
      <c r="C71" s="887"/>
      <c r="D71" s="887"/>
      <c r="E71" s="887"/>
      <c r="F71" s="887"/>
      <c r="G71" s="887"/>
      <c r="H71" s="887"/>
      <c r="I71" s="887"/>
      <c r="J71" s="887"/>
      <c r="K71" s="887"/>
      <c r="L71" s="887"/>
      <c r="M71" s="887"/>
      <c r="N71" s="887"/>
      <c r="O71" s="887"/>
      <c r="P71" s="888"/>
      <c r="Q71" s="889">
        <v>40</v>
      </c>
      <c r="R71" s="843"/>
      <c r="S71" s="843"/>
      <c r="T71" s="843"/>
      <c r="U71" s="843"/>
      <c r="V71" s="843">
        <v>35</v>
      </c>
      <c r="W71" s="843"/>
      <c r="X71" s="843"/>
      <c r="Y71" s="843"/>
      <c r="Z71" s="843"/>
      <c r="AA71" s="843">
        <v>5</v>
      </c>
      <c r="AB71" s="843"/>
      <c r="AC71" s="843"/>
      <c r="AD71" s="843"/>
      <c r="AE71" s="843"/>
      <c r="AF71" s="843">
        <v>5</v>
      </c>
      <c r="AG71" s="843"/>
      <c r="AH71" s="843"/>
      <c r="AI71" s="843"/>
      <c r="AJ71" s="843"/>
      <c r="AK71" s="843" t="s">
        <v>567</v>
      </c>
      <c r="AL71" s="843"/>
      <c r="AM71" s="843"/>
      <c r="AN71" s="843"/>
      <c r="AO71" s="843"/>
      <c r="AP71" s="843" t="s">
        <v>567</v>
      </c>
      <c r="AQ71" s="843"/>
      <c r="AR71" s="843"/>
      <c r="AS71" s="843"/>
      <c r="AT71" s="843"/>
      <c r="AU71" s="843" t="s">
        <v>567</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558</v>
      </c>
      <c r="C72" s="887"/>
      <c r="D72" s="887"/>
      <c r="E72" s="887"/>
      <c r="F72" s="887"/>
      <c r="G72" s="887"/>
      <c r="H72" s="887"/>
      <c r="I72" s="887"/>
      <c r="J72" s="887"/>
      <c r="K72" s="887"/>
      <c r="L72" s="887"/>
      <c r="M72" s="887"/>
      <c r="N72" s="887"/>
      <c r="O72" s="887"/>
      <c r="P72" s="888"/>
      <c r="Q72" s="889">
        <v>1129</v>
      </c>
      <c r="R72" s="843"/>
      <c r="S72" s="843"/>
      <c r="T72" s="843"/>
      <c r="U72" s="843"/>
      <c r="V72" s="843">
        <v>1041</v>
      </c>
      <c r="W72" s="843"/>
      <c r="X72" s="843"/>
      <c r="Y72" s="843"/>
      <c r="Z72" s="843"/>
      <c r="AA72" s="843">
        <v>88</v>
      </c>
      <c r="AB72" s="843"/>
      <c r="AC72" s="843"/>
      <c r="AD72" s="843"/>
      <c r="AE72" s="843"/>
      <c r="AF72" s="843">
        <v>88</v>
      </c>
      <c r="AG72" s="843"/>
      <c r="AH72" s="843"/>
      <c r="AI72" s="843"/>
      <c r="AJ72" s="843"/>
      <c r="AK72" s="843" t="s">
        <v>567</v>
      </c>
      <c r="AL72" s="843"/>
      <c r="AM72" s="843"/>
      <c r="AN72" s="843"/>
      <c r="AO72" s="843"/>
      <c r="AP72" s="843" t="s">
        <v>567</v>
      </c>
      <c r="AQ72" s="843"/>
      <c r="AR72" s="843"/>
      <c r="AS72" s="843"/>
      <c r="AT72" s="843"/>
      <c r="AU72" s="843" t="s">
        <v>567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559</v>
      </c>
      <c r="C73" s="887"/>
      <c r="D73" s="887"/>
      <c r="E73" s="887"/>
      <c r="F73" s="887"/>
      <c r="G73" s="887"/>
      <c r="H73" s="887"/>
      <c r="I73" s="887"/>
      <c r="J73" s="887"/>
      <c r="K73" s="887"/>
      <c r="L73" s="887"/>
      <c r="M73" s="887"/>
      <c r="N73" s="887"/>
      <c r="O73" s="887"/>
      <c r="P73" s="888"/>
      <c r="Q73" s="889">
        <v>1048</v>
      </c>
      <c r="R73" s="843"/>
      <c r="S73" s="843"/>
      <c r="T73" s="843"/>
      <c r="U73" s="843"/>
      <c r="V73" s="843">
        <v>1013</v>
      </c>
      <c r="W73" s="843"/>
      <c r="X73" s="843"/>
      <c r="Y73" s="843"/>
      <c r="Z73" s="843"/>
      <c r="AA73" s="843">
        <v>35</v>
      </c>
      <c r="AB73" s="843"/>
      <c r="AC73" s="843"/>
      <c r="AD73" s="843"/>
      <c r="AE73" s="843"/>
      <c r="AF73" s="843">
        <v>35</v>
      </c>
      <c r="AG73" s="843"/>
      <c r="AH73" s="843"/>
      <c r="AI73" s="843"/>
      <c r="AJ73" s="843"/>
      <c r="AK73" s="843" t="s">
        <v>567</v>
      </c>
      <c r="AL73" s="843"/>
      <c r="AM73" s="843"/>
      <c r="AN73" s="843"/>
      <c r="AO73" s="843"/>
      <c r="AP73" s="843" t="s">
        <v>567</v>
      </c>
      <c r="AQ73" s="843"/>
      <c r="AR73" s="843"/>
      <c r="AS73" s="843"/>
      <c r="AT73" s="843"/>
      <c r="AU73" s="843" t="s">
        <v>567</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560</v>
      </c>
      <c r="C74" s="887"/>
      <c r="D74" s="887"/>
      <c r="E74" s="887"/>
      <c r="F74" s="887"/>
      <c r="G74" s="887"/>
      <c r="H74" s="887"/>
      <c r="I74" s="887"/>
      <c r="J74" s="887"/>
      <c r="K74" s="887"/>
      <c r="L74" s="887"/>
      <c r="M74" s="887"/>
      <c r="N74" s="887"/>
      <c r="O74" s="887"/>
      <c r="P74" s="888"/>
      <c r="Q74" s="889">
        <v>566</v>
      </c>
      <c r="R74" s="843"/>
      <c r="S74" s="843"/>
      <c r="T74" s="843"/>
      <c r="U74" s="843"/>
      <c r="V74" s="843">
        <v>529</v>
      </c>
      <c r="W74" s="843"/>
      <c r="X74" s="843"/>
      <c r="Y74" s="843"/>
      <c r="Z74" s="843"/>
      <c r="AA74" s="843">
        <v>37</v>
      </c>
      <c r="AB74" s="843"/>
      <c r="AC74" s="843"/>
      <c r="AD74" s="843"/>
      <c r="AE74" s="843"/>
      <c r="AF74" s="843">
        <v>37</v>
      </c>
      <c r="AG74" s="843"/>
      <c r="AH74" s="843"/>
      <c r="AI74" s="843"/>
      <c r="AJ74" s="843"/>
      <c r="AK74" s="843" t="s">
        <v>567</v>
      </c>
      <c r="AL74" s="843"/>
      <c r="AM74" s="843"/>
      <c r="AN74" s="843"/>
      <c r="AO74" s="843"/>
      <c r="AP74" s="843" t="s">
        <v>567</v>
      </c>
      <c r="AQ74" s="843"/>
      <c r="AR74" s="843"/>
      <c r="AS74" s="843"/>
      <c r="AT74" s="843"/>
      <c r="AU74" s="843" t="s">
        <v>567</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561</v>
      </c>
      <c r="C75" s="887"/>
      <c r="D75" s="887"/>
      <c r="E75" s="887"/>
      <c r="F75" s="887"/>
      <c r="G75" s="887"/>
      <c r="H75" s="887"/>
      <c r="I75" s="887"/>
      <c r="J75" s="887"/>
      <c r="K75" s="887"/>
      <c r="L75" s="887"/>
      <c r="M75" s="887"/>
      <c r="N75" s="887"/>
      <c r="O75" s="887"/>
      <c r="P75" s="888"/>
      <c r="Q75" s="890">
        <v>527</v>
      </c>
      <c r="R75" s="891"/>
      <c r="S75" s="891"/>
      <c r="T75" s="891"/>
      <c r="U75" s="847"/>
      <c r="V75" s="892">
        <v>474</v>
      </c>
      <c r="W75" s="891"/>
      <c r="X75" s="891"/>
      <c r="Y75" s="891"/>
      <c r="Z75" s="847"/>
      <c r="AA75" s="892">
        <v>53</v>
      </c>
      <c r="AB75" s="891"/>
      <c r="AC75" s="891"/>
      <c r="AD75" s="891"/>
      <c r="AE75" s="847"/>
      <c r="AF75" s="892">
        <v>53</v>
      </c>
      <c r="AG75" s="891"/>
      <c r="AH75" s="891"/>
      <c r="AI75" s="891"/>
      <c r="AJ75" s="847"/>
      <c r="AK75" s="892">
        <v>139</v>
      </c>
      <c r="AL75" s="891"/>
      <c r="AM75" s="891"/>
      <c r="AN75" s="891"/>
      <c r="AO75" s="847"/>
      <c r="AP75" s="892">
        <v>202</v>
      </c>
      <c r="AQ75" s="891"/>
      <c r="AR75" s="891"/>
      <c r="AS75" s="891"/>
      <c r="AT75" s="847"/>
      <c r="AU75" s="892" t="s">
        <v>567</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562</v>
      </c>
      <c r="C76" s="887"/>
      <c r="D76" s="887"/>
      <c r="E76" s="887"/>
      <c r="F76" s="887"/>
      <c r="G76" s="887"/>
      <c r="H76" s="887"/>
      <c r="I76" s="887"/>
      <c r="J76" s="887"/>
      <c r="K76" s="887"/>
      <c r="L76" s="887"/>
      <c r="M76" s="887"/>
      <c r="N76" s="887"/>
      <c r="O76" s="887"/>
      <c r="P76" s="888"/>
      <c r="Q76" s="890">
        <v>2</v>
      </c>
      <c r="R76" s="891"/>
      <c r="S76" s="891"/>
      <c r="T76" s="891"/>
      <c r="U76" s="847"/>
      <c r="V76" s="892">
        <v>1</v>
      </c>
      <c r="W76" s="891"/>
      <c r="X76" s="891"/>
      <c r="Y76" s="891"/>
      <c r="Z76" s="847"/>
      <c r="AA76" s="892">
        <v>1</v>
      </c>
      <c r="AB76" s="891"/>
      <c r="AC76" s="891"/>
      <c r="AD76" s="891"/>
      <c r="AE76" s="847"/>
      <c r="AF76" s="892">
        <v>1</v>
      </c>
      <c r="AG76" s="891"/>
      <c r="AH76" s="891"/>
      <c r="AI76" s="891"/>
      <c r="AJ76" s="847"/>
      <c r="AK76" s="892" t="s">
        <v>567</v>
      </c>
      <c r="AL76" s="891"/>
      <c r="AM76" s="891"/>
      <c r="AN76" s="891"/>
      <c r="AO76" s="847"/>
      <c r="AP76" s="892" t="s">
        <v>567</v>
      </c>
      <c r="AQ76" s="891"/>
      <c r="AR76" s="891"/>
      <c r="AS76" s="891"/>
      <c r="AT76" s="847"/>
      <c r="AU76" s="892" t="s">
        <v>567</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563</v>
      </c>
      <c r="C77" s="887"/>
      <c r="D77" s="887"/>
      <c r="E77" s="887"/>
      <c r="F77" s="887"/>
      <c r="G77" s="887"/>
      <c r="H77" s="887"/>
      <c r="I77" s="887"/>
      <c r="J77" s="887"/>
      <c r="K77" s="887"/>
      <c r="L77" s="887"/>
      <c r="M77" s="887"/>
      <c r="N77" s="887"/>
      <c r="O77" s="887"/>
      <c r="P77" s="888"/>
      <c r="Q77" s="890">
        <v>4917</v>
      </c>
      <c r="R77" s="891"/>
      <c r="S77" s="891"/>
      <c r="T77" s="891"/>
      <c r="U77" s="847"/>
      <c r="V77" s="892">
        <v>4349</v>
      </c>
      <c r="W77" s="891"/>
      <c r="X77" s="891"/>
      <c r="Y77" s="891"/>
      <c r="Z77" s="847"/>
      <c r="AA77" s="892">
        <v>568</v>
      </c>
      <c r="AB77" s="891"/>
      <c r="AC77" s="891"/>
      <c r="AD77" s="891"/>
      <c r="AE77" s="847"/>
      <c r="AF77" s="892">
        <v>568</v>
      </c>
      <c r="AG77" s="891"/>
      <c r="AH77" s="891"/>
      <c r="AI77" s="891"/>
      <c r="AJ77" s="847"/>
      <c r="AK77" s="892">
        <v>11</v>
      </c>
      <c r="AL77" s="891"/>
      <c r="AM77" s="891"/>
      <c r="AN77" s="891"/>
      <c r="AO77" s="847"/>
      <c r="AP77" s="892" t="s">
        <v>567</v>
      </c>
      <c r="AQ77" s="891"/>
      <c r="AR77" s="891"/>
      <c r="AS77" s="891"/>
      <c r="AT77" s="847"/>
      <c r="AU77" s="892" t="s">
        <v>567</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t="s">
        <v>564</v>
      </c>
      <c r="C78" s="887"/>
      <c r="D78" s="887"/>
      <c r="E78" s="887"/>
      <c r="F78" s="887"/>
      <c r="G78" s="887"/>
      <c r="H78" s="887"/>
      <c r="I78" s="887"/>
      <c r="J78" s="887"/>
      <c r="K78" s="887"/>
      <c r="L78" s="887"/>
      <c r="M78" s="887"/>
      <c r="N78" s="887"/>
      <c r="O78" s="887"/>
      <c r="P78" s="888"/>
      <c r="Q78" s="889">
        <v>96</v>
      </c>
      <c r="R78" s="843"/>
      <c r="S78" s="843"/>
      <c r="T78" s="843"/>
      <c r="U78" s="843"/>
      <c r="V78" s="843">
        <v>63</v>
      </c>
      <c r="W78" s="843"/>
      <c r="X78" s="843"/>
      <c r="Y78" s="843"/>
      <c r="Z78" s="843"/>
      <c r="AA78" s="843">
        <v>33</v>
      </c>
      <c r="AB78" s="843"/>
      <c r="AC78" s="843"/>
      <c r="AD78" s="843"/>
      <c r="AE78" s="843"/>
      <c r="AF78" s="843">
        <v>33</v>
      </c>
      <c r="AG78" s="843"/>
      <c r="AH78" s="843"/>
      <c r="AI78" s="843"/>
      <c r="AJ78" s="843"/>
      <c r="AK78" s="843" t="s">
        <v>567</v>
      </c>
      <c r="AL78" s="843"/>
      <c r="AM78" s="843"/>
      <c r="AN78" s="843"/>
      <c r="AO78" s="843"/>
      <c r="AP78" s="843" t="s">
        <v>567</v>
      </c>
      <c r="AQ78" s="843"/>
      <c r="AR78" s="843"/>
      <c r="AS78" s="843"/>
      <c r="AT78" s="843"/>
      <c r="AU78" s="843" t="s">
        <v>567</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t="s">
        <v>565</v>
      </c>
      <c r="C79" s="887"/>
      <c r="D79" s="887"/>
      <c r="E79" s="887"/>
      <c r="F79" s="887"/>
      <c r="G79" s="887"/>
      <c r="H79" s="887"/>
      <c r="I79" s="887"/>
      <c r="J79" s="887"/>
      <c r="K79" s="887"/>
      <c r="L79" s="887"/>
      <c r="M79" s="887"/>
      <c r="N79" s="887"/>
      <c r="O79" s="887"/>
      <c r="P79" s="888"/>
      <c r="Q79" s="889">
        <v>75</v>
      </c>
      <c r="R79" s="843"/>
      <c r="S79" s="843"/>
      <c r="T79" s="843"/>
      <c r="U79" s="843"/>
      <c r="V79" s="843">
        <v>68</v>
      </c>
      <c r="W79" s="843"/>
      <c r="X79" s="843"/>
      <c r="Y79" s="843"/>
      <c r="Z79" s="843"/>
      <c r="AA79" s="843">
        <v>7</v>
      </c>
      <c r="AB79" s="843"/>
      <c r="AC79" s="843"/>
      <c r="AD79" s="843"/>
      <c r="AE79" s="843"/>
      <c r="AF79" s="843">
        <v>7</v>
      </c>
      <c r="AG79" s="843"/>
      <c r="AH79" s="843"/>
      <c r="AI79" s="843"/>
      <c r="AJ79" s="843"/>
      <c r="AK79" s="843">
        <v>17</v>
      </c>
      <c r="AL79" s="843"/>
      <c r="AM79" s="843"/>
      <c r="AN79" s="843"/>
      <c r="AO79" s="843"/>
      <c r="AP79" s="843" t="s">
        <v>567</v>
      </c>
      <c r="AQ79" s="843"/>
      <c r="AR79" s="843"/>
      <c r="AS79" s="843"/>
      <c r="AT79" s="843"/>
      <c r="AU79" s="843" t="s">
        <v>567</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t="s">
        <v>566</v>
      </c>
      <c r="C80" s="887"/>
      <c r="D80" s="887"/>
      <c r="E80" s="887"/>
      <c r="F80" s="887"/>
      <c r="G80" s="887"/>
      <c r="H80" s="887"/>
      <c r="I80" s="887"/>
      <c r="J80" s="887"/>
      <c r="K80" s="887"/>
      <c r="L80" s="887"/>
      <c r="M80" s="887"/>
      <c r="N80" s="887"/>
      <c r="O80" s="887"/>
      <c r="P80" s="888"/>
      <c r="Q80" s="889">
        <v>143031</v>
      </c>
      <c r="R80" s="843"/>
      <c r="S80" s="843"/>
      <c r="T80" s="843"/>
      <c r="U80" s="843"/>
      <c r="V80" s="843">
        <v>140009</v>
      </c>
      <c r="W80" s="843"/>
      <c r="X80" s="843"/>
      <c r="Y80" s="843"/>
      <c r="Z80" s="843"/>
      <c r="AA80" s="843">
        <v>3022</v>
      </c>
      <c r="AB80" s="843"/>
      <c r="AC80" s="843"/>
      <c r="AD80" s="843"/>
      <c r="AE80" s="843"/>
      <c r="AF80" s="843">
        <v>3022</v>
      </c>
      <c r="AG80" s="843"/>
      <c r="AH80" s="843"/>
      <c r="AI80" s="843"/>
      <c r="AJ80" s="843"/>
      <c r="AK80" s="843" t="s">
        <v>567</v>
      </c>
      <c r="AL80" s="843"/>
      <c r="AM80" s="843"/>
      <c r="AN80" s="843"/>
      <c r="AO80" s="843"/>
      <c r="AP80" s="843" t="s">
        <v>567</v>
      </c>
      <c r="AQ80" s="843"/>
      <c r="AR80" s="843"/>
      <c r="AS80" s="843"/>
      <c r="AT80" s="843"/>
      <c r="AU80" s="843" t="s">
        <v>567</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376</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3902</v>
      </c>
      <c r="AG88" s="857"/>
      <c r="AH88" s="857"/>
      <c r="AI88" s="857"/>
      <c r="AJ88" s="857"/>
      <c r="AK88" s="854"/>
      <c r="AL88" s="854"/>
      <c r="AM88" s="854"/>
      <c r="AN88" s="854"/>
      <c r="AO88" s="854"/>
      <c r="AP88" s="857">
        <v>202</v>
      </c>
      <c r="AQ88" s="857"/>
      <c r="AR88" s="857"/>
      <c r="AS88" s="857"/>
      <c r="AT88" s="857"/>
      <c r="AU88" s="857" t="s">
        <v>567</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95</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15">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2883393</v>
      </c>
      <c r="AB110" s="913"/>
      <c r="AC110" s="913"/>
      <c r="AD110" s="913"/>
      <c r="AE110" s="914"/>
      <c r="AF110" s="915">
        <v>2902919</v>
      </c>
      <c r="AG110" s="913"/>
      <c r="AH110" s="913"/>
      <c r="AI110" s="913"/>
      <c r="AJ110" s="914"/>
      <c r="AK110" s="915">
        <v>2761055</v>
      </c>
      <c r="AL110" s="913"/>
      <c r="AM110" s="913"/>
      <c r="AN110" s="913"/>
      <c r="AO110" s="914"/>
      <c r="AP110" s="916">
        <v>28.5</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26521107</v>
      </c>
      <c r="BR110" s="944"/>
      <c r="BS110" s="944"/>
      <c r="BT110" s="944"/>
      <c r="BU110" s="944"/>
      <c r="BV110" s="944">
        <v>26085355</v>
      </c>
      <c r="BW110" s="944"/>
      <c r="BX110" s="944"/>
      <c r="BY110" s="944"/>
      <c r="BZ110" s="944"/>
      <c r="CA110" s="944">
        <v>25759842</v>
      </c>
      <c r="CB110" s="944"/>
      <c r="CC110" s="944"/>
      <c r="CD110" s="944"/>
      <c r="CE110" s="944"/>
      <c r="CF110" s="957">
        <v>265.5</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553967</v>
      </c>
      <c r="BR112" s="939"/>
      <c r="BS112" s="939"/>
      <c r="BT112" s="939"/>
      <c r="BU112" s="939"/>
      <c r="BV112" s="939">
        <v>1549222</v>
      </c>
      <c r="BW112" s="939"/>
      <c r="BX112" s="939"/>
      <c r="BY112" s="939"/>
      <c r="BZ112" s="939"/>
      <c r="CA112" s="939">
        <v>1416597</v>
      </c>
      <c r="CB112" s="939"/>
      <c r="CC112" s="939"/>
      <c r="CD112" s="939"/>
      <c r="CE112" s="939"/>
      <c r="CF112" s="933">
        <v>14.6</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198974</v>
      </c>
      <c r="AB113" s="951"/>
      <c r="AC113" s="951"/>
      <c r="AD113" s="951"/>
      <c r="AE113" s="952"/>
      <c r="AF113" s="953">
        <v>215124</v>
      </c>
      <c r="AG113" s="951"/>
      <c r="AH113" s="951"/>
      <c r="AI113" s="951"/>
      <c r="AJ113" s="952"/>
      <c r="AK113" s="953">
        <v>196260</v>
      </c>
      <c r="AL113" s="951"/>
      <c r="AM113" s="951"/>
      <c r="AN113" s="951"/>
      <c r="AO113" s="952"/>
      <c r="AP113" s="954">
        <v>2</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v>62154</v>
      </c>
      <c r="CB113" s="939"/>
      <c r="CC113" s="939"/>
      <c r="CD113" s="939"/>
      <c r="CE113" s="939"/>
      <c r="CF113" s="933">
        <v>0.6</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2965</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2955067</v>
      </c>
      <c r="BR114" s="939"/>
      <c r="BS114" s="939"/>
      <c r="BT114" s="939"/>
      <c r="BU114" s="939"/>
      <c r="BV114" s="939">
        <v>2506842</v>
      </c>
      <c r="BW114" s="939"/>
      <c r="BX114" s="939"/>
      <c r="BY114" s="939"/>
      <c r="BZ114" s="939"/>
      <c r="CA114" s="939">
        <v>2578351</v>
      </c>
      <c r="CB114" s="939"/>
      <c r="CC114" s="939"/>
      <c r="CD114" s="939"/>
      <c r="CE114" s="939"/>
      <c r="CF114" s="933">
        <v>26.6</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3085332</v>
      </c>
      <c r="AB117" s="992"/>
      <c r="AC117" s="992"/>
      <c r="AD117" s="992"/>
      <c r="AE117" s="993"/>
      <c r="AF117" s="994">
        <v>3118043</v>
      </c>
      <c r="AG117" s="992"/>
      <c r="AH117" s="992"/>
      <c r="AI117" s="992"/>
      <c r="AJ117" s="993"/>
      <c r="AK117" s="994">
        <v>2957315</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445</v>
      </c>
      <c r="BP119" s="1018"/>
      <c r="BQ119" s="1012">
        <v>30030141</v>
      </c>
      <c r="BR119" s="1013"/>
      <c r="BS119" s="1013"/>
      <c r="BT119" s="1013"/>
      <c r="BU119" s="1013"/>
      <c r="BV119" s="1013">
        <v>30141419</v>
      </c>
      <c r="BW119" s="1013"/>
      <c r="BX119" s="1013"/>
      <c r="BY119" s="1013"/>
      <c r="BZ119" s="1013"/>
      <c r="CA119" s="1013">
        <v>29816944</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6838582</v>
      </c>
      <c r="BR120" s="944"/>
      <c r="BS120" s="944"/>
      <c r="BT120" s="944"/>
      <c r="BU120" s="944"/>
      <c r="BV120" s="944">
        <v>6335234</v>
      </c>
      <c r="BW120" s="944"/>
      <c r="BX120" s="944"/>
      <c r="BY120" s="944"/>
      <c r="BZ120" s="944"/>
      <c r="CA120" s="944">
        <v>5933843</v>
      </c>
      <c r="CB120" s="944"/>
      <c r="CC120" s="944"/>
      <c r="CD120" s="944"/>
      <c r="CE120" s="944"/>
      <c r="CF120" s="957">
        <v>61.2</v>
      </c>
      <c r="CG120" s="958"/>
      <c r="CH120" s="958"/>
      <c r="CI120" s="958"/>
      <c r="CJ120" s="958"/>
      <c r="CK120" s="1019" t="s">
        <v>449</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460667</v>
      </c>
      <c r="DH120" s="944"/>
      <c r="DI120" s="944"/>
      <c r="DJ120" s="944"/>
      <c r="DK120" s="944"/>
      <c r="DL120" s="944">
        <v>988013</v>
      </c>
      <c r="DM120" s="944"/>
      <c r="DN120" s="944"/>
      <c r="DO120" s="944"/>
      <c r="DP120" s="944"/>
      <c r="DQ120" s="944">
        <v>941656</v>
      </c>
      <c r="DR120" s="944"/>
      <c r="DS120" s="944"/>
      <c r="DT120" s="944"/>
      <c r="DU120" s="944"/>
      <c r="DV120" s="945">
        <v>9.6999999999999993</v>
      </c>
      <c r="DW120" s="945"/>
      <c r="DX120" s="945"/>
      <c r="DY120" s="945"/>
      <c r="DZ120" s="946"/>
    </row>
    <row r="121" spans="1:130" s="212" customFormat="1" ht="26.25" customHeight="1" x14ac:dyDescent="0.15">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11009</v>
      </c>
      <c r="BR121" s="939"/>
      <c r="BS121" s="939"/>
      <c r="BT121" s="939"/>
      <c r="BU121" s="939"/>
      <c r="BV121" s="939">
        <v>6269</v>
      </c>
      <c r="BW121" s="939"/>
      <c r="BX121" s="939"/>
      <c r="BY121" s="939"/>
      <c r="BZ121" s="939"/>
      <c r="CA121" s="939">
        <v>3799</v>
      </c>
      <c r="CB121" s="939"/>
      <c r="CC121" s="939"/>
      <c r="CD121" s="939"/>
      <c r="CE121" s="939"/>
      <c r="CF121" s="933">
        <v>0</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45547</v>
      </c>
      <c r="DH121" s="939"/>
      <c r="DI121" s="939"/>
      <c r="DJ121" s="939"/>
      <c r="DK121" s="939"/>
      <c r="DL121" s="939">
        <v>368479</v>
      </c>
      <c r="DM121" s="939"/>
      <c r="DN121" s="939"/>
      <c r="DO121" s="939"/>
      <c r="DP121" s="939"/>
      <c r="DQ121" s="939">
        <v>321790</v>
      </c>
      <c r="DR121" s="939"/>
      <c r="DS121" s="939"/>
      <c r="DT121" s="939"/>
      <c r="DU121" s="939"/>
      <c r="DV121" s="940">
        <v>3.3</v>
      </c>
      <c r="DW121" s="940"/>
      <c r="DX121" s="940"/>
      <c r="DY121" s="940"/>
      <c r="DZ121" s="941"/>
    </row>
    <row r="122" spans="1:130" s="212" customFormat="1" ht="26.25" customHeight="1" x14ac:dyDescent="0.15">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21511997</v>
      </c>
      <c r="BR122" s="1013"/>
      <c r="BS122" s="1013"/>
      <c r="BT122" s="1013"/>
      <c r="BU122" s="1013"/>
      <c r="BV122" s="1013">
        <v>20466699</v>
      </c>
      <c r="BW122" s="1013"/>
      <c r="BX122" s="1013"/>
      <c r="BY122" s="1013"/>
      <c r="BZ122" s="1013"/>
      <c r="CA122" s="1013">
        <v>20648694</v>
      </c>
      <c r="CB122" s="1013"/>
      <c r="CC122" s="1013"/>
      <c r="CD122" s="1013"/>
      <c r="CE122" s="1013"/>
      <c r="CF122" s="1030">
        <v>212.8</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37095</v>
      </c>
      <c r="DH122" s="939"/>
      <c r="DI122" s="939"/>
      <c r="DJ122" s="939"/>
      <c r="DK122" s="939"/>
      <c r="DL122" s="939">
        <v>181150</v>
      </c>
      <c r="DM122" s="939"/>
      <c r="DN122" s="939"/>
      <c r="DO122" s="939"/>
      <c r="DP122" s="939"/>
      <c r="DQ122" s="939">
        <v>153151</v>
      </c>
      <c r="DR122" s="939"/>
      <c r="DS122" s="939"/>
      <c r="DT122" s="939"/>
      <c r="DU122" s="939"/>
      <c r="DV122" s="940">
        <v>1.6</v>
      </c>
      <c r="DW122" s="940"/>
      <c r="DX122" s="940"/>
      <c r="DY122" s="940"/>
      <c r="DZ122" s="941"/>
    </row>
    <row r="123" spans="1:130" s="212" customFormat="1" ht="26.25" customHeight="1" x14ac:dyDescent="0.15">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453</v>
      </c>
      <c r="BP123" s="1018"/>
      <c r="BQ123" s="1076">
        <v>28361588</v>
      </c>
      <c r="BR123" s="1077"/>
      <c r="BS123" s="1077"/>
      <c r="BT123" s="1077"/>
      <c r="BU123" s="1077"/>
      <c r="BV123" s="1077">
        <v>26808202</v>
      </c>
      <c r="BW123" s="1077"/>
      <c r="BX123" s="1077"/>
      <c r="BY123" s="1077"/>
      <c r="BZ123" s="1077"/>
      <c r="CA123" s="1077">
        <v>26586336</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v>10658</v>
      </c>
      <c r="DH123" s="972"/>
      <c r="DI123" s="972"/>
      <c r="DJ123" s="972"/>
      <c r="DK123" s="973"/>
      <c r="DL123" s="974">
        <v>11580</v>
      </c>
      <c r="DM123" s="972"/>
      <c r="DN123" s="972"/>
      <c r="DO123" s="972"/>
      <c r="DP123" s="973"/>
      <c r="DQ123" s="974">
        <v>15006</v>
      </c>
      <c r="DR123" s="972"/>
      <c r="DS123" s="972"/>
      <c r="DT123" s="972"/>
      <c r="DU123" s="973"/>
      <c r="DV123" s="975">
        <v>0.2</v>
      </c>
      <c r="DW123" s="976"/>
      <c r="DX123" s="976"/>
      <c r="DY123" s="976"/>
      <c r="DZ123" s="977"/>
    </row>
    <row r="124" spans="1:130" s="212" customFormat="1" ht="26.25" customHeight="1" thickBot="1" x14ac:dyDescent="0.2">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17.399999999999999</v>
      </c>
      <c r="BR124" s="1040"/>
      <c r="BS124" s="1040"/>
      <c r="BT124" s="1040"/>
      <c r="BU124" s="1040"/>
      <c r="BV124" s="1040">
        <v>34.9</v>
      </c>
      <c r="BW124" s="1040"/>
      <c r="BX124" s="1040"/>
      <c r="BY124" s="1040"/>
      <c r="BZ124" s="1040"/>
      <c r="CA124" s="1040">
        <v>33.200000000000003</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10707</v>
      </c>
      <c r="AB128" s="1059"/>
      <c r="AC128" s="1059"/>
      <c r="AD128" s="1059"/>
      <c r="AE128" s="1060"/>
      <c r="AF128" s="1061">
        <v>10708</v>
      </c>
      <c r="AG128" s="1059"/>
      <c r="AH128" s="1059"/>
      <c r="AI128" s="1059"/>
      <c r="AJ128" s="1060"/>
      <c r="AK128" s="1061">
        <v>26257</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13.07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11749592</v>
      </c>
      <c r="AB129" s="972"/>
      <c r="AC129" s="972"/>
      <c r="AD129" s="972"/>
      <c r="AE129" s="973"/>
      <c r="AF129" s="974">
        <v>11728769</v>
      </c>
      <c r="AG129" s="972"/>
      <c r="AH129" s="972"/>
      <c r="AI129" s="972"/>
      <c r="AJ129" s="973"/>
      <c r="AK129" s="974">
        <v>11871962</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18.07</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2180459</v>
      </c>
      <c r="AB130" s="972"/>
      <c r="AC130" s="972"/>
      <c r="AD130" s="972"/>
      <c r="AE130" s="973"/>
      <c r="AF130" s="974">
        <v>2202205</v>
      </c>
      <c r="AG130" s="972"/>
      <c r="AH130" s="972"/>
      <c r="AI130" s="972"/>
      <c r="AJ130" s="973"/>
      <c r="AK130" s="974">
        <v>2169955</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8.8000000000000007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9569133</v>
      </c>
      <c r="AB131" s="999"/>
      <c r="AC131" s="999"/>
      <c r="AD131" s="999"/>
      <c r="AE131" s="1000"/>
      <c r="AF131" s="998">
        <v>9526564</v>
      </c>
      <c r="AG131" s="999"/>
      <c r="AH131" s="999"/>
      <c r="AI131" s="999"/>
      <c r="AJ131" s="1000"/>
      <c r="AK131" s="998">
        <v>9702007</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v>33.200000000000003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9.3442739269999997</v>
      </c>
      <c r="AB132" s="1110"/>
      <c r="AC132" s="1110"/>
      <c r="AD132" s="1110"/>
      <c r="AE132" s="1111"/>
      <c r="AF132" s="1112">
        <v>9.5011170870000008</v>
      </c>
      <c r="AG132" s="1110"/>
      <c r="AH132" s="1110"/>
      <c r="AI132" s="1110"/>
      <c r="AJ132" s="1111"/>
      <c r="AK132" s="1112">
        <v>7.8447995349999999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9.3000000000000007</v>
      </c>
      <c r="AB133" s="1093"/>
      <c r="AC133" s="1093"/>
      <c r="AD133" s="1093"/>
      <c r="AE133" s="1094"/>
      <c r="AF133" s="1092">
        <v>9.3000000000000007</v>
      </c>
      <c r="AG133" s="1093"/>
      <c r="AH133" s="1093"/>
      <c r="AI133" s="1093"/>
      <c r="AJ133" s="1094"/>
      <c r="AK133" s="1092">
        <v>8.8000000000000007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jCgxpQV67s2p5+ug3bRpar8jNwws73EspCVhR8ZkS+PKErREgU27sO8LYtuzuwceWa3cvd92RFU4tHE42YmdQ==" saltValue="1+dVwiaD4blMrxDrcqUzz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yOxxAI0TTqXG8H/C2sC/8EMV4LrfTdwPBZwte0x2Oydg6Hj7sHW5YPywpxnvArjaTgZW1jrRex8NDV670N7uBw==" saltValue="66jDPgv/8Q6NJmVIVJKwG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8ymaAu9YhOxFveaDkPi5caEqxt+lz4FvwFZBrkrehoIXoKejRpw3Mo5fJTkf+kHdAbS6uKEV8FI6wmjFJM6qw==" saltValue="93TWrQW8HE03duLdrbkj0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27" t="s">
        <v>482</v>
      </c>
      <c r="AP7" s="253"/>
      <c r="AQ7" s="254" t="s">
        <v>483</v>
      </c>
      <c r="AR7" s="255"/>
    </row>
    <row r="8" spans="1:46" x14ac:dyDescent="0.15">
      <c r="A8" s="247"/>
      <c r="AK8" s="256"/>
      <c r="AL8" s="257"/>
      <c r="AM8" s="257"/>
      <c r="AN8" s="258"/>
      <c r="AO8" s="1128"/>
      <c r="AP8" s="259" t="s">
        <v>484</v>
      </c>
      <c r="AQ8" s="260" t="s">
        <v>485</v>
      </c>
      <c r="AR8" s="261" t="s">
        <v>486</v>
      </c>
    </row>
    <row r="9" spans="1:46" x14ac:dyDescent="0.15">
      <c r="A9" s="247"/>
      <c r="AK9" s="1129" t="s">
        <v>487</v>
      </c>
      <c r="AL9" s="1130"/>
      <c r="AM9" s="1130"/>
      <c r="AN9" s="1131"/>
      <c r="AO9" s="262">
        <v>3771020</v>
      </c>
      <c r="AP9" s="262">
        <v>143581</v>
      </c>
      <c r="AQ9" s="263">
        <v>117270</v>
      </c>
      <c r="AR9" s="264">
        <v>22.4</v>
      </c>
    </row>
    <row r="10" spans="1:46" ht="13.5" customHeight="1" x14ac:dyDescent="0.15">
      <c r="A10" s="247"/>
      <c r="AK10" s="1129" t="s">
        <v>488</v>
      </c>
      <c r="AL10" s="1130"/>
      <c r="AM10" s="1130"/>
      <c r="AN10" s="1131"/>
      <c r="AO10" s="265">
        <v>651279</v>
      </c>
      <c r="AP10" s="265">
        <v>24797</v>
      </c>
      <c r="AQ10" s="266">
        <v>10490</v>
      </c>
      <c r="AR10" s="267">
        <v>136.4</v>
      </c>
    </row>
    <row r="11" spans="1:46" ht="13.5" customHeight="1" x14ac:dyDescent="0.15">
      <c r="A11" s="247"/>
      <c r="AK11" s="1129" t="s">
        <v>489</v>
      </c>
      <c r="AL11" s="1130"/>
      <c r="AM11" s="1130"/>
      <c r="AN11" s="1131"/>
      <c r="AO11" s="265">
        <v>32509</v>
      </c>
      <c r="AP11" s="265">
        <v>1238</v>
      </c>
      <c r="AQ11" s="266">
        <v>1802</v>
      </c>
      <c r="AR11" s="267">
        <v>-31.3</v>
      </c>
    </row>
    <row r="12" spans="1:46" ht="13.5" customHeight="1" x14ac:dyDescent="0.15">
      <c r="A12" s="247"/>
      <c r="AK12" s="1129" t="s">
        <v>490</v>
      </c>
      <c r="AL12" s="1130"/>
      <c r="AM12" s="1130"/>
      <c r="AN12" s="1131"/>
      <c r="AO12" s="265" t="s">
        <v>491</v>
      </c>
      <c r="AP12" s="265" t="s">
        <v>491</v>
      </c>
      <c r="AQ12" s="266">
        <v>3</v>
      </c>
      <c r="AR12" s="267" t="s">
        <v>491</v>
      </c>
    </row>
    <row r="13" spans="1:46" ht="13.5" customHeight="1" x14ac:dyDescent="0.15">
      <c r="A13" s="247"/>
      <c r="AK13" s="1129" t="s">
        <v>492</v>
      </c>
      <c r="AL13" s="1130"/>
      <c r="AM13" s="1130"/>
      <c r="AN13" s="1131"/>
      <c r="AO13" s="265">
        <v>194735</v>
      </c>
      <c r="AP13" s="265">
        <v>7415</v>
      </c>
      <c r="AQ13" s="266">
        <v>4482</v>
      </c>
      <c r="AR13" s="267">
        <v>65.400000000000006</v>
      </c>
    </row>
    <row r="14" spans="1:46" ht="13.5" customHeight="1" x14ac:dyDescent="0.15">
      <c r="A14" s="247"/>
      <c r="AK14" s="1129" t="s">
        <v>493</v>
      </c>
      <c r="AL14" s="1130"/>
      <c r="AM14" s="1130"/>
      <c r="AN14" s="1131"/>
      <c r="AO14" s="265">
        <v>68400</v>
      </c>
      <c r="AP14" s="265">
        <v>2604</v>
      </c>
      <c r="AQ14" s="266">
        <v>2749</v>
      </c>
      <c r="AR14" s="267">
        <v>-5.3</v>
      </c>
    </row>
    <row r="15" spans="1:46" ht="13.5" customHeight="1" x14ac:dyDescent="0.15">
      <c r="A15" s="247"/>
      <c r="AK15" s="1132" t="s">
        <v>494</v>
      </c>
      <c r="AL15" s="1133"/>
      <c r="AM15" s="1133"/>
      <c r="AN15" s="1134"/>
      <c r="AO15" s="265">
        <v>-285283</v>
      </c>
      <c r="AP15" s="265">
        <v>-10862</v>
      </c>
      <c r="AQ15" s="266">
        <v>-7399</v>
      </c>
      <c r="AR15" s="267">
        <v>46.8</v>
      </c>
    </row>
    <row r="16" spans="1:46" x14ac:dyDescent="0.15">
      <c r="A16" s="247"/>
      <c r="AK16" s="1132" t="s">
        <v>177</v>
      </c>
      <c r="AL16" s="1133"/>
      <c r="AM16" s="1133"/>
      <c r="AN16" s="1134"/>
      <c r="AO16" s="265">
        <v>4432660</v>
      </c>
      <c r="AP16" s="265">
        <v>168773</v>
      </c>
      <c r="AQ16" s="266">
        <v>129397</v>
      </c>
      <c r="AR16" s="267">
        <v>30.4</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35" t="s">
        <v>499</v>
      </c>
      <c r="AL21" s="1136"/>
      <c r="AM21" s="1136"/>
      <c r="AN21" s="1137"/>
      <c r="AO21" s="277">
        <v>13.67</v>
      </c>
      <c r="AP21" s="278">
        <v>11.07</v>
      </c>
      <c r="AQ21" s="279">
        <v>2.6</v>
      </c>
      <c r="AS21" s="280"/>
      <c r="AT21" s="276"/>
    </row>
    <row r="22" spans="1:46" s="248" customFormat="1" x14ac:dyDescent="0.15">
      <c r="A22" s="276"/>
      <c r="AK22" s="1135" t="s">
        <v>500</v>
      </c>
      <c r="AL22" s="1136"/>
      <c r="AM22" s="1136"/>
      <c r="AN22" s="1137"/>
      <c r="AO22" s="281">
        <v>99</v>
      </c>
      <c r="AP22" s="282">
        <v>97.2</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27" t="s">
        <v>482</v>
      </c>
      <c r="AP30" s="253"/>
      <c r="AQ30" s="254" t="s">
        <v>483</v>
      </c>
      <c r="AR30" s="255"/>
    </row>
    <row r="31" spans="1:46" x14ac:dyDescent="0.15">
      <c r="A31" s="247"/>
      <c r="AK31" s="256"/>
      <c r="AL31" s="257"/>
      <c r="AM31" s="257"/>
      <c r="AN31" s="258"/>
      <c r="AO31" s="1128"/>
      <c r="AP31" s="259" t="s">
        <v>484</v>
      </c>
      <c r="AQ31" s="260" t="s">
        <v>485</v>
      </c>
      <c r="AR31" s="261" t="s">
        <v>486</v>
      </c>
    </row>
    <row r="32" spans="1:46" ht="27" customHeight="1" x14ac:dyDescent="0.15">
      <c r="A32" s="247"/>
      <c r="AK32" s="1143" t="s">
        <v>504</v>
      </c>
      <c r="AL32" s="1144"/>
      <c r="AM32" s="1144"/>
      <c r="AN32" s="1145"/>
      <c r="AO32" s="291">
        <v>2761055</v>
      </c>
      <c r="AP32" s="291">
        <v>105127</v>
      </c>
      <c r="AQ32" s="292">
        <v>74841</v>
      </c>
      <c r="AR32" s="293">
        <v>40.5</v>
      </c>
    </row>
    <row r="33" spans="1:46" ht="13.5" customHeight="1" x14ac:dyDescent="0.15">
      <c r="A33" s="247"/>
      <c r="AK33" s="1143" t="s">
        <v>505</v>
      </c>
      <c r="AL33" s="1144"/>
      <c r="AM33" s="1144"/>
      <c r="AN33" s="1145"/>
      <c r="AO33" s="291" t="s">
        <v>491</v>
      </c>
      <c r="AP33" s="291" t="s">
        <v>491</v>
      </c>
      <c r="AQ33" s="292" t="s">
        <v>491</v>
      </c>
      <c r="AR33" s="293" t="s">
        <v>491</v>
      </c>
    </row>
    <row r="34" spans="1:46" ht="27" customHeight="1" x14ac:dyDescent="0.15">
      <c r="A34" s="247"/>
      <c r="AK34" s="1143" t="s">
        <v>506</v>
      </c>
      <c r="AL34" s="1144"/>
      <c r="AM34" s="1144"/>
      <c r="AN34" s="1145"/>
      <c r="AO34" s="291" t="s">
        <v>491</v>
      </c>
      <c r="AP34" s="291" t="s">
        <v>491</v>
      </c>
      <c r="AQ34" s="292">
        <v>1</v>
      </c>
      <c r="AR34" s="293" t="s">
        <v>491</v>
      </c>
    </row>
    <row r="35" spans="1:46" ht="27" customHeight="1" x14ac:dyDescent="0.15">
      <c r="A35" s="247"/>
      <c r="AK35" s="1143" t="s">
        <v>507</v>
      </c>
      <c r="AL35" s="1144"/>
      <c r="AM35" s="1144"/>
      <c r="AN35" s="1145"/>
      <c r="AO35" s="291">
        <v>196260</v>
      </c>
      <c r="AP35" s="291">
        <v>7473</v>
      </c>
      <c r="AQ35" s="292">
        <v>16683</v>
      </c>
      <c r="AR35" s="293">
        <v>-55.2</v>
      </c>
    </row>
    <row r="36" spans="1:46" ht="27" customHeight="1" x14ac:dyDescent="0.15">
      <c r="A36" s="247"/>
      <c r="AK36" s="1143" t="s">
        <v>508</v>
      </c>
      <c r="AL36" s="1144"/>
      <c r="AM36" s="1144"/>
      <c r="AN36" s="1145"/>
      <c r="AO36" s="291" t="s">
        <v>491</v>
      </c>
      <c r="AP36" s="291" t="s">
        <v>491</v>
      </c>
      <c r="AQ36" s="292">
        <v>2411</v>
      </c>
      <c r="AR36" s="293" t="s">
        <v>491</v>
      </c>
    </row>
    <row r="37" spans="1:46" ht="13.5" customHeight="1" x14ac:dyDescent="0.15">
      <c r="A37" s="247"/>
      <c r="AK37" s="1143" t="s">
        <v>509</v>
      </c>
      <c r="AL37" s="1144"/>
      <c r="AM37" s="1144"/>
      <c r="AN37" s="1145"/>
      <c r="AO37" s="291" t="s">
        <v>491</v>
      </c>
      <c r="AP37" s="291" t="s">
        <v>491</v>
      </c>
      <c r="AQ37" s="292">
        <v>548</v>
      </c>
      <c r="AR37" s="293" t="s">
        <v>491</v>
      </c>
    </row>
    <row r="38" spans="1:46" ht="27" customHeight="1" x14ac:dyDescent="0.15">
      <c r="A38" s="247"/>
      <c r="AK38" s="1146" t="s">
        <v>510</v>
      </c>
      <c r="AL38" s="1147"/>
      <c r="AM38" s="1147"/>
      <c r="AN38" s="1148"/>
      <c r="AO38" s="294" t="s">
        <v>491</v>
      </c>
      <c r="AP38" s="294" t="s">
        <v>491</v>
      </c>
      <c r="AQ38" s="295">
        <v>7</v>
      </c>
      <c r="AR38" s="283" t="s">
        <v>491</v>
      </c>
      <c r="AS38" s="290"/>
    </row>
    <row r="39" spans="1:46" x14ac:dyDescent="0.15">
      <c r="A39" s="247"/>
      <c r="AK39" s="1146" t="s">
        <v>511</v>
      </c>
      <c r="AL39" s="1147"/>
      <c r="AM39" s="1147"/>
      <c r="AN39" s="1148"/>
      <c r="AO39" s="291">
        <v>-26257</v>
      </c>
      <c r="AP39" s="291">
        <v>-1000</v>
      </c>
      <c r="AQ39" s="292">
        <v>-3756</v>
      </c>
      <c r="AR39" s="293">
        <v>-73.400000000000006</v>
      </c>
      <c r="AS39" s="290"/>
    </row>
    <row r="40" spans="1:46" ht="27" customHeight="1" x14ac:dyDescent="0.15">
      <c r="A40" s="247"/>
      <c r="AK40" s="1143" t="s">
        <v>512</v>
      </c>
      <c r="AL40" s="1144"/>
      <c r="AM40" s="1144"/>
      <c r="AN40" s="1145"/>
      <c r="AO40" s="291">
        <v>-2169955</v>
      </c>
      <c r="AP40" s="291">
        <v>-82621</v>
      </c>
      <c r="AQ40" s="292">
        <v>-63247</v>
      </c>
      <c r="AR40" s="293">
        <v>30.6</v>
      </c>
      <c r="AS40" s="290"/>
    </row>
    <row r="41" spans="1:46" x14ac:dyDescent="0.15">
      <c r="A41" s="247"/>
      <c r="AK41" s="1149" t="s">
        <v>287</v>
      </c>
      <c r="AL41" s="1150"/>
      <c r="AM41" s="1150"/>
      <c r="AN41" s="1151"/>
      <c r="AO41" s="291">
        <v>761103</v>
      </c>
      <c r="AP41" s="291">
        <v>28979</v>
      </c>
      <c r="AQ41" s="292">
        <v>27488</v>
      </c>
      <c r="AR41" s="293">
        <v>5.4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38" t="s">
        <v>482</v>
      </c>
      <c r="AN49" s="1140" t="s">
        <v>515</v>
      </c>
      <c r="AO49" s="1141"/>
      <c r="AP49" s="1141"/>
      <c r="AQ49" s="1141"/>
      <c r="AR49" s="1142"/>
    </row>
    <row r="50" spans="1:44" x14ac:dyDescent="0.15">
      <c r="A50" s="247"/>
      <c r="AK50" s="305"/>
      <c r="AL50" s="306"/>
      <c r="AM50" s="1139"/>
      <c r="AN50" s="307" t="s">
        <v>516</v>
      </c>
      <c r="AO50" s="308" t="s">
        <v>517</v>
      </c>
      <c r="AP50" s="309" t="s">
        <v>518</v>
      </c>
      <c r="AQ50" s="310" t="s">
        <v>519</v>
      </c>
      <c r="AR50" s="311" t="s">
        <v>520</v>
      </c>
    </row>
    <row r="51" spans="1:44" x14ac:dyDescent="0.15">
      <c r="A51" s="247"/>
      <c r="AK51" s="303" t="s">
        <v>521</v>
      </c>
      <c r="AL51" s="304"/>
      <c r="AM51" s="312">
        <v>2340302</v>
      </c>
      <c r="AN51" s="313">
        <v>82501</v>
      </c>
      <c r="AO51" s="314">
        <v>-10.6</v>
      </c>
      <c r="AP51" s="315">
        <v>92632</v>
      </c>
      <c r="AQ51" s="316">
        <v>-1.5</v>
      </c>
      <c r="AR51" s="317">
        <v>-9.1</v>
      </c>
    </row>
    <row r="52" spans="1:44" x14ac:dyDescent="0.15">
      <c r="A52" s="247"/>
      <c r="AK52" s="318"/>
      <c r="AL52" s="319" t="s">
        <v>522</v>
      </c>
      <c r="AM52" s="320">
        <v>1036473</v>
      </c>
      <c r="AN52" s="321">
        <v>36538</v>
      </c>
      <c r="AO52" s="322">
        <v>-26.8</v>
      </c>
      <c r="AP52" s="323">
        <v>47978</v>
      </c>
      <c r="AQ52" s="324">
        <v>-2</v>
      </c>
      <c r="AR52" s="325">
        <v>-24.8</v>
      </c>
    </row>
    <row r="53" spans="1:44" x14ac:dyDescent="0.15">
      <c r="A53" s="247"/>
      <c r="AK53" s="303" t="s">
        <v>523</v>
      </c>
      <c r="AL53" s="304"/>
      <c r="AM53" s="312">
        <v>2522533</v>
      </c>
      <c r="AN53" s="313">
        <v>90833</v>
      </c>
      <c r="AO53" s="314">
        <v>10.1</v>
      </c>
      <c r="AP53" s="315">
        <v>96469</v>
      </c>
      <c r="AQ53" s="316">
        <v>4.0999999999999996</v>
      </c>
      <c r="AR53" s="317">
        <v>6</v>
      </c>
    </row>
    <row r="54" spans="1:44" x14ac:dyDescent="0.15">
      <c r="A54" s="247"/>
      <c r="AK54" s="318"/>
      <c r="AL54" s="319" t="s">
        <v>522</v>
      </c>
      <c r="AM54" s="320">
        <v>1366093</v>
      </c>
      <c r="AN54" s="321">
        <v>49191</v>
      </c>
      <c r="AO54" s="322">
        <v>34.6</v>
      </c>
      <c r="AP54" s="323">
        <v>49775</v>
      </c>
      <c r="AQ54" s="324">
        <v>3.7</v>
      </c>
      <c r="AR54" s="325">
        <v>30.9</v>
      </c>
    </row>
    <row r="55" spans="1:44" x14ac:dyDescent="0.15">
      <c r="A55" s="247"/>
      <c r="AK55" s="303" t="s">
        <v>524</v>
      </c>
      <c r="AL55" s="304"/>
      <c r="AM55" s="312">
        <v>1921324</v>
      </c>
      <c r="AN55" s="313">
        <v>70239</v>
      </c>
      <c r="AO55" s="314">
        <v>-22.7</v>
      </c>
      <c r="AP55" s="315">
        <v>85743</v>
      </c>
      <c r="AQ55" s="316">
        <v>-11.1</v>
      </c>
      <c r="AR55" s="317">
        <v>-11.6</v>
      </c>
    </row>
    <row r="56" spans="1:44" x14ac:dyDescent="0.15">
      <c r="A56" s="247"/>
      <c r="AK56" s="318"/>
      <c r="AL56" s="319" t="s">
        <v>522</v>
      </c>
      <c r="AM56" s="320">
        <v>998765</v>
      </c>
      <c r="AN56" s="321">
        <v>36513</v>
      </c>
      <c r="AO56" s="322">
        <v>-25.8</v>
      </c>
      <c r="AP56" s="323">
        <v>45231</v>
      </c>
      <c r="AQ56" s="324">
        <v>-9.1</v>
      </c>
      <c r="AR56" s="325">
        <v>-16.7</v>
      </c>
    </row>
    <row r="57" spans="1:44" x14ac:dyDescent="0.15">
      <c r="A57" s="247"/>
      <c r="AK57" s="303" t="s">
        <v>525</v>
      </c>
      <c r="AL57" s="304"/>
      <c r="AM57" s="312">
        <v>2785906</v>
      </c>
      <c r="AN57" s="313">
        <v>104099</v>
      </c>
      <c r="AO57" s="314">
        <v>48.2</v>
      </c>
      <c r="AP57" s="315">
        <v>92509</v>
      </c>
      <c r="AQ57" s="316">
        <v>7.9</v>
      </c>
      <c r="AR57" s="317">
        <v>40.299999999999997</v>
      </c>
    </row>
    <row r="58" spans="1:44" x14ac:dyDescent="0.15">
      <c r="A58" s="247"/>
      <c r="AK58" s="318"/>
      <c r="AL58" s="319" t="s">
        <v>522</v>
      </c>
      <c r="AM58" s="320">
        <v>1777078</v>
      </c>
      <c r="AN58" s="321">
        <v>66403</v>
      </c>
      <c r="AO58" s="322">
        <v>81.900000000000006</v>
      </c>
      <c r="AP58" s="323">
        <v>52274</v>
      </c>
      <c r="AQ58" s="324">
        <v>15.6</v>
      </c>
      <c r="AR58" s="325">
        <v>66.3</v>
      </c>
    </row>
    <row r="59" spans="1:44" x14ac:dyDescent="0.15">
      <c r="A59" s="247"/>
      <c r="AK59" s="303" t="s">
        <v>526</v>
      </c>
      <c r="AL59" s="304"/>
      <c r="AM59" s="312">
        <v>2429763</v>
      </c>
      <c r="AN59" s="313">
        <v>92513</v>
      </c>
      <c r="AO59" s="314">
        <v>-11.1</v>
      </c>
      <c r="AP59" s="315">
        <v>98544</v>
      </c>
      <c r="AQ59" s="316">
        <v>6.5</v>
      </c>
      <c r="AR59" s="317">
        <v>-17.600000000000001</v>
      </c>
    </row>
    <row r="60" spans="1:44" x14ac:dyDescent="0.15">
      <c r="A60" s="247"/>
      <c r="AK60" s="318"/>
      <c r="AL60" s="319" t="s">
        <v>522</v>
      </c>
      <c r="AM60" s="320">
        <v>1455540</v>
      </c>
      <c r="AN60" s="321">
        <v>55420</v>
      </c>
      <c r="AO60" s="322">
        <v>-16.5</v>
      </c>
      <c r="AP60" s="323">
        <v>55816</v>
      </c>
      <c r="AQ60" s="324">
        <v>6.8</v>
      </c>
      <c r="AR60" s="325">
        <v>-23.3</v>
      </c>
    </row>
    <row r="61" spans="1:44" x14ac:dyDescent="0.15">
      <c r="A61" s="247"/>
      <c r="AK61" s="303" t="s">
        <v>527</v>
      </c>
      <c r="AL61" s="326"/>
      <c r="AM61" s="312">
        <v>2399966</v>
      </c>
      <c r="AN61" s="313">
        <v>88037</v>
      </c>
      <c r="AO61" s="314">
        <v>2.8</v>
      </c>
      <c r="AP61" s="315">
        <v>93179</v>
      </c>
      <c r="AQ61" s="327">
        <v>1.2</v>
      </c>
      <c r="AR61" s="317">
        <v>1.6</v>
      </c>
    </row>
    <row r="62" spans="1:44" x14ac:dyDescent="0.15">
      <c r="A62" s="247"/>
      <c r="AK62" s="318"/>
      <c r="AL62" s="319" t="s">
        <v>522</v>
      </c>
      <c r="AM62" s="320">
        <v>1326790</v>
      </c>
      <c r="AN62" s="321">
        <v>48813</v>
      </c>
      <c r="AO62" s="322">
        <v>9.5</v>
      </c>
      <c r="AP62" s="323">
        <v>50215</v>
      </c>
      <c r="AQ62" s="324">
        <v>3</v>
      </c>
      <c r="AR62" s="325">
        <v>6.5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XqW250C6dHJcslwoW6t3b8ukgu0hvL+h3UQfjDbswppYYwHkyph6jWRRpHRhhu7jbCzVvo2iOb/dorHUjf2fyQ==" saltValue="VbDy0ziWmk854sC78IDd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l0lB/9gy7rsI4LxbLa8iZppsrrYSrB+CZzDPZ7PJi3n1YUMaC5H7gFzex0IlzC1o24VodsHZk51EN6Ggr5PW7g==" saltValue="7qE51vXqZLqmzUf+BzUS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LqUhBGYGu0X2bSIRtUAjZ1hWzmCU8yzqO3hs2S43kdq8dAHC5GpVnX67kkudnPKxkfpK/JbgSrrb6LtH/SVgcQ==" saltValue="0uHqAxPpJjfvPeilI09Mw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2" t="s">
        <v>3</v>
      </c>
      <c r="D47" s="1152"/>
      <c r="E47" s="1153"/>
      <c r="F47" s="11">
        <v>32.78</v>
      </c>
      <c r="G47" s="12">
        <v>33.549999999999997</v>
      </c>
      <c r="H47" s="12">
        <v>34.86</v>
      </c>
      <c r="I47" s="12">
        <v>31.8</v>
      </c>
      <c r="J47" s="13">
        <v>30.44</v>
      </c>
    </row>
    <row r="48" spans="2:10" ht="57.75" customHeight="1" x14ac:dyDescent="0.15">
      <c r="B48" s="14"/>
      <c r="C48" s="1154" t="s">
        <v>4</v>
      </c>
      <c r="D48" s="1154"/>
      <c r="E48" s="1155"/>
      <c r="F48" s="15">
        <v>5.05</v>
      </c>
      <c r="G48" s="16">
        <v>4.0599999999999996</v>
      </c>
      <c r="H48" s="16">
        <v>5.25</v>
      </c>
      <c r="I48" s="16">
        <v>5.62</v>
      </c>
      <c r="J48" s="17">
        <v>3.52</v>
      </c>
    </row>
    <row r="49" spans="2:10" ht="57.75" customHeight="1" thickBot="1" x14ac:dyDescent="0.2">
      <c r="B49" s="18"/>
      <c r="C49" s="1156" t="s">
        <v>5</v>
      </c>
      <c r="D49" s="1156"/>
      <c r="E49" s="1157"/>
      <c r="F49" s="19" t="s">
        <v>534</v>
      </c>
      <c r="G49" s="20">
        <v>1.86</v>
      </c>
      <c r="H49" s="20">
        <v>1.08</v>
      </c>
      <c r="I49" s="20" t="s">
        <v>535</v>
      </c>
      <c r="J49" s="21" t="s">
        <v>536</v>
      </c>
    </row>
    <row r="50" spans="2:10" x14ac:dyDescent="0.15"/>
  </sheetData>
  <sheetProtection algorithmName="SHA-512" hashValue="BtGjgyvYhxUVPBrSoxpo51j0E1Lje+czdKzV7dPxi/JHIYjWHm/BCduN4Ft5sbYqsKGmNLU8ERNP8ci3xjLUKQ==" saltValue="5oVyg/DtilGmo5C1xhXV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2" t="s">
        <v>537</v>
      </c>
      <c r="D34" s="1162"/>
      <c r="E34" s="1163"/>
      <c r="F34" s="32">
        <v>5.85</v>
      </c>
      <c r="G34" s="33">
        <v>5.61</v>
      </c>
      <c r="H34" s="33">
        <v>5.77</v>
      </c>
      <c r="I34" s="33">
        <v>5.75</v>
      </c>
      <c r="J34" s="34">
        <v>7.71</v>
      </c>
      <c r="K34" s="22"/>
      <c r="L34" s="22"/>
      <c r="M34" s="22"/>
      <c r="N34" s="22"/>
      <c r="O34" s="22"/>
      <c r="P34" s="22"/>
    </row>
    <row r="35" spans="1:16" ht="39" customHeight="1" x14ac:dyDescent="0.15">
      <c r="A35" s="22"/>
      <c r="B35" s="35"/>
      <c r="C35" s="1158" t="s">
        <v>538</v>
      </c>
      <c r="D35" s="1158"/>
      <c r="E35" s="1159"/>
      <c r="F35" s="36">
        <v>5</v>
      </c>
      <c r="G35" s="37">
        <v>4.01</v>
      </c>
      <c r="H35" s="37">
        <v>5.25</v>
      </c>
      <c r="I35" s="37">
        <v>5.62</v>
      </c>
      <c r="J35" s="38">
        <v>3.52</v>
      </c>
      <c r="K35" s="22"/>
      <c r="L35" s="22"/>
      <c r="M35" s="22"/>
      <c r="N35" s="22"/>
      <c r="O35" s="22"/>
      <c r="P35" s="22"/>
    </row>
    <row r="36" spans="1:16" ht="39" customHeight="1" x14ac:dyDescent="0.15">
      <c r="A36" s="22"/>
      <c r="B36" s="35"/>
      <c r="C36" s="1158" t="s">
        <v>539</v>
      </c>
      <c r="D36" s="1158"/>
      <c r="E36" s="1159"/>
      <c r="F36" s="36">
        <v>1.51</v>
      </c>
      <c r="G36" s="37">
        <v>1.68</v>
      </c>
      <c r="H36" s="37">
        <v>1.89</v>
      </c>
      <c r="I36" s="37">
        <v>1.98</v>
      </c>
      <c r="J36" s="38">
        <v>2.0099999999999998</v>
      </c>
      <c r="K36" s="22"/>
      <c r="L36" s="22"/>
      <c r="M36" s="22"/>
      <c r="N36" s="22"/>
      <c r="O36" s="22"/>
      <c r="P36" s="22"/>
    </row>
    <row r="37" spans="1:16" ht="39" customHeight="1" x14ac:dyDescent="0.15">
      <c r="A37" s="22"/>
      <c r="B37" s="35"/>
      <c r="C37" s="1158" t="s">
        <v>540</v>
      </c>
      <c r="D37" s="1158"/>
      <c r="E37" s="1159"/>
      <c r="F37" s="36">
        <v>0.62</v>
      </c>
      <c r="G37" s="37">
        <v>1.26</v>
      </c>
      <c r="H37" s="37">
        <v>0.93</v>
      </c>
      <c r="I37" s="37">
        <v>0.66</v>
      </c>
      <c r="J37" s="38">
        <v>0.73</v>
      </c>
      <c r="K37" s="22"/>
      <c r="L37" s="22"/>
      <c r="M37" s="22"/>
      <c r="N37" s="22"/>
      <c r="O37" s="22"/>
      <c r="P37" s="22"/>
    </row>
    <row r="38" spans="1:16" ht="39" customHeight="1" x14ac:dyDescent="0.15">
      <c r="A38" s="22"/>
      <c r="B38" s="35"/>
      <c r="C38" s="1158" t="s">
        <v>541</v>
      </c>
      <c r="D38" s="1158"/>
      <c r="E38" s="1159"/>
      <c r="F38" s="36">
        <v>0.21</v>
      </c>
      <c r="G38" s="37">
        <v>0.27</v>
      </c>
      <c r="H38" s="37">
        <v>0.32</v>
      </c>
      <c r="I38" s="37">
        <v>0.45</v>
      </c>
      <c r="J38" s="38">
        <v>0.68</v>
      </c>
      <c r="K38" s="22"/>
      <c r="L38" s="22"/>
      <c r="M38" s="22"/>
      <c r="N38" s="22"/>
      <c r="O38" s="22"/>
      <c r="P38" s="22"/>
    </row>
    <row r="39" spans="1:16" ht="39" customHeight="1" x14ac:dyDescent="0.15">
      <c r="A39" s="22"/>
      <c r="B39" s="35"/>
      <c r="C39" s="1158" t="s">
        <v>542</v>
      </c>
      <c r="D39" s="1158"/>
      <c r="E39" s="1159"/>
      <c r="F39" s="36">
        <v>0.34</v>
      </c>
      <c r="G39" s="37">
        <v>0.52</v>
      </c>
      <c r="H39" s="37">
        <v>0.34</v>
      </c>
      <c r="I39" s="37">
        <v>0.28999999999999998</v>
      </c>
      <c r="J39" s="38">
        <v>0.4</v>
      </c>
      <c r="K39" s="22"/>
      <c r="L39" s="22"/>
      <c r="M39" s="22"/>
      <c r="N39" s="22"/>
      <c r="O39" s="22"/>
      <c r="P39" s="22"/>
    </row>
    <row r="40" spans="1:16" ht="39" customHeight="1" x14ac:dyDescent="0.15">
      <c r="A40" s="22"/>
      <c r="B40" s="35"/>
      <c r="C40" s="1158" t="s">
        <v>543</v>
      </c>
      <c r="D40" s="1158"/>
      <c r="E40" s="1159"/>
      <c r="F40" s="36">
        <v>0.13</v>
      </c>
      <c r="G40" s="37">
        <v>0.15</v>
      </c>
      <c r="H40" s="37">
        <v>0.2</v>
      </c>
      <c r="I40" s="37">
        <v>0.21</v>
      </c>
      <c r="J40" s="38">
        <v>0.23</v>
      </c>
      <c r="K40" s="22"/>
      <c r="L40" s="22"/>
      <c r="M40" s="22"/>
      <c r="N40" s="22"/>
      <c r="O40" s="22"/>
      <c r="P40" s="22"/>
    </row>
    <row r="41" spans="1:16" ht="39" customHeight="1" x14ac:dyDescent="0.15">
      <c r="A41" s="22"/>
      <c r="B41" s="35"/>
      <c r="C41" s="1158" t="s">
        <v>544</v>
      </c>
      <c r="D41" s="1158"/>
      <c r="E41" s="1159"/>
      <c r="F41" s="36">
        <v>0</v>
      </c>
      <c r="G41" s="37">
        <v>0</v>
      </c>
      <c r="H41" s="37">
        <v>0.01</v>
      </c>
      <c r="I41" s="37">
        <v>0</v>
      </c>
      <c r="J41" s="38">
        <v>0.05</v>
      </c>
      <c r="K41" s="22"/>
      <c r="L41" s="22"/>
      <c r="M41" s="22"/>
      <c r="N41" s="22"/>
      <c r="O41" s="22"/>
      <c r="P41" s="22"/>
    </row>
    <row r="42" spans="1:16" ht="39" customHeight="1" x14ac:dyDescent="0.15">
      <c r="A42" s="22"/>
      <c r="B42" s="39"/>
      <c r="C42" s="1158" t="s">
        <v>545</v>
      </c>
      <c r="D42" s="1158"/>
      <c r="E42" s="1159"/>
      <c r="F42" s="36" t="s">
        <v>491</v>
      </c>
      <c r="G42" s="37" t="s">
        <v>491</v>
      </c>
      <c r="H42" s="37" t="s">
        <v>491</v>
      </c>
      <c r="I42" s="37" t="s">
        <v>491</v>
      </c>
      <c r="J42" s="38" t="s">
        <v>491</v>
      </c>
      <c r="K42" s="22"/>
      <c r="L42" s="22"/>
      <c r="M42" s="22"/>
      <c r="N42" s="22"/>
      <c r="O42" s="22"/>
      <c r="P42" s="22"/>
    </row>
    <row r="43" spans="1:16" ht="39" customHeight="1" thickBot="1" x14ac:dyDescent="0.2">
      <c r="A43" s="22"/>
      <c r="B43" s="40"/>
      <c r="C43" s="1160" t="s">
        <v>546</v>
      </c>
      <c r="D43" s="1160"/>
      <c r="E43" s="1161"/>
      <c r="F43" s="41">
        <v>0.08</v>
      </c>
      <c r="G43" s="42">
        <v>0.06</v>
      </c>
      <c r="H43" s="42">
        <v>0.03</v>
      </c>
      <c r="I43" s="42">
        <v>0.03</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cq3RklXSjirTxZL+/qATfK2nLCVQGqdzDWOz71k57qVHUYvNCbL7Ju0MUQ24eHD2idtDM/o0buGB2oMGj0vFw==" saltValue="oomjVJusmvDIFZ8kQwI4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2908</v>
      </c>
      <c r="L45" s="58">
        <v>2978</v>
      </c>
      <c r="M45" s="58">
        <v>2883</v>
      </c>
      <c r="N45" s="58">
        <v>2903</v>
      </c>
      <c r="O45" s="59">
        <v>2761</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15">
      <c r="A48" s="46"/>
      <c r="B48" s="1166"/>
      <c r="C48" s="1167"/>
      <c r="D48" s="60"/>
      <c r="E48" s="1172" t="s">
        <v>13</v>
      </c>
      <c r="F48" s="1172"/>
      <c r="G48" s="1172"/>
      <c r="H48" s="1172"/>
      <c r="I48" s="1172"/>
      <c r="J48" s="1173"/>
      <c r="K48" s="61">
        <v>212</v>
      </c>
      <c r="L48" s="62">
        <v>203</v>
      </c>
      <c r="M48" s="62">
        <v>199</v>
      </c>
      <c r="N48" s="62">
        <v>216</v>
      </c>
      <c r="O48" s="63">
        <v>196</v>
      </c>
      <c r="P48" s="46"/>
      <c r="Q48" s="46"/>
      <c r="R48" s="46"/>
      <c r="S48" s="46"/>
      <c r="T48" s="46"/>
      <c r="U48" s="46"/>
    </row>
    <row r="49" spans="1:21" ht="30.75" customHeight="1" x14ac:dyDescent="0.15">
      <c r="A49" s="46"/>
      <c r="B49" s="1166"/>
      <c r="C49" s="1167"/>
      <c r="D49" s="60"/>
      <c r="E49" s="1172" t="s">
        <v>14</v>
      </c>
      <c r="F49" s="1172"/>
      <c r="G49" s="1172"/>
      <c r="H49" s="1172"/>
      <c r="I49" s="1172"/>
      <c r="J49" s="1173"/>
      <c r="K49" s="61">
        <v>11</v>
      </c>
      <c r="L49" s="62">
        <v>10</v>
      </c>
      <c r="M49" s="62">
        <v>3</v>
      </c>
      <c r="N49" s="62" t="s">
        <v>491</v>
      </c>
      <c r="O49" s="63" t="s">
        <v>491</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491</v>
      </c>
      <c r="L50" s="62" t="s">
        <v>491</v>
      </c>
      <c r="M50" s="62" t="s">
        <v>491</v>
      </c>
      <c r="N50" s="62" t="s">
        <v>491</v>
      </c>
      <c r="O50" s="63" t="s">
        <v>491</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491</v>
      </c>
      <c r="L51" s="62" t="s">
        <v>491</v>
      </c>
      <c r="M51" s="62" t="s">
        <v>491</v>
      </c>
      <c r="N51" s="62" t="s">
        <v>491</v>
      </c>
      <c r="O51" s="63" t="s">
        <v>491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2226</v>
      </c>
      <c r="L52" s="62">
        <v>2269</v>
      </c>
      <c r="M52" s="62">
        <v>2193</v>
      </c>
      <c r="N52" s="62">
        <v>2215</v>
      </c>
      <c r="O52" s="63">
        <v>2196</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905</v>
      </c>
      <c r="L53" s="67">
        <v>922</v>
      </c>
      <c r="M53" s="67">
        <v>892</v>
      </c>
      <c r="N53" s="67">
        <v>904</v>
      </c>
      <c r="O53" s="68">
        <v>761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cQRVEMBzuLNwY0rbzP74kRLi0ZfGGs6zkqzyyACsD4M5JgLiDgUSyLfCrBMi1JH6/X5egEA418m+QVKbUT0lQ==" saltValue="1b+VThogI5xsx4s1V3V/U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5" t="s">
        <v>30</v>
      </c>
      <c r="C41" s="1196"/>
      <c r="D41" s="103"/>
      <c r="E41" s="1201" t="s">
        <v>31</v>
      </c>
      <c r="F41" s="1201"/>
      <c r="G41" s="1201"/>
      <c r="H41" s="1202"/>
      <c r="I41" s="330">
        <v>28680</v>
      </c>
      <c r="J41" s="331">
        <v>27737</v>
      </c>
      <c r="K41" s="331">
        <v>26521</v>
      </c>
      <c r="L41" s="331">
        <v>26085</v>
      </c>
      <c r="M41" s="332">
        <v>25760</v>
      </c>
    </row>
    <row r="42" spans="2:13" ht="27.75" customHeight="1" x14ac:dyDescent="0.15">
      <c r="B42" s="1197"/>
      <c r="C42" s="1198"/>
      <c r="D42" s="104"/>
      <c r="E42" s="1203" t="s">
        <v>32</v>
      </c>
      <c r="F42" s="1203"/>
      <c r="G42" s="1203"/>
      <c r="H42" s="1204"/>
      <c r="I42" s="333" t="s">
        <v>491</v>
      </c>
      <c r="J42" s="334" t="s">
        <v>491</v>
      </c>
      <c r="K42" s="334" t="s">
        <v>491</v>
      </c>
      <c r="L42" s="334" t="s">
        <v>491</v>
      </c>
      <c r="M42" s="335" t="s">
        <v>491</v>
      </c>
    </row>
    <row r="43" spans="2:13" ht="27.75" customHeight="1" x14ac:dyDescent="0.15">
      <c r="B43" s="1197"/>
      <c r="C43" s="1198"/>
      <c r="D43" s="104"/>
      <c r="E43" s="1203" t="s">
        <v>33</v>
      </c>
      <c r="F43" s="1203"/>
      <c r="G43" s="1203"/>
      <c r="H43" s="1204"/>
      <c r="I43" s="333">
        <v>1057</v>
      </c>
      <c r="J43" s="334">
        <v>615</v>
      </c>
      <c r="K43" s="334">
        <v>554</v>
      </c>
      <c r="L43" s="334">
        <v>1549</v>
      </c>
      <c r="M43" s="335">
        <v>1417</v>
      </c>
    </row>
    <row r="44" spans="2:13" ht="27.75" customHeight="1" x14ac:dyDescent="0.15">
      <c r="B44" s="1197"/>
      <c r="C44" s="1198"/>
      <c r="D44" s="104"/>
      <c r="E44" s="1203" t="s">
        <v>34</v>
      </c>
      <c r="F44" s="1203"/>
      <c r="G44" s="1203"/>
      <c r="H44" s="1204"/>
      <c r="I44" s="333">
        <v>8</v>
      </c>
      <c r="J44" s="334">
        <v>2</v>
      </c>
      <c r="K44" s="334" t="s">
        <v>491</v>
      </c>
      <c r="L44" s="334" t="s">
        <v>491</v>
      </c>
      <c r="M44" s="335">
        <v>62</v>
      </c>
    </row>
    <row r="45" spans="2:13" ht="27.75" customHeight="1" x14ac:dyDescent="0.15">
      <c r="B45" s="1197"/>
      <c r="C45" s="1198"/>
      <c r="D45" s="104"/>
      <c r="E45" s="1203" t="s">
        <v>35</v>
      </c>
      <c r="F45" s="1203"/>
      <c r="G45" s="1203"/>
      <c r="H45" s="1204"/>
      <c r="I45" s="333">
        <v>3083</v>
      </c>
      <c r="J45" s="334">
        <v>2991</v>
      </c>
      <c r="K45" s="334">
        <v>2955</v>
      </c>
      <c r="L45" s="334">
        <v>2507</v>
      </c>
      <c r="M45" s="335">
        <v>2578</v>
      </c>
    </row>
    <row r="46" spans="2:13" ht="27.75" customHeight="1" x14ac:dyDescent="0.15">
      <c r="B46" s="1197"/>
      <c r="C46" s="1198"/>
      <c r="D46" s="105"/>
      <c r="E46" s="1203" t="s">
        <v>36</v>
      </c>
      <c r="F46" s="1203"/>
      <c r="G46" s="1203"/>
      <c r="H46" s="1204"/>
      <c r="I46" s="333" t="s">
        <v>491</v>
      </c>
      <c r="J46" s="334" t="s">
        <v>491</v>
      </c>
      <c r="K46" s="334" t="s">
        <v>491</v>
      </c>
      <c r="L46" s="334" t="s">
        <v>491</v>
      </c>
      <c r="M46" s="335" t="s">
        <v>491</v>
      </c>
    </row>
    <row r="47" spans="2:13" ht="27.75" customHeight="1" x14ac:dyDescent="0.15">
      <c r="B47" s="1197"/>
      <c r="C47" s="1198"/>
      <c r="D47" s="106"/>
      <c r="E47" s="1205" t="s">
        <v>37</v>
      </c>
      <c r="F47" s="1206"/>
      <c r="G47" s="1206"/>
      <c r="H47" s="1207"/>
      <c r="I47" s="333" t="s">
        <v>491</v>
      </c>
      <c r="J47" s="334" t="s">
        <v>491</v>
      </c>
      <c r="K47" s="334" t="s">
        <v>491</v>
      </c>
      <c r="L47" s="334" t="s">
        <v>491</v>
      </c>
      <c r="M47" s="335" t="s">
        <v>491</v>
      </c>
    </row>
    <row r="48" spans="2:13" ht="27.75" customHeight="1" x14ac:dyDescent="0.15">
      <c r="B48" s="1197"/>
      <c r="C48" s="1198"/>
      <c r="D48" s="104"/>
      <c r="E48" s="1203" t="s">
        <v>38</v>
      </c>
      <c r="F48" s="1203"/>
      <c r="G48" s="1203"/>
      <c r="H48" s="1204"/>
      <c r="I48" s="333" t="s">
        <v>491</v>
      </c>
      <c r="J48" s="334" t="s">
        <v>491</v>
      </c>
      <c r="K48" s="334" t="s">
        <v>491</v>
      </c>
      <c r="L48" s="334" t="s">
        <v>491</v>
      </c>
      <c r="M48" s="335" t="s">
        <v>491</v>
      </c>
    </row>
    <row r="49" spans="2:13" ht="27.75" customHeight="1" x14ac:dyDescent="0.15">
      <c r="B49" s="1199"/>
      <c r="C49" s="1200"/>
      <c r="D49" s="104"/>
      <c r="E49" s="1203" t="s">
        <v>39</v>
      </c>
      <c r="F49" s="1203"/>
      <c r="G49" s="1203"/>
      <c r="H49" s="1204"/>
      <c r="I49" s="333" t="s">
        <v>491</v>
      </c>
      <c r="J49" s="334" t="s">
        <v>491</v>
      </c>
      <c r="K49" s="334" t="s">
        <v>491</v>
      </c>
      <c r="L49" s="334" t="s">
        <v>491</v>
      </c>
      <c r="M49" s="335" t="s">
        <v>491</v>
      </c>
    </row>
    <row r="50" spans="2:13" ht="27.75" customHeight="1" x14ac:dyDescent="0.15">
      <c r="B50" s="1208" t="s">
        <v>40</v>
      </c>
      <c r="C50" s="1209"/>
      <c r="D50" s="107"/>
      <c r="E50" s="1203" t="s">
        <v>41</v>
      </c>
      <c r="F50" s="1203"/>
      <c r="G50" s="1203"/>
      <c r="H50" s="1204"/>
      <c r="I50" s="333">
        <v>6254</v>
      </c>
      <c r="J50" s="334">
        <v>6952</v>
      </c>
      <c r="K50" s="334">
        <v>6839</v>
      </c>
      <c r="L50" s="334">
        <v>6335</v>
      </c>
      <c r="M50" s="335">
        <v>5934</v>
      </c>
    </row>
    <row r="51" spans="2:13" ht="27.75" customHeight="1" x14ac:dyDescent="0.15">
      <c r="B51" s="1197"/>
      <c r="C51" s="1198"/>
      <c r="D51" s="104"/>
      <c r="E51" s="1203" t="s">
        <v>42</v>
      </c>
      <c r="F51" s="1203"/>
      <c r="G51" s="1203"/>
      <c r="H51" s="1204"/>
      <c r="I51" s="333">
        <v>30</v>
      </c>
      <c r="J51" s="334">
        <v>16</v>
      </c>
      <c r="K51" s="334">
        <v>11</v>
      </c>
      <c r="L51" s="334">
        <v>6</v>
      </c>
      <c r="M51" s="335">
        <v>4</v>
      </c>
    </row>
    <row r="52" spans="2:13" ht="27.75" customHeight="1" x14ac:dyDescent="0.15">
      <c r="B52" s="1199"/>
      <c r="C52" s="1200"/>
      <c r="D52" s="104"/>
      <c r="E52" s="1203" t="s">
        <v>43</v>
      </c>
      <c r="F52" s="1203"/>
      <c r="G52" s="1203"/>
      <c r="H52" s="1204"/>
      <c r="I52" s="333">
        <v>22625</v>
      </c>
      <c r="J52" s="334">
        <v>22092</v>
      </c>
      <c r="K52" s="334">
        <v>21512</v>
      </c>
      <c r="L52" s="334">
        <v>20467</v>
      </c>
      <c r="M52" s="335">
        <v>20649</v>
      </c>
    </row>
    <row r="53" spans="2:13" ht="27.75" customHeight="1" thickBot="1" x14ac:dyDescent="0.2">
      <c r="B53" s="1210" t="s">
        <v>19</v>
      </c>
      <c r="C53" s="1211"/>
      <c r="D53" s="108"/>
      <c r="E53" s="1212" t="s">
        <v>44</v>
      </c>
      <c r="F53" s="1212"/>
      <c r="G53" s="1212"/>
      <c r="H53" s="1213"/>
      <c r="I53" s="336">
        <v>3919</v>
      </c>
      <c r="J53" s="337">
        <v>2286</v>
      </c>
      <c r="K53" s="337">
        <v>1669</v>
      </c>
      <c r="L53" s="337">
        <v>3333</v>
      </c>
      <c r="M53" s="338">
        <v>3231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fzyOg29WNn7cJ9sMfqXian+LRfSD3WLbbWDtzgfn+K7qV2+gegPQtvC5B8cYsa0fglUlrYKTNHDc/oyeUqVBQ==" saltValue="x/tYNwKtqE2V3BLwBwAhV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2" t="s">
        <v>46</v>
      </c>
      <c r="D55" s="1222"/>
      <c r="E55" s="1223"/>
      <c r="F55" s="339">
        <v>4096</v>
      </c>
      <c r="G55" s="339">
        <v>3730</v>
      </c>
      <c r="H55" s="340">
        <v>3614</v>
      </c>
    </row>
    <row r="56" spans="2:8" ht="52.5" customHeight="1" x14ac:dyDescent="0.15">
      <c r="B56" s="120"/>
      <c r="C56" s="1224" t="s">
        <v>47</v>
      </c>
      <c r="D56" s="1224"/>
      <c r="E56" s="1225"/>
      <c r="F56" s="341">
        <v>984</v>
      </c>
      <c r="G56" s="341">
        <v>832</v>
      </c>
      <c r="H56" s="342">
        <v>764</v>
      </c>
    </row>
    <row r="57" spans="2:8" ht="53.25" customHeight="1" x14ac:dyDescent="0.15">
      <c r="B57" s="120"/>
      <c r="C57" s="1226" t="s">
        <v>48</v>
      </c>
      <c r="D57" s="1226"/>
      <c r="E57" s="1227"/>
      <c r="F57" s="343">
        <v>2900</v>
      </c>
      <c r="G57" s="343">
        <v>2843</v>
      </c>
      <c r="H57" s="344">
        <v>2651</v>
      </c>
    </row>
    <row r="58" spans="2:8" ht="45.75" customHeight="1" x14ac:dyDescent="0.15">
      <c r="B58" s="121"/>
      <c r="C58" s="1214" t="s">
        <v>568</v>
      </c>
      <c r="D58" s="1215"/>
      <c r="E58" s="1216"/>
      <c r="F58" s="345">
        <v>1954</v>
      </c>
      <c r="G58" s="345">
        <v>1954</v>
      </c>
      <c r="H58" s="346">
        <v>1955</v>
      </c>
    </row>
    <row r="59" spans="2:8" ht="45.75" customHeight="1" x14ac:dyDescent="0.15">
      <c r="B59" s="121"/>
      <c r="C59" s="1214" t="s">
        <v>569</v>
      </c>
      <c r="D59" s="1215"/>
      <c r="E59" s="1216"/>
      <c r="F59" s="345">
        <v>412</v>
      </c>
      <c r="G59" s="345">
        <v>411</v>
      </c>
      <c r="H59" s="346">
        <v>270</v>
      </c>
    </row>
    <row r="60" spans="2:8" ht="45.75" customHeight="1" x14ac:dyDescent="0.15">
      <c r="B60" s="121"/>
      <c r="C60" s="1214" t="s">
        <v>570</v>
      </c>
      <c r="D60" s="1215"/>
      <c r="E60" s="1216"/>
      <c r="F60" s="345">
        <v>300</v>
      </c>
      <c r="G60" s="345">
        <v>250</v>
      </c>
      <c r="H60" s="346">
        <v>201</v>
      </c>
    </row>
    <row r="61" spans="2:8" ht="45.75" customHeight="1" x14ac:dyDescent="0.15">
      <c r="B61" s="121"/>
      <c r="C61" s="1214" t="s">
        <v>571</v>
      </c>
      <c r="D61" s="1215"/>
      <c r="E61" s="1216"/>
      <c r="F61" s="345">
        <v>99</v>
      </c>
      <c r="G61" s="345">
        <v>94</v>
      </c>
      <c r="H61" s="346">
        <v>92</v>
      </c>
    </row>
    <row r="62" spans="2:8" ht="45.75" customHeight="1" thickBot="1" x14ac:dyDescent="0.2">
      <c r="B62" s="122"/>
      <c r="C62" s="1217" t="s">
        <v>572</v>
      </c>
      <c r="D62" s="1218"/>
      <c r="E62" s="1219"/>
      <c r="F62" s="347">
        <v>73</v>
      </c>
      <c r="G62" s="347">
        <v>73</v>
      </c>
      <c r="H62" s="348">
        <v>73</v>
      </c>
    </row>
    <row r="63" spans="2:8" ht="52.5" customHeight="1" thickBot="1" x14ac:dyDescent="0.2">
      <c r="B63" s="123"/>
      <c r="C63" s="1220" t="s">
        <v>49</v>
      </c>
      <c r="D63" s="1220"/>
      <c r="E63" s="1221"/>
      <c r="F63" s="349">
        <v>7979</v>
      </c>
      <c r="G63" s="349">
        <v>7405</v>
      </c>
      <c r="H63" s="350">
        <v>7028</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oj6SC81GCKNBnZWb6sutjMlQ/2OjITHW5bnbON8o76nTs8M6RyqQ8pa3K1VdVV3ulGSVlaY6WnDMEQksyQ0Ftw==" saltValue="zYsdFE4V/lUP6YE0kzyO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839BD-1B1B-44EF-907B-91FE80C470F6}">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583</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575</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529</v>
      </c>
      <c r="BQ50" s="1233"/>
      <c r="BR50" s="1233"/>
      <c r="BS50" s="1233"/>
      <c r="BT50" s="1233"/>
      <c r="BU50" s="1233"/>
      <c r="BV50" s="1233"/>
      <c r="BW50" s="1233"/>
      <c r="BX50" s="1233" t="s">
        <v>530</v>
      </c>
      <c r="BY50" s="1233"/>
      <c r="BZ50" s="1233"/>
      <c r="CA50" s="1233"/>
      <c r="CB50" s="1233"/>
      <c r="CC50" s="1233"/>
      <c r="CD50" s="1233"/>
      <c r="CE50" s="1233"/>
      <c r="CF50" s="1233" t="s">
        <v>531</v>
      </c>
      <c r="CG50" s="1233"/>
      <c r="CH50" s="1233"/>
      <c r="CI50" s="1233"/>
      <c r="CJ50" s="1233"/>
      <c r="CK50" s="1233"/>
      <c r="CL50" s="1233"/>
      <c r="CM50" s="1233"/>
      <c r="CN50" s="1233" t="s">
        <v>532</v>
      </c>
      <c r="CO50" s="1233"/>
      <c r="CP50" s="1233"/>
      <c r="CQ50" s="1233"/>
      <c r="CR50" s="1233"/>
      <c r="CS50" s="1233"/>
      <c r="CT50" s="1233"/>
      <c r="CU50" s="1233"/>
      <c r="CV50" s="1233" t="s">
        <v>533</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576</v>
      </c>
      <c r="AO51" s="1231"/>
      <c r="AP51" s="1231"/>
      <c r="AQ51" s="1231"/>
      <c r="AR51" s="1231"/>
      <c r="AS51" s="1231"/>
      <c r="AT51" s="1231"/>
      <c r="AU51" s="1231"/>
      <c r="AV51" s="1231"/>
      <c r="AW51" s="1231"/>
      <c r="AX51" s="1231"/>
      <c r="AY51" s="1231"/>
      <c r="AZ51" s="1231"/>
      <c r="BA51" s="1231"/>
      <c r="BB51" s="1231" t="s">
        <v>577</v>
      </c>
      <c r="BC51" s="1231"/>
      <c r="BD51" s="1231"/>
      <c r="BE51" s="1231"/>
      <c r="BF51" s="1231"/>
      <c r="BG51" s="1231"/>
      <c r="BH51" s="1231"/>
      <c r="BI51" s="1231"/>
      <c r="BJ51" s="1231"/>
      <c r="BK51" s="1231"/>
      <c r="BL51" s="1231"/>
      <c r="BM51" s="1231"/>
      <c r="BN51" s="1231"/>
      <c r="BO51" s="1231"/>
      <c r="BP51" s="1228">
        <v>41.3</v>
      </c>
      <c r="BQ51" s="1228"/>
      <c r="BR51" s="1228"/>
      <c r="BS51" s="1228"/>
      <c r="BT51" s="1228"/>
      <c r="BU51" s="1228"/>
      <c r="BV51" s="1228"/>
      <c r="BW51" s="1228"/>
      <c r="BX51" s="1228">
        <v>22.9</v>
      </c>
      <c r="BY51" s="1228"/>
      <c r="BZ51" s="1228"/>
      <c r="CA51" s="1228"/>
      <c r="CB51" s="1228"/>
      <c r="CC51" s="1228"/>
      <c r="CD51" s="1228"/>
      <c r="CE51" s="1228"/>
      <c r="CF51" s="1228">
        <v>17.399999999999999</v>
      </c>
      <c r="CG51" s="1228"/>
      <c r="CH51" s="1228"/>
      <c r="CI51" s="1228"/>
      <c r="CJ51" s="1228"/>
      <c r="CK51" s="1228"/>
      <c r="CL51" s="1228"/>
      <c r="CM51" s="1228"/>
      <c r="CN51" s="1228">
        <v>34.9</v>
      </c>
      <c r="CO51" s="1228"/>
      <c r="CP51" s="1228"/>
      <c r="CQ51" s="1228"/>
      <c r="CR51" s="1228"/>
      <c r="CS51" s="1228"/>
      <c r="CT51" s="1228"/>
      <c r="CU51" s="1228"/>
      <c r="CV51" s="1228">
        <v>33.200000000000003</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578</v>
      </c>
      <c r="BC53" s="1231"/>
      <c r="BD53" s="1231"/>
      <c r="BE53" s="1231"/>
      <c r="BF53" s="1231"/>
      <c r="BG53" s="1231"/>
      <c r="BH53" s="1231"/>
      <c r="BI53" s="1231"/>
      <c r="BJ53" s="1231"/>
      <c r="BK53" s="1231"/>
      <c r="BL53" s="1231"/>
      <c r="BM53" s="1231"/>
      <c r="BN53" s="1231"/>
      <c r="BO53" s="1231"/>
      <c r="BP53" s="1228">
        <v>57.5</v>
      </c>
      <c r="BQ53" s="1228"/>
      <c r="BR53" s="1228"/>
      <c r="BS53" s="1228"/>
      <c r="BT53" s="1228"/>
      <c r="BU53" s="1228"/>
      <c r="BV53" s="1228"/>
      <c r="BW53" s="1228"/>
      <c r="BX53" s="1228">
        <v>59.7</v>
      </c>
      <c r="BY53" s="1228"/>
      <c r="BZ53" s="1228"/>
      <c r="CA53" s="1228"/>
      <c r="CB53" s="1228"/>
      <c r="CC53" s="1228"/>
      <c r="CD53" s="1228"/>
      <c r="CE53" s="1228"/>
      <c r="CF53" s="1228">
        <v>61.4</v>
      </c>
      <c r="CG53" s="1228"/>
      <c r="CH53" s="1228"/>
      <c r="CI53" s="1228"/>
      <c r="CJ53" s="1228"/>
      <c r="CK53" s="1228"/>
      <c r="CL53" s="1228"/>
      <c r="CM53" s="1228"/>
      <c r="CN53" s="1228">
        <v>62.5</v>
      </c>
      <c r="CO53" s="1228"/>
      <c r="CP53" s="1228"/>
      <c r="CQ53" s="1228"/>
      <c r="CR53" s="1228"/>
      <c r="CS53" s="1228"/>
      <c r="CT53" s="1228"/>
      <c r="CU53" s="1228"/>
      <c r="CV53" s="1228">
        <v>63.2</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579</v>
      </c>
      <c r="AO55" s="1233"/>
      <c r="AP55" s="1233"/>
      <c r="AQ55" s="1233"/>
      <c r="AR55" s="1233"/>
      <c r="AS55" s="1233"/>
      <c r="AT55" s="1233"/>
      <c r="AU55" s="1233"/>
      <c r="AV55" s="1233"/>
      <c r="AW55" s="1233"/>
      <c r="AX55" s="1233"/>
      <c r="AY55" s="1233"/>
      <c r="AZ55" s="1233"/>
      <c r="BA55" s="1233"/>
      <c r="BB55" s="1231" t="s">
        <v>577</v>
      </c>
      <c r="BC55" s="1231"/>
      <c r="BD55" s="1231"/>
      <c r="BE55" s="1231"/>
      <c r="BF55" s="1231"/>
      <c r="BG55" s="1231"/>
      <c r="BH55" s="1231"/>
      <c r="BI55" s="1231"/>
      <c r="BJ55" s="1231"/>
      <c r="BK55" s="1231"/>
      <c r="BL55" s="1231"/>
      <c r="BM55" s="1231"/>
      <c r="BN55" s="1231"/>
      <c r="BO55" s="1231"/>
      <c r="BP55" s="1228">
        <v>41.5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578</v>
      </c>
      <c r="BC57" s="1231"/>
      <c r="BD57" s="1231"/>
      <c r="BE57" s="1231"/>
      <c r="BF57" s="1231"/>
      <c r="BG57" s="1231"/>
      <c r="BH57" s="1231"/>
      <c r="BI57" s="1231"/>
      <c r="BJ57" s="1231"/>
      <c r="BK57" s="1231"/>
      <c r="BL57" s="1231"/>
      <c r="BM57" s="1231"/>
      <c r="BN57" s="1231"/>
      <c r="BO57" s="1231"/>
      <c r="BP57" s="1228">
        <v>61.7</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580</v>
      </c>
    </row>
    <row r="64" spans="1:109" x14ac:dyDescent="0.15">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581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575</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529</v>
      </c>
      <c r="BQ72" s="1233"/>
      <c r="BR72" s="1233"/>
      <c r="BS72" s="1233"/>
      <c r="BT72" s="1233"/>
      <c r="BU72" s="1233"/>
      <c r="BV72" s="1233"/>
      <c r="BW72" s="1233"/>
      <c r="BX72" s="1233" t="s">
        <v>530</v>
      </c>
      <c r="BY72" s="1233"/>
      <c r="BZ72" s="1233"/>
      <c r="CA72" s="1233"/>
      <c r="CB72" s="1233"/>
      <c r="CC72" s="1233"/>
      <c r="CD72" s="1233"/>
      <c r="CE72" s="1233"/>
      <c r="CF72" s="1233" t="s">
        <v>531</v>
      </c>
      <c r="CG72" s="1233"/>
      <c r="CH72" s="1233"/>
      <c r="CI72" s="1233"/>
      <c r="CJ72" s="1233"/>
      <c r="CK72" s="1233"/>
      <c r="CL72" s="1233"/>
      <c r="CM72" s="1233"/>
      <c r="CN72" s="1233" t="s">
        <v>532</v>
      </c>
      <c r="CO72" s="1233"/>
      <c r="CP72" s="1233"/>
      <c r="CQ72" s="1233"/>
      <c r="CR72" s="1233"/>
      <c r="CS72" s="1233"/>
      <c r="CT72" s="1233"/>
      <c r="CU72" s="1233"/>
      <c r="CV72" s="1233" t="s">
        <v>533</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576</v>
      </c>
      <c r="AO73" s="1231"/>
      <c r="AP73" s="1231"/>
      <c r="AQ73" s="1231"/>
      <c r="AR73" s="1231"/>
      <c r="AS73" s="1231"/>
      <c r="AT73" s="1231"/>
      <c r="AU73" s="1231"/>
      <c r="AV73" s="1231"/>
      <c r="AW73" s="1231"/>
      <c r="AX73" s="1231"/>
      <c r="AY73" s="1231"/>
      <c r="AZ73" s="1231"/>
      <c r="BA73" s="1231"/>
      <c r="BB73" s="1231" t="s">
        <v>577</v>
      </c>
      <c r="BC73" s="1231"/>
      <c r="BD73" s="1231"/>
      <c r="BE73" s="1231"/>
      <c r="BF73" s="1231"/>
      <c r="BG73" s="1231"/>
      <c r="BH73" s="1231"/>
      <c r="BI73" s="1231"/>
      <c r="BJ73" s="1231"/>
      <c r="BK73" s="1231"/>
      <c r="BL73" s="1231"/>
      <c r="BM73" s="1231"/>
      <c r="BN73" s="1231"/>
      <c r="BO73" s="1231"/>
      <c r="BP73" s="1228">
        <v>41.3</v>
      </c>
      <c r="BQ73" s="1228"/>
      <c r="BR73" s="1228"/>
      <c r="BS73" s="1228"/>
      <c r="BT73" s="1228"/>
      <c r="BU73" s="1228"/>
      <c r="BV73" s="1228"/>
      <c r="BW73" s="1228"/>
      <c r="BX73" s="1228">
        <v>22.9</v>
      </c>
      <c r="BY73" s="1228"/>
      <c r="BZ73" s="1228"/>
      <c r="CA73" s="1228"/>
      <c r="CB73" s="1228"/>
      <c r="CC73" s="1228"/>
      <c r="CD73" s="1228"/>
      <c r="CE73" s="1228"/>
      <c r="CF73" s="1228">
        <v>17.399999999999999</v>
      </c>
      <c r="CG73" s="1228"/>
      <c r="CH73" s="1228"/>
      <c r="CI73" s="1228"/>
      <c r="CJ73" s="1228"/>
      <c r="CK73" s="1228"/>
      <c r="CL73" s="1228"/>
      <c r="CM73" s="1228"/>
      <c r="CN73" s="1228">
        <v>34.9</v>
      </c>
      <c r="CO73" s="1228"/>
      <c r="CP73" s="1228"/>
      <c r="CQ73" s="1228"/>
      <c r="CR73" s="1228"/>
      <c r="CS73" s="1228"/>
      <c r="CT73" s="1228"/>
      <c r="CU73" s="1228"/>
      <c r="CV73" s="1228">
        <v>33.200000000000003</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582</v>
      </c>
      <c r="BC75" s="1231"/>
      <c r="BD75" s="1231"/>
      <c r="BE75" s="1231"/>
      <c r="BF75" s="1231"/>
      <c r="BG75" s="1231"/>
      <c r="BH75" s="1231"/>
      <c r="BI75" s="1231"/>
      <c r="BJ75" s="1231"/>
      <c r="BK75" s="1231"/>
      <c r="BL75" s="1231"/>
      <c r="BM75" s="1231"/>
      <c r="BN75" s="1231"/>
      <c r="BO75" s="1231"/>
      <c r="BP75" s="1228">
        <v>9.6999999999999993</v>
      </c>
      <c r="BQ75" s="1228"/>
      <c r="BR75" s="1228"/>
      <c r="BS75" s="1228"/>
      <c r="BT75" s="1228"/>
      <c r="BU75" s="1228"/>
      <c r="BV75" s="1228"/>
      <c r="BW75" s="1228"/>
      <c r="BX75" s="1228">
        <v>9.4</v>
      </c>
      <c r="BY75" s="1228"/>
      <c r="BZ75" s="1228"/>
      <c r="CA75" s="1228"/>
      <c r="CB75" s="1228"/>
      <c r="CC75" s="1228"/>
      <c r="CD75" s="1228"/>
      <c r="CE75" s="1228"/>
      <c r="CF75" s="1228">
        <v>9.3000000000000007</v>
      </c>
      <c r="CG75" s="1228"/>
      <c r="CH75" s="1228"/>
      <c r="CI75" s="1228"/>
      <c r="CJ75" s="1228"/>
      <c r="CK75" s="1228"/>
      <c r="CL75" s="1228"/>
      <c r="CM75" s="1228"/>
      <c r="CN75" s="1228">
        <v>9.3000000000000007</v>
      </c>
      <c r="CO75" s="1228"/>
      <c r="CP75" s="1228"/>
      <c r="CQ75" s="1228"/>
      <c r="CR75" s="1228"/>
      <c r="CS75" s="1228"/>
      <c r="CT75" s="1228"/>
      <c r="CU75" s="1228"/>
      <c r="CV75" s="1228">
        <v>8.8000000000000007</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579</v>
      </c>
      <c r="AO77" s="1233"/>
      <c r="AP77" s="1233"/>
      <c r="AQ77" s="1233"/>
      <c r="AR77" s="1233"/>
      <c r="AS77" s="1233"/>
      <c r="AT77" s="1233"/>
      <c r="AU77" s="1233"/>
      <c r="AV77" s="1233"/>
      <c r="AW77" s="1233"/>
      <c r="AX77" s="1233"/>
      <c r="AY77" s="1233"/>
      <c r="AZ77" s="1233"/>
      <c r="BA77" s="1233"/>
      <c r="BB77" s="1231" t="s">
        <v>577</v>
      </c>
      <c r="BC77" s="1231"/>
      <c r="BD77" s="1231"/>
      <c r="BE77" s="1231"/>
      <c r="BF77" s="1231"/>
      <c r="BG77" s="1231"/>
      <c r="BH77" s="1231"/>
      <c r="BI77" s="1231"/>
      <c r="BJ77" s="1231"/>
      <c r="BK77" s="1231"/>
      <c r="BL77" s="1231"/>
      <c r="BM77" s="1231"/>
      <c r="BN77" s="1231"/>
      <c r="BO77" s="1231"/>
      <c r="BP77" s="1228">
        <v>41.5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582</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KHCfqh/mpM+I9h96u2ogK1F7Po1AXeFWwxqG3RwVPU+7WOOfTebnruIWAm4nWXqREXcvLq5qNMDX9Yq0txvgRw==" saltValue="xIuqQYb056Vp6abKzCb3o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9612A-733F-4362-A81F-650EEF9CD9FF}">
  <sheetPr>
    <pageSetUpPr fitToPage="1"/>
  </sheetPr>
  <dimension ref="A1:DR125"/>
  <sheetViews>
    <sheetView showGridLines="0" zoomScale="79"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2SrAPkun6VKx6zjbCtgxL9U5iVWmjvVDiMkFQPa5dcfPto/0ygEG3b714JpmX69/Y2z7yvLIOLwefTypgHKV+A==" saltValue="BpxiX8mvo8sX+D7AFojmM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4D2E-9EB0-4F05-9244-AE2D69A4FDFA}">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IN1dSJGPuRkHUgAJeUqqnxFN3uisYkGTrC9Z1z1GSmaOySPKs0qsjHhxFjZ8fHxNNTXgcQe4hZgoBZgBBbtJWw==" saltValue="rtwd0e1bDlXBBMk/e+KLF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82501</v>
      </c>
      <c r="E3" s="142"/>
      <c r="F3" s="143">
        <v>92632</v>
      </c>
      <c r="G3" s="144"/>
      <c r="H3" s="145"/>
    </row>
    <row r="4" spans="1:8" x14ac:dyDescent="0.15">
      <c r="A4" s="146"/>
      <c r="B4" s="147"/>
      <c r="C4" s="148"/>
      <c r="D4" s="149">
        <v>36538</v>
      </c>
      <c r="E4" s="150"/>
      <c r="F4" s="151">
        <v>47978</v>
      </c>
      <c r="G4" s="152"/>
      <c r="H4" s="153"/>
    </row>
    <row r="5" spans="1:8" x14ac:dyDescent="0.15">
      <c r="A5" s="134" t="s">
        <v>523</v>
      </c>
      <c r="B5" s="139"/>
      <c r="C5" s="140"/>
      <c r="D5" s="141">
        <v>90833</v>
      </c>
      <c r="E5" s="142"/>
      <c r="F5" s="143">
        <v>96469</v>
      </c>
      <c r="G5" s="144"/>
      <c r="H5" s="145"/>
    </row>
    <row r="6" spans="1:8" x14ac:dyDescent="0.15">
      <c r="A6" s="146"/>
      <c r="B6" s="147"/>
      <c r="C6" s="148"/>
      <c r="D6" s="149">
        <v>49191</v>
      </c>
      <c r="E6" s="150"/>
      <c r="F6" s="151">
        <v>49775</v>
      </c>
      <c r="G6" s="152"/>
      <c r="H6" s="153"/>
    </row>
    <row r="7" spans="1:8" x14ac:dyDescent="0.15">
      <c r="A7" s="134" t="s">
        <v>524</v>
      </c>
      <c r="B7" s="139"/>
      <c r="C7" s="140"/>
      <c r="D7" s="141">
        <v>70239</v>
      </c>
      <c r="E7" s="142"/>
      <c r="F7" s="143">
        <v>85743</v>
      </c>
      <c r="G7" s="144"/>
      <c r="H7" s="145"/>
    </row>
    <row r="8" spans="1:8" x14ac:dyDescent="0.15">
      <c r="A8" s="146"/>
      <c r="B8" s="147"/>
      <c r="C8" s="148"/>
      <c r="D8" s="149">
        <v>36513</v>
      </c>
      <c r="E8" s="150"/>
      <c r="F8" s="151">
        <v>45231</v>
      </c>
      <c r="G8" s="152"/>
      <c r="H8" s="153"/>
    </row>
    <row r="9" spans="1:8" x14ac:dyDescent="0.15">
      <c r="A9" s="134" t="s">
        <v>525</v>
      </c>
      <c r="B9" s="139"/>
      <c r="C9" s="140"/>
      <c r="D9" s="141">
        <v>104099</v>
      </c>
      <c r="E9" s="142"/>
      <c r="F9" s="143">
        <v>92509</v>
      </c>
      <c r="G9" s="144"/>
      <c r="H9" s="145"/>
    </row>
    <row r="10" spans="1:8" x14ac:dyDescent="0.15">
      <c r="A10" s="146"/>
      <c r="B10" s="147"/>
      <c r="C10" s="148"/>
      <c r="D10" s="149">
        <v>66403</v>
      </c>
      <c r="E10" s="150"/>
      <c r="F10" s="151">
        <v>52274</v>
      </c>
      <c r="G10" s="152"/>
      <c r="H10" s="153"/>
    </row>
    <row r="11" spans="1:8" x14ac:dyDescent="0.15">
      <c r="A11" s="134" t="s">
        <v>526</v>
      </c>
      <c r="B11" s="139"/>
      <c r="C11" s="140"/>
      <c r="D11" s="141">
        <v>92513</v>
      </c>
      <c r="E11" s="142"/>
      <c r="F11" s="143">
        <v>98544</v>
      </c>
      <c r="G11" s="144"/>
      <c r="H11" s="145"/>
    </row>
    <row r="12" spans="1:8" x14ac:dyDescent="0.15">
      <c r="A12" s="146"/>
      <c r="B12" s="147"/>
      <c r="C12" s="154"/>
      <c r="D12" s="149">
        <v>55420</v>
      </c>
      <c r="E12" s="150"/>
      <c r="F12" s="151">
        <v>55816</v>
      </c>
      <c r="G12" s="152"/>
      <c r="H12" s="153"/>
    </row>
    <row r="13" spans="1:8" x14ac:dyDescent="0.15">
      <c r="A13" s="134"/>
      <c r="B13" s="139"/>
      <c r="C13" s="140"/>
      <c r="D13" s="141">
        <v>88037</v>
      </c>
      <c r="E13" s="142"/>
      <c r="F13" s="143">
        <v>93179</v>
      </c>
      <c r="G13" s="155"/>
      <c r="H13" s="145"/>
    </row>
    <row r="14" spans="1:8" x14ac:dyDescent="0.15">
      <c r="A14" s="146"/>
      <c r="B14" s="147"/>
      <c r="C14" s="148"/>
      <c r="D14" s="149">
        <v>48813</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5.05</v>
      </c>
      <c r="C19" s="156">
        <f>ROUND(VALUE(SUBSTITUTE(実質収支比率等に係る経年分析!G$48,"▲","-")),2)</f>
        <v>4.0599999999999996</v>
      </c>
      <c r="D19" s="156">
        <f>ROUND(VALUE(SUBSTITUTE(実質収支比率等に係る経年分析!H$48,"▲","-")),2)</f>
        <v>5.25</v>
      </c>
      <c r="E19" s="156">
        <f>ROUND(VALUE(SUBSTITUTE(実質収支比率等に係る経年分析!I$48,"▲","-")),2)</f>
        <v>5.62</v>
      </c>
      <c r="F19" s="156">
        <f>ROUND(VALUE(SUBSTITUTE(実質収支比率等に係る経年分析!J$48,"▲","-")),2)</f>
        <v>3.52</v>
      </c>
    </row>
    <row r="20" spans="1:11" x14ac:dyDescent="0.15">
      <c r="A20" s="156" t="s">
        <v>53</v>
      </c>
      <c r="B20" s="156">
        <f>ROUND(VALUE(SUBSTITUTE(実質収支比率等に係る経年分析!F$47,"▲","-")),2)</f>
        <v>32.78</v>
      </c>
      <c r="C20" s="156">
        <f>ROUND(VALUE(SUBSTITUTE(実質収支比率等に係る経年分析!G$47,"▲","-")),2)</f>
        <v>33.549999999999997</v>
      </c>
      <c r="D20" s="156">
        <f>ROUND(VALUE(SUBSTITUTE(実質収支比率等に係る経年分析!H$47,"▲","-")),2)</f>
        <v>34.86</v>
      </c>
      <c r="E20" s="156">
        <f>ROUND(VALUE(SUBSTITUTE(実質収支比率等に係る経年分析!I$47,"▲","-")),2)</f>
        <v>31.8</v>
      </c>
      <c r="F20" s="156">
        <f>ROUND(VALUE(SUBSTITUTE(実質収支比率等に係る経年分析!J$47,"▲","-")),2)</f>
        <v>30.44</v>
      </c>
    </row>
    <row r="21" spans="1:11" x14ac:dyDescent="0.15">
      <c r="A21" s="156" t="s">
        <v>54</v>
      </c>
      <c r="B21" s="156">
        <f>IF(ISNUMBER(VALUE(SUBSTITUTE(実質収支比率等に係る経年分析!F$49,"▲","-"))),ROUND(VALUE(SUBSTITUTE(実質収支比率等に係る経年分析!F$49,"▲","-")),2),NA())</f>
        <v>-0.11</v>
      </c>
      <c r="C21" s="156">
        <f>IF(ISNUMBER(VALUE(SUBSTITUTE(実質収支比率等に係る経年分析!G$49,"▲","-"))),ROUND(VALUE(SUBSTITUTE(実質収支比率等に係る経年分析!G$49,"▲","-")),2),NA())</f>
        <v>1.86</v>
      </c>
      <c r="D21" s="156">
        <f>IF(ISNUMBER(VALUE(SUBSTITUTE(実質収支比率等に係る経年分析!H$49,"▲","-"))),ROUND(VALUE(SUBSTITUTE(実質収支比率等に係る経年分析!H$49,"▲","-")),2),NA())</f>
        <v>1.08</v>
      </c>
      <c r="E21" s="156">
        <f>IF(ISNUMBER(VALUE(SUBSTITUTE(実質収支比率等に係る経年分析!I$49,"▲","-"))),ROUND(VALUE(SUBSTITUTE(実質収支比率等に係る経年分析!I$49,"▲","-")),2),NA())</f>
        <v>-2.76</v>
      </c>
      <c r="F21" s="156">
        <f>IF(ISNUMBER(VALUE(SUBSTITUTE(実質収支比率等に係る経年分析!J$49,"▲","-"))),ROUND(VALUE(SUBSTITUTE(実質収支比率等に係る経年分析!J$49,"▲","-")),2),NA())</f>
        <v>-3.01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美馬市小水力発電事業特別会計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15">
      <c r="A30" s="157" t="str">
        <f>IF(連結実質赤字比率に係る赤字・黒字の構成分析!C$40="",NA(),連結実質赤字比率に係る赤字・黒字の構成分析!C$40)</f>
        <v>美馬市簡易水道事業会計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0.23</v>
      </c>
    </row>
    <row r="31" spans="1:11" x14ac:dyDescent="0.15">
      <c r="A31" s="157" t="str">
        <f>IF(連結実質赤字比率に係る赤字・黒字の構成分析!C$39="",NA(),連結実質赤字比率に係る赤字・黒字の構成分析!C$39)</f>
        <v>美馬市国民健康保険特別会計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0.28999999999999998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v>
      </c>
    </row>
    <row r="32" spans="1:11" x14ac:dyDescent="0.15">
      <c r="A32" s="157" t="str">
        <f>IF(連結実質赤字比率に係る赤字・黒字の構成分析!C$38="",NA(),連結実質赤字比率に係る赤字・黒字の構成分析!C$38)</f>
        <v>美馬市下水道事業会計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0.68</v>
      </c>
    </row>
    <row r="33" spans="1:16" x14ac:dyDescent="0.15">
      <c r="A33" s="157" t="str">
        <f>IF(連結実質赤字比率に係る赤字・黒字の構成分析!C$37="",NA(),連結実質赤字比率に係る赤字・黒字の構成分析!C$37)</f>
        <v>美馬市介護保険特別会計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0.73</v>
      </c>
    </row>
    <row r="34" spans="1:16" x14ac:dyDescent="0.15">
      <c r="A34" s="157" t="str">
        <f>IF(連結実質赤字比率に係る赤字・黒字の構成分析!C$36="",NA(),連結実質赤字比率に係る赤字・黒字の構成分析!C$36)</f>
        <v>美馬市工業用水道事業会計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2.0099999999999998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5.25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3.52</v>
      </c>
    </row>
    <row r="36" spans="1:16" x14ac:dyDescent="0.15">
      <c r="A36" s="157" t="str">
        <f>IF(連結実質赤字比率に係る赤字・黒字の構成分析!C$34="",NA(),連結実質赤字比率に係る赤字・黒字の構成分析!C$34)</f>
        <v>美馬市水道事業会計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5.85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2226</v>
      </c>
      <c r="E42" s="158"/>
      <c r="F42" s="158"/>
      <c r="G42" s="158">
        <f>'実質公債費比率（分子）の構造'!L$52</f>
        <v>2269</v>
      </c>
      <c r="H42" s="158"/>
      <c r="I42" s="158"/>
      <c r="J42" s="158">
        <f>'実質公債費比率（分子）の構造'!M$52</f>
        <v>2193</v>
      </c>
      <c r="K42" s="158"/>
      <c r="L42" s="158"/>
      <c r="M42" s="158">
        <f>'実質公債費比率（分子）の構造'!N$52</f>
        <v>2215</v>
      </c>
      <c r="N42" s="158"/>
      <c r="O42" s="158"/>
      <c r="P42" s="158">
        <f>'実質公債費比率（分子）の構造'!O$52</f>
        <v>2196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11</v>
      </c>
      <c r="C45" s="158"/>
      <c r="D45" s="158"/>
      <c r="E45" s="158">
        <f>'実質公債費比率（分子）の構造'!L$49</f>
        <v>10</v>
      </c>
      <c r="F45" s="158"/>
      <c r="G45" s="158"/>
      <c r="H45" s="158">
        <f>'実質公債費比率（分子）の構造'!M$49</f>
        <v>3</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212</v>
      </c>
      <c r="C46" s="158"/>
      <c r="D46" s="158"/>
      <c r="E46" s="158">
        <f>'実質公債費比率（分子）の構造'!L$48</f>
        <v>203</v>
      </c>
      <c r="F46" s="158"/>
      <c r="G46" s="158"/>
      <c r="H46" s="158">
        <f>'実質公債費比率（分子）の構造'!M$48</f>
        <v>199</v>
      </c>
      <c r="I46" s="158"/>
      <c r="J46" s="158"/>
      <c r="K46" s="158">
        <f>'実質公債費比率（分子）の構造'!N$48</f>
        <v>216</v>
      </c>
      <c r="L46" s="158"/>
      <c r="M46" s="158"/>
      <c r="N46" s="158">
        <f>'実質公債費比率（分子）の構造'!O$48</f>
        <v>196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2908</v>
      </c>
      <c r="C49" s="158"/>
      <c r="D49" s="158"/>
      <c r="E49" s="158">
        <f>'実質公債費比率（分子）の構造'!L$45</f>
        <v>2978</v>
      </c>
      <c r="F49" s="158"/>
      <c r="G49" s="158"/>
      <c r="H49" s="158">
        <f>'実質公債費比率（分子）の構造'!M$45</f>
        <v>2883</v>
      </c>
      <c r="I49" s="158"/>
      <c r="J49" s="158"/>
      <c r="K49" s="158">
        <f>'実質公債費比率（分子）の構造'!N$45</f>
        <v>2903</v>
      </c>
      <c r="L49" s="158"/>
      <c r="M49" s="158"/>
      <c r="N49" s="158">
        <f>'実質公債費比率（分子）の構造'!O$45</f>
        <v>2761</v>
      </c>
      <c r="O49" s="158"/>
      <c r="P49" s="158"/>
    </row>
    <row r="50" spans="1:16" x14ac:dyDescent="0.15">
      <c r="A50" s="158" t="s">
        <v>67</v>
      </c>
      <c r="B50" s="158" t="e">
        <f>NA()</f>
        <v>#N/A</v>
      </c>
      <c r="C50" s="158">
        <f>IF(ISNUMBER('実質公債費比率（分子）の構造'!K$53),'実質公債費比率（分子）の構造'!K$53,NA())</f>
        <v>905</v>
      </c>
      <c r="D50" s="158" t="e">
        <f>NA()</f>
        <v>#N/A</v>
      </c>
      <c r="E50" s="158" t="e">
        <f>NA()</f>
        <v>#N/A</v>
      </c>
      <c r="F50" s="158">
        <f>IF(ISNUMBER('実質公債費比率（分子）の構造'!L$53),'実質公債費比率（分子）の構造'!L$53,NA())</f>
        <v>922</v>
      </c>
      <c r="G50" s="158" t="e">
        <f>NA()</f>
        <v>#N/A</v>
      </c>
      <c r="H50" s="158" t="e">
        <f>NA()</f>
        <v>#N/A</v>
      </c>
      <c r="I50" s="158">
        <f>IF(ISNUMBER('実質公債費比率（分子）の構造'!M$53),'実質公債費比率（分子）の構造'!M$53,NA())</f>
        <v>892</v>
      </c>
      <c r="J50" s="158" t="e">
        <f>NA()</f>
        <v>#N/A</v>
      </c>
      <c r="K50" s="158" t="e">
        <f>NA()</f>
        <v>#N/A</v>
      </c>
      <c r="L50" s="158">
        <f>IF(ISNUMBER('実質公債費比率（分子）の構造'!N$53),'実質公債費比率（分子）の構造'!N$53,NA())</f>
        <v>904</v>
      </c>
      <c r="M50" s="158" t="e">
        <f>NA()</f>
        <v>#N/A</v>
      </c>
      <c r="N50" s="158" t="e">
        <f>NA()</f>
        <v>#N/A</v>
      </c>
      <c r="O50" s="158">
        <f>IF(ISNUMBER('実質公債費比率（分子）の構造'!O$53),'実質公債費比率（分子）の構造'!O$53,NA())</f>
        <v>761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22625</v>
      </c>
      <c r="E56" s="157"/>
      <c r="F56" s="157"/>
      <c r="G56" s="157">
        <f>'将来負担比率（分子）の構造'!J$52</f>
        <v>22092</v>
      </c>
      <c r="H56" s="157"/>
      <c r="I56" s="157"/>
      <c r="J56" s="157">
        <f>'将来負担比率（分子）の構造'!K$52</f>
        <v>21512</v>
      </c>
      <c r="K56" s="157"/>
      <c r="L56" s="157"/>
      <c r="M56" s="157">
        <f>'将来負担比率（分子）の構造'!L$52</f>
        <v>20467</v>
      </c>
      <c r="N56" s="157"/>
      <c r="O56" s="157"/>
      <c r="P56" s="157">
        <f>'将来負担比率（分子）の構造'!M$52</f>
        <v>20649</v>
      </c>
    </row>
    <row r="57" spans="1:16" x14ac:dyDescent="0.15">
      <c r="A57" s="157" t="s">
        <v>42</v>
      </c>
      <c r="B57" s="157"/>
      <c r="C57" s="157"/>
      <c r="D57" s="157">
        <f>'将来負担比率（分子）の構造'!I$51</f>
        <v>30</v>
      </c>
      <c r="E57" s="157"/>
      <c r="F57" s="157"/>
      <c r="G57" s="157">
        <f>'将来負担比率（分子）の構造'!J$51</f>
        <v>16</v>
      </c>
      <c r="H57" s="157"/>
      <c r="I57" s="157"/>
      <c r="J57" s="157">
        <f>'将来負担比率（分子）の構造'!K$51</f>
        <v>11</v>
      </c>
      <c r="K57" s="157"/>
      <c r="L57" s="157"/>
      <c r="M57" s="157">
        <f>'将来負担比率（分子）の構造'!L$51</f>
        <v>6</v>
      </c>
      <c r="N57" s="157"/>
      <c r="O57" s="157"/>
      <c r="P57" s="157">
        <f>'将来負担比率（分子）の構造'!M$51</f>
        <v>4</v>
      </c>
    </row>
    <row r="58" spans="1:16" x14ac:dyDescent="0.15">
      <c r="A58" s="157" t="s">
        <v>41</v>
      </c>
      <c r="B58" s="157"/>
      <c r="C58" s="157"/>
      <c r="D58" s="157">
        <f>'将来負担比率（分子）の構造'!I$50</f>
        <v>6254</v>
      </c>
      <c r="E58" s="157"/>
      <c r="F58" s="157"/>
      <c r="G58" s="157">
        <f>'将来負担比率（分子）の構造'!J$50</f>
        <v>6952</v>
      </c>
      <c r="H58" s="157"/>
      <c r="I58" s="157"/>
      <c r="J58" s="157">
        <f>'将来負担比率（分子）の構造'!K$50</f>
        <v>6839</v>
      </c>
      <c r="K58" s="157"/>
      <c r="L58" s="157"/>
      <c r="M58" s="157">
        <f>'将来負担比率（分子）の構造'!L$50</f>
        <v>6335</v>
      </c>
      <c r="N58" s="157"/>
      <c r="O58" s="157"/>
      <c r="P58" s="157">
        <f>'将来負担比率（分子）の構造'!M$50</f>
        <v>5934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3083</v>
      </c>
      <c r="C62" s="157"/>
      <c r="D62" s="157"/>
      <c r="E62" s="157">
        <f>'将来負担比率（分子）の構造'!J$45</f>
        <v>2991</v>
      </c>
      <c r="F62" s="157"/>
      <c r="G62" s="157"/>
      <c r="H62" s="157">
        <f>'将来負担比率（分子）の構造'!K$45</f>
        <v>2955</v>
      </c>
      <c r="I62" s="157"/>
      <c r="J62" s="157"/>
      <c r="K62" s="157">
        <f>'将来負担比率（分子）の構造'!L$45</f>
        <v>2507</v>
      </c>
      <c r="L62" s="157"/>
      <c r="M62" s="157"/>
      <c r="N62" s="157">
        <f>'将来負担比率（分子）の構造'!M$45</f>
        <v>2578</v>
      </c>
      <c r="O62" s="157"/>
      <c r="P62" s="157"/>
    </row>
    <row r="63" spans="1:16" x14ac:dyDescent="0.15">
      <c r="A63" s="157" t="s">
        <v>34</v>
      </c>
      <c r="B63" s="157">
        <f>'将来負担比率（分子）の構造'!I$44</f>
        <v>8</v>
      </c>
      <c r="C63" s="157"/>
      <c r="D63" s="157"/>
      <c r="E63" s="157">
        <f>'将来負担比率（分子）の構造'!J$44</f>
        <v>2</v>
      </c>
      <c r="F63" s="157"/>
      <c r="G63" s="157"/>
      <c r="H63" s="157" t="str">
        <f>'将来負担比率（分子）の構造'!K$44</f>
        <v>-</v>
      </c>
      <c r="I63" s="157"/>
      <c r="J63" s="157"/>
      <c r="K63" s="157" t="str">
        <f>'将来負担比率（分子）の構造'!L$44</f>
        <v>-</v>
      </c>
      <c r="L63" s="157"/>
      <c r="M63" s="157"/>
      <c r="N63" s="157">
        <f>'将来負担比率（分子）の構造'!M$44</f>
        <v>62</v>
      </c>
      <c r="O63" s="157"/>
      <c r="P63" s="157"/>
    </row>
    <row r="64" spans="1:16" x14ac:dyDescent="0.15">
      <c r="A64" s="157" t="s">
        <v>33</v>
      </c>
      <c r="B64" s="157">
        <f>'将来負担比率（分子）の構造'!I$43</f>
        <v>1057</v>
      </c>
      <c r="C64" s="157"/>
      <c r="D64" s="157"/>
      <c r="E64" s="157">
        <f>'将来負担比率（分子）の構造'!J$43</f>
        <v>615</v>
      </c>
      <c r="F64" s="157"/>
      <c r="G64" s="157"/>
      <c r="H64" s="157">
        <f>'将来負担比率（分子）の構造'!K$43</f>
        <v>554</v>
      </c>
      <c r="I64" s="157"/>
      <c r="J64" s="157"/>
      <c r="K64" s="157">
        <f>'将来負担比率（分子）の構造'!L$43</f>
        <v>1549</v>
      </c>
      <c r="L64" s="157"/>
      <c r="M64" s="157"/>
      <c r="N64" s="157">
        <f>'将来負担比率（分子）の構造'!M$43</f>
        <v>1417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28680</v>
      </c>
      <c r="C66" s="157"/>
      <c r="D66" s="157"/>
      <c r="E66" s="157">
        <f>'将来負担比率（分子）の構造'!J$41</f>
        <v>27737</v>
      </c>
      <c r="F66" s="157"/>
      <c r="G66" s="157"/>
      <c r="H66" s="157">
        <f>'将来負担比率（分子）の構造'!K$41</f>
        <v>26521</v>
      </c>
      <c r="I66" s="157"/>
      <c r="J66" s="157"/>
      <c r="K66" s="157">
        <f>'将来負担比率（分子）の構造'!L$41</f>
        <v>26085</v>
      </c>
      <c r="L66" s="157"/>
      <c r="M66" s="157"/>
      <c r="N66" s="157">
        <f>'将来負担比率（分子）の構造'!M$41</f>
        <v>25760</v>
      </c>
      <c r="O66" s="157"/>
      <c r="P66" s="157"/>
    </row>
    <row r="67" spans="1:16" x14ac:dyDescent="0.15">
      <c r="A67" s="157" t="s">
        <v>71</v>
      </c>
      <c r="B67" s="157" t="e">
        <f>NA()</f>
        <v>#N/A</v>
      </c>
      <c r="C67" s="157">
        <f>IF(ISNUMBER('将来負担比率（分子）の構造'!I$53), IF('将来負担比率（分子）の構造'!I$53 &lt; 0, 0, '将来負担比率（分子）の構造'!I$53), NA())</f>
        <v>3919</v>
      </c>
      <c r="D67" s="157" t="e">
        <f>NA()</f>
        <v>#N/A</v>
      </c>
      <c r="E67" s="157" t="e">
        <f>NA()</f>
        <v>#N/A</v>
      </c>
      <c r="F67" s="157">
        <f>IF(ISNUMBER('将来負担比率（分子）の構造'!J$53), IF('将来負担比率（分子）の構造'!J$53 &lt; 0, 0, '将来負担比率（分子）の構造'!J$53), NA())</f>
        <v>2286</v>
      </c>
      <c r="G67" s="157" t="e">
        <f>NA()</f>
        <v>#N/A</v>
      </c>
      <c r="H67" s="157" t="e">
        <f>NA()</f>
        <v>#N/A</v>
      </c>
      <c r="I67" s="157">
        <f>IF(ISNUMBER('将来負担比率（分子）の構造'!K$53), IF('将来負担比率（分子）の構造'!K$53 &lt; 0, 0, '将来負担比率（分子）の構造'!K$53), NA())</f>
        <v>1669</v>
      </c>
      <c r="J67" s="157" t="e">
        <f>NA()</f>
        <v>#N/A</v>
      </c>
      <c r="K67" s="157" t="e">
        <f>NA()</f>
        <v>#N/A</v>
      </c>
      <c r="L67" s="157">
        <f>IF(ISNUMBER('将来負担比率（分子）の構造'!L$53), IF('将来負担比率（分子）の構造'!L$53 &lt; 0, 0, '将来負担比率（分子）の構造'!L$53), NA())</f>
        <v>3333</v>
      </c>
      <c r="M67" s="157" t="e">
        <f>NA()</f>
        <v>#N/A</v>
      </c>
      <c r="N67" s="157" t="e">
        <f>NA()</f>
        <v>#N/A</v>
      </c>
      <c r="O67" s="157">
        <f>IF(ISNUMBER('将来負担比率（分子）の構造'!M$53), IF('将来負担比率（分子）の構造'!M$53 &lt; 0, 0, '将来負担比率（分子）の構造'!M$53), NA())</f>
        <v>3231</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4096</v>
      </c>
      <c r="C72" s="161">
        <f>基金残高に係る経年分析!G55</f>
        <v>3730</v>
      </c>
      <c r="D72" s="161">
        <f>基金残高に係る経年分析!H55</f>
        <v>3614</v>
      </c>
    </row>
    <row r="73" spans="1:16" x14ac:dyDescent="0.15">
      <c r="A73" s="160" t="s">
        <v>74</v>
      </c>
      <c r="B73" s="161">
        <f>基金残高に係る経年分析!F56</f>
        <v>984</v>
      </c>
      <c r="C73" s="161">
        <f>基金残高に係る経年分析!G56</f>
        <v>832</v>
      </c>
      <c r="D73" s="161">
        <f>基金残高に係る経年分析!H56</f>
        <v>764</v>
      </c>
    </row>
    <row r="74" spans="1:16" x14ac:dyDescent="0.15">
      <c r="A74" s="160" t="s">
        <v>75</v>
      </c>
      <c r="B74" s="161">
        <f>基金残高に係る経年分析!F57</f>
        <v>2900</v>
      </c>
      <c r="C74" s="161">
        <f>基金残高に係る経年分析!G57</f>
        <v>2843</v>
      </c>
      <c r="D74" s="161">
        <f>基金残高に係る経年分析!H57</f>
        <v>2651</v>
      </c>
    </row>
  </sheetData>
  <sheetProtection algorithmName="SHA-512" hashValue="t1yJlqrGO0+ScVND/FyA63aI9PeO/97p9M9ubfiVywf2wHeKOKHDcS4M9G6co6l3G/Ol9wpiU1z4rL7HhohiqQ==" saltValue="OMvKRVKbdDfZ//bz3BML5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city mima</cp:lastModifiedBy>
  <cp:lastPrinted>2026-03-09T01:44:42Z</cp:lastPrinted>
  <dcterms:created xsi:type="dcterms:W3CDTF">2026-02-23T08:39:56Z</dcterms:created>
  <dcterms:modified xsi:type="dcterms:W3CDTF">2026-09-01T01:06:40Z</dcterms:modified>
  <cp:category/>
</cp:coreProperties>
</file>