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lgwfl002\各所属共有2\2総務部\総務財政課\財政課\藤瀬PC\照会・通知（県）\（※R6年度決算まで）財政状況資料集\R6年度決算分\02_2回目公開分\2026.08.18【911（金）〆】令和6年度財政状況資料集の作成について（2回目・地方公会計関係）\04回答\"/>
    </mc:Choice>
  </mc:AlternateContent>
  <bookViews>
    <workbookView xWindow="0" yWindow="0" windowWidth="28800" windowHeight="12210" firstSheet="12"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<sst xmlns="http://schemas.openxmlformats.org/spreadsheetml/2006/main" count="1141" uniqueCount="573">
  <si>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</si>
  <si>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</si>
  <si>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</si>
  <si>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</si>
  <si>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</si>
  <si>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</si>
  <si>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</si>
  <si>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</si>
  <si>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</si>
  <si>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</si>
  <si>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</si>
  <si>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</si>
  <si>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</si>
  <si>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</si>
  <si>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</si>
  <si>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</si>
  <si>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</si>
  <si>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</si>
  <si>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</si>
  <si>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</si>
  <si>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</si>
  <si>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</si>
  <si>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</si>
  <si>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</si>
  <si>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</si>
  <si>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</si>
  <si>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</si>
  <si>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</si>
  <si>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</si>
  <si>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</si>
  <si>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</si>
  <si>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</si>
  <si>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</si>
  <si>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</si>
  <si>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</si>
  <si>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</si>
  <si>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</si>
  <si>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</si>
  <si>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</si>
  <si>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</si>
  <si>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</si>
  <si>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</si>
  <si>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</si>
  <si>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</si>
  <si>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</si>
  <si>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</si>
  <si>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</si>
  <si>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</si>
  <si>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</si>
  <si>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</si>
  <si>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</si>
  <si>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</si>
  <si>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</si>
  <si>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</si>
  <si>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</si>
  <si>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</si>
  <si>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</si>
  <si>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</si>
  <si>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</si>
  <si>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</si>
  <si>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</si>
  <si>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</si>
  <si>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</si>
  <si>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</si>
  <si>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</si>
  <si>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</si>
  <si>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</si>
  <si>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</si>
  <si>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</si>
  <si>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</si>
  <si>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</si>
  <si>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</si>
  <si>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</si>
  <si>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</si>
  <si>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</si>
  <si>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</si>
  <si>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</si>
  <si>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</si>
  <si>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</si>
  <si>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</si>
  <si>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</si>
  <si>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</si>
  <si>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</si>
  <si>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</si>
  <si>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</si>
  <si>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</si>
  <si>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</si>
  <si>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</si>
  <si>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</si>
  <si>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</si>
  <si>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</si>
  <si>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</si>
  <si>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</si>
  <si>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</si>
  <si>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鳴門市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</si>
  <si>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</si>
  <si>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</si>
  <si>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</si>
  <si>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</si>
  <si>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</si>
  <si>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</si>
  <si>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</si>
  <si>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</si>
  <si>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</si>
  <si>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</si>
  <si>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</si>
  <si>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</si>
  <si>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</si>
  <si>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</si>
  <si>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</si>
  <si>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</si>
  <si>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</si>
  <si>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</si>
  <si>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</si>
  <si>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</si>
  <si>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</si>
  <si>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</si>
  <si>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</si>
  <si>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</si>
  <si>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</si>
  <si>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</si>
  <si>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</si>
  <si>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</si>
  <si>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</si>
  <si>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</si>
  <si>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</si>
  <si>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</si>
  <si>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</si>
  <si>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</si>
  <si>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</si>
  <si>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</si>
  <si>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</si>
  <si>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</si>
  <si>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</si>
  <si>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</si>
  <si>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</si>
  <si>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</si>
  <si>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</si>
  <si>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</si>
  <si>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</si>
  <si>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</si>
  <si>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</si>
  <si>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</si>
  <si>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</si>
  <si>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</si>
  <si>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</si>
  <si>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</si>
  <si>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</si>
  <si>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</si>
  <si>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</si>
  <si>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</si>
  <si>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</si>
  <si>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</si>
  <si>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</si>
  <si>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</si>
  <si>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</si>
  <si>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</si>
  <si>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</si>
  <si>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</si>
  <si>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</si>
  <si>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</si>
  <si>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</si>
  <si>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</si>
  <si>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</si>
  <si>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</si>
  <si>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</si>
  <si>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</si>
  <si>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</si>
  <si>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</si>
  <si>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</si>
  <si>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</si>
  <si>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</si>
  <si>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</si>
  <si>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</si>
  <si>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</si>
  <si>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</si>
  <si>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</si>
  <si>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</si>
  <si>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</si>
  <si>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</si>
  <si>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</si>
  <si>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</si>
  <si>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</si>
  <si>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</si>
  <si>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</si>
  <si>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</si>
  <si>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</si>
  <si>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</si>
  <si>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</si>
  <si>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</si>
  <si>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</si>
  <si>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</si>
  <si>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</si>
  <si>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</si>
  <si>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</si>
  <si>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</si>
  <si>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</si>
  <si>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</si>
  <si>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</si>
  <si>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</si>
  <si>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</si>
  <si>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</si>
  <si>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</si>
  <si>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徳島県鳴門市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</si>
  <si>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</si>
  <si>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</si>
  <si>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</si>
  <si>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</si>
  <si>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</si>
  <si>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</si>
  <si>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</si>
  <si>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</si>
  <si>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</si>
  <si>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</si>
  <si>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</si>
  <si>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</si>
  <si>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</si>
  <si>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</si>
  <si>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</si>
  <si>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</si>
  <si>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</si>
  <si>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</si>
  <si>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</si>
  <si>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</si>
  <si>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</si>
  <si>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</si>
  <si>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</si>
  <si>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</si>
  <si>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</si>
  <si>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</si>
  <si>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</si>
  <si>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</si>
  <si>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</si>
  <si>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</si>
  <si>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</si>
  <si>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</si>
  <si>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</si>
  <si>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</si>
  <si>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</si>
  <si>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</si>
  <si>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</si>
  <si>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</si>
  <si>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</si>
  <si>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</si>
  <si>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</si>
  <si>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</si>
  <si>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</si>
  <si>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</si>
  <si>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</si>
  <si>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</si>
  <si>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</si>
  <si>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</si>
  <si>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</si>
  <si>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</si>
  <si>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</si>
  <si>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</si>
  <si>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</si>
  <si>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</si>
  <si>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</si>
  <si>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</si>
  <si>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</si>
  <si>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</si>
  <si>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</si>
  <si>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</si>
  <si>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</si>
  <si>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</si>
  <si>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</si>
  <si>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</si>
  <si>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</si>
  <si>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</si>
  <si>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</si>
  <si>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</si>
  <si>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</si>
  <si>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</si>
  <si>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</si>
  <si>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</si>
  <si>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</si>
  <si>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</si>
  <si>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</si>
  <si>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</si>
  <si>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</si>
  <si>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</si>
  <si>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</si>
  <si>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</si>
  <si>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</si>
  <si>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</si>
  <si>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</si>
  <si>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</si>
  <si>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</si>
  <si>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</si>
  <si>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</si>
  <si>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</si>
  <si>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</si>
  <si>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</si>
  <si>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</si>
  <si>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</si>
  <si>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</si>
  <si>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</si>
  <si>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</si>
  <si>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</si>
  <si>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</si>
  <si>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</si>
  <si>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</si>
  <si>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</si>
  <si>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</si>
  <si>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</si>
  <si>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</si>
  <si>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</si>
  <si>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</si>
  <si>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</si>
  <si>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</si>
  <si>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</si>
  <si>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</si>
  <si>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</si>
  <si>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</si>
  <si>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</si>
  <si>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</si>
  <si>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</si>
  <si>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</si>
  <si>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</si>
  <si>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</si>
  <si>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</si>
  <si>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</si>
  <si>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</si>
  <si>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</si>
  <si>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</si>
  <si>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</si>
  <si>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</si>
  <si>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</si>
  <si>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</si>
  <si>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</si>
  <si>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</si>
  <si>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</si>
  <si>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</si>
  <si>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</si>
  <si>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</si>
  <si>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</si>
  <si>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</si>
  <si>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</si>
  <si>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</si>
  <si>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</si>
  <si>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</si>
  <si>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</si>
  <si>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</si>
  <si>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</si>
  <si>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</si>
  <si>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</si>
  <si>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</si>
  <si>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</si>
  <si>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</si>
  <si>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</si>
  <si>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</si>
  <si>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</si>
  <si>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</si>
  <si>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徳島県鳴門市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</si>
  <si>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</si>
  <si>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</si>
  <si>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</si>
  <si>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</si>
  <si>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</si>
  <si>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</si>
  <si>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</si>
  <si>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</si>
  <si>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</si>
  <si>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</si>
  <si>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</si>
  <si>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</si>
  <si>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</si>
  <si>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</si>
  <si>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</si>
  <si>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</si>
  <si>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</si>
  <si>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</si>
  <si>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</si>
  <si>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</si>
  <si>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鳴門市光熱水費等支出特別会計</t>
    <phoneticPr fontId="5"/>
  </si>
  <si>
    <t>鳴門市給与費等管理特別会計</t>
    <phoneticPr fontId="5"/>
  </si>
  <si>
    <t>鳴門市公債費管理特別会計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</si>
  <si>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</si>
  <si>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</si>
  <si>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</si>
  <si>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</si>
  <si>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</si>
  <si>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</si>
  <si>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</si>
  <si>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</si>
  <si>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</si>
  <si>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</si>
  <si>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</si>
  <si>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</si>
  <si>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</si>
  <si>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鳴門市国民健康保険事業特別会計</t>
    <phoneticPr fontId="5"/>
  </si>
  <si>
    <t>鳴門市後期高齢者医療特別会計</t>
    <phoneticPr fontId="5"/>
  </si>
  <si>
    <t>鳴門市介護保険事業特別会計</t>
    <phoneticPr fontId="5"/>
  </si>
  <si>
    <t>鳴門市水道事業会計</t>
    <phoneticPr fontId="5"/>
  </si>
  <si>
    <t>法適用企業</t>
    <phoneticPr fontId="5"/>
  </si>
  <si>
    <t>鳴門市下水道事業会計</t>
    <phoneticPr fontId="5"/>
  </si>
  <si>
    <t>鳴門市モーターボート競走事業会計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</si>
  <si>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</si>
  <si>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</si>
  <si>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</si>
  <si>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</si>
  <si>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</si>
  <si>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</si>
  <si>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</si>
  <si>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</si>
  <si>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</si>
  <si>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</si>
  <si>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</si>
  <si>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</si>
  <si>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</si>
  <si>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</si>
  <si>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</si>
  <si>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</si>
  <si>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</si>
  <si>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</si>
  <si>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</si>
  <si>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</si>
  <si>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</si>
  <si>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</si>
  <si>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</si>
  <si>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</si>
  <si>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</si>
  <si>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</si>
  <si>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</si>
  <si>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</si>
  <si>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</si>
  <si>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</si>
  <si>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</si>
  <si>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</si>
  <si>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</si>
  <si>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</si>
  <si>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</si>
  <si>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</si>
  <si>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</si>
  <si>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</si>
  <si>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</si>
  <si>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</si>
  <si>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</si>
  <si>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</si>
  <si>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</si>
  <si>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</si>
  <si>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</si>
  <si>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</si>
  <si>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</si>
  <si>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</si>
  <si>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</si>
  <si>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</si>
  <si>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</si>
  <si>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</si>
  <si>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</si>
  <si>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</si>
  <si>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</si>
  <si>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</si>
  <si>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</si>
  <si>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</si>
  <si>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</si>
  <si>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</si>
  <si>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</si>
  <si>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</si>
  <si>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</si>
  <si>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</si>
  <si>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</si>
  <si>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</si>
  <si>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</si>
  <si>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</si>
  <si>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</si>
  <si>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</si>
  <si>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</si>
  <si>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</si>
  <si>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</si>
  <si>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</si>
  <si>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</si>
  <si>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</si>
  <si>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</si>
  <si>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</si>
  <si>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</si>
  <si>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</si>
  <si>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</si>
  <si>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</si>
  <si>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</si>
  <si>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</si>
  <si>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</si>
  <si>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</si>
  <si>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</si>
  <si>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</si>
  <si>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</si>
  <si>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</si>
  <si>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</si>
  <si>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</si>
  <si>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</si>
  <si>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</si>
  <si>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</si>
  <si>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</si>
  <si>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</si>
  <si>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</si>
  <si>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</si>
  <si>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</si>
  <si>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</si>
  <si>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</si>
  <si>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</si>
  <si>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</si>
  <si>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</si>
  <si>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</si>
  <si>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</si>
  <si>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</si>
  <si>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</si>
  <si>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</si>
  <si>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</si>
  <si>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</si>
  <si>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</si>
  <si>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</si>
  <si>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</si>
  <si>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</si>
  <si>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</si>
  <si>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</si>
  <si>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</si>
  <si>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</si>
  <si>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</si>
  <si>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</si>
  <si>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</si>
  <si>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</si>
  <si>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</si>
  <si>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</si>
  <si>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</si>
  <si>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</si>
  <si>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</si>
  <si>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</si>
  <si>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</si>
  <si>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</si>
  <si>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</si>
  <si>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</si>
  <si>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</si>
  <si>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1.31</t>
  </si>
  <si>
    <t>▲ 5.23</t>
  </si>
  <si>
    <t>鳴門市モーターボート競走事業会計</t>
  </si>
  <si>
    <t>鳴門市水道事業会計</t>
  </si>
  <si>
    <t>一般会計</t>
  </si>
  <si>
    <t>鳴門市介護保険事業特別会計</t>
  </si>
  <si>
    <t>鳴門市下水道事業会計</t>
  </si>
  <si>
    <t>鳴門市国民健康保険事業特別会計</t>
  </si>
  <si>
    <t>鳴門市後期高齢者医療特別会計</t>
  </si>
  <si>
    <t>鳴門市光熱水費等支出特別会計</t>
  </si>
  <si>
    <t>その他会計（赤字）</t>
  </si>
  <si>
    <t>その他会計（黒字）</t>
  </si>
  <si>
    <t>R02</t>
    <phoneticPr fontId="5"/>
  </si>
  <si>
    <t>R03</t>
    <phoneticPr fontId="5"/>
  </si>
  <si>
    <t>R04</t>
    <phoneticPr fontId="5"/>
  </si>
  <si>
    <t>R05</t>
    <phoneticPr fontId="5"/>
  </si>
  <si>
    <t>R06</t>
    <phoneticPr fontId="5"/>
  </si>
  <si>
    <t>ボートレース鳴門まちづくり基金</t>
    <phoneticPr fontId="5"/>
  </si>
  <si>
    <t>ふるさと活性化基金</t>
    <phoneticPr fontId="5"/>
  </si>
  <si>
    <t>庁舎整備基金</t>
    <phoneticPr fontId="5"/>
  </si>
  <si>
    <t>道の駅「くるくる なると」基金</t>
    <phoneticPr fontId="5"/>
  </si>
  <si>
    <t>危機管理対策基金</t>
    <phoneticPr fontId="5"/>
  </si>
  <si>
    <t>-</t>
    <phoneticPr fontId="2"/>
  </si>
  <si>
    <t>-</t>
    <phoneticPr fontId="2"/>
  </si>
  <si>
    <t>徳島県市町村総合事務組合</t>
  </si>
  <si>
    <t>徳島県市町村総合事務組合（徳島滞納整理機構特別会計）</t>
  </si>
  <si>
    <t>徳島県後期高齢者医療広域連合</t>
  </si>
  <si>
    <t>徳島県後期高齢者医療広域連合（後期高齢者医療事業会計）</t>
  </si>
  <si>
    <t>鳴門市観光コンベンション</t>
    <rPh sb="0" eb="3">
      <t>ナルトシ</t>
    </rPh>
    <rPh sb="3" eb="5">
      <t>カンコウ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</si>
  <si>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</si>
  <si>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</si>
  <si>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類似団体内平均値については、将来負担比率と有形固定資産減価償却率がともに増加しており、本市についても同様に増加している状況が読み取れる。
しかしながら、本市においては、有形固定資産減価償却率は類似団体内平均値を下回っているものの、将来負担比率については、類似団体内平均値を上回って推移している状況であるため、
今後も当該指標に注視しながら、将来負担率に影響を及ぼす地方債などは適切に有効活用し、中長期的な視点で効果的な投資を行って行く必要がある。
</t>
    <rPh sb="21" eb="23">
      <t>ユウケイ</t>
    </rPh>
    <rPh sb="22" eb="23">
      <t>カタチ</t>
    </rPh>
    <rPh sb="23" eb="25">
      <t>コテイ</t>
    </rPh>
    <rPh sb="43" eb="45">
      <t>ホンシ</t>
    </rPh>
    <rPh sb="50" eb="52">
      <t>ドウヨウ</t>
    </rPh>
    <rPh sb="53" eb="55">
      <t>ゾウカ</t>
    </rPh>
    <rPh sb="59" eb="61">
      <t>ジョウキョウ</t>
    </rPh>
    <rPh sb="62" eb="63">
      <t>ヨ</t>
    </rPh>
    <rPh sb="64" eb="65">
      <t>ト</t>
    </rPh>
    <rPh sb="76" eb="78">
      <t>ホンシ</t>
    </rPh>
    <rPh sb="96" eb="98">
      <t>ルイジ</t>
    </rPh>
    <rPh sb="98" eb="100">
      <t>ダンタイ</t>
    </rPh>
    <rPh sb="100" eb="101">
      <t>ナイ</t>
    </rPh>
    <rPh sb="101" eb="104">
      <t>ヘイキンチ</t>
    </rPh>
    <rPh sb="105" eb="107">
      <t>シタマワ</t>
    </rPh>
    <rPh sb="115" eb="117">
      <t>ショウライ</t>
    </rPh>
    <rPh sb="117" eb="119">
      <t>フタン</t>
    </rPh>
    <rPh sb="119" eb="121">
      <t>ヒリツ</t>
    </rPh>
    <rPh sb="136" eb="138">
      <t>ウワマワ</t>
    </rPh>
    <rPh sb="140" eb="142">
      <t>スイイ</t>
    </rPh>
    <rPh sb="146" eb="148">
      <t>ジョウキョウ</t>
    </rPh>
    <rPh sb="170" eb="172">
      <t>ショウライ</t>
    </rPh>
    <rPh sb="172" eb="175">
      <t>フタンリツ</t>
    </rPh>
    <rPh sb="176" eb="178">
      <t>エイキョウ</t>
    </rPh>
    <rPh sb="179" eb="180">
      <t>オヨ</t>
    </rPh>
    <rPh sb="188" eb="190">
      <t>テキセツ</t>
    </rPh>
    <rPh sb="215" eb="216">
      <t>イ</t>
    </rPh>
    <rPh sb="217" eb="21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</si>
  <si>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</si>
  <si>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</si>
  <si>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</si>
  <si>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</si>
  <si>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</si>
  <si>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</si>
  <si>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　類似団体内平均値については、将来負担比率と実質公債費比率がともに増加していることが読み取れる。本市については、将来負担比率は微増しているが、実質公債費比率は減少傾向が続いている。
実質公債費比率の低下については、</t>
    </r>
    <r>
      <rPr>
        <sz val="11"/>
        <rFont val="ＭＳ Ｐゴシック"/>
        <family val="3"/>
        <charset val="128"/>
      </rPr>
      <t>比較的発行額の大きい地方債（退職手当債、ごみ処理施設整備事業債等）が償還終了したこ</t>
    </r>
    <r>
      <rPr>
        <sz val="11"/>
        <color indexed="8"/>
        <rFont val="ＭＳ Ｐゴシック"/>
        <family val="3"/>
        <charset val="128"/>
      </rPr>
      <t>とによる影響が大きいが、</t>
    </r>
    <r>
      <rPr>
        <sz val="11"/>
        <rFont val="ＭＳ Ｐゴシック"/>
        <family val="3"/>
        <charset val="128"/>
      </rPr>
      <t>今後、新庁舎整備事業などの地方債償還開始などにより、上</t>
    </r>
    <r>
      <rPr>
        <sz val="11"/>
        <color indexed="8"/>
        <rFont val="ＭＳ Ｐゴシック"/>
        <family val="3"/>
        <charset val="128"/>
      </rPr>
      <t>昇に転じる可能性もある。今後も厳しい財政運営となるが、投資的経費の動向に注視しつつ、地方債の発行管理を適正に行うとともに、行財政改革の推進による人件費の削減や基金残高の確保等を念頭に置いた財政運営を図る。</t>
    </r>
    <rPh sb="33" eb="35">
      <t>ゾウカ</t>
    </rPh>
    <rPh sb="48" eb="50">
      <t>ホンシ</t>
    </rPh>
    <rPh sb="56" eb="58">
      <t>ショウライ</t>
    </rPh>
    <rPh sb="58" eb="60">
      <t>フタン</t>
    </rPh>
    <rPh sb="60" eb="62">
      <t>ヒリツ</t>
    </rPh>
    <rPh sb="63" eb="65">
      <t>ビゾウ</t>
    </rPh>
    <rPh sb="79" eb="81">
      <t>ゲンショウ</t>
    </rPh>
    <rPh sb="81" eb="83">
      <t>ケイコウ</t>
    </rPh>
    <rPh sb="84" eb="85">
      <t>ツヅ</t>
    </rPh>
    <rPh sb="178" eb="180">
      <t>カイシ</t>
    </rPh>
    <rPh sb="192" eb="195">
      <t>カノウセイ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</si>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</sst>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5EC9-4804-82FF-AC7FC35BED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53439</c:v>
                </c:pt>
                <c:pt idx="1">
                  <c:v>76924</c:v>
                </c:pt>
                <c:pt idx="2">
                  <c:v>61555</c:v>
                </c:pt>
                <c:pt idx="3">
                  <c:v>127114</c:v>
                </c:pt>
                <c:pt idx="4">
                  <c:v>47455</c:v>
                </c:pt>
              </c:numCache>
            </c:numRef>
          </c:val>
          <c:smooth val="0"/>
          <c:extLst>
            <c:ext xmlns:c16="http://schemas.microsoft.com/office/drawing/2014/chart" uri="{C3380CC4-5D6E-409C-BE32-E72D297353CC}">
              <c16:uniqueId val="{00000001-5EC9-4804-82FF-AC7FC35BED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6.24</c:v>
                </c:pt>
                <c:pt idx="1">
                  <c:v>6.21</c:v>
                </c:pt>
                <c:pt idx="2">
                  <c:v>6.39</c:v>
                </c:pt>
                <c:pt idx="3">
                  <c:v>7.6</c:v>
                </c:pt>
                <c:pt idx="4">
                  <c:v>3.93</c:v>
                </c:pt>
              </c:numCache>
            </c:numRef>
          </c:val>
          <c:extLst>
            <c:ext xmlns:c16="http://schemas.microsoft.com/office/drawing/2014/chart" uri="{C3380CC4-5D6E-409C-BE32-E72D297353CC}">
              <c16:uniqueId val="{00000000-7018-464F-83C7-868C5DD315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9.9600000000000009</c:v>
                </c:pt>
                <c:pt idx="1">
                  <c:v>20.22</c:v>
                </c:pt>
                <c:pt idx="2">
                  <c:v>25.93</c:v>
                </c:pt>
                <c:pt idx="3">
                  <c:v>38.78</c:v>
                </c:pt>
                <c:pt idx="4">
                  <c:v>35.36</c:v>
                </c:pt>
              </c:numCache>
            </c:numRef>
          </c:val>
          <c:extLst>
            <c:ext xmlns:c16="http://schemas.microsoft.com/office/drawing/2014/chart" uri="{C3380CC4-5D6E-409C-BE32-E72D297353CC}">
              <c16:uniqueId val="{00000001-7018-464F-83C7-868C5DD315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-1.31</c:v>
                </c:pt>
                <c:pt idx="1">
                  <c:v>10.83</c:v>
                </c:pt>
                <c:pt idx="2">
                  <c:v>4.95</c:v>
                </c:pt>
                <c:pt idx="3">
                  <c:v>14.66</c:v>
                </c:pt>
                <c:pt idx="4">
                  <c:v>-5.23</c:v>
                </c:pt>
              </c:numCache>
            </c:numRef>
          </c:val>
          <c:smooth val="0"/>
          <c:extLst>
            <c:ext xmlns:c16="http://schemas.microsoft.com/office/drawing/2014/chart" uri="{C3380CC4-5D6E-409C-BE32-E72D297353CC}">
              <c16:uniqueId val="{00000002-7018-464F-83C7-868C5DD315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A5E2-457F-949F-511535B33F7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E2-457F-949F-511535B33F74}"/>
            </c:ext>
          </c:extLst>
        </c:ser>
        <c:ser>
          <c:idx val="2"/>
          <c:order val="2"/>
          <c:tx>
            <c:strRef>
              <c:f>データシート!$A$29</c:f>
              <c:strCache>
                <c:ptCount val="1"/>
                <c:pt idx="0">
                  <c:v>鳴門市光熱水費等支出特別会計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5E2-457F-949F-511535B33F74}"/>
            </c:ext>
          </c:extLst>
        </c:ser>
        <c:ser>
          <c:idx val="3"/>
          <c:order val="3"/>
          <c:tx>
            <c:strRef>
              <c:f>データシート!$A$30</c:f>
              <c:strCache>
                <c:ptCount val="1"/>
                <c:pt idx="0">
                  <c:v>鳴門市後期高齢者医療特別会計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0.23</c:v>
                </c:pt>
                <c:pt idx="4">
                  <c:v>#N/A</c:v>
                </c:pt>
                <c:pt idx="5">
                  <c:v>0.28000000000000003</c:v>
                </c:pt>
                <c:pt idx="6">
                  <c:v>#N/A</c:v>
                </c:pt>
                <c:pt idx="7">
                  <c:v>0.28000000000000003</c:v>
                </c:pt>
                <c:pt idx="8">
                  <c:v>#N/A</c:v>
                </c:pt>
                <c:pt idx="9">
                  <c:v>0.27</c:v>
                </c:pt>
              </c:numCache>
            </c:numRef>
          </c:val>
          <c:extLst>
            <c:ext xmlns:c16="http://schemas.microsoft.com/office/drawing/2014/chart" uri="{C3380CC4-5D6E-409C-BE32-E72D297353CC}">
              <c16:uniqueId val="{00000003-A5E2-457F-949F-511535B33F74}"/>
            </c:ext>
          </c:extLst>
        </c:ser>
        <c:ser>
          <c:idx val="4"/>
          <c:order val="4"/>
          <c:tx>
            <c:strRef>
              <c:f>データシート!$A$31</c:f>
              <c:strCache>
                <c:ptCount val="1"/>
                <c:pt idx="0">
                  <c:v>鳴門市国民健康保険事業特別会計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0.41</c:v>
                </c:pt>
                <c:pt idx="2">
                  <c:v>#N/A</c:v>
                </c:pt>
                <c:pt idx="3">
                  <c:v>0.43</c:v>
                </c:pt>
                <c:pt idx="4">
                  <c:v>#N/A</c:v>
                </c:pt>
                <c:pt idx="5">
                  <c:v>0.59</c:v>
                </c:pt>
                <c:pt idx="6">
                  <c:v>#N/A</c:v>
                </c:pt>
                <c:pt idx="7">
                  <c:v>0.45</c:v>
                </c:pt>
                <c:pt idx="8">
                  <c:v>#N/A</c:v>
                </c:pt>
                <c:pt idx="9">
                  <c:v>0.33</c:v>
                </c:pt>
              </c:numCache>
            </c:numRef>
          </c:val>
          <c:extLst>
            <c:ext xmlns:c16="http://schemas.microsoft.com/office/drawing/2014/chart" uri="{C3380CC4-5D6E-409C-BE32-E72D297353CC}">
              <c16:uniqueId val="{00000004-A5E2-457F-949F-511535B33F74}"/>
            </c:ext>
          </c:extLst>
        </c:ser>
        <c:ser>
          <c:idx val="5"/>
          <c:order val="5"/>
          <c:tx>
            <c:strRef>
              <c:f>データシート!$A$32</c:f>
              <c:strCache>
                <c:ptCount val="1"/>
                <c:pt idx="0">
                  <c:v>鳴門市下水道事業会計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0.54</c:v>
                </c:pt>
                <c:pt idx="2">
                  <c:v>#N/A</c:v>
                </c:pt>
                <c:pt idx="3">
                  <c:v>1.4</c:v>
                </c:pt>
                <c:pt idx="4">
                  <c:v>#N/A</c:v>
                </c:pt>
                <c:pt idx="5">
                  <c:v>1.83</c:v>
                </c:pt>
                <c:pt idx="6">
                  <c:v>#N/A</c:v>
                </c:pt>
                <c:pt idx="7">
                  <c:v>2.2000000000000002</c:v>
                </c:pt>
                <c:pt idx="8">
                  <c:v>#N/A</c:v>
                </c:pt>
                <c:pt idx="9">
                  <c:v>2.04</c:v>
                </c:pt>
              </c:numCache>
            </c:numRef>
          </c:val>
          <c:extLst>
            <c:ext xmlns:c16="http://schemas.microsoft.com/office/drawing/2014/chart" uri="{C3380CC4-5D6E-409C-BE32-E72D297353CC}">
              <c16:uniqueId val="{00000005-A5E2-457F-949F-511535B33F74}"/>
            </c:ext>
          </c:extLst>
        </c:ser>
        <c:ser>
          <c:idx val="6"/>
          <c:order val="6"/>
          <c:tx>
            <c:strRef>
              <c:f>データシート!$A$33</c:f>
              <c:strCache>
                <c:ptCount val="1"/>
                <c:pt idx="0">
                  <c:v>鳴門市介護保険事業特別会計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0.97</c:v>
                </c:pt>
                <c:pt idx="2">
                  <c:v>#N/A</c:v>
                </c:pt>
                <c:pt idx="3">
                  <c:v>2.46</c:v>
                </c:pt>
                <c:pt idx="4">
                  <c:v>#N/A</c:v>
                </c:pt>
                <c:pt idx="5">
                  <c:v>4.1500000000000004</c:v>
                </c:pt>
                <c:pt idx="6">
                  <c:v>#N/A</c:v>
                </c:pt>
                <c:pt idx="7">
                  <c:v>4.1900000000000004</c:v>
                </c:pt>
                <c:pt idx="8">
                  <c:v>#N/A</c:v>
                </c:pt>
                <c:pt idx="9">
                  <c:v>3.79</c:v>
                </c:pt>
              </c:numCache>
            </c:numRef>
          </c:val>
          <c:extLst>
            <c:ext xmlns:c16="http://schemas.microsoft.com/office/drawing/2014/chart" uri="{C3380CC4-5D6E-409C-BE32-E72D297353CC}">
              <c16:uniqueId val="{00000006-A5E2-457F-949F-511535B33F7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6.24</c:v>
                </c:pt>
                <c:pt idx="2">
                  <c:v>#N/A</c:v>
                </c:pt>
                <c:pt idx="3">
                  <c:v>6.21</c:v>
                </c:pt>
                <c:pt idx="4">
                  <c:v>#N/A</c:v>
                </c:pt>
                <c:pt idx="5">
                  <c:v>6.38</c:v>
                </c:pt>
                <c:pt idx="6">
                  <c:v>#N/A</c:v>
                </c:pt>
                <c:pt idx="7">
                  <c:v>7.59</c:v>
                </c:pt>
                <c:pt idx="8">
                  <c:v>#N/A</c:v>
                </c:pt>
                <c:pt idx="9">
                  <c:v>3.93</c:v>
                </c:pt>
              </c:numCache>
            </c:numRef>
          </c:val>
          <c:extLst>
            <c:ext xmlns:c16="http://schemas.microsoft.com/office/drawing/2014/chart" uri="{C3380CC4-5D6E-409C-BE32-E72D297353CC}">
              <c16:uniqueId val="{00000007-A5E2-457F-949F-511535B33F74}"/>
            </c:ext>
          </c:extLst>
        </c:ser>
        <c:ser>
          <c:idx val="8"/>
          <c:order val="8"/>
          <c:tx>
            <c:strRef>
              <c:f>データシート!$A$35</c:f>
              <c:strCache>
                <c:ptCount val="1"/>
                <c:pt idx="0">
                  <c:v>鳴門市水道事業会計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14.18</c:v>
                </c:pt>
                <c:pt idx="2">
                  <c:v>#N/A</c:v>
                </c:pt>
                <c:pt idx="3">
                  <c:v>16.420000000000002</c:v>
                </c:pt>
                <c:pt idx="4">
                  <c:v>#N/A</c:v>
                </c:pt>
                <c:pt idx="5">
                  <c:v>19.46</c:v>
                </c:pt>
                <c:pt idx="6">
                  <c:v>#N/A</c:v>
                </c:pt>
                <c:pt idx="7">
                  <c:v>21.49</c:v>
                </c:pt>
                <c:pt idx="8">
                  <c:v>#N/A</c:v>
                </c:pt>
                <c:pt idx="9">
                  <c:v>22.45</c:v>
                </c:pt>
              </c:numCache>
            </c:numRef>
          </c:val>
          <c:extLst>
            <c:ext xmlns:c16="http://schemas.microsoft.com/office/drawing/2014/chart" uri="{C3380CC4-5D6E-409C-BE32-E72D297353CC}">
              <c16:uniqueId val="{00000008-A5E2-457F-949F-511535B33F74}"/>
            </c:ext>
          </c:extLst>
        </c:ser>
        <c:ser>
          <c:idx val="9"/>
          <c:order val="9"/>
          <c:tx>
            <c:strRef>
              <c:f>データシート!$A$36</c:f>
              <c:strCache>
                <c:ptCount val="1"/>
                <c:pt idx="0">
                  <c:v>鳴門市モーターボート競走事業会計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114.46</c:v>
                </c:pt>
                <c:pt idx="2">
                  <c:v>#N/A</c:v>
                </c:pt>
                <c:pt idx="3">
                  <c:v>119.61</c:v>
                </c:pt>
                <c:pt idx="4">
                  <c:v>#N/A</c:v>
                </c:pt>
                <c:pt idx="5">
                  <c:v>170.79</c:v>
                </c:pt>
                <c:pt idx="6">
                  <c:v>#N/A</c:v>
                </c:pt>
                <c:pt idx="7">
                  <c:v>213.86</c:v>
                </c:pt>
                <c:pt idx="8">
                  <c:v>#N/A</c:v>
                </c:pt>
                <c:pt idx="9">
                  <c:v>251.43</c:v>
                </c:pt>
              </c:numCache>
            </c:numRef>
          </c:val>
          <c:extLst>
            <c:ext xmlns:c16="http://schemas.microsoft.com/office/drawing/2014/chart" uri="{C3380CC4-5D6E-409C-BE32-E72D297353CC}">
              <c16:uniqueId val="{00000009-A5E2-457F-949F-511535B33F7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1619</c:v>
                </c:pt>
                <c:pt idx="5">
                  <c:v>1571</c:v>
                </c:pt>
                <c:pt idx="8">
                  <c:v>1537</c:v>
                </c:pt>
                <c:pt idx="11">
                  <c:v>1410</c:v>
                </c:pt>
                <c:pt idx="14">
                  <c:v>1451</c:v>
                </c:pt>
              </c:numCache>
            </c:numRef>
          </c:val>
          <c:extLst>
            <c:ext xmlns:c16="http://schemas.microsoft.com/office/drawing/2014/chart" uri="{C3380CC4-5D6E-409C-BE32-E72D297353CC}">
              <c16:uniqueId val="{00000000-131A-42C7-895D-81F81BB6D4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31A-42C7-895D-81F81BB6D4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31A-42C7-895D-81F81BB6D4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31A-42C7-895D-81F81BB6D4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349</c:v>
                </c:pt>
                <c:pt idx="3">
                  <c:v>361</c:v>
                </c:pt>
                <c:pt idx="6">
                  <c:v>354</c:v>
                </c:pt>
                <c:pt idx="9">
                  <c:v>366</c:v>
                </c:pt>
                <c:pt idx="12">
                  <c:v>370</c:v>
                </c:pt>
              </c:numCache>
            </c:numRef>
          </c:val>
          <c:extLst>
            <c:ext xmlns:c16="http://schemas.microsoft.com/office/drawing/2014/chart" uri="{C3380CC4-5D6E-409C-BE32-E72D297353CC}">
              <c16:uniqueId val="{00000004-131A-42C7-895D-81F81BB6D4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1A-42C7-895D-81F81BB6D4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1A-42C7-895D-81F81BB6D4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2779</c:v>
                </c:pt>
                <c:pt idx="3">
                  <c:v>2777</c:v>
                </c:pt>
                <c:pt idx="6">
                  <c:v>2682</c:v>
                </c:pt>
                <c:pt idx="9">
                  <c:v>2446</c:v>
                </c:pt>
                <c:pt idx="12">
                  <c:v>2553</c:v>
                </c:pt>
              </c:numCache>
            </c:numRef>
          </c:val>
          <c:extLst>
            <c:ext xmlns:c16="http://schemas.microsoft.com/office/drawing/2014/chart" uri="{C3380CC4-5D6E-409C-BE32-E72D297353CC}">
              <c16:uniqueId val="{00000007-131A-42C7-895D-81F81BB6D4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1509</c:v>
                </c:pt>
                <c:pt idx="2">
                  <c:v>#N/A</c:v>
                </c:pt>
                <c:pt idx="3">
                  <c:v>#N/A</c:v>
                </c:pt>
                <c:pt idx="4">
                  <c:v>1567</c:v>
                </c:pt>
                <c:pt idx="5">
                  <c:v>#N/A</c:v>
                </c:pt>
                <c:pt idx="6">
                  <c:v>#N/A</c:v>
                </c:pt>
                <c:pt idx="7">
                  <c:v>1499</c:v>
                </c:pt>
                <c:pt idx="8">
                  <c:v>#N/A</c:v>
                </c:pt>
                <c:pt idx="9">
                  <c:v>#N/A</c:v>
                </c:pt>
                <c:pt idx="10">
                  <c:v>1402</c:v>
                </c:pt>
                <c:pt idx="11">
                  <c:v>#N/A</c:v>
                </c:pt>
                <c:pt idx="12">
                  <c:v>#N/A</c:v>
                </c:pt>
                <c:pt idx="13">
                  <c:v>1472</c:v>
                </c:pt>
                <c:pt idx="14">
                  <c:v>#N/A</c:v>
                </c:pt>
              </c:numCache>
            </c:numRef>
          </c:val>
          <c:smooth val="0"/>
          <c:extLst>
            <c:ext xmlns:c16="http://schemas.microsoft.com/office/drawing/2014/chart" uri="{C3380CC4-5D6E-409C-BE32-E72D297353CC}">
              <c16:uniqueId val="{00000008-131A-42C7-895D-81F81BB6D4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18127</c:v>
                </c:pt>
                <c:pt idx="5">
                  <c:v>18364</c:v>
                </c:pt>
                <c:pt idx="8">
                  <c:v>18476</c:v>
                </c:pt>
                <c:pt idx="11">
                  <c:v>20261</c:v>
                </c:pt>
                <c:pt idx="14">
                  <c:v>20974</c:v>
                </c:pt>
              </c:numCache>
            </c:numRef>
          </c:val>
          <c:extLst>
            <c:ext xmlns:c16="http://schemas.microsoft.com/office/drawing/2014/chart" uri="{C3380CC4-5D6E-409C-BE32-E72D297353CC}">
              <c16:uniqueId val="{00000000-28CA-4684-BA26-35A844476F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509</c:v>
                </c:pt>
                <c:pt idx="5">
                  <c:v>498</c:v>
                </c:pt>
                <c:pt idx="8">
                  <c:v>487</c:v>
                </c:pt>
                <c:pt idx="11">
                  <c:v>446</c:v>
                </c:pt>
                <c:pt idx="14">
                  <c:v>422</c:v>
                </c:pt>
              </c:numCache>
            </c:numRef>
          </c:val>
          <c:extLst>
            <c:ext xmlns:c16="http://schemas.microsoft.com/office/drawing/2014/chart" uri="{C3380CC4-5D6E-409C-BE32-E72D297353CC}">
              <c16:uniqueId val="{00000001-28CA-4684-BA26-35A844476F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5083</c:v>
                </c:pt>
                <c:pt idx="5">
                  <c:v>9863</c:v>
                </c:pt>
                <c:pt idx="8">
                  <c:v>10285</c:v>
                </c:pt>
                <c:pt idx="11">
                  <c:v>11338</c:v>
                </c:pt>
                <c:pt idx="14">
                  <c:v>10957</c:v>
                </c:pt>
              </c:numCache>
            </c:numRef>
          </c:val>
          <c:extLst>
            <c:ext xmlns:c16="http://schemas.microsoft.com/office/drawing/2014/chart" uri="{C3380CC4-5D6E-409C-BE32-E72D297353CC}">
              <c16:uniqueId val="{00000002-28CA-4684-BA26-35A844476F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8CA-4684-BA26-35A844476F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8CA-4684-BA26-35A844476F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CA-4684-BA26-35A844476F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2936</c:v>
                </c:pt>
                <c:pt idx="3">
                  <c:v>2931</c:v>
                </c:pt>
                <c:pt idx="6">
                  <c:v>2918</c:v>
                </c:pt>
                <c:pt idx="9">
                  <c:v>3049</c:v>
                </c:pt>
                <c:pt idx="12">
                  <c:v>3207</c:v>
                </c:pt>
              </c:numCache>
            </c:numRef>
          </c:val>
          <c:extLst>
            <c:ext xmlns:c16="http://schemas.microsoft.com/office/drawing/2014/chart" uri="{C3380CC4-5D6E-409C-BE32-E72D297353CC}">
              <c16:uniqueId val="{00000006-28CA-4684-BA26-35A844476F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8CA-4684-BA26-35A844476F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9404</c:v>
                </c:pt>
                <c:pt idx="3">
                  <c:v>9291</c:v>
                </c:pt>
                <c:pt idx="6">
                  <c:v>9226</c:v>
                </c:pt>
                <c:pt idx="9">
                  <c:v>9133</c:v>
                </c:pt>
                <c:pt idx="12">
                  <c:v>8989</c:v>
                </c:pt>
              </c:numCache>
            </c:numRef>
          </c:val>
          <c:extLst>
            <c:ext xmlns:c16="http://schemas.microsoft.com/office/drawing/2014/chart" uri="{C3380CC4-5D6E-409C-BE32-E72D297353CC}">
              <c16:uniqueId val="{00000008-28CA-4684-BA26-35A844476F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8CA-4684-BA26-35A844476F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26857</c:v>
                </c:pt>
                <c:pt idx="3">
                  <c:v>27627</c:v>
                </c:pt>
                <c:pt idx="6">
                  <c:v>28089</c:v>
                </c:pt>
                <c:pt idx="9">
                  <c:v>31678</c:v>
                </c:pt>
                <c:pt idx="12">
                  <c:v>32558</c:v>
                </c:pt>
              </c:numCache>
            </c:numRef>
          </c:val>
          <c:extLst>
            <c:ext xmlns:c16="http://schemas.microsoft.com/office/drawing/2014/chart" uri="{C3380CC4-5D6E-409C-BE32-E72D297353CC}">
              <c16:uniqueId val="{0000000A-28CA-4684-BA26-35A844476F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15477</c:v>
                </c:pt>
                <c:pt idx="2">
                  <c:v>#N/A</c:v>
                </c:pt>
                <c:pt idx="3">
                  <c:v>#N/A</c:v>
                </c:pt>
                <c:pt idx="4">
                  <c:v>11123</c:v>
                </c:pt>
                <c:pt idx="5">
                  <c:v>#N/A</c:v>
                </c:pt>
                <c:pt idx="6">
                  <c:v>#N/A</c:v>
                </c:pt>
                <c:pt idx="7">
                  <c:v>10985</c:v>
                </c:pt>
                <c:pt idx="8">
                  <c:v>#N/A</c:v>
                </c:pt>
                <c:pt idx="9">
                  <c:v>#N/A</c:v>
                </c:pt>
                <c:pt idx="10">
                  <c:v>11814</c:v>
                </c:pt>
                <c:pt idx="11">
                  <c:v>#N/A</c:v>
                </c:pt>
                <c:pt idx="12">
                  <c:v>#N/A</c:v>
                </c:pt>
                <c:pt idx="13">
                  <c:v>12401</c:v>
                </c:pt>
                <c:pt idx="14">
                  <c:v>#N/A</c:v>
                </c:pt>
              </c:numCache>
            </c:numRef>
          </c:val>
          <c:smooth val="0"/>
          <c:extLst>
            <c:ext xmlns:c16="http://schemas.microsoft.com/office/drawing/2014/chart" uri="{C3380CC4-5D6E-409C-BE32-E72D297353CC}">
              <c16:uniqueId val="{0000000B-28CA-4684-BA26-35A844476F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3559</c:v>
                </c:pt>
                <c:pt idx="1">
                  <c:v>5344</c:v>
                </c:pt>
                <c:pt idx="2">
                  <c:v>5075</c:v>
                </c:pt>
              </c:numCache>
            </c:numRef>
          </c:val>
          <c:extLst>
            <c:ext xmlns:c16="http://schemas.microsoft.com/office/drawing/2014/chart" uri="{C3380CC4-5D6E-409C-BE32-E72D297353CC}">
              <c16:uniqueId val="{00000000-73E8-4AC1-A3AD-C6C5D190667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1670</c:v>
                </c:pt>
                <c:pt idx="1">
                  <c:v>1603</c:v>
                </c:pt>
                <c:pt idx="2">
                  <c:v>1371</c:v>
                </c:pt>
              </c:numCache>
            </c:numRef>
          </c:val>
          <c:extLst>
            <c:ext xmlns:c16="http://schemas.microsoft.com/office/drawing/2014/chart" uri="{C3380CC4-5D6E-409C-BE32-E72D297353CC}">
              <c16:uniqueId val="{00000001-73E8-4AC1-A3AD-C6C5D190667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4273</c:v>
                </c:pt>
                <c:pt idx="1">
                  <c:v>3497</c:v>
                </c:pt>
                <c:pt idx="2">
                  <c:v>3417</c:v>
                </c:pt>
              </c:numCache>
            </c:numRef>
          </c:val>
          <c:extLst>
            <c:ext xmlns:c16="http://schemas.microsoft.com/office/drawing/2014/chart" uri="{C3380CC4-5D6E-409C-BE32-E72D297353CC}">
              <c16:uniqueId val="{00000002-73E8-4AC1-A3AD-C6C5D190667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{FCB9E4FF-0C35-43E1-BDF9-CFBB4D2DC3CD}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3CE-49F3-A313-A8E8F1EB84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{618929D9-BD7D-48D0-B053-7D482F1BD7E8}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CE-49F3-A313-A8E8F1EB84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{A183E81E-B49C-4597-B161-0B8D2F4BA3A9}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CE-49F3-A313-A8E8F1EB84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{6994BF94-E9C8-4953-B6CC-2BBBE48228A7}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CE-49F3-A313-A8E8F1EB84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{C6543C00-EAF3-4BB6-B0A7-7B32EDB55C9B}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CE-49F3-A313-A8E8F1EB84DF}"/>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{81B4FFA2-DCF5-49A7-A25A-D31FA63CD918}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3CE-49F3-A313-A8E8F1EB84DF}"/>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{89350B48-1EC9-4437-8C63-06444110D316}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3CE-49F3-A313-A8E8F1EB84DF}"/>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{3543A2C7-3A13-4969-BE71-4139E1780F5C}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3CE-49F3-A313-A8E8F1EB84DF}"/>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{34D5D944-B388-4282-9673-A26AB414F5F1}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3CE-49F3-A313-A8E8F1EB84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63.7</c:v>
                </c:pt>
                <c:pt idx="16">
                  <c:v>64.5</c:v>
                </c:pt>
                <c:pt idx="24">
                  <c:v>61.7</c:v>
                </c:pt>
                <c:pt idx="32">
                  <c:v>62.9</c:v>
                </c:pt>
              </c:numCache>
            </c:numRef>
          </c:xVal>
          <c:yVal>
            <c:numRef>
              <c:f>公会計指標分析・財政指標組合せ分析表!$BP$51:$DC$51</c:f>
              <c:numCache>
                <c:formatCode>#,##0.0;"▲ "#,##0.0</c:formatCode>
                <c:ptCount val="40"/>
                <c:pt idx="0">
                  <c:v>127.7</c:v>
                </c:pt>
                <c:pt idx="8">
                  <c:v>87.6</c:v>
                </c:pt>
                <c:pt idx="16">
                  <c:v>89.7</c:v>
                </c:pt>
                <c:pt idx="24">
                  <c:v>95.2</c:v>
                </c:pt>
                <c:pt idx="32">
                  <c:v>95.6</c:v>
                </c:pt>
              </c:numCache>
            </c:numRef>
          </c:yVal>
          <c:smooth val="0"/>
          <c:extLst>
            <c:ext xmlns:c16="http://schemas.microsoft.com/office/drawing/2014/chart" uri="{C3380CC4-5D6E-409C-BE32-E72D297353CC}">
              <c16:uniqueId val="{00000009-23CE-49F3-A313-A8E8F1EB84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{EEE16BC4-8CD3-43BC-80E7-40681D9279F0}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3CE-49F3-A313-A8E8F1EB84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{EB542C5B-BC18-4881-90D5-39F693F398C7}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CE-49F3-A313-A8E8F1EB84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{E0383966-6639-4139-B55B-DB8146E4FD73}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CE-49F3-A313-A8E8F1EB84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{F90479F6-3C36-4A22-830C-4CCF70C41AA1}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CE-49F3-A313-A8E8F1EB84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{8D093A47-8EC7-49EB-8786-907C35EEC379}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CE-49F3-A313-A8E8F1EB84DF}"/>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{2828F884-3461-4430-A347-C4E1FFA2BCDA}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3CE-49F3-A313-A8E8F1EB84DF}"/>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{B68FE99D-4FF3-40C4-AA16-72587BF650EF}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3CE-49F3-A313-A8E8F1EB84DF}"/>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{287FE326-9332-4052-9DC3-16B523717C80}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3CE-49F3-A313-A8E8F1EB84DF}"/>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{6606962A-6CD7-478A-AABC-E996020ED853}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3CE-49F3-A313-A8E8F1EB84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23CE-49F3-A313-A8E8F1EB84DF}"/>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{D35FDB22-A7C2-4DA6-AF80-B9DA43EC88A3}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22-438D-A32E-0B31CC9CA2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{61580A47-D0D8-4906-9677-98CAE3E55A0B}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22-438D-A32E-0B31CC9CA2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{056A80F0-9DF7-426A-A563-09EF024139A9}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22-438D-A32E-0B31CC9CA2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{A57546FF-331F-4D7C-A31A-41635F8E0779}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22-438D-A32E-0B31CC9CA2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{E3C4BA66-AFA3-4310-B1C9-71720F83F969}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22-438D-A32E-0B31CC9CA216}"/>
                </c:ext>
              </c:extLst>
            </c:dLbl>
            <c:dLbl>
              <c:idx val="8"/>
              <c:layout>
                <c:manualLayout>
                  <c:x val="-3.431084530275047E-2"/>
                  <c:y val="-7.679239157014795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{975ABC60-78B2-4C1D-958A-307DFD487902}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22-438D-A32E-0B31CC9CA216}"/>
                </c:ext>
              </c:extLst>
            </c:dLbl>
            <c:dLbl>
              <c:idx val="16"/>
              <c:layout>
                <c:manualLayout>
                  <c:x val="-2.8829840147400729E-2"/>
                  <c:y val="-4.804090260543993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{E19894EF-9E29-41E2-9050-FA4D32D08C28}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22-438D-A32E-0B31CC9CA216}"/>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{7FA69CED-0C47-4BDE-9745-CB3727BB1BAD}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22-438D-A32E-0B31CC9CA216}"/>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{7E6D3FB5-80E0-493B-BDB1-8BC389861BA9}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22-438D-A32E-0B31CC9CA2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12.5</c:v>
                </c:pt>
                <c:pt idx="16">
                  <c:v>12.3</c:v>
                </c:pt>
                <c:pt idx="24">
                  <c:v>11.9</c:v>
                </c:pt>
                <c:pt idx="32">
                  <c:v>11.6</c:v>
                </c:pt>
              </c:numCache>
            </c:numRef>
          </c:xVal>
          <c:yVal>
            <c:numRef>
              <c:f>公会計指標分析・財政指標組合せ分析表!$BP$73:$DC$73</c:f>
              <c:numCache>
                <c:formatCode>#,##0.0;"▲ "#,##0.0</c:formatCode>
                <c:ptCount val="40"/>
                <c:pt idx="0">
                  <c:v>127.7</c:v>
                </c:pt>
                <c:pt idx="8">
                  <c:v>87.6</c:v>
                </c:pt>
                <c:pt idx="16">
                  <c:v>89.7</c:v>
                </c:pt>
                <c:pt idx="24">
                  <c:v>95.2</c:v>
                </c:pt>
                <c:pt idx="32">
                  <c:v>95.6</c:v>
                </c:pt>
              </c:numCache>
            </c:numRef>
          </c:yVal>
          <c:smooth val="0"/>
          <c:extLst>
            <c:ext xmlns:c16="http://schemas.microsoft.com/office/drawing/2014/chart" uri="{C3380CC4-5D6E-409C-BE32-E72D297353CC}">
              <c16:uniqueId val="{00000009-D022-438D-A32E-0B31CC9CA21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{2CBF9A8E-0EE2-4F69-AC9E-E4002AD30FDE}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22-438D-A32E-0B31CC9CA2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{424E858F-3C36-4F61-993F-2FABF5EFB97A}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22-438D-A32E-0B31CC9CA2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{DA877EF3-365A-4476-8066-AC9F41B0A791}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22-438D-A32E-0B31CC9CA2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{D114D63F-8782-43B1-91A6-BF872F5679A6}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22-438D-A32E-0B31CC9CA2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{74969C54-1FD9-40A2-B959-590F2C09893B}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22-438D-A32E-0B31CC9CA216}"/>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{F204EC6B-1D92-46EC-B89F-BE633D5F2140}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22-438D-A32E-0B31CC9CA216}"/>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{B718F828-D648-4C06-9E75-8C553ABD142E}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22-438D-A32E-0B31CC9CA216}"/>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{BEA36AC2-9DF3-4705-B984-AAC8BFFF7770}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22-438D-A32E-0B31CC9CA216}"/>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{76010392-6CD2-445C-AC0D-4280FFF2867E}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22-438D-A32E-0B31CC9CA2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D022-438D-A32E-0B31CC9CA216}"/>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53,240
52,580
135.66
30,979,898
29,877,272
564,745
14,353,211
32,558,167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95.6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社会保障関係費などの義務的経費は増加しているが、法人住民税の増により、前年度と比べ市税が増加しており、財政力指数は、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引き続き、投資的経費等について、中長期的な視点から収支見通しについて精査し、限られた財源をより有効に活用する必要がある。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20864</xdr:rowOff>
    </xdr:from>
    <xdr:to>
      <xdr:col>23</xdr:col>
      <xdr:colOff>133350</xdr:colOff>
      <xdr:row>44</xdr:row>
      <xdr:rowOff>165100</xdr:rowOff>
    </xdr:to>
    <xdr:cxnSp macro="">
      <xdr:nvCxnSpPr>
        <xdr:cNvPr id="66" name="直線コネクタ 65"/>
        <xdr:cNvCxnSpPr/>
      </xdr:nvCxnSpPr>
      <xdr:spPr>
        <a:xfrm flipV="1">
          <a:off x="4953000" y="6364514"/>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107241</xdr:rowOff>
    </xdr:from>
    <xdr:ext cx="762000" cy="259045"/>
    <xdr:sp macro="" textlink="">
      <xdr:nvSpPr>
        <xdr:cNvPr id="69" name="財政力最大値テキスト"/>
        <xdr:cNvSpPr txBox="1"/>
      </xdr:nvSpPr>
      <xdr:spPr>
        <a:xfrm>
          <a:off x="50419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20864</xdr:rowOff>
    </xdr:from>
    <xdr:to>
      <xdr:col>24</xdr:col>
      <xdr:colOff>12700</xdr:colOff>
      <xdr:row>37</xdr:row>
      <xdr:rowOff>20864</xdr:rowOff>
    </xdr:to>
    <xdr:cxnSp macro="">
      <xdr:nvCxnSpPr>
        <xdr:cNvPr id="70" name="直線コネクタ 69"/>
        <xdr:cNvCxnSpPr/>
      </xdr:nvCxnSpPr>
      <xdr:spPr>
        <a:xfrm>
          <a:off x="4864100" y="636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20864</xdr:rowOff>
    </xdr:from>
    <xdr:to>
      <xdr:col>23</xdr:col>
      <xdr:colOff>133350</xdr:colOff>
      <xdr:row>37</xdr:row>
      <xdr:rowOff>89807</xdr:rowOff>
    </xdr:to>
    <xdr:cxnSp macro="">
      <xdr:nvCxnSpPr>
        <xdr:cNvPr id="71" name="直線コネクタ 70"/>
        <xdr:cNvCxnSpPr/>
      </xdr:nvCxnSpPr>
      <xdr:spPr>
        <a:xfrm flipV="1">
          <a:off x="4114800" y="636451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82749</xdr:rowOff>
    </xdr:from>
    <xdr:ext cx="762000" cy="259045"/>
    <xdr:sp macro="" textlink="">
      <xdr:nvSpPr>
        <xdr:cNvPr id="72" name="財政力平均値テキスト"/>
        <xdr:cNvSpPr txBox="1"/>
      </xdr:nvSpPr>
      <xdr:spPr>
        <a:xfrm>
          <a:off x="5041900" y="6940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73" name="フローチャート: 判断 72"/>
        <xdr:cNvSpPr/>
      </xdr:nvSpPr>
      <xdr:spPr>
        <a:xfrm>
          <a:off x="49022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89807</xdr:rowOff>
    </xdr:from>
    <xdr:to>
      <xdr:col>19</xdr:col>
      <xdr:colOff>133350</xdr:colOff>
      <xdr:row>37</xdr:row>
      <xdr:rowOff>89807</xdr:rowOff>
    </xdr:to>
    <xdr:cxnSp macro="">
      <xdr:nvCxnSpPr>
        <xdr:cNvPr id="74" name="直線コネクタ 73"/>
        <xdr:cNvCxnSpPr/>
      </xdr:nvCxnSpPr>
      <xdr:spPr>
        <a:xfrm>
          <a:off x="3225800" y="6433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110672</xdr:rowOff>
    </xdr:from>
    <xdr:to>
      <xdr:col>19</xdr:col>
      <xdr:colOff>184150</xdr:colOff>
      <xdr:row>41</xdr:row>
      <xdr:rowOff>40822</xdr:rowOff>
    </xdr:to>
    <xdr:sp macro="" textlink="">
      <xdr:nvSpPr>
        <xdr:cNvPr id="75" name="フローチャート: 判断 74"/>
        <xdr:cNvSpPr/>
      </xdr:nvSpPr>
      <xdr:spPr>
        <a:xfrm>
          <a:off x="4064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25599</xdr:rowOff>
    </xdr:from>
    <xdr:ext cx="736600" cy="259045"/>
    <xdr:sp macro="" textlink="">
      <xdr:nvSpPr>
        <xdr:cNvPr id="76" name="テキスト ボックス 75"/>
        <xdr:cNvSpPr txBox="1"/>
      </xdr:nvSpPr>
      <xdr:spPr>
        <a:xfrm>
          <a:off x="3733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55336</xdr:rowOff>
    </xdr:from>
    <xdr:to>
      <xdr:col>15</xdr:col>
      <xdr:colOff>82550</xdr:colOff>
      <xdr:row>37</xdr:row>
      <xdr:rowOff>89807</xdr:rowOff>
    </xdr:to>
    <xdr:cxnSp macro="">
      <xdr:nvCxnSpPr>
        <xdr:cNvPr id="77" name="直線コネクタ 76"/>
        <xdr:cNvCxnSpPr/>
      </xdr:nvCxnSpPr>
      <xdr:spPr>
        <a:xfrm>
          <a:off x="2336800" y="63989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8" name="フローチャート: 判断 77"/>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162577</xdr:rowOff>
    </xdr:from>
    <xdr:ext cx="762000" cy="259045"/>
    <xdr:sp macro="" textlink="">
      <xdr:nvSpPr>
        <xdr:cNvPr id="79" name="テキスト ボックス 78"/>
        <xdr:cNvSpPr txBox="1"/>
      </xdr:nvSpPr>
      <xdr:spPr>
        <a:xfrm>
          <a:off x="2844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157843</xdr:rowOff>
    </xdr:from>
    <xdr:to>
      <xdr:col>11</xdr:col>
      <xdr:colOff>31750</xdr:colOff>
      <xdr:row>37</xdr:row>
      <xdr:rowOff>55336</xdr:rowOff>
    </xdr:to>
    <xdr:cxnSp macro="">
      <xdr:nvCxnSpPr>
        <xdr:cNvPr id="80" name="直線コネクタ 79"/>
        <xdr:cNvCxnSpPr/>
      </xdr:nvCxnSpPr>
      <xdr:spPr>
        <a:xfrm>
          <a:off x="1447800" y="63300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25599</xdr:rowOff>
    </xdr:from>
    <xdr:ext cx="762000" cy="259045"/>
    <xdr:sp macro="" textlink="">
      <xdr:nvSpPr>
        <xdr:cNvPr id="82" name="テキスト ボックス 81"/>
        <xdr:cNvSpPr txBox="1"/>
      </xdr:nvSpPr>
      <xdr:spPr>
        <a:xfrm>
          <a:off x="1955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143328</xdr:rowOff>
    </xdr:from>
    <xdr:to>
      <xdr:col>7</xdr:col>
      <xdr:colOff>31750</xdr:colOff>
      <xdr:row>39</xdr:row>
      <xdr:rowOff>73478</xdr:rowOff>
    </xdr:to>
    <xdr:sp macro="" textlink="">
      <xdr:nvSpPr>
        <xdr:cNvPr id="83" name="フローチャート: 判断 82"/>
        <xdr:cNvSpPr/>
      </xdr:nvSpPr>
      <xdr:spPr>
        <a:xfrm>
          <a:off x="1397000" y="665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58255</xdr:rowOff>
    </xdr:from>
    <xdr:ext cx="762000" cy="259045"/>
    <xdr:sp macro="" textlink="">
      <xdr:nvSpPr>
        <xdr:cNvPr id="84" name="テキスト ボックス 83"/>
        <xdr:cNvSpPr txBox="1"/>
      </xdr:nvSpPr>
      <xdr:spPr>
        <a:xfrm>
          <a:off x="10668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141514</xdr:rowOff>
    </xdr:from>
    <xdr:to>
      <xdr:col>23</xdr:col>
      <xdr:colOff>184150</xdr:colOff>
      <xdr:row>37</xdr:row>
      <xdr:rowOff>71664</xdr:rowOff>
    </xdr:to>
    <xdr:sp macro="" textlink="">
      <xdr:nvSpPr>
        <xdr:cNvPr id="90" name="楕円 89"/>
        <xdr:cNvSpPr/>
      </xdr:nvSpPr>
      <xdr:spPr>
        <a:xfrm>
          <a:off x="49022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62791</xdr:rowOff>
    </xdr:from>
    <xdr:ext cx="762000" cy="259045"/>
    <xdr:sp macro="" textlink="">
      <xdr:nvSpPr>
        <xdr:cNvPr id="91" name="財政力該当値テキスト"/>
        <xdr:cNvSpPr txBox="1"/>
      </xdr:nvSpPr>
      <xdr:spPr>
        <a:xfrm>
          <a:off x="5041900" y="6234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39007</xdr:rowOff>
    </xdr:from>
    <xdr:to>
      <xdr:col>19</xdr:col>
      <xdr:colOff>184150</xdr:colOff>
      <xdr:row>37</xdr:row>
      <xdr:rowOff>140607</xdr:rowOff>
    </xdr:to>
    <xdr:sp macro="" textlink="">
      <xdr:nvSpPr>
        <xdr:cNvPr id="92" name="楕円 91"/>
        <xdr:cNvSpPr/>
      </xdr:nvSpPr>
      <xdr:spPr>
        <a:xfrm>
          <a:off x="40640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150784</xdr:rowOff>
    </xdr:from>
    <xdr:ext cx="736600" cy="259045"/>
    <xdr:sp macro="" textlink="">
      <xdr:nvSpPr>
        <xdr:cNvPr id="93" name="テキスト ボックス 92"/>
        <xdr:cNvSpPr txBox="1"/>
      </xdr:nvSpPr>
      <xdr:spPr>
        <a:xfrm>
          <a:off x="3733800" y="615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39007</xdr:rowOff>
    </xdr:from>
    <xdr:to>
      <xdr:col>15</xdr:col>
      <xdr:colOff>133350</xdr:colOff>
      <xdr:row>37</xdr:row>
      <xdr:rowOff>140607</xdr:rowOff>
    </xdr:to>
    <xdr:sp macro="" textlink="">
      <xdr:nvSpPr>
        <xdr:cNvPr id="94" name="楕円 93"/>
        <xdr:cNvSpPr/>
      </xdr:nvSpPr>
      <xdr:spPr>
        <a:xfrm>
          <a:off x="31750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150784</xdr:rowOff>
    </xdr:from>
    <xdr:ext cx="762000" cy="259045"/>
    <xdr:sp macro="" textlink="">
      <xdr:nvSpPr>
        <xdr:cNvPr id="95" name="テキスト ボックス 94"/>
        <xdr:cNvSpPr txBox="1"/>
      </xdr:nvSpPr>
      <xdr:spPr>
        <a:xfrm>
          <a:off x="2844800" y="615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4536</xdr:rowOff>
    </xdr:from>
    <xdr:to>
      <xdr:col>11</xdr:col>
      <xdr:colOff>82550</xdr:colOff>
      <xdr:row>37</xdr:row>
      <xdr:rowOff>106136</xdr:rowOff>
    </xdr:to>
    <xdr:sp macro="" textlink="">
      <xdr:nvSpPr>
        <xdr:cNvPr id="96" name="楕円 95"/>
        <xdr:cNvSpPr/>
      </xdr:nvSpPr>
      <xdr:spPr>
        <a:xfrm>
          <a:off x="2286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116313</xdr:rowOff>
    </xdr:from>
    <xdr:ext cx="762000" cy="259045"/>
    <xdr:sp macro="" textlink="">
      <xdr:nvSpPr>
        <xdr:cNvPr id="97" name="テキスト ボックス 96"/>
        <xdr:cNvSpPr txBox="1"/>
      </xdr:nvSpPr>
      <xdr:spPr>
        <a:xfrm>
          <a:off x="1955800" y="611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107043</xdr:rowOff>
    </xdr:from>
    <xdr:to>
      <xdr:col>7</xdr:col>
      <xdr:colOff>31750</xdr:colOff>
      <xdr:row>37</xdr:row>
      <xdr:rowOff>37193</xdr:rowOff>
    </xdr:to>
    <xdr:sp macro="" textlink="">
      <xdr:nvSpPr>
        <xdr:cNvPr id="98" name="楕円 97"/>
        <xdr:cNvSpPr/>
      </xdr:nvSpPr>
      <xdr:spPr>
        <a:xfrm>
          <a:off x="13970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47370</xdr:rowOff>
    </xdr:from>
    <xdr:ext cx="762000" cy="259045"/>
    <xdr:sp macro="" textlink="">
      <xdr:nvSpPr>
        <xdr:cNvPr id="99" name="テキスト ボックス 98"/>
        <xdr:cNvSpPr txBox="1"/>
      </xdr:nvSpPr>
      <xdr:spPr>
        <a:xfrm>
          <a:off x="1066800" y="604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歳出面では、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人事院勧告による人件費の増加や扶助費の増加により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義務的経費が増加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、歳入面で、地方税（約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したことにより、経常収支比率は前年度比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した。今後も大型事業が続いていくため、事業の選択と縮減を進め、引き続き厳しい財政運営に取り組む必要がある。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5" name="直線コネクタ 124"/>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6" name="財政構造の弾力性最小値テキスト"/>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7" name="直線コネクタ 126"/>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8" name="財政構造の弾力性最大値テキスト"/>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9" name="直線コネクタ 128"/>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65</xdr:row>
      <xdr:rowOff>91122</xdr:rowOff>
    </xdr:to>
    <xdr:cxnSp macro="">
      <xdr:nvCxnSpPr>
        <xdr:cNvPr id="130" name="直線コネクタ 129"/>
        <xdr:cNvCxnSpPr/>
      </xdr:nvCxnSpPr>
      <xdr:spPr>
        <a:xfrm>
          <a:off x="4114800" y="10915650"/>
          <a:ext cx="838200" cy="3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31" name="財政構造の弾力性平均値テキスト"/>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2" name="フローチャート: 判断 131"/>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65</xdr:row>
      <xdr:rowOff>121285</xdr:rowOff>
    </xdr:to>
    <xdr:cxnSp macro="">
      <xdr:nvCxnSpPr>
        <xdr:cNvPr id="133" name="直線コネクタ 132"/>
        <xdr:cNvCxnSpPr/>
      </xdr:nvCxnSpPr>
      <xdr:spPr>
        <a:xfrm flipV="1">
          <a:off x="3225800" y="10915650"/>
          <a:ext cx="889000" cy="3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4" name="フローチャート: 判断 133"/>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5" name="テキスト ボックス 134"/>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57468</xdr:rowOff>
    </xdr:from>
    <xdr:to>
      <xdr:col>15</xdr:col>
      <xdr:colOff>82550</xdr:colOff>
      <xdr:row>65</xdr:row>
      <xdr:rowOff>121285</xdr:rowOff>
    </xdr:to>
    <xdr:cxnSp macro="">
      <xdr:nvCxnSpPr>
        <xdr:cNvPr id="136" name="直線コネクタ 135"/>
        <xdr:cNvCxnSpPr/>
      </xdr:nvCxnSpPr>
      <xdr:spPr>
        <a:xfrm>
          <a:off x="2336800" y="11030268"/>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7" name="フローチャート: 判断 136"/>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8" name="テキスト ボックス 137"/>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57468</xdr:rowOff>
    </xdr:from>
    <xdr:to>
      <xdr:col>11</xdr:col>
      <xdr:colOff>31750</xdr:colOff>
      <xdr:row>65</xdr:row>
      <xdr:rowOff>91122</xdr:rowOff>
    </xdr:to>
    <xdr:cxnSp macro="">
      <xdr:nvCxnSpPr>
        <xdr:cNvPr id="139" name="直線コネクタ 138"/>
        <xdr:cNvCxnSpPr/>
      </xdr:nvCxnSpPr>
      <xdr:spPr>
        <a:xfrm flipV="1">
          <a:off x="1447800" y="11030268"/>
          <a:ext cx="889000" cy="20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40" name="フローチャート: 判断 139"/>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41" name="テキスト ボックス 140"/>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2" name="フローチャート: 判断 141"/>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3" name="テキスト ボックス 142"/>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40322</xdr:rowOff>
    </xdr:from>
    <xdr:to>
      <xdr:col>23</xdr:col>
      <xdr:colOff>184150</xdr:colOff>
      <xdr:row>65</xdr:row>
      <xdr:rowOff>141922</xdr:rowOff>
    </xdr:to>
    <xdr:sp macro="" textlink="">
      <xdr:nvSpPr>
        <xdr:cNvPr id="149" name="楕円 148"/>
        <xdr:cNvSpPr/>
      </xdr:nvSpPr>
      <xdr:spPr>
        <a:xfrm>
          <a:off x="49022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12399</xdr:rowOff>
    </xdr:from>
    <xdr:ext cx="762000" cy="259045"/>
    <xdr:sp macro="" textlink="">
      <xdr:nvSpPr>
        <xdr:cNvPr id="150" name="財政構造の弾力性該当値テキスト"/>
        <xdr:cNvSpPr txBox="1"/>
      </xdr:nvSpPr>
      <xdr:spPr>
        <a:xfrm>
          <a:off x="5041900" y="1115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51" name="楕円 150"/>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52" name="テキスト ボックス 151"/>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70485</xdr:rowOff>
    </xdr:from>
    <xdr:to>
      <xdr:col>15</xdr:col>
      <xdr:colOff>133350</xdr:colOff>
      <xdr:row>66</xdr:row>
      <xdr:rowOff>635</xdr:rowOff>
    </xdr:to>
    <xdr:sp macro="" textlink="">
      <xdr:nvSpPr>
        <xdr:cNvPr id="153" name="楕円 152"/>
        <xdr:cNvSpPr/>
      </xdr:nvSpPr>
      <xdr:spPr>
        <a:xfrm>
          <a:off x="3175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156862</xdr:rowOff>
    </xdr:from>
    <xdr:ext cx="762000" cy="259045"/>
    <xdr:sp macro="" textlink="">
      <xdr:nvSpPr>
        <xdr:cNvPr id="154" name="テキスト ボックス 153"/>
        <xdr:cNvSpPr txBox="1"/>
      </xdr:nvSpPr>
      <xdr:spPr>
        <a:xfrm>
          <a:off x="2844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6668</xdr:rowOff>
    </xdr:from>
    <xdr:to>
      <xdr:col>11</xdr:col>
      <xdr:colOff>82550</xdr:colOff>
      <xdr:row>64</xdr:row>
      <xdr:rowOff>108268</xdr:rowOff>
    </xdr:to>
    <xdr:sp macro="" textlink="">
      <xdr:nvSpPr>
        <xdr:cNvPr id="155" name="楕円 154"/>
        <xdr:cNvSpPr/>
      </xdr:nvSpPr>
      <xdr:spPr>
        <a:xfrm>
          <a:off x="2286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93045</xdr:rowOff>
    </xdr:from>
    <xdr:ext cx="762000" cy="259045"/>
    <xdr:sp macro="" textlink="">
      <xdr:nvSpPr>
        <xdr:cNvPr id="156" name="テキスト ボックス 155"/>
        <xdr:cNvSpPr txBox="1"/>
      </xdr:nvSpPr>
      <xdr:spPr>
        <a:xfrm>
          <a:off x="1955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40322</xdr:rowOff>
    </xdr:from>
    <xdr:to>
      <xdr:col>7</xdr:col>
      <xdr:colOff>31750</xdr:colOff>
      <xdr:row>65</xdr:row>
      <xdr:rowOff>141922</xdr:rowOff>
    </xdr:to>
    <xdr:sp macro="" textlink="">
      <xdr:nvSpPr>
        <xdr:cNvPr id="157" name="楕円 156"/>
        <xdr:cNvSpPr/>
      </xdr:nvSpPr>
      <xdr:spPr>
        <a:xfrm>
          <a:off x="13970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126699</xdr:rowOff>
    </xdr:from>
    <xdr:ext cx="762000" cy="259045"/>
    <xdr:sp macro="" textlink="">
      <xdr:nvSpPr>
        <xdr:cNvPr id="158" name="テキスト ボックス 157"/>
        <xdr:cNvSpPr txBox="1"/>
      </xdr:nvSpPr>
      <xdr:spPr>
        <a:xfrm>
          <a:off x="1066800" y="112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人事院勧告による人件費の増加のため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となり、物件費について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物価高騰等の影響を受け、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百万円増となったため、人件費と物件費の合計で前年度に比べ約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よって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も伴い、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人当たりの決算額は増となった。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同じ状況が続くことが想定されるため、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職員数の適正管理、民間委託の推進、事務事業の見直し等を進め、人件費・物件費の抑制に努める。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90" name="直線コネクタ 189"/>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91" name="人件費・物件費等の状況最小値テキスト"/>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2" name="直線コネクタ 191"/>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3" name="人件費・物件費等の状況最大値テキスト"/>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4" name="直線コネクタ 193"/>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124853</xdr:rowOff>
    </xdr:from>
    <xdr:to>
      <xdr:col>23</xdr:col>
      <xdr:colOff>133350</xdr:colOff>
      <xdr:row>83</xdr:row>
      <xdr:rowOff>57527</xdr:rowOff>
    </xdr:to>
    <xdr:cxnSp macro="">
      <xdr:nvCxnSpPr>
        <xdr:cNvPr id="195" name="直線コネクタ 194"/>
        <xdr:cNvCxnSpPr/>
      </xdr:nvCxnSpPr>
      <xdr:spPr>
        <a:xfrm>
          <a:off x="4114800" y="14183753"/>
          <a:ext cx="838200" cy="10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6" name="人件費・物件費等の状況平均値テキスト"/>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7" name="フローチャート: 判断 196"/>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93890</xdr:rowOff>
    </xdr:from>
    <xdr:to>
      <xdr:col>19</xdr:col>
      <xdr:colOff>133350</xdr:colOff>
      <xdr:row>82</xdr:row>
      <xdr:rowOff>124853</xdr:rowOff>
    </xdr:to>
    <xdr:cxnSp macro="">
      <xdr:nvCxnSpPr>
        <xdr:cNvPr id="198" name="直線コネクタ 197"/>
        <xdr:cNvCxnSpPr/>
      </xdr:nvCxnSpPr>
      <xdr:spPr>
        <a:xfrm>
          <a:off x="3225800" y="14152790"/>
          <a:ext cx="889000" cy="3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9" name="フローチャート: 判断 198"/>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200" name="テキスト ボックス 199"/>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83948</xdr:rowOff>
    </xdr:from>
    <xdr:to>
      <xdr:col>15</xdr:col>
      <xdr:colOff>82550</xdr:colOff>
      <xdr:row>82</xdr:row>
      <xdr:rowOff>93890</xdr:rowOff>
    </xdr:to>
    <xdr:cxnSp macro="">
      <xdr:nvCxnSpPr>
        <xdr:cNvPr id="201" name="直線コネクタ 200"/>
        <xdr:cNvCxnSpPr/>
      </xdr:nvCxnSpPr>
      <xdr:spPr>
        <a:xfrm>
          <a:off x="2336800" y="14142848"/>
          <a:ext cx="889000" cy="9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2" name="フローチャート: 判断 201"/>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3" name="テキスト ボックス 202"/>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5947</xdr:rowOff>
    </xdr:from>
    <xdr:to>
      <xdr:col>11</xdr:col>
      <xdr:colOff>31750</xdr:colOff>
      <xdr:row>82</xdr:row>
      <xdr:rowOff>83948</xdr:rowOff>
    </xdr:to>
    <xdr:cxnSp macro="">
      <xdr:nvCxnSpPr>
        <xdr:cNvPr id="204" name="直線コネクタ 203"/>
        <xdr:cNvCxnSpPr/>
      </xdr:nvCxnSpPr>
      <xdr:spPr>
        <a:xfrm>
          <a:off x="1447800" y="14064847"/>
          <a:ext cx="889000" cy="7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5" name="フローチャート: 判断 204"/>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6" name="テキスト ボックス 205"/>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7" name="フローチャート: 判断 206"/>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105619</xdr:rowOff>
    </xdr:from>
    <xdr:ext cx="762000" cy="259045"/>
    <xdr:sp macro="" textlink="">
      <xdr:nvSpPr>
        <xdr:cNvPr id="208" name="テキスト ボックス 207"/>
        <xdr:cNvSpPr txBox="1"/>
      </xdr:nvSpPr>
      <xdr:spPr>
        <a:xfrm>
          <a:off x="1066800" y="1416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6727</xdr:rowOff>
    </xdr:from>
    <xdr:to>
      <xdr:col>23</xdr:col>
      <xdr:colOff>184150</xdr:colOff>
      <xdr:row>83</xdr:row>
      <xdr:rowOff>108327</xdr:rowOff>
    </xdr:to>
    <xdr:sp macro="" textlink="">
      <xdr:nvSpPr>
        <xdr:cNvPr id="214" name="楕円 213"/>
        <xdr:cNvSpPr/>
      </xdr:nvSpPr>
      <xdr:spPr>
        <a:xfrm>
          <a:off x="4902200" y="1423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23254</xdr:rowOff>
    </xdr:from>
    <xdr:ext cx="762000" cy="259045"/>
    <xdr:sp macro="" textlink="">
      <xdr:nvSpPr>
        <xdr:cNvPr id="215" name="人件費・物件費等の状況該当値テキスト"/>
        <xdr:cNvSpPr txBox="1"/>
      </xdr:nvSpPr>
      <xdr:spPr>
        <a:xfrm>
          <a:off x="5041900" y="1408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74053</xdr:rowOff>
    </xdr:from>
    <xdr:to>
      <xdr:col>19</xdr:col>
      <xdr:colOff>184150</xdr:colOff>
      <xdr:row>83</xdr:row>
      <xdr:rowOff>4203</xdr:rowOff>
    </xdr:to>
    <xdr:sp macro="" textlink="">
      <xdr:nvSpPr>
        <xdr:cNvPr id="216" name="楕円 215"/>
        <xdr:cNvSpPr/>
      </xdr:nvSpPr>
      <xdr:spPr>
        <a:xfrm>
          <a:off x="4064000" y="1413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14380</xdr:rowOff>
    </xdr:from>
    <xdr:ext cx="736600" cy="259045"/>
    <xdr:sp macro="" textlink="">
      <xdr:nvSpPr>
        <xdr:cNvPr id="217" name="テキスト ボックス 216"/>
        <xdr:cNvSpPr txBox="1"/>
      </xdr:nvSpPr>
      <xdr:spPr>
        <a:xfrm>
          <a:off x="3733800" y="1390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43090</xdr:rowOff>
    </xdr:from>
    <xdr:to>
      <xdr:col>15</xdr:col>
      <xdr:colOff>133350</xdr:colOff>
      <xdr:row>82</xdr:row>
      <xdr:rowOff>144690</xdr:rowOff>
    </xdr:to>
    <xdr:sp macro="" textlink="">
      <xdr:nvSpPr>
        <xdr:cNvPr id="218" name="楕円 217"/>
        <xdr:cNvSpPr/>
      </xdr:nvSpPr>
      <xdr:spPr>
        <a:xfrm>
          <a:off x="3175000" y="1410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154867</xdr:rowOff>
    </xdr:from>
    <xdr:ext cx="762000" cy="259045"/>
    <xdr:sp macro="" textlink="">
      <xdr:nvSpPr>
        <xdr:cNvPr id="219" name="テキスト ボックス 218"/>
        <xdr:cNvSpPr txBox="1"/>
      </xdr:nvSpPr>
      <xdr:spPr>
        <a:xfrm>
          <a:off x="2844800" y="1387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33148</xdr:rowOff>
    </xdr:from>
    <xdr:to>
      <xdr:col>11</xdr:col>
      <xdr:colOff>82550</xdr:colOff>
      <xdr:row>82</xdr:row>
      <xdr:rowOff>134748</xdr:rowOff>
    </xdr:to>
    <xdr:sp macro="" textlink="">
      <xdr:nvSpPr>
        <xdr:cNvPr id="220" name="楕円 219"/>
        <xdr:cNvSpPr/>
      </xdr:nvSpPr>
      <xdr:spPr>
        <a:xfrm>
          <a:off x="2286000" y="1409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144925</xdr:rowOff>
    </xdr:from>
    <xdr:ext cx="762000" cy="259045"/>
    <xdr:sp macro="" textlink="">
      <xdr:nvSpPr>
        <xdr:cNvPr id="221" name="テキスト ボックス 220"/>
        <xdr:cNvSpPr txBox="1"/>
      </xdr:nvSpPr>
      <xdr:spPr>
        <a:xfrm>
          <a:off x="1955800" y="1386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126597</xdr:rowOff>
    </xdr:from>
    <xdr:to>
      <xdr:col>7</xdr:col>
      <xdr:colOff>31750</xdr:colOff>
      <xdr:row>82</xdr:row>
      <xdr:rowOff>56747</xdr:rowOff>
    </xdr:to>
    <xdr:sp macro="" textlink="">
      <xdr:nvSpPr>
        <xdr:cNvPr id="222" name="楕円 221"/>
        <xdr:cNvSpPr/>
      </xdr:nvSpPr>
      <xdr:spPr>
        <a:xfrm>
          <a:off x="1397000" y="1401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66924</xdr:rowOff>
    </xdr:from>
    <xdr:ext cx="762000" cy="259045"/>
    <xdr:sp macro="" textlink="">
      <xdr:nvSpPr>
        <xdr:cNvPr id="223" name="テキスト ボックス 222"/>
        <xdr:cNvSpPr txBox="1"/>
      </xdr:nvSpPr>
      <xdr:spPr>
        <a:xfrm>
          <a:off x="1066800" y="13782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類似団体内平均より低い値となっている。これは、採用・退職等による職員構成の変動等が影響していると考えられる。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近年では、令和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ポイント減少となった後、ほぼ横ばいの状態が続いている。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本市は、従来から人事院勧告等の趣旨を尊重し、給与改定を実施しており、引き続き国、他の自治体及び民間給与との均衡を踏まえ、給与の適正化に努める。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4" name="直線コネクタ 253"/>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7" name="給与水準   （国との比較）最大値テキスト"/>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8" name="直線コネクタ 257"/>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84</xdr:row>
      <xdr:rowOff>168729</xdr:rowOff>
    </xdr:to>
    <xdr:cxnSp macro="">
      <xdr:nvCxnSpPr>
        <xdr:cNvPr id="259" name="直線コネクタ 258"/>
        <xdr:cNvCxnSpPr/>
      </xdr:nvCxnSpPr>
      <xdr:spPr>
        <a:xfrm>
          <a:off x="16179800" y="145705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60" name="給与水準   （国との比較）平均値テキスト"/>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61" name="フローチャート: 判断 260"/>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14514</xdr:rowOff>
    </xdr:to>
    <xdr:cxnSp macro="">
      <xdr:nvCxnSpPr>
        <xdr:cNvPr id="262" name="直線コネクタ 261"/>
        <xdr:cNvCxnSpPr/>
      </xdr:nvCxnSpPr>
      <xdr:spPr>
        <a:xfrm flipV="1">
          <a:off x="15290800" y="145705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3" name="フローチャート: 判断 262"/>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4" name="テキスト ボックス 263"/>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14514</xdr:rowOff>
    </xdr:to>
    <xdr:cxnSp macro="">
      <xdr:nvCxnSpPr>
        <xdr:cNvPr id="265" name="直線コネクタ 264"/>
        <xdr:cNvCxnSpPr/>
      </xdr:nvCxnSpPr>
      <xdr:spPr>
        <a:xfrm>
          <a:off x="14401800" y="145360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6" name="フローチャート: 判断 265"/>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7" name="テキスト ボックス 266"/>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31750</xdr:rowOff>
    </xdr:to>
    <xdr:cxnSp macro="">
      <xdr:nvCxnSpPr>
        <xdr:cNvPr id="268" name="直線コネクタ 267"/>
        <xdr:cNvCxnSpPr/>
      </xdr:nvCxnSpPr>
      <xdr:spPr>
        <a:xfrm flipV="1">
          <a:off x="13512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9" name="フローチャート: 判断 268"/>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70" name="テキスト ボックス 269"/>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1" name="フローチャート: 判断 270"/>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2" name="テキスト ボックス 271"/>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8" name="楕円 277"/>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134456</xdr:rowOff>
    </xdr:from>
    <xdr:ext cx="762000" cy="259045"/>
    <xdr:sp macro="" textlink="">
      <xdr:nvSpPr>
        <xdr:cNvPr id="279" name="給与水準   （国との比較）該当値テキスト"/>
        <xdr:cNvSpPr txBox="1"/>
      </xdr:nvSpPr>
      <xdr:spPr>
        <a:xfrm>
          <a:off x="171069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80" name="楕円 279"/>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81" name="テキスト ボックス 280"/>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82" name="楕円 281"/>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83" name="テキスト ボックス 282"/>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4" name="楕円 283"/>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85" name="テキスト ボックス 284"/>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6" name="楕円 285"/>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7" name="テキスト ボックス 286"/>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次定員管理適正化計画を策定して以降、第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次定員管理適正化計画、集中改革プラン、スーパー改革プランなどの取り組みにより職員数の抑制に努めてきた。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年度は、職員数について前年度から大きな増減はないものの、分母となる人口が減少したことにより指数は増加した。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今後、定年引上げ等の状況を踏まえながら、引き続き年齢層の平準化を踏まえた定員の適正化に努める。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9" name="直線コネクタ 318"/>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20" name="定員管理の状況最小値テキスト"/>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21" name="直線コネクタ 320"/>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2" name="定員管理の状況最大値テキスト"/>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3" name="直線コネクタ 322"/>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169938</xdr:rowOff>
    </xdr:from>
    <xdr:to>
      <xdr:col>81</xdr:col>
      <xdr:colOff>44450</xdr:colOff>
      <xdr:row>62</xdr:row>
      <xdr:rowOff>5383</xdr:rowOff>
    </xdr:to>
    <xdr:cxnSp macro="">
      <xdr:nvCxnSpPr>
        <xdr:cNvPr id="324" name="直線コネクタ 323"/>
        <xdr:cNvCxnSpPr/>
      </xdr:nvCxnSpPr>
      <xdr:spPr>
        <a:xfrm>
          <a:off x="16179800" y="10628388"/>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5" name="定員管理の状況平均値テキスト"/>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6" name="フローチャート: 判断 325"/>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169938</xdr:rowOff>
    </xdr:from>
    <xdr:to>
      <xdr:col>77</xdr:col>
      <xdr:colOff>44450</xdr:colOff>
      <xdr:row>62</xdr:row>
      <xdr:rowOff>5383</xdr:rowOff>
    </xdr:to>
    <xdr:cxnSp macro="">
      <xdr:nvCxnSpPr>
        <xdr:cNvPr id="327" name="直線コネクタ 326"/>
        <xdr:cNvCxnSpPr/>
      </xdr:nvCxnSpPr>
      <xdr:spPr>
        <a:xfrm flipV="1">
          <a:off x="15290800" y="10628388"/>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8" name="フローチャート: 判断 327"/>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9" name="テキスト ボックス 328"/>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169938</xdr:rowOff>
    </xdr:from>
    <xdr:to>
      <xdr:col>72</xdr:col>
      <xdr:colOff>203200</xdr:colOff>
      <xdr:row>62</xdr:row>
      <xdr:rowOff>5383</xdr:rowOff>
    </xdr:to>
    <xdr:cxnSp macro="">
      <xdr:nvCxnSpPr>
        <xdr:cNvPr id="330" name="直線コネクタ 329"/>
        <xdr:cNvCxnSpPr/>
      </xdr:nvCxnSpPr>
      <xdr:spPr>
        <a:xfrm>
          <a:off x="14401800" y="10628388"/>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31" name="フローチャート: 判断 330"/>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2" name="テキスト ボックス 331"/>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156149</xdr:rowOff>
    </xdr:from>
    <xdr:to>
      <xdr:col>68</xdr:col>
      <xdr:colOff>152400</xdr:colOff>
      <xdr:row>61</xdr:row>
      <xdr:rowOff>169938</xdr:rowOff>
    </xdr:to>
    <xdr:cxnSp macro="">
      <xdr:nvCxnSpPr>
        <xdr:cNvPr id="333" name="直線コネクタ 332"/>
        <xdr:cNvCxnSpPr/>
      </xdr:nvCxnSpPr>
      <xdr:spPr>
        <a:xfrm>
          <a:off x="13512800" y="10614599"/>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4" name="フローチャート: 判断 333"/>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5" name="テキスト ボックス 334"/>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6" name="フローチャート: 判断 335"/>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7" name="テキスト ボックス 336"/>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126033</xdr:rowOff>
    </xdr:from>
    <xdr:to>
      <xdr:col>81</xdr:col>
      <xdr:colOff>95250</xdr:colOff>
      <xdr:row>62</xdr:row>
      <xdr:rowOff>56183</xdr:rowOff>
    </xdr:to>
    <xdr:sp macro="" textlink="">
      <xdr:nvSpPr>
        <xdr:cNvPr id="343" name="楕円 342"/>
        <xdr:cNvSpPr/>
      </xdr:nvSpPr>
      <xdr:spPr>
        <a:xfrm>
          <a:off x="16967200" y="1058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98110</xdr:rowOff>
    </xdr:from>
    <xdr:ext cx="762000" cy="259045"/>
    <xdr:sp macro="" textlink="">
      <xdr:nvSpPr>
        <xdr:cNvPr id="344" name="定員管理の状況該当値テキスト"/>
        <xdr:cNvSpPr txBox="1"/>
      </xdr:nvSpPr>
      <xdr:spPr>
        <a:xfrm>
          <a:off x="17106900" y="10556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119138</xdr:rowOff>
    </xdr:from>
    <xdr:to>
      <xdr:col>77</xdr:col>
      <xdr:colOff>95250</xdr:colOff>
      <xdr:row>62</xdr:row>
      <xdr:rowOff>49288</xdr:rowOff>
    </xdr:to>
    <xdr:sp macro="" textlink="">
      <xdr:nvSpPr>
        <xdr:cNvPr id="345" name="楕円 344"/>
        <xdr:cNvSpPr/>
      </xdr:nvSpPr>
      <xdr:spPr>
        <a:xfrm>
          <a:off x="16129000" y="1057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34065</xdr:rowOff>
    </xdr:from>
    <xdr:ext cx="736600" cy="259045"/>
    <xdr:sp macro="" textlink="">
      <xdr:nvSpPr>
        <xdr:cNvPr id="346" name="テキスト ボックス 345"/>
        <xdr:cNvSpPr txBox="1"/>
      </xdr:nvSpPr>
      <xdr:spPr>
        <a:xfrm>
          <a:off x="15798800" y="1066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126033</xdr:rowOff>
    </xdr:from>
    <xdr:to>
      <xdr:col>73</xdr:col>
      <xdr:colOff>44450</xdr:colOff>
      <xdr:row>62</xdr:row>
      <xdr:rowOff>56183</xdr:rowOff>
    </xdr:to>
    <xdr:sp macro="" textlink="">
      <xdr:nvSpPr>
        <xdr:cNvPr id="347" name="楕円 346"/>
        <xdr:cNvSpPr/>
      </xdr:nvSpPr>
      <xdr:spPr>
        <a:xfrm>
          <a:off x="15240000" y="1058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40960</xdr:rowOff>
    </xdr:from>
    <xdr:ext cx="762000" cy="259045"/>
    <xdr:sp macro="" textlink="">
      <xdr:nvSpPr>
        <xdr:cNvPr id="348" name="テキスト ボックス 347"/>
        <xdr:cNvSpPr txBox="1"/>
      </xdr:nvSpPr>
      <xdr:spPr>
        <a:xfrm>
          <a:off x="14909800" y="10670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119138</xdr:rowOff>
    </xdr:from>
    <xdr:to>
      <xdr:col>68</xdr:col>
      <xdr:colOff>203200</xdr:colOff>
      <xdr:row>62</xdr:row>
      <xdr:rowOff>49288</xdr:rowOff>
    </xdr:to>
    <xdr:sp macro="" textlink="">
      <xdr:nvSpPr>
        <xdr:cNvPr id="349" name="楕円 348"/>
        <xdr:cNvSpPr/>
      </xdr:nvSpPr>
      <xdr:spPr>
        <a:xfrm>
          <a:off x="14351000" y="1057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34065</xdr:rowOff>
    </xdr:from>
    <xdr:ext cx="762000" cy="259045"/>
    <xdr:sp macro="" textlink="">
      <xdr:nvSpPr>
        <xdr:cNvPr id="350" name="テキスト ボックス 349"/>
        <xdr:cNvSpPr txBox="1"/>
      </xdr:nvSpPr>
      <xdr:spPr>
        <a:xfrm>
          <a:off x="14020800" y="1066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105349</xdr:rowOff>
    </xdr:from>
    <xdr:to>
      <xdr:col>64</xdr:col>
      <xdr:colOff>152400</xdr:colOff>
      <xdr:row>62</xdr:row>
      <xdr:rowOff>35499</xdr:rowOff>
    </xdr:to>
    <xdr:sp macro="" textlink="">
      <xdr:nvSpPr>
        <xdr:cNvPr id="351" name="楕円 350"/>
        <xdr:cNvSpPr/>
      </xdr:nvSpPr>
      <xdr:spPr>
        <a:xfrm>
          <a:off x="13462000" y="1056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20276</xdr:rowOff>
    </xdr:from>
    <xdr:ext cx="762000" cy="259045"/>
    <xdr:sp macro="" textlink="">
      <xdr:nvSpPr>
        <xdr:cNvPr id="352" name="テキスト ボックス 351"/>
        <xdr:cNvSpPr txBox="1"/>
      </xdr:nvSpPr>
      <xdr:spPr>
        <a:xfrm>
          <a:off x="13131800" y="10650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、道の駅くるくるなると建設時の起債の償還開始などの影響で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は増加したものの、法人住民税の増などで標準財政規模が増加したことから実質公債費比率は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かし、類似団体内平均値や県内平均値と比較しても、依然として高い状態であることから、起債事業の取捨選択はもとより、利率の高い事業債については、繰上償還や借換等を検討し、可能な限り最小限の負担とな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0" name="テキスト ボックス 379"/>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2" name="直線コネクタ 381"/>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3" name="公債費負担の状況最小値テキスト"/>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4" name="直線コネクタ 383"/>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5" name="公債費負担の状況最大値テキスト"/>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6" name="直線コネクタ 385"/>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132645</xdr:rowOff>
    </xdr:from>
    <xdr:to>
      <xdr:col>81</xdr:col>
      <xdr:colOff>44450</xdr:colOff>
      <xdr:row>43</xdr:row>
      <xdr:rowOff>1411</xdr:rowOff>
    </xdr:to>
    <xdr:cxnSp macro="">
      <xdr:nvCxnSpPr>
        <xdr:cNvPr id="387" name="直線コネクタ 386"/>
        <xdr:cNvCxnSpPr/>
      </xdr:nvCxnSpPr>
      <xdr:spPr>
        <a:xfrm flipV="1">
          <a:off x="16179800" y="733354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8" name="公債費負担の状況平均値テキスト"/>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9" name="フローチャート: 判断 388"/>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1411</xdr:rowOff>
    </xdr:from>
    <xdr:to>
      <xdr:col>77</xdr:col>
      <xdr:colOff>44450</xdr:colOff>
      <xdr:row>43</xdr:row>
      <xdr:rowOff>55033</xdr:rowOff>
    </xdr:to>
    <xdr:cxnSp macro="">
      <xdr:nvCxnSpPr>
        <xdr:cNvPr id="390" name="直線コネクタ 389"/>
        <xdr:cNvCxnSpPr/>
      </xdr:nvCxnSpPr>
      <xdr:spPr>
        <a:xfrm flipV="1">
          <a:off x="15290800" y="737376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91" name="フローチャート: 判断 390"/>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2" name="テキスト ボックス 391"/>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55033</xdr:rowOff>
    </xdr:from>
    <xdr:to>
      <xdr:col>72</xdr:col>
      <xdr:colOff>203200</xdr:colOff>
      <xdr:row>43</xdr:row>
      <xdr:rowOff>81845</xdr:rowOff>
    </xdr:to>
    <xdr:cxnSp macro="">
      <xdr:nvCxnSpPr>
        <xdr:cNvPr id="393" name="直線コネクタ 392"/>
        <xdr:cNvCxnSpPr/>
      </xdr:nvCxnSpPr>
      <xdr:spPr>
        <a:xfrm flipV="1">
          <a:off x="14401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4" name="フローチャート: 判断 393"/>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5" name="テキスト ボックス 394"/>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81845</xdr:rowOff>
    </xdr:from>
    <xdr:to>
      <xdr:col>68</xdr:col>
      <xdr:colOff>152400</xdr:colOff>
      <xdr:row>44</xdr:row>
      <xdr:rowOff>4233</xdr:rowOff>
    </xdr:to>
    <xdr:cxnSp macro="">
      <xdr:nvCxnSpPr>
        <xdr:cNvPr id="396" name="直線コネクタ 395"/>
        <xdr:cNvCxnSpPr/>
      </xdr:nvCxnSpPr>
      <xdr:spPr>
        <a:xfrm flipV="1">
          <a:off x="13512800" y="7454195"/>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7" name="フローチャート: 判断 396"/>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8" name="テキスト ボックス 397"/>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9" name="フローチャート: 判断 398"/>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400" name="テキスト ボックス 399"/>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81845</xdr:rowOff>
    </xdr:from>
    <xdr:to>
      <xdr:col>81</xdr:col>
      <xdr:colOff>95250</xdr:colOff>
      <xdr:row>43</xdr:row>
      <xdr:rowOff>11995</xdr:rowOff>
    </xdr:to>
    <xdr:sp macro="" textlink="">
      <xdr:nvSpPr>
        <xdr:cNvPr id="406" name="楕円 405"/>
        <xdr:cNvSpPr/>
      </xdr:nvSpPr>
      <xdr:spPr>
        <a:xfrm>
          <a:off x="169672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53922</xdr:rowOff>
    </xdr:from>
    <xdr:ext cx="762000" cy="259045"/>
    <xdr:sp macro="" textlink="">
      <xdr:nvSpPr>
        <xdr:cNvPr id="407" name="公債費負担の状況該当値テキスト"/>
        <xdr:cNvSpPr txBox="1"/>
      </xdr:nvSpPr>
      <xdr:spPr>
        <a:xfrm>
          <a:off x="17106900" y="725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122061</xdr:rowOff>
    </xdr:from>
    <xdr:to>
      <xdr:col>77</xdr:col>
      <xdr:colOff>95250</xdr:colOff>
      <xdr:row>43</xdr:row>
      <xdr:rowOff>52211</xdr:rowOff>
    </xdr:to>
    <xdr:sp macro="" textlink="">
      <xdr:nvSpPr>
        <xdr:cNvPr id="408" name="楕円 407"/>
        <xdr:cNvSpPr/>
      </xdr:nvSpPr>
      <xdr:spPr>
        <a:xfrm>
          <a:off x="16129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36988</xdr:rowOff>
    </xdr:from>
    <xdr:ext cx="736600" cy="259045"/>
    <xdr:sp macro="" textlink="">
      <xdr:nvSpPr>
        <xdr:cNvPr id="409" name="テキスト ボックス 408"/>
        <xdr:cNvSpPr txBox="1"/>
      </xdr:nvSpPr>
      <xdr:spPr>
        <a:xfrm>
          <a:off x="15798800" y="740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4233</xdr:rowOff>
    </xdr:from>
    <xdr:to>
      <xdr:col>73</xdr:col>
      <xdr:colOff>44450</xdr:colOff>
      <xdr:row>43</xdr:row>
      <xdr:rowOff>105833</xdr:rowOff>
    </xdr:to>
    <xdr:sp macro="" textlink="">
      <xdr:nvSpPr>
        <xdr:cNvPr id="410" name="楕円 409"/>
        <xdr:cNvSpPr/>
      </xdr:nvSpPr>
      <xdr:spPr>
        <a:xfrm>
          <a:off x="15240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90610</xdr:rowOff>
    </xdr:from>
    <xdr:ext cx="762000" cy="259045"/>
    <xdr:sp macro="" textlink="">
      <xdr:nvSpPr>
        <xdr:cNvPr id="411" name="テキスト ボックス 410"/>
        <xdr:cNvSpPr txBox="1"/>
      </xdr:nvSpPr>
      <xdr:spPr>
        <a:xfrm>
          <a:off x="14909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31045</xdr:rowOff>
    </xdr:from>
    <xdr:to>
      <xdr:col>68</xdr:col>
      <xdr:colOff>203200</xdr:colOff>
      <xdr:row>43</xdr:row>
      <xdr:rowOff>132645</xdr:rowOff>
    </xdr:to>
    <xdr:sp macro="" textlink="">
      <xdr:nvSpPr>
        <xdr:cNvPr id="412" name="楕円 411"/>
        <xdr:cNvSpPr/>
      </xdr:nvSpPr>
      <xdr:spPr>
        <a:xfrm>
          <a:off x="14351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117422</xdr:rowOff>
    </xdr:from>
    <xdr:ext cx="762000" cy="259045"/>
    <xdr:sp macro="" textlink="">
      <xdr:nvSpPr>
        <xdr:cNvPr id="413" name="テキスト ボックス 412"/>
        <xdr:cNvSpPr txBox="1"/>
      </xdr:nvSpPr>
      <xdr:spPr>
        <a:xfrm>
          <a:off x="14020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124883</xdr:rowOff>
    </xdr:from>
    <xdr:to>
      <xdr:col>64</xdr:col>
      <xdr:colOff>152400</xdr:colOff>
      <xdr:row>44</xdr:row>
      <xdr:rowOff>55033</xdr:rowOff>
    </xdr:to>
    <xdr:sp macro="" textlink="">
      <xdr:nvSpPr>
        <xdr:cNvPr id="414" name="楕円 413"/>
        <xdr:cNvSpPr/>
      </xdr:nvSpPr>
      <xdr:spPr>
        <a:xfrm>
          <a:off x="13462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39810</xdr:rowOff>
    </xdr:from>
    <xdr:ext cx="762000" cy="259045"/>
    <xdr:sp macro="" textlink="">
      <xdr:nvSpPr>
        <xdr:cNvPr id="415" name="テキスト ボックス 414"/>
        <xdr:cNvSpPr txBox="1"/>
      </xdr:nvSpPr>
      <xdr:spPr>
        <a:xfrm>
          <a:off x="13131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文化会館耐震改修事業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等の大型事業に備え、ボートレース競走事業会計から繰り入れた事業収益金を減債基金等に積立を行っている。令和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年度は、これらの基金を含めた地方債の償還額等に充当可能な基金が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10,957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、新庁舎整備事業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や文化会館耐震改修事業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等にかかる地方債借入により地方債現在高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32,558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百万円増）となったことから、将来負担比率は増加となった。将来負担の軽減のため、行財政改革の取り組みをより一層推進するとともに、新たな歳入確保策や、歳出抑制策等を実施していく必要がある。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6" name="直線コネクタ 445"/>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7" name="将来負担の状況最小値テキスト"/>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8" name="直線コネクタ 447"/>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149558</xdr:rowOff>
    </xdr:from>
    <xdr:to>
      <xdr:col>81</xdr:col>
      <xdr:colOff>44450</xdr:colOff>
      <xdr:row>19</xdr:row>
      <xdr:rowOff>154154</xdr:rowOff>
    </xdr:to>
    <xdr:cxnSp macro="">
      <xdr:nvCxnSpPr>
        <xdr:cNvPr id="451" name="直線コネクタ 450"/>
        <xdr:cNvCxnSpPr/>
      </xdr:nvCxnSpPr>
      <xdr:spPr>
        <a:xfrm>
          <a:off x="16179800" y="3407108"/>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2" name="将来負担の状況平均値テキスト"/>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3" name="フローチャート: 判断 452"/>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86360</xdr:rowOff>
    </xdr:from>
    <xdr:to>
      <xdr:col>77</xdr:col>
      <xdr:colOff>44450</xdr:colOff>
      <xdr:row>19</xdr:row>
      <xdr:rowOff>149558</xdr:rowOff>
    </xdr:to>
    <xdr:cxnSp macro="">
      <xdr:nvCxnSpPr>
        <xdr:cNvPr id="454" name="直線コネクタ 453"/>
        <xdr:cNvCxnSpPr/>
      </xdr:nvCxnSpPr>
      <xdr:spPr>
        <a:xfrm>
          <a:off x="15290800" y="3343910"/>
          <a:ext cx="8890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5" name="フローチャート: 判断 454"/>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6" name="テキスト ボックス 455"/>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62230</xdr:rowOff>
    </xdr:from>
    <xdr:to>
      <xdr:col>72</xdr:col>
      <xdr:colOff>203200</xdr:colOff>
      <xdr:row>19</xdr:row>
      <xdr:rowOff>86360</xdr:rowOff>
    </xdr:to>
    <xdr:cxnSp macro="">
      <xdr:nvCxnSpPr>
        <xdr:cNvPr id="457" name="直線コネクタ 456"/>
        <xdr:cNvCxnSpPr/>
      </xdr:nvCxnSpPr>
      <xdr:spPr>
        <a:xfrm>
          <a:off x="14401800" y="331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8" name="フローチャート: 判断 457"/>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9" name="テキスト ボックス 458"/>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62230</xdr:rowOff>
    </xdr:from>
    <xdr:to>
      <xdr:col>68</xdr:col>
      <xdr:colOff>152400</xdr:colOff>
      <xdr:row>22</xdr:row>
      <xdr:rowOff>8648</xdr:rowOff>
    </xdr:to>
    <xdr:cxnSp macro="">
      <xdr:nvCxnSpPr>
        <xdr:cNvPr id="460" name="直線コネクタ 459"/>
        <xdr:cNvCxnSpPr/>
      </xdr:nvCxnSpPr>
      <xdr:spPr>
        <a:xfrm flipV="1">
          <a:off x="13512800" y="3319780"/>
          <a:ext cx="889000" cy="46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61" name="フローチャート: 判断 460"/>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2" name="テキスト ボックス 461"/>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3" name="フローチャート: 判断 462"/>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4" name="テキスト ボックス 463"/>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103354</xdr:rowOff>
    </xdr:from>
    <xdr:to>
      <xdr:col>81</xdr:col>
      <xdr:colOff>95250</xdr:colOff>
      <xdr:row>20</xdr:row>
      <xdr:rowOff>33504</xdr:rowOff>
    </xdr:to>
    <xdr:sp macro="" textlink="">
      <xdr:nvSpPr>
        <xdr:cNvPr id="470" name="楕円 469"/>
        <xdr:cNvSpPr/>
      </xdr:nvSpPr>
      <xdr:spPr>
        <a:xfrm>
          <a:off x="16967200" y="336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75431</xdr:rowOff>
    </xdr:from>
    <xdr:ext cx="762000" cy="259045"/>
    <xdr:sp macro="" textlink="">
      <xdr:nvSpPr>
        <xdr:cNvPr id="471" name="将来負担の状況該当値テキスト"/>
        <xdr:cNvSpPr txBox="1"/>
      </xdr:nvSpPr>
      <xdr:spPr>
        <a:xfrm>
          <a:off x="17106900" y="333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98758</xdr:rowOff>
    </xdr:from>
    <xdr:to>
      <xdr:col>77</xdr:col>
      <xdr:colOff>95250</xdr:colOff>
      <xdr:row>20</xdr:row>
      <xdr:rowOff>28908</xdr:rowOff>
    </xdr:to>
    <xdr:sp macro="" textlink="">
      <xdr:nvSpPr>
        <xdr:cNvPr id="472" name="楕円 471"/>
        <xdr:cNvSpPr/>
      </xdr:nvSpPr>
      <xdr:spPr>
        <a:xfrm>
          <a:off x="16129000" y="335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13685</xdr:rowOff>
    </xdr:from>
    <xdr:ext cx="736600" cy="259045"/>
    <xdr:sp macro="" textlink="">
      <xdr:nvSpPr>
        <xdr:cNvPr id="473" name="テキスト ボックス 472"/>
        <xdr:cNvSpPr txBox="1"/>
      </xdr:nvSpPr>
      <xdr:spPr>
        <a:xfrm>
          <a:off x="15798800" y="344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35560</xdr:rowOff>
    </xdr:from>
    <xdr:to>
      <xdr:col>73</xdr:col>
      <xdr:colOff>44450</xdr:colOff>
      <xdr:row>19</xdr:row>
      <xdr:rowOff>137160</xdr:rowOff>
    </xdr:to>
    <xdr:sp macro="" textlink="">
      <xdr:nvSpPr>
        <xdr:cNvPr id="474" name="楕円 473"/>
        <xdr:cNvSpPr/>
      </xdr:nvSpPr>
      <xdr:spPr>
        <a:xfrm>
          <a:off x="15240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121937</xdr:rowOff>
    </xdr:from>
    <xdr:ext cx="762000" cy="259045"/>
    <xdr:sp macro="" textlink="">
      <xdr:nvSpPr>
        <xdr:cNvPr id="475" name="テキスト ボックス 474"/>
        <xdr:cNvSpPr txBox="1"/>
      </xdr:nvSpPr>
      <xdr:spPr>
        <a:xfrm>
          <a:off x="14909800" y="337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11430</xdr:rowOff>
    </xdr:from>
    <xdr:to>
      <xdr:col>68</xdr:col>
      <xdr:colOff>203200</xdr:colOff>
      <xdr:row>19</xdr:row>
      <xdr:rowOff>113030</xdr:rowOff>
    </xdr:to>
    <xdr:sp macro="" textlink="">
      <xdr:nvSpPr>
        <xdr:cNvPr id="476" name="楕円 475"/>
        <xdr:cNvSpPr/>
      </xdr:nvSpPr>
      <xdr:spPr>
        <a:xfrm>
          <a:off x="14351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97807</xdr:rowOff>
    </xdr:from>
    <xdr:ext cx="762000" cy="259045"/>
    <xdr:sp macro="" textlink="">
      <xdr:nvSpPr>
        <xdr:cNvPr id="477" name="テキスト ボックス 476"/>
        <xdr:cNvSpPr txBox="1"/>
      </xdr:nvSpPr>
      <xdr:spPr>
        <a:xfrm>
          <a:off x="14020800" y="335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129298</xdr:rowOff>
    </xdr:from>
    <xdr:to>
      <xdr:col>64</xdr:col>
      <xdr:colOff>152400</xdr:colOff>
      <xdr:row>22</xdr:row>
      <xdr:rowOff>59448</xdr:rowOff>
    </xdr:to>
    <xdr:sp macro="" textlink="">
      <xdr:nvSpPr>
        <xdr:cNvPr id="478" name="楕円 477"/>
        <xdr:cNvSpPr/>
      </xdr:nvSpPr>
      <xdr:spPr>
        <a:xfrm>
          <a:off x="13462000" y="37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44225</xdr:rowOff>
    </xdr:from>
    <xdr:ext cx="762000" cy="259045"/>
    <xdr:sp macro="" textlink="">
      <xdr:nvSpPr>
        <xdr:cNvPr id="479" name="テキスト ボックス 478"/>
        <xdr:cNvSpPr txBox="1"/>
      </xdr:nvSpPr>
      <xdr:spPr>
        <a:xfrm>
          <a:off x="13131800" y="3816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53,240
52,580
135.66
30,979,898
29,877,272
564,745
14,353,211
32,558,167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95.6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よりも高い状態が続いている要因としては、ごみ収集業務の一部が直営であることなどが挙げられる。今後、直営によるサービス等について更なる見直しを行い、引き続き人件費の削減に取り組んでいく。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の主な要因としては、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人事院勧告による人件費の増加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や退職手当等の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が影響している。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81280</xdr:rowOff>
    </xdr:from>
    <xdr:to>
      <xdr:col>24</xdr:col>
      <xdr:colOff>25400</xdr:colOff>
      <xdr:row>39</xdr:row>
      <xdr:rowOff>130810</xdr:rowOff>
    </xdr:to>
    <xdr:cxnSp macro="">
      <xdr:nvCxnSpPr>
        <xdr:cNvPr id="66" name="直線コネクタ 65"/>
        <xdr:cNvCxnSpPr/>
      </xdr:nvCxnSpPr>
      <xdr:spPr>
        <a:xfrm>
          <a:off x="3987800" y="6596380"/>
          <a:ext cx="8382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81280</xdr:rowOff>
    </xdr:from>
    <xdr:to>
      <xdr:col>19</xdr:col>
      <xdr:colOff>187325</xdr:colOff>
      <xdr:row>39</xdr:row>
      <xdr:rowOff>138430</xdr:rowOff>
    </xdr:to>
    <xdr:cxnSp macro="">
      <xdr:nvCxnSpPr>
        <xdr:cNvPr id="69" name="直線コネクタ 68"/>
        <xdr:cNvCxnSpPr/>
      </xdr:nvCxnSpPr>
      <xdr:spPr>
        <a:xfrm flipV="1">
          <a:off x="3098800" y="65963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157480</xdr:rowOff>
    </xdr:from>
    <xdr:to>
      <xdr:col>15</xdr:col>
      <xdr:colOff>98425</xdr:colOff>
      <xdr:row>39</xdr:row>
      <xdr:rowOff>138430</xdr:rowOff>
    </xdr:to>
    <xdr:cxnSp macro="">
      <xdr:nvCxnSpPr>
        <xdr:cNvPr id="72" name="直線コネクタ 71"/>
        <xdr:cNvCxnSpPr/>
      </xdr:nvCxnSpPr>
      <xdr:spPr>
        <a:xfrm>
          <a:off x="2209800" y="66725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157480</xdr:rowOff>
    </xdr:from>
    <xdr:to>
      <xdr:col>11</xdr:col>
      <xdr:colOff>9525</xdr:colOff>
      <xdr:row>39</xdr:row>
      <xdr:rowOff>130810</xdr:rowOff>
    </xdr:to>
    <xdr:cxnSp macro="">
      <xdr:nvCxnSpPr>
        <xdr:cNvPr id="75" name="直線コネクタ 74"/>
        <xdr:cNvCxnSpPr/>
      </xdr:nvCxnSpPr>
      <xdr:spPr>
        <a:xfrm flipV="1">
          <a:off x="1320800" y="66725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80010</xdr:rowOff>
    </xdr:from>
    <xdr:to>
      <xdr:col>24</xdr:col>
      <xdr:colOff>76200</xdr:colOff>
      <xdr:row>40</xdr:row>
      <xdr:rowOff>10160</xdr:rowOff>
    </xdr:to>
    <xdr:sp macro="" textlink="">
      <xdr:nvSpPr>
        <xdr:cNvPr id="85" name="楕円 84"/>
        <xdr:cNvSpPr/>
      </xdr:nvSpPr>
      <xdr:spPr>
        <a:xfrm>
          <a:off x="47752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52087</xdr:rowOff>
    </xdr:from>
    <xdr:ext cx="762000" cy="259045"/>
    <xdr:sp macro="" textlink="">
      <xdr:nvSpPr>
        <xdr:cNvPr id="86" name="人件費該当値テキスト"/>
        <xdr:cNvSpPr txBox="1"/>
      </xdr:nvSpPr>
      <xdr:spPr>
        <a:xfrm>
          <a:off x="49149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30480</xdr:rowOff>
    </xdr:from>
    <xdr:to>
      <xdr:col>20</xdr:col>
      <xdr:colOff>38100</xdr:colOff>
      <xdr:row>38</xdr:row>
      <xdr:rowOff>132080</xdr:rowOff>
    </xdr:to>
    <xdr:sp macro="" textlink="">
      <xdr:nvSpPr>
        <xdr:cNvPr id="87" name="楕円 86"/>
        <xdr:cNvSpPr/>
      </xdr:nvSpPr>
      <xdr:spPr>
        <a:xfrm>
          <a:off x="3937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116857</xdr:rowOff>
    </xdr:from>
    <xdr:ext cx="736600" cy="259045"/>
    <xdr:sp macro="" textlink="">
      <xdr:nvSpPr>
        <xdr:cNvPr id="88" name="テキスト ボックス 87"/>
        <xdr:cNvSpPr txBox="1"/>
      </xdr:nvSpPr>
      <xdr:spPr>
        <a:xfrm>
          <a:off x="3606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87630</xdr:rowOff>
    </xdr:from>
    <xdr:to>
      <xdr:col>15</xdr:col>
      <xdr:colOff>149225</xdr:colOff>
      <xdr:row>40</xdr:row>
      <xdr:rowOff>17780</xdr:rowOff>
    </xdr:to>
    <xdr:sp macro="" textlink="">
      <xdr:nvSpPr>
        <xdr:cNvPr id="89" name="楕円 88"/>
        <xdr:cNvSpPr/>
      </xdr:nvSpPr>
      <xdr:spPr>
        <a:xfrm>
          <a:off x="3048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2557</xdr:rowOff>
    </xdr:from>
    <xdr:ext cx="762000" cy="259045"/>
    <xdr:sp macro="" textlink="">
      <xdr:nvSpPr>
        <xdr:cNvPr id="90" name="テキスト ボックス 89"/>
        <xdr:cNvSpPr txBox="1"/>
      </xdr:nvSpPr>
      <xdr:spPr>
        <a:xfrm>
          <a:off x="2717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106680</xdr:rowOff>
    </xdr:from>
    <xdr:to>
      <xdr:col>11</xdr:col>
      <xdr:colOff>60325</xdr:colOff>
      <xdr:row>39</xdr:row>
      <xdr:rowOff>36830</xdr:rowOff>
    </xdr:to>
    <xdr:sp macro="" textlink="">
      <xdr:nvSpPr>
        <xdr:cNvPr id="91" name="楕円 90"/>
        <xdr:cNvSpPr/>
      </xdr:nvSpPr>
      <xdr:spPr>
        <a:xfrm>
          <a:off x="2159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21607</xdr:rowOff>
    </xdr:from>
    <xdr:ext cx="762000" cy="259045"/>
    <xdr:sp macro="" textlink="">
      <xdr:nvSpPr>
        <xdr:cNvPr id="92" name="テキスト ボックス 91"/>
        <xdr:cNvSpPr txBox="1"/>
      </xdr:nvSpPr>
      <xdr:spPr>
        <a:xfrm>
          <a:off x="1828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80010</xdr:rowOff>
    </xdr:from>
    <xdr:to>
      <xdr:col>6</xdr:col>
      <xdr:colOff>171450</xdr:colOff>
      <xdr:row>40</xdr:row>
      <xdr:rowOff>10160</xdr:rowOff>
    </xdr:to>
    <xdr:sp macro="" textlink="">
      <xdr:nvSpPr>
        <xdr:cNvPr id="93" name="楕円 92"/>
        <xdr:cNvSpPr/>
      </xdr:nvSpPr>
      <xdr:spPr>
        <a:xfrm>
          <a:off x="1270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166387</xdr:rowOff>
    </xdr:from>
    <xdr:ext cx="762000" cy="259045"/>
    <xdr:sp macro="" textlink="">
      <xdr:nvSpPr>
        <xdr:cNvPr id="94" name="テキスト ボックス 93"/>
        <xdr:cNvSpPr txBox="1"/>
      </xdr:nvSpPr>
      <xdr:spPr>
        <a:xfrm>
          <a:off x="939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降、組織・機構の見直しや民間委託等の推進、指定管理制度の導入により、民間や特定非営利活動法人の資源・人材を活用することで経費の削減に取り組んできた結果、類似団体平均よりも低い値となってい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年度については、分子となる物件費が増加（約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百万）、分母となる経常一般財源の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）もあり、前年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6350</xdr:rowOff>
    </xdr:from>
    <xdr:to>
      <xdr:col>82</xdr:col>
      <xdr:colOff>107950</xdr:colOff>
      <xdr:row>17</xdr:row>
      <xdr:rowOff>57150</xdr:rowOff>
    </xdr:to>
    <xdr:cxnSp macro="">
      <xdr:nvCxnSpPr>
        <xdr:cNvPr id="127" name="直線コネクタ 126"/>
        <xdr:cNvCxnSpPr/>
      </xdr:nvCxnSpPr>
      <xdr:spPr>
        <a:xfrm>
          <a:off x="15671800" y="2921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6350</xdr:rowOff>
    </xdr:from>
    <xdr:to>
      <xdr:col>78</xdr:col>
      <xdr:colOff>69850</xdr:colOff>
      <xdr:row>17</xdr:row>
      <xdr:rowOff>6350</xdr:rowOff>
    </xdr:to>
    <xdr:cxnSp macro="">
      <xdr:nvCxnSpPr>
        <xdr:cNvPr id="130" name="直線コネクタ 129"/>
        <xdr:cNvCxnSpPr/>
      </xdr:nvCxnSpPr>
      <xdr:spPr>
        <a:xfrm>
          <a:off x="14782800" y="292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17</xdr:row>
      <xdr:rowOff>6350</xdr:rowOff>
    </xdr:to>
    <xdr:cxnSp macro="">
      <xdr:nvCxnSpPr>
        <xdr:cNvPr id="133" name="直線コネクタ 132"/>
        <xdr:cNvCxnSpPr/>
      </xdr:nvCxnSpPr>
      <xdr:spPr>
        <a:xfrm>
          <a:off x="13893800" y="27178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25400</xdr:rowOff>
    </xdr:to>
    <xdr:cxnSp macro="">
      <xdr:nvCxnSpPr>
        <xdr:cNvPr id="136" name="直線コネクタ 135"/>
        <xdr:cNvCxnSpPr/>
      </xdr:nvCxnSpPr>
      <xdr:spPr>
        <a:xfrm flipV="1">
          <a:off x="13004800" y="2717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6350</xdr:rowOff>
    </xdr:from>
    <xdr:to>
      <xdr:col>82</xdr:col>
      <xdr:colOff>158750</xdr:colOff>
      <xdr:row>17</xdr:row>
      <xdr:rowOff>107950</xdr:rowOff>
    </xdr:to>
    <xdr:sp macro="" textlink="">
      <xdr:nvSpPr>
        <xdr:cNvPr id="146" name="楕円 145"/>
        <xdr:cNvSpPr/>
      </xdr:nvSpPr>
      <xdr:spPr>
        <a:xfrm>
          <a:off x="164592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22877</xdr:rowOff>
    </xdr:from>
    <xdr:ext cx="762000" cy="259045"/>
    <xdr:sp macro="" textlink="">
      <xdr:nvSpPr>
        <xdr:cNvPr id="147" name="物件費該当値テキスト"/>
        <xdr:cNvSpPr txBox="1"/>
      </xdr:nvSpPr>
      <xdr:spPr>
        <a:xfrm>
          <a:off x="165989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127000</xdr:rowOff>
    </xdr:from>
    <xdr:to>
      <xdr:col>78</xdr:col>
      <xdr:colOff>120650</xdr:colOff>
      <xdr:row>17</xdr:row>
      <xdr:rowOff>57150</xdr:rowOff>
    </xdr:to>
    <xdr:sp macro="" textlink="">
      <xdr:nvSpPr>
        <xdr:cNvPr id="148" name="楕円 147"/>
        <xdr:cNvSpPr/>
      </xdr:nvSpPr>
      <xdr:spPr>
        <a:xfrm>
          <a:off x="15621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67327</xdr:rowOff>
    </xdr:from>
    <xdr:ext cx="736600" cy="259045"/>
    <xdr:sp macro="" textlink="">
      <xdr:nvSpPr>
        <xdr:cNvPr id="149" name="テキスト ボックス 148"/>
        <xdr:cNvSpPr txBox="1"/>
      </xdr:nvSpPr>
      <xdr:spPr>
        <a:xfrm>
          <a:off x="15290800" y="263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127000</xdr:rowOff>
    </xdr:from>
    <xdr:to>
      <xdr:col>74</xdr:col>
      <xdr:colOff>31750</xdr:colOff>
      <xdr:row>17</xdr:row>
      <xdr:rowOff>57150</xdr:rowOff>
    </xdr:to>
    <xdr:sp macro="" textlink="">
      <xdr:nvSpPr>
        <xdr:cNvPr id="150" name="楕円 149"/>
        <xdr:cNvSpPr/>
      </xdr:nvSpPr>
      <xdr:spPr>
        <a:xfrm>
          <a:off x="14732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41927</xdr:rowOff>
    </xdr:from>
    <xdr:ext cx="762000" cy="259045"/>
    <xdr:sp macro="" textlink="">
      <xdr:nvSpPr>
        <xdr:cNvPr id="151" name="テキスト ボックス 150"/>
        <xdr:cNvSpPr txBox="1"/>
      </xdr:nvSpPr>
      <xdr:spPr>
        <a:xfrm>
          <a:off x="14401800" y="295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54" name="楕円 153"/>
        <xdr:cNvSpPr/>
      </xdr:nvSpPr>
      <xdr:spPr>
        <a:xfrm>
          <a:off x="12954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55" name="テキスト ボックス 154"/>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分子となる扶助費は、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認定こども園運営費（約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百万円増）や児童手当（約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ことなどから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年の令和４年度こそ前年度と比べ扶助費が減少したものの、元来増加傾向であるため、今後の削減は厳しいものになると想定される。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24130</xdr:rowOff>
    </xdr:from>
    <xdr:to>
      <xdr:col>24</xdr:col>
      <xdr:colOff>25400</xdr:colOff>
      <xdr:row>57</xdr:row>
      <xdr:rowOff>115570</xdr:rowOff>
    </xdr:to>
    <xdr:cxnSp macro="">
      <xdr:nvCxnSpPr>
        <xdr:cNvPr id="186" name="直線コネクタ 185"/>
        <xdr:cNvCxnSpPr/>
      </xdr:nvCxnSpPr>
      <xdr:spPr>
        <a:xfrm>
          <a:off x="3987800" y="97967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140716</xdr:rowOff>
    </xdr:from>
    <xdr:to>
      <xdr:col>19</xdr:col>
      <xdr:colOff>187325</xdr:colOff>
      <xdr:row>57</xdr:row>
      <xdr:rowOff>24130</xdr:rowOff>
    </xdr:to>
    <xdr:cxnSp macro="">
      <xdr:nvCxnSpPr>
        <xdr:cNvPr id="189" name="直線コネクタ 188"/>
        <xdr:cNvCxnSpPr/>
      </xdr:nvCxnSpPr>
      <xdr:spPr>
        <a:xfrm>
          <a:off x="3098800" y="97419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85852</xdr:rowOff>
    </xdr:from>
    <xdr:to>
      <xdr:col>15</xdr:col>
      <xdr:colOff>98425</xdr:colOff>
      <xdr:row>56</xdr:row>
      <xdr:rowOff>140716</xdr:rowOff>
    </xdr:to>
    <xdr:cxnSp macro="">
      <xdr:nvCxnSpPr>
        <xdr:cNvPr id="192" name="直線コネクタ 191"/>
        <xdr:cNvCxnSpPr/>
      </xdr:nvCxnSpPr>
      <xdr:spPr>
        <a:xfrm>
          <a:off x="2209800" y="96870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85852</xdr:rowOff>
    </xdr:from>
    <xdr:to>
      <xdr:col>11</xdr:col>
      <xdr:colOff>9525</xdr:colOff>
      <xdr:row>56</xdr:row>
      <xdr:rowOff>85852</xdr:rowOff>
    </xdr:to>
    <xdr:cxnSp macro="">
      <xdr:nvCxnSpPr>
        <xdr:cNvPr id="195" name="直線コネクタ 194"/>
        <xdr:cNvCxnSpPr/>
      </xdr:nvCxnSpPr>
      <xdr:spPr>
        <a:xfrm>
          <a:off x="1320800" y="9687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205" name="楕円 204"/>
        <xdr:cNvSpPr/>
      </xdr:nvSpPr>
      <xdr:spPr>
        <a:xfrm>
          <a:off x="4775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36847</xdr:rowOff>
    </xdr:from>
    <xdr:ext cx="762000" cy="259045"/>
    <xdr:sp macro="" textlink="">
      <xdr:nvSpPr>
        <xdr:cNvPr id="206" name="扶助費該当値テキスト"/>
        <xdr:cNvSpPr txBox="1"/>
      </xdr:nvSpPr>
      <xdr:spPr>
        <a:xfrm>
          <a:off x="4914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144780</xdr:rowOff>
    </xdr:from>
    <xdr:to>
      <xdr:col>20</xdr:col>
      <xdr:colOff>38100</xdr:colOff>
      <xdr:row>57</xdr:row>
      <xdr:rowOff>74930</xdr:rowOff>
    </xdr:to>
    <xdr:sp macro="" textlink="">
      <xdr:nvSpPr>
        <xdr:cNvPr id="207" name="楕円 206"/>
        <xdr:cNvSpPr/>
      </xdr:nvSpPr>
      <xdr:spPr>
        <a:xfrm>
          <a:off x="3937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208" name="テキスト ボックス 207"/>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89916</xdr:rowOff>
    </xdr:from>
    <xdr:to>
      <xdr:col>15</xdr:col>
      <xdr:colOff>149225</xdr:colOff>
      <xdr:row>57</xdr:row>
      <xdr:rowOff>20066</xdr:rowOff>
    </xdr:to>
    <xdr:sp macro="" textlink="">
      <xdr:nvSpPr>
        <xdr:cNvPr id="209" name="楕円 208"/>
        <xdr:cNvSpPr/>
      </xdr:nvSpPr>
      <xdr:spPr>
        <a:xfrm>
          <a:off x="3048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4843</xdr:rowOff>
    </xdr:from>
    <xdr:ext cx="762000" cy="259045"/>
    <xdr:sp macro="" textlink="">
      <xdr:nvSpPr>
        <xdr:cNvPr id="210" name="テキスト ボックス 209"/>
        <xdr:cNvSpPr txBox="1"/>
      </xdr:nvSpPr>
      <xdr:spPr>
        <a:xfrm>
          <a:off x="27178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35052</xdr:rowOff>
    </xdr:from>
    <xdr:to>
      <xdr:col>11</xdr:col>
      <xdr:colOff>60325</xdr:colOff>
      <xdr:row>56</xdr:row>
      <xdr:rowOff>136652</xdr:rowOff>
    </xdr:to>
    <xdr:sp macro="" textlink="">
      <xdr:nvSpPr>
        <xdr:cNvPr id="211" name="楕円 210"/>
        <xdr:cNvSpPr/>
      </xdr:nvSpPr>
      <xdr:spPr>
        <a:xfrm>
          <a:off x="2159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121429</xdr:rowOff>
    </xdr:from>
    <xdr:ext cx="762000" cy="259045"/>
    <xdr:sp macro="" textlink="">
      <xdr:nvSpPr>
        <xdr:cNvPr id="212" name="テキスト ボックス 211"/>
        <xdr:cNvSpPr txBox="1"/>
      </xdr:nvSpPr>
      <xdr:spPr>
        <a:xfrm>
          <a:off x="1828800" y="972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35052</xdr:rowOff>
    </xdr:from>
    <xdr:to>
      <xdr:col>6</xdr:col>
      <xdr:colOff>171450</xdr:colOff>
      <xdr:row>56</xdr:row>
      <xdr:rowOff>136652</xdr:rowOff>
    </xdr:to>
    <xdr:sp macro="" textlink="">
      <xdr:nvSpPr>
        <xdr:cNvPr id="213" name="楕円 212"/>
        <xdr:cNvSpPr/>
      </xdr:nvSpPr>
      <xdr:spPr>
        <a:xfrm>
          <a:off x="1270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121429</xdr:rowOff>
    </xdr:from>
    <xdr:ext cx="762000" cy="259045"/>
    <xdr:sp macro="" textlink="">
      <xdr:nvSpPr>
        <xdr:cNvPr id="214" name="テキスト ボックス 213"/>
        <xdr:cNvSpPr txBox="1"/>
      </xdr:nvSpPr>
      <xdr:spPr>
        <a:xfrm>
          <a:off x="939800" y="972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その他の主な内訳は繰出金であ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るが大きな増減はなく、物価高騰などの影響から維持補修費が約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、分母となる経常一般財源の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146050</xdr:rowOff>
    </xdr:from>
    <xdr:to>
      <xdr:col>82</xdr:col>
      <xdr:colOff>107950</xdr:colOff>
      <xdr:row>60</xdr:row>
      <xdr:rowOff>88900</xdr:rowOff>
    </xdr:to>
    <xdr:cxnSp macro="">
      <xdr:nvCxnSpPr>
        <xdr:cNvPr id="247" name="直線コネクタ 246"/>
        <xdr:cNvCxnSpPr/>
      </xdr:nvCxnSpPr>
      <xdr:spPr>
        <a:xfrm>
          <a:off x="15671800" y="102616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146050</xdr:rowOff>
    </xdr:from>
    <xdr:to>
      <xdr:col>78</xdr:col>
      <xdr:colOff>69850</xdr:colOff>
      <xdr:row>60</xdr:row>
      <xdr:rowOff>165100</xdr:rowOff>
    </xdr:to>
    <xdr:cxnSp macro="">
      <xdr:nvCxnSpPr>
        <xdr:cNvPr id="250" name="直線コネクタ 249"/>
        <xdr:cNvCxnSpPr/>
      </xdr:nvCxnSpPr>
      <xdr:spPr>
        <a:xfrm flipV="1">
          <a:off x="14782800" y="10261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165100</xdr:rowOff>
    </xdr:from>
    <xdr:to>
      <xdr:col>73</xdr:col>
      <xdr:colOff>180975</xdr:colOff>
      <xdr:row>61</xdr:row>
      <xdr:rowOff>31750</xdr:rowOff>
    </xdr:to>
    <xdr:cxnSp macro="">
      <xdr:nvCxnSpPr>
        <xdr:cNvPr id="253" name="直線コネクタ 252"/>
        <xdr:cNvCxnSpPr/>
      </xdr:nvCxnSpPr>
      <xdr:spPr>
        <a:xfrm flipV="1">
          <a:off x="13893800" y="10452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31750</xdr:rowOff>
    </xdr:from>
    <xdr:to>
      <xdr:col>69</xdr:col>
      <xdr:colOff>92075</xdr:colOff>
      <xdr:row>61</xdr:row>
      <xdr:rowOff>107950</xdr:rowOff>
    </xdr:to>
    <xdr:cxnSp macro="">
      <xdr:nvCxnSpPr>
        <xdr:cNvPr id="256" name="直線コネクタ 255"/>
        <xdr:cNvCxnSpPr/>
      </xdr:nvCxnSpPr>
      <xdr:spPr>
        <a:xfrm flipV="1">
          <a:off x="13004800" y="10490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38100</xdr:rowOff>
    </xdr:from>
    <xdr:to>
      <xdr:col>82</xdr:col>
      <xdr:colOff>158750</xdr:colOff>
      <xdr:row>60</xdr:row>
      <xdr:rowOff>139700</xdr:rowOff>
    </xdr:to>
    <xdr:sp macro="" textlink="">
      <xdr:nvSpPr>
        <xdr:cNvPr id="266" name="楕円 265"/>
        <xdr:cNvSpPr/>
      </xdr:nvSpPr>
      <xdr:spPr>
        <a:xfrm>
          <a:off x="164592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118127</xdr:rowOff>
    </xdr:from>
    <xdr:ext cx="762000" cy="259045"/>
    <xdr:sp macro="" textlink="">
      <xdr:nvSpPr>
        <xdr:cNvPr id="267" name="その他該当値テキスト"/>
        <xdr:cNvSpPr txBox="1"/>
      </xdr:nvSpPr>
      <xdr:spPr>
        <a:xfrm>
          <a:off x="165989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95250</xdr:rowOff>
    </xdr:from>
    <xdr:to>
      <xdr:col>78</xdr:col>
      <xdr:colOff>120650</xdr:colOff>
      <xdr:row>60</xdr:row>
      <xdr:rowOff>25400</xdr:rowOff>
    </xdr:to>
    <xdr:sp macro="" textlink="">
      <xdr:nvSpPr>
        <xdr:cNvPr id="268" name="楕円 267"/>
        <xdr:cNvSpPr/>
      </xdr:nvSpPr>
      <xdr:spPr>
        <a:xfrm>
          <a:off x="15621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69" name="テキスト ボックス 268"/>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114300</xdr:rowOff>
    </xdr:from>
    <xdr:to>
      <xdr:col>74</xdr:col>
      <xdr:colOff>31750</xdr:colOff>
      <xdr:row>61</xdr:row>
      <xdr:rowOff>44450</xdr:rowOff>
    </xdr:to>
    <xdr:sp macro="" textlink="">
      <xdr:nvSpPr>
        <xdr:cNvPr id="270" name="楕円 269"/>
        <xdr:cNvSpPr/>
      </xdr:nvSpPr>
      <xdr:spPr>
        <a:xfrm>
          <a:off x="14732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29227</xdr:rowOff>
    </xdr:from>
    <xdr:ext cx="762000" cy="259045"/>
    <xdr:sp macro="" textlink="">
      <xdr:nvSpPr>
        <xdr:cNvPr id="271" name="テキスト ボックス 270"/>
        <xdr:cNvSpPr txBox="1"/>
      </xdr:nvSpPr>
      <xdr:spPr>
        <a:xfrm>
          <a:off x="14401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152400</xdr:rowOff>
    </xdr:from>
    <xdr:to>
      <xdr:col>69</xdr:col>
      <xdr:colOff>142875</xdr:colOff>
      <xdr:row>61</xdr:row>
      <xdr:rowOff>82550</xdr:rowOff>
    </xdr:to>
    <xdr:sp macro="" textlink="">
      <xdr:nvSpPr>
        <xdr:cNvPr id="272" name="楕円 271"/>
        <xdr:cNvSpPr/>
      </xdr:nvSpPr>
      <xdr:spPr>
        <a:xfrm>
          <a:off x="13843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67327</xdr:rowOff>
    </xdr:from>
    <xdr:ext cx="762000" cy="259045"/>
    <xdr:sp macro="" textlink="">
      <xdr:nvSpPr>
        <xdr:cNvPr id="273" name="テキスト ボックス 272"/>
        <xdr:cNvSpPr txBox="1"/>
      </xdr:nvSpPr>
      <xdr:spPr>
        <a:xfrm>
          <a:off x="13512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57150</xdr:rowOff>
    </xdr:from>
    <xdr:to>
      <xdr:col>65</xdr:col>
      <xdr:colOff>53975</xdr:colOff>
      <xdr:row>61</xdr:row>
      <xdr:rowOff>158750</xdr:rowOff>
    </xdr:to>
    <xdr:sp macro="" textlink="">
      <xdr:nvSpPr>
        <xdr:cNvPr id="274" name="楕円 273"/>
        <xdr:cNvSpPr/>
      </xdr:nvSpPr>
      <xdr:spPr>
        <a:xfrm>
          <a:off x="129540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143527</xdr:rowOff>
    </xdr:from>
    <xdr:ext cx="762000" cy="259045"/>
    <xdr:sp macro="" textlink="">
      <xdr:nvSpPr>
        <xdr:cNvPr id="275" name="テキスト ボックス 274"/>
        <xdr:cNvSpPr txBox="1"/>
      </xdr:nvSpPr>
      <xdr:spPr>
        <a:xfrm>
          <a:off x="126238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年度まで補助金・交付金を一般財源ベースで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年度までは３～５％削減の概算要求基準を設け経費削減に努めてきた。令和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年度については、物価高騰経済対策事業費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％減となった。今後も公平性・有効性等の観点から見直しを行うなど、効率的な予算執行に努める。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35</xdr:row>
      <xdr:rowOff>149860</xdr:rowOff>
    </xdr:to>
    <xdr:cxnSp macro="">
      <xdr:nvCxnSpPr>
        <xdr:cNvPr id="303" name="直線コネクタ 302"/>
        <xdr:cNvCxnSpPr/>
      </xdr:nvCxnSpPr>
      <xdr:spPr>
        <a:xfrm flipV="1">
          <a:off x="15671800" y="61391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149860</xdr:rowOff>
    </xdr:from>
    <xdr:to>
      <xdr:col>78</xdr:col>
      <xdr:colOff>69850</xdr:colOff>
      <xdr:row>35</xdr:row>
      <xdr:rowOff>161290</xdr:rowOff>
    </xdr:to>
    <xdr:cxnSp macro="">
      <xdr:nvCxnSpPr>
        <xdr:cNvPr id="306" name="直線コネクタ 305"/>
        <xdr:cNvCxnSpPr/>
      </xdr:nvCxnSpPr>
      <xdr:spPr>
        <a:xfrm flipV="1">
          <a:off x="14782800" y="61506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18415</xdr:rowOff>
    </xdr:to>
    <xdr:cxnSp macro="">
      <xdr:nvCxnSpPr>
        <xdr:cNvPr id="309" name="直線コネクタ 308"/>
        <xdr:cNvCxnSpPr/>
      </xdr:nvCxnSpPr>
      <xdr:spPr>
        <a:xfrm flipV="1">
          <a:off x="13893800" y="61620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144145</xdr:rowOff>
    </xdr:from>
    <xdr:to>
      <xdr:col>69</xdr:col>
      <xdr:colOff>92075</xdr:colOff>
      <xdr:row>36</xdr:row>
      <xdr:rowOff>18415</xdr:rowOff>
    </xdr:to>
    <xdr:cxnSp macro="">
      <xdr:nvCxnSpPr>
        <xdr:cNvPr id="312" name="直線コネクタ 311"/>
        <xdr:cNvCxnSpPr/>
      </xdr:nvCxnSpPr>
      <xdr:spPr>
        <a:xfrm>
          <a:off x="13004800" y="61448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87630</xdr:rowOff>
    </xdr:from>
    <xdr:to>
      <xdr:col>82</xdr:col>
      <xdr:colOff>158750</xdr:colOff>
      <xdr:row>36</xdr:row>
      <xdr:rowOff>17780</xdr:rowOff>
    </xdr:to>
    <xdr:sp macro="" textlink="">
      <xdr:nvSpPr>
        <xdr:cNvPr id="322" name="楕円 321"/>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104157</xdr:rowOff>
    </xdr:from>
    <xdr:ext cx="762000" cy="259045"/>
    <xdr:sp macro="" textlink="">
      <xdr:nvSpPr>
        <xdr:cNvPr id="323" name="補助費等該当値テキスト"/>
        <xdr:cNvSpPr txBox="1"/>
      </xdr:nvSpPr>
      <xdr:spPr>
        <a:xfrm>
          <a:off x="16598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99060</xdr:rowOff>
    </xdr:from>
    <xdr:to>
      <xdr:col>78</xdr:col>
      <xdr:colOff>120650</xdr:colOff>
      <xdr:row>36</xdr:row>
      <xdr:rowOff>29210</xdr:rowOff>
    </xdr:to>
    <xdr:sp macro="" textlink="">
      <xdr:nvSpPr>
        <xdr:cNvPr id="324" name="楕円 323"/>
        <xdr:cNvSpPr/>
      </xdr:nvSpPr>
      <xdr:spPr>
        <a:xfrm>
          <a:off x="15621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39387</xdr:rowOff>
    </xdr:from>
    <xdr:ext cx="736600" cy="259045"/>
    <xdr:sp macro="" textlink="">
      <xdr:nvSpPr>
        <xdr:cNvPr id="325" name="テキスト ボックス 324"/>
        <xdr:cNvSpPr txBox="1"/>
      </xdr:nvSpPr>
      <xdr:spPr>
        <a:xfrm>
          <a:off x="15290800" y="5868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26" name="楕円 325"/>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27" name="テキスト ボックス 326"/>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139065</xdr:rowOff>
    </xdr:from>
    <xdr:to>
      <xdr:col>69</xdr:col>
      <xdr:colOff>142875</xdr:colOff>
      <xdr:row>36</xdr:row>
      <xdr:rowOff>69215</xdr:rowOff>
    </xdr:to>
    <xdr:sp macro="" textlink="">
      <xdr:nvSpPr>
        <xdr:cNvPr id="328" name="楕円 327"/>
        <xdr:cNvSpPr/>
      </xdr:nvSpPr>
      <xdr:spPr>
        <a:xfrm>
          <a:off x="13843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79392</xdr:rowOff>
    </xdr:from>
    <xdr:ext cx="762000" cy="259045"/>
    <xdr:sp macro="" textlink="">
      <xdr:nvSpPr>
        <xdr:cNvPr id="329" name="テキスト ボックス 328"/>
        <xdr:cNvSpPr txBox="1"/>
      </xdr:nvSpPr>
      <xdr:spPr>
        <a:xfrm>
          <a:off x="13512800" y="590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93345</xdr:rowOff>
    </xdr:from>
    <xdr:to>
      <xdr:col>65</xdr:col>
      <xdr:colOff>53975</xdr:colOff>
      <xdr:row>36</xdr:row>
      <xdr:rowOff>23495</xdr:rowOff>
    </xdr:to>
    <xdr:sp macro="" textlink="">
      <xdr:nvSpPr>
        <xdr:cNvPr id="330" name="楕円 329"/>
        <xdr:cNvSpPr/>
      </xdr:nvSpPr>
      <xdr:spPr>
        <a:xfrm>
          <a:off x="12954000" y="60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33672</xdr:rowOff>
    </xdr:from>
    <xdr:ext cx="762000" cy="259045"/>
    <xdr:sp macro="" textlink="">
      <xdr:nvSpPr>
        <xdr:cNvPr id="331" name="テキスト ボックス 330"/>
        <xdr:cNvSpPr txBox="1"/>
      </xdr:nvSpPr>
      <xdr:spPr>
        <a:xfrm>
          <a:off x="12623800" y="5862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公債費において道の駅くるくるなると建設時の起債の償還開始などの影響で元利償還金は増加した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もう一つの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要因として、分母となる経常一般財源の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に影響していることが挙げられる。公債費については、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文化会館耐震改修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事業などの大型事業が控えていることから、今後の削減は厳しいものとなると想定される。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98425</xdr:rowOff>
    </xdr:from>
    <xdr:to>
      <xdr:col>24</xdr:col>
      <xdr:colOff>25400</xdr:colOff>
      <xdr:row>76</xdr:row>
      <xdr:rowOff>155575</xdr:rowOff>
    </xdr:to>
    <xdr:cxnSp macro="">
      <xdr:nvCxnSpPr>
        <xdr:cNvPr id="368" name="直線コネクタ 367"/>
        <xdr:cNvCxnSpPr/>
      </xdr:nvCxnSpPr>
      <xdr:spPr>
        <a:xfrm>
          <a:off x="3987800" y="131286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98425</xdr:rowOff>
    </xdr:from>
    <xdr:to>
      <xdr:col>19</xdr:col>
      <xdr:colOff>187325</xdr:colOff>
      <xdr:row>77</xdr:row>
      <xdr:rowOff>136525</xdr:rowOff>
    </xdr:to>
    <xdr:cxnSp macro="">
      <xdr:nvCxnSpPr>
        <xdr:cNvPr id="371" name="直線コネクタ 370"/>
        <xdr:cNvCxnSpPr/>
      </xdr:nvCxnSpPr>
      <xdr:spPr>
        <a:xfrm flipV="1">
          <a:off x="3098800" y="1312862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3" name="テキスト ボックス 372"/>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98425</xdr:rowOff>
    </xdr:from>
    <xdr:to>
      <xdr:col>15</xdr:col>
      <xdr:colOff>98425</xdr:colOff>
      <xdr:row>77</xdr:row>
      <xdr:rowOff>136525</xdr:rowOff>
    </xdr:to>
    <xdr:cxnSp macro="">
      <xdr:nvCxnSpPr>
        <xdr:cNvPr id="374" name="直線コネクタ 373"/>
        <xdr:cNvCxnSpPr/>
      </xdr:nvCxnSpPr>
      <xdr:spPr>
        <a:xfrm>
          <a:off x="2209800" y="13300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76" name="テキスト ボックス 375"/>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98425</xdr:rowOff>
    </xdr:from>
    <xdr:to>
      <xdr:col>11</xdr:col>
      <xdr:colOff>9525</xdr:colOff>
      <xdr:row>78</xdr:row>
      <xdr:rowOff>69850</xdr:rowOff>
    </xdr:to>
    <xdr:cxnSp macro="">
      <xdr:nvCxnSpPr>
        <xdr:cNvPr id="377" name="直線コネクタ 376"/>
        <xdr:cNvCxnSpPr/>
      </xdr:nvCxnSpPr>
      <xdr:spPr>
        <a:xfrm flipV="1">
          <a:off x="1320800" y="133000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104775</xdr:rowOff>
    </xdr:from>
    <xdr:to>
      <xdr:col>24</xdr:col>
      <xdr:colOff>76200</xdr:colOff>
      <xdr:row>77</xdr:row>
      <xdr:rowOff>34925</xdr:rowOff>
    </xdr:to>
    <xdr:sp macro="" textlink="">
      <xdr:nvSpPr>
        <xdr:cNvPr id="387" name="楕円 386"/>
        <xdr:cNvSpPr/>
      </xdr:nvSpPr>
      <xdr:spPr>
        <a:xfrm>
          <a:off x="47752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121302</xdr:rowOff>
    </xdr:from>
    <xdr:ext cx="762000" cy="259045"/>
    <xdr:sp macro="" textlink="">
      <xdr:nvSpPr>
        <xdr:cNvPr id="388" name="公債費該当値テキスト"/>
        <xdr:cNvSpPr txBox="1"/>
      </xdr:nvSpPr>
      <xdr:spPr>
        <a:xfrm>
          <a:off x="4914900" y="1298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47625</xdr:rowOff>
    </xdr:from>
    <xdr:to>
      <xdr:col>20</xdr:col>
      <xdr:colOff>38100</xdr:colOff>
      <xdr:row>76</xdr:row>
      <xdr:rowOff>149225</xdr:rowOff>
    </xdr:to>
    <xdr:sp macro="" textlink="">
      <xdr:nvSpPr>
        <xdr:cNvPr id="389" name="楕円 388"/>
        <xdr:cNvSpPr/>
      </xdr:nvSpPr>
      <xdr:spPr>
        <a:xfrm>
          <a:off x="3937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159402</xdr:rowOff>
    </xdr:from>
    <xdr:ext cx="736600" cy="259045"/>
    <xdr:sp macro="" textlink="">
      <xdr:nvSpPr>
        <xdr:cNvPr id="390" name="テキスト ボックス 389"/>
        <xdr:cNvSpPr txBox="1"/>
      </xdr:nvSpPr>
      <xdr:spPr>
        <a:xfrm>
          <a:off x="3606800" y="12846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85725</xdr:rowOff>
    </xdr:from>
    <xdr:to>
      <xdr:col>15</xdr:col>
      <xdr:colOff>149225</xdr:colOff>
      <xdr:row>78</xdr:row>
      <xdr:rowOff>15875</xdr:rowOff>
    </xdr:to>
    <xdr:sp macro="" textlink="">
      <xdr:nvSpPr>
        <xdr:cNvPr id="391" name="楕円 390"/>
        <xdr:cNvSpPr/>
      </xdr:nvSpPr>
      <xdr:spPr>
        <a:xfrm>
          <a:off x="3048000" y="1328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26052</xdr:rowOff>
    </xdr:from>
    <xdr:ext cx="762000" cy="259045"/>
    <xdr:sp macro="" textlink="">
      <xdr:nvSpPr>
        <xdr:cNvPr id="392" name="テキスト ボックス 391"/>
        <xdr:cNvSpPr txBox="1"/>
      </xdr:nvSpPr>
      <xdr:spPr>
        <a:xfrm>
          <a:off x="2717800" y="1305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47625</xdr:rowOff>
    </xdr:from>
    <xdr:to>
      <xdr:col>11</xdr:col>
      <xdr:colOff>60325</xdr:colOff>
      <xdr:row>77</xdr:row>
      <xdr:rowOff>149225</xdr:rowOff>
    </xdr:to>
    <xdr:sp macro="" textlink="">
      <xdr:nvSpPr>
        <xdr:cNvPr id="393" name="楕円 392"/>
        <xdr:cNvSpPr/>
      </xdr:nvSpPr>
      <xdr:spPr>
        <a:xfrm>
          <a:off x="2159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94" name="テキスト ボックス 393"/>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19050</xdr:rowOff>
    </xdr:from>
    <xdr:to>
      <xdr:col>6</xdr:col>
      <xdr:colOff>171450</xdr:colOff>
      <xdr:row>78</xdr:row>
      <xdr:rowOff>120650</xdr:rowOff>
    </xdr:to>
    <xdr:sp macro="" textlink="">
      <xdr:nvSpPr>
        <xdr:cNvPr id="395" name="楕円 394"/>
        <xdr:cNvSpPr/>
      </xdr:nvSpPr>
      <xdr:spPr>
        <a:xfrm>
          <a:off x="1270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105427</xdr:rowOff>
    </xdr:from>
    <xdr:ext cx="762000" cy="259045"/>
    <xdr:sp macro="" textlink="">
      <xdr:nvSpPr>
        <xdr:cNvPr id="396" name="テキスト ボックス 395"/>
        <xdr:cNvSpPr txBox="1"/>
      </xdr:nvSpPr>
      <xdr:spPr>
        <a:xfrm>
          <a:off x="939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分子となる公債費以外の総額は令和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分母となる経常一般財源の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今後においても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、行財政改革の取り組みを推進し、人件費の適正化や効果的・効率的な事業運営等に努める。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69850</xdr:rowOff>
    </xdr:from>
    <xdr:to>
      <xdr:col>82</xdr:col>
      <xdr:colOff>107950</xdr:colOff>
      <xdr:row>77</xdr:row>
      <xdr:rowOff>85089</xdr:rowOff>
    </xdr:to>
    <xdr:cxnSp macro="">
      <xdr:nvCxnSpPr>
        <xdr:cNvPr id="429" name="直線コネクタ 428"/>
        <xdr:cNvCxnSpPr/>
      </xdr:nvCxnSpPr>
      <xdr:spPr>
        <a:xfrm>
          <a:off x="15671800" y="12928600"/>
          <a:ext cx="838200" cy="35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69850</xdr:rowOff>
    </xdr:from>
    <xdr:to>
      <xdr:col>78</xdr:col>
      <xdr:colOff>69850</xdr:colOff>
      <xdr:row>77</xdr:row>
      <xdr:rowOff>1270</xdr:rowOff>
    </xdr:to>
    <xdr:cxnSp macro="">
      <xdr:nvCxnSpPr>
        <xdr:cNvPr id="432" name="直線コネクタ 431"/>
        <xdr:cNvCxnSpPr/>
      </xdr:nvCxnSpPr>
      <xdr:spPr>
        <a:xfrm flipV="1">
          <a:off x="14782800" y="1292860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77470</xdr:rowOff>
    </xdr:from>
    <xdr:to>
      <xdr:col>73</xdr:col>
      <xdr:colOff>180975</xdr:colOff>
      <xdr:row>77</xdr:row>
      <xdr:rowOff>1270</xdr:rowOff>
    </xdr:to>
    <xdr:cxnSp macro="">
      <xdr:nvCxnSpPr>
        <xdr:cNvPr id="435" name="直線コネクタ 434"/>
        <xdr:cNvCxnSpPr/>
      </xdr:nvCxnSpPr>
      <xdr:spPr>
        <a:xfrm>
          <a:off x="13893800" y="1293622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77470</xdr:rowOff>
    </xdr:from>
    <xdr:to>
      <xdr:col>69</xdr:col>
      <xdr:colOff>92075</xdr:colOff>
      <xdr:row>76</xdr:row>
      <xdr:rowOff>50800</xdr:rowOff>
    </xdr:to>
    <xdr:cxnSp macro="">
      <xdr:nvCxnSpPr>
        <xdr:cNvPr id="438" name="直線コネクタ 437"/>
        <xdr:cNvCxnSpPr/>
      </xdr:nvCxnSpPr>
      <xdr:spPr>
        <a:xfrm flipV="1">
          <a:off x="13004800" y="129362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48" name="楕円 447"/>
        <xdr:cNvSpPr/>
      </xdr:nvSpPr>
      <xdr:spPr>
        <a:xfrm>
          <a:off x="16459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6366</xdr:rowOff>
    </xdr:from>
    <xdr:ext cx="762000" cy="259045"/>
    <xdr:sp macro="" textlink="">
      <xdr:nvSpPr>
        <xdr:cNvPr id="449" name="公債費以外該当値テキスト"/>
        <xdr:cNvSpPr txBox="1"/>
      </xdr:nvSpPr>
      <xdr:spPr>
        <a:xfrm>
          <a:off x="16598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19050</xdr:rowOff>
    </xdr:from>
    <xdr:to>
      <xdr:col>78</xdr:col>
      <xdr:colOff>120650</xdr:colOff>
      <xdr:row>75</xdr:row>
      <xdr:rowOff>120650</xdr:rowOff>
    </xdr:to>
    <xdr:sp macro="" textlink="">
      <xdr:nvSpPr>
        <xdr:cNvPr id="450" name="楕円 449"/>
        <xdr:cNvSpPr/>
      </xdr:nvSpPr>
      <xdr:spPr>
        <a:xfrm>
          <a:off x="15621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105427</xdr:rowOff>
    </xdr:from>
    <xdr:ext cx="736600" cy="259045"/>
    <xdr:sp macro="" textlink="">
      <xdr:nvSpPr>
        <xdr:cNvPr id="451" name="テキスト ボックス 450"/>
        <xdr:cNvSpPr txBox="1"/>
      </xdr:nvSpPr>
      <xdr:spPr>
        <a:xfrm>
          <a:off x="15290800" y="1296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52" name="楕円 451"/>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36847</xdr:rowOff>
    </xdr:from>
    <xdr:ext cx="762000" cy="259045"/>
    <xdr:sp macro="" textlink="">
      <xdr:nvSpPr>
        <xdr:cNvPr id="453" name="テキスト ボックス 452"/>
        <xdr:cNvSpPr txBox="1"/>
      </xdr:nvSpPr>
      <xdr:spPr>
        <a:xfrm>
          <a:off x="14401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26670</xdr:rowOff>
    </xdr:from>
    <xdr:to>
      <xdr:col>69</xdr:col>
      <xdr:colOff>142875</xdr:colOff>
      <xdr:row>75</xdr:row>
      <xdr:rowOff>128270</xdr:rowOff>
    </xdr:to>
    <xdr:sp macro="" textlink="">
      <xdr:nvSpPr>
        <xdr:cNvPr id="454" name="楕円 453"/>
        <xdr:cNvSpPr/>
      </xdr:nvSpPr>
      <xdr:spPr>
        <a:xfrm>
          <a:off x="13843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113047</xdr:rowOff>
    </xdr:from>
    <xdr:ext cx="762000" cy="259045"/>
    <xdr:sp macro="" textlink="">
      <xdr:nvSpPr>
        <xdr:cNvPr id="455" name="テキスト ボックス 454"/>
        <xdr:cNvSpPr txBox="1"/>
      </xdr:nvSpPr>
      <xdr:spPr>
        <a:xfrm>
          <a:off x="13512800" y="1297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0</xdr:rowOff>
    </xdr:from>
    <xdr:to>
      <xdr:col>65</xdr:col>
      <xdr:colOff>53975</xdr:colOff>
      <xdr:row>76</xdr:row>
      <xdr:rowOff>101600</xdr:rowOff>
    </xdr:to>
    <xdr:sp macro="" textlink="">
      <xdr:nvSpPr>
        <xdr:cNvPr id="456" name="楕円 455"/>
        <xdr:cNvSpPr/>
      </xdr:nvSpPr>
      <xdr:spPr>
        <a:xfrm>
          <a:off x="12954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86377</xdr:rowOff>
    </xdr:from>
    <xdr:ext cx="762000" cy="259045"/>
    <xdr:sp macro="" textlink="">
      <xdr:nvSpPr>
        <xdr:cNvPr id="457" name="テキスト ボックス 456"/>
        <xdr:cNvSpPr txBox="1"/>
      </xdr:nvSpPr>
      <xdr:spPr>
        <a:xfrm>
          <a:off x="12623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156210</xdr:rowOff>
    </xdr:from>
    <xdr:to>
      <xdr:col>29</xdr:col>
      <xdr:colOff>127000</xdr:colOff>
      <xdr:row>18</xdr:row>
      <xdr:rowOff>111747</xdr:rowOff>
    </xdr:to>
    <xdr:cxnSp macro="">
      <xdr:nvCxnSpPr>
        <xdr:cNvPr id="50" name="直線コネクタ 49"/>
        <xdr:cNvCxnSpPr/>
      </xdr:nvCxnSpPr>
      <xdr:spPr bwMode="auto">
        <a:xfrm flipV="1">
          <a:off x="5003800" y="3118485"/>
          <a:ext cx="647700" cy="126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111747</xdr:rowOff>
    </xdr:from>
    <xdr:to>
      <xdr:col>26</xdr:col>
      <xdr:colOff>50800</xdr:colOff>
      <xdr:row>18</xdr:row>
      <xdr:rowOff>126327</xdr:rowOff>
    </xdr:to>
    <xdr:cxnSp macro="">
      <xdr:nvCxnSpPr>
        <xdr:cNvPr id="53" name="直線コネクタ 52"/>
        <xdr:cNvCxnSpPr/>
      </xdr:nvCxnSpPr>
      <xdr:spPr bwMode="auto">
        <a:xfrm flipV="1">
          <a:off x="4305300" y="3245472"/>
          <a:ext cx="698500" cy="14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126327</xdr:rowOff>
    </xdr:from>
    <xdr:to>
      <xdr:col>22</xdr:col>
      <xdr:colOff>114300</xdr:colOff>
      <xdr:row>18</xdr:row>
      <xdr:rowOff>131864</xdr:rowOff>
    </xdr:to>
    <xdr:cxnSp macro="">
      <xdr:nvCxnSpPr>
        <xdr:cNvPr id="56" name="直線コネクタ 55"/>
        <xdr:cNvCxnSpPr/>
      </xdr:nvCxnSpPr>
      <xdr:spPr bwMode="auto">
        <a:xfrm flipV="1">
          <a:off x="3606800" y="3260052"/>
          <a:ext cx="698500" cy="5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131864</xdr:rowOff>
    </xdr:from>
    <xdr:to>
      <xdr:col>18</xdr:col>
      <xdr:colOff>177800</xdr:colOff>
      <xdr:row>18</xdr:row>
      <xdr:rowOff>165367</xdr:rowOff>
    </xdr:to>
    <xdr:cxnSp macro="">
      <xdr:nvCxnSpPr>
        <xdr:cNvPr id="59" name="直線コネクタ 58"/>
        <xdr:cNvCxnSpPr/>
      </xdr:nvCxnSpPr>
      <xdr:spPr bwMode="auto">
        <a:xfrm flipV="1">
          <a:off x="2908300" y="3265589"/>
          <a:ext cx="698500" cy="33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105410</xdr:rowOff>
    </xdr:from>
    <xdr:to>
      <xdr:col>29</xdr:col>
      <xdr:colOff>177800</xdr:colOff>
      <xdr:row>18</xdr:row>
      <xdr:rowOff>35560</xdr:rowOff>
    </xdr:to>
    <xdr:sp macro="" textlink="">
      <xdr:nvSpPr>
        <xdr:cNvPr id="69" name="楕円 68"/>
        <xdr:cNvSpPr/>
      </xdr:nvSpPr>
      <xdr:spPr bwMode="auto">
        <a:xfrm>
          <a:off x="5600700" y="3067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77487</xdr:rowOff>
    </xdr:from>
    <xdr:ext cx="762000" cy="259045"/>
    <xdr:sp macro="" textlink="">
      <xdr:nvSpPr>
        <xdr:cNvPr id="70" name="人口1人当たり決算額の推移該当値テキスト130"/>
        <xdr:cNvSpPr txBox="1"/>
      </xdr:nvSpPr>
      <xdr:spPr>
        <a:xfrm>
          <a:off x="5740400" y="303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60947</xdr:rowOff>
    </xdr:from>
    <xdr:to>
      <xdr:col>26</xdr:col>
      <xdr:colOff>101600</xdr:colOff>
      <xdr:row>18</xdr:row>
      <xdr:rowOff>162547</xdr:rowOff>
    </xdr:to>
    <xdr:sp macro="" textlink="">
      <xdr:nvSpPr>
        <xdr:cNvPr id="71" name="楕円 70"/>
        <xdr:cNvSpPr/>
      </xdr:nvSpPr>
      <xdr:spPr bwMode="auto">
        <a:xfrm>
          <a:off x="4953000" y="3194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147324</xdr:rowOff>
    </xdr:from>
    <xdr:ext cx="736600" cy="259045"/>
    <xdr:sp macro="" textlink="">
      <xdr:nvSpPr>
        <xdr:cNvPr id="72" name="テキスト ボックス 71"/>
        <xdr:cNvSpPr txBox="1"/>
      </xdr:nvSpPr>
      <xdr:spPr>
        <a:xfrm>
          <a:off x="4622800" y="3281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75527</xdr:rowOff>
    </xdr:from>
    <xdr:to>
      <xdr:col>22</xdr:col>
      <xdr:colOff>165100</xdr:colOff>
      <xdr:row>19</xdr:row>
      <xdr:rowOff>5677</xdr:rowOff>
    </xdr:to>
    <xdr:sp macro="" textlink="">
      <xdr:nvSpPr>
        <xdr:cNvPr id="73" name="楕円 72"/>
        <xdr:cNvSpPr/>
      </xdr:nvSpPr>
      <xdr:spPr bwMode="auto">
        <a:xfrm>
          <a:off x="4254500" y="3209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161904</xdr:rowOff>
    </xdr:from>
    <xdr:ext cx="762000" cy="259045"/>
    <xdr:sp macro="" textlink="">
      <xdr:nvSpPr>
        <xdr:cNvPr id="74" name="テキスト ボックス 73"/>
        <xdr:cNvSpPr txBox="1"/>
      </xdr:nvSpPr>
      <xdr:spPr>
        <a:xfrm>
          <a:off x="3924300" y="329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81064</xdr:rowOff>
    </xdr:from>
    <xdr:to>
      <xdr:col>19</xdr:col>
      <xdr:colOff>38100</xdr:colOff>
      <xdr:row>19</xdr:row>
      <xdr:rowOff>11214</xdr:rowOff>
    </xdr:to>
    <xdr:sp macro="" textlink="">
      <xdr:nvSpPr>
        <xdr:cNvPr id="75" name="楕円 74"/>
        <xdr:cNvSpPr/>
      </xdr:nvSpPr>
      <xdr:spPr bwMode="auto">
        <a:xfrm>
          <a:off x="3556000" y="3214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167441</xdr:rowOff>
    </xdr:from>
    <xdr:ext cx="762000" cy="259045"/>
    <xdr:sp macro="" textlink="">
      <xdr:nvSpPr>
        <xdr:cNvPr id="76" name="テキスト ボックス 75"/>
        <xdr:cNvSpPr txBox="1"/>
      </xdr:nvSpPr>
      <xdr:spPr>
        <a:xfrm>
          <a:off x="3225800" y="330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114567</xdr:rowOff>
    </xdr:from>
    <xdr:to>
      <xdr:col>15</xdr:col>
      <xdr:colOff>101600</xdr:colOff>
      <xdr:row>19</xdr:row>
      <xdr:rowOff>44717</xdr:rowOff>
    </xdr:to>
    <xdr:sp macro="" textlink="">
      <xdr:nvSpPr>
        <xdr:cNvPr id="77" name="楕円 76"/>
        <xdr:cNvSpPr/>
      </xdr:nvSpPr>
      <xdr:spPr bwMode="auto">
        <a:xfrm>
          <a:off x="2857500" y="3248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29494</xdr:rowOff>
    </xdr:from>
    <xdr:ext cx="762000" cy="259045"/>
    <xdr:sp macro="" textlink="">
      <xdr:nvSpPr>
        <xdr:cNvPr id="78" name="テキスト ボックス 77"/>
        <xdr:cNvSpPr txBox="1"/>
      </xdr:nvSpPr>
      <xdr:spPr>
        <a:xfrm>
          <a:off x="2527300" y="333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273266</xdr:rowOff>
    </xdr:from>
    <xdr:to>
      <xdr:col>29</xdr:col>
      <xdr:colOff>127000</xdr:colOff>
      <xdr:row>35</xdr:row>
      <xdr:rowOff>338112</xdr:rowOff>
    </xdr:to>
    <xdr:cxnSp macro="">
      <xdr:nvCxnSpPr>
        <xdr:cNvPr id="113" name="直線コネクタ 112"/>
        <xdr:cNvCxnSpPr/>
      </xdr:nvCxnSpPr>
      <xdr:spPr bwMode="auto">
        <a:xfrm flipV="1">
          <a:off x="5003800" y="6883616"/>
          <a:ext cx="647700" cy="64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283553</xdr:rowOff>
    </xdr:from>
    <xdr:to>
      <xdr:col>26</xdr:col>
      <xdr:colOff>50800</xdr:colOff>
      <xdr:row>35</xdr:row>
      <xdr:rowOff>338112</xdr:rowOff>
    </xdr:to>
    <xdr:cxnSp macro="">
      <xdr:nvCxnSpPr>
        <xdr:cNvPr id="116" name="直線コネクタ 115"/>
        <xdr:cNvCxnSpPr/>
      </xdr:nvCxnSpPr>
      <xdr:spPr bwMode="auto">
        <a:xfrm>
          <a:off x="4305300" y="6893903"/>
          <a:ext cx="698500" cy="54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250558</xdr:rowOff>
    </xdr:from>
    <xdr:to>
      <xdr:col>22</xdr:col>
      <xdr:colOff>114300</xdr:colOff>
      <xdr:row>35</xdr:row>
      <xdr:rowOff>283553</xdr:rowOff>
    </xdr:to>
    <xdr:cxnSp macro="">
      <xdr:nvCxnSpPr>
        <xdr:cNvPr id="119" name="直線コネクタ 118"/>
        <xdr:cNvCxnSpPr/>
      </xdr:nvCxnSpPr>
      <xdr:spPr bwMode="auto">
        <a:xfrm>
          <a:off x="3606800" y="6860908"/>
          <a:ext cx="698500" cy="32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250558</xdr:rowOff>
    </xdr:from>
    <xdr:to>
      <xdr:col>18</xdr:col>
      <xdr:colOff>177800</xdr:colOff>
      <xdr:row>35</xdr:row>
      <xdr:rowOff>305118</xdr:rowOff>
    </xdr:to>
    <xdr:cxnSp macro="">
      <xdr:nvCxnSpPr>
        <xdr:cNvPr id="122" name="直線コネクタ 121"/>
        <xdr:cNvCxnSpPr/>
      </xdr:nvCxnSpPr>
      <xdr:spPr bwMode="auto">
        <a:xfrm flipV="1">
          <a:off x="2908300" y="6860908"/>
          <a:ext cx="698500" cy="54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222466</xdr:rowOff>
    </xdr:from>
    <xdr:to>
      <xdr:col>29</xdr:col>
      <xdr:colOff>177800</xdr:colOff>
      <xdr:row>35</xdr:row>
      <xdr:rowOff>324066</xdr:rowOff>
    </xdr:to>
    <xdr:sp macro="" textlink="">
      <xdr:nvSpPr>
        <xdr:cNvPr id="132" name="楕円 131"/>
        <xdr:cNvSpPr/>
      </xdr:nvSpPr>
      <xdr:spPr bwMode="auto">
        <a:xfrm>
          <a:off x="5600700" y="6832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67543</xdr:rowOff>
    </xdr:from>
    <xdr:ext cx="762000" cy="259045"/>
    <xdr:sp macro="" textlink="">
      <xdr:nvSpPr>
        <xdr:cNvPr id="133" name="人口1人当たり決算額の推移該当値テキスト445"/>
        <xdr:cNvSpPr txBox="1"/>
      </xdr:nvSpPr>
      <xdr:spPr>
        <a:xfrm>
          <a:off x="5740400" y="6677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287312</xdr:rowOff>
    </xdr:from>
    <xdr:to>
      <xdr:col>26</xdr:col>
      <xdr:colOff>101600</xdr:colOff>
      <xdr:row>36</xdr:row>
      <xdr:rowOff>46012</xdr:rowOff>
    </xdr:to>
    <xdr:sp macro="" textlink="">
      <xdr:nvSpPr>
        <xdr:cNvPr id="134" name="楕円 133"/>
        <xdr:cNvSpPr/>
      </xdr:nvSpPr>
      <xdr:spPr bwMode="auto">
        <a:xfrm>
          <a:off x="4953000" y="6897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56189</xdr:rowOff>
    </xdr:from>
    <xdr:ext cx="736600" cy="259045"/>
    <xdr:sp macro="" textlink="">
      <xdr:nvSpPr>
        <xdr:cNvPr id="135" name="テキスト ボックス 134"/>
        <xdr:cNvSpPr txBox="1"/>
      </xdr:nvSpPr>
      <xdr:spPr>
        <a:xfrm>
          <a:off x="4622800" y="666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232753</xdr:rowOff>
    </xdr:from>
    <xdr:to>
      <xdr:col>22</xdr:col>
      <xdr:colOff>165100</xdr:colOff>
      <xdr:row>35</xdr:row>
      <xdr:rowOff>334353</xdr:rowOff>
    </xdr:to>
    <xdr:sp macro="" textlink="">
      <xdr:nvSpPr>
        <xdr:cNvPr id="136" name="楕円 135"/>
        <xdr:cNvSpPr/>
      </xdr:nvSpPr>
      <xdr:spPr bwMode="auto">
        <a:xfrm>
          <a:off x="4254500" y="6843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1630</xdr:rowOff>
    </xdr:from>
    <xdr:ext cx="762000" cy="259045"/>
    <xdr:sp macro="" textlink="">
      <xdr:nvSpPr>
        <xdr:cNvPr id="137" name="テキスト ボックス 136"/>
        <xdr:cNvSpPr txBox="1"/>
      </xdr:nvSpPr>
      <xdr:spPr>
        <a:xfrm>
          <a:off x="3924300" y="6611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199758</xdr:rowOff>
    </xdr:from>
    <xdr:to>
      <xdr:col>19</xdr:col>
      <xdr:colOff>38100</xdr:colOff>
      <xdr:row>35</xdr:row>
      <xdr:rowOff>301358</xdr:rowOff>
    </xdr:to>
    <xdr:sp macro="" textlink="">
      <xdr:nvSpPr>
        <xdr:cNvPr id="138" name="楕円 137"/>
        <xdr:cNvSpPr/>
      </xdr:nvSpPr>
      <xdr:spPr bwMode="auto">
        <a:xfrm>
          <a:off x="3556000" y="6810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311535</xdr:rowOff>
    </xdr:from>
    <xdr:ext cx="762000" cy="259045"/>
    <xdr:sp macro="" textlink="">
      <xdr:nvSpPr>
        <xdr:cNvPr id="139" name="テキスト ボックス 138"/>
        <xdr:cNvSpPr txBox="1"/>
      </xdr:nvSpPr>
      <xdr:spPr>
        <a:xfrm>
          <a:off x="3225800" y="657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254318</xdr:rowOff>
    </xdr:from>
    <xdr:to>
      <xdr:col>15</xdr:col>
      <xdr:colOff>101600</xdr:colOff>
      <xdr:row>36</xdr:row>
      <xdr:rowOff>13018</xdr:rowOff>
    </xdr:to>
    <xdr:sp macro="" textlink="">
      <xdr:nvSpPr>
        <xdr:cNvPr id="140" name="楕円 139"/>
        <xdr:cNvSpPr/>
      </xdr:nvSpPr>
      <xdr:spPr bwMode="auto">
        <a:xfrm>
          <a:off x="2857500" y="6864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23195</xdr:rowOff>
    </xdr:from>
    <xdr:ext cx="762000" cy="259045"/>
    <xdr:sp macro="" textlink="">
      <xdr:nvSpPr>
        <xdr:cNvPr id="141" name="テキスト ボックス 140"/>
        <xdr:cNvSpPr txBox="1"/>
      </xdr:nvSpPr>
      <xdr:spPr>
        <a:xfrm>
          <a:off x="2527300" y="66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53,240
52,580
135.66
30,979,898
29,877,272
564,745
14,353,211
32,558,167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95.6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133134</xdr:rowOff>
    </xdr:from>
    <xdr:to>
      <xdr:col>24</xdr:col>
      <xdr:colOff>63500</xdr:colOff>
      <xdr:row>37</xdr:row>
      <xdr:rowOff>52603</xdr:rowOff>
    </xdr:to>
    <xdr:cxnSp macro="">
      <xdr:nvCxnSpPr>
        <xdr:cNvPr id="61" name="直線コネクタ 60"/>
        <xdr:cNvCxnSpPr/>
      </xdr:nvCxnSpPr>
      <xdr:spPr>
        <a:xfrm flipV="1">
          <a:off x="3797300" y="6305334"/>
          <a:ext cx="838200" cy="9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28969</xdr:rowOff>
    </xdr:from>
    <xdr:to>
      <xdr:col>19</xdr:col>
      <xdr:colOff>177800</xdr:colOff>
      <xdr:row>37</xdr:row>
      <xdr:rowOff>52603</xdr:rowOff>
    </xdr:to>
    <xdr:cxnSp macro="">
      <xdr:nvCxnSpPr>
        <xdr:cNvPr id="64" name="直線コネクタ 63"/>
        <xdr:cNvCxnSpPr/>
      </xdr:nvCxnSpPr>
      <xdr:spPr>
        <a:xfrm>
          <a:off x="2908300" y="6372619"/>
          <a:ext cx="889000" cy="2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28969</xdr:rowOff>
    </xdr:from>
    <xdr:to>
      <xdr:col>15</xdr:col>
      <xdr:colOff>50800</xdr:colOff>
      <xdr:row>37</xdr:row>
      <xdr:rowOff>48044</xdr:rowOff>
    </xdr:to>
    <xdr:cxnSp macro="">
      <xdr:nvCxnSpPr>
        <xdr:cNvPr id="67" name="直線コネクタ 66"/>
        <xdr:cNvCxnSpPr/>
      </xdr:nvCxnSpPr>
      <xdr:spPr>
        <a:xfrm flipV="1">
          <a:off x="2019300" y="6372619"/>
          <a:ext cx="889000" cy="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48044</xdr:rowOff>
    </xdr:from>
    <xdr:to>
      <xdr:col>10</xdr:col>
      <xdr:colOff>114300</xdr:colOff>
      <xdr:row>37</xdr:row>
      <xdr:rowOff>58890</xdr:rowOff>
    </xdr:to>
    <xdr:cxnSp macro="">
      <xdr:nvCxnSpPr>
        <xdr:cNvPr id="70" name="直線コネクタ 69"/>
        <xdr:cNvCxnSpPr/>
      </xdr:nvCxnSpPr>
      <xdr:spPr>
        <a:xfrm flipV="1">
          <a:off x="1130300" y="6391694"/>
          <a:ext cx="889000" cy="1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82334</xdr:rowOff>
    </xdr:from>
    <xdr:to>
      <xdr:col>24</xdr:col>
      <xdr:colOff>114300</xdr:colOff>
      <xdr:row>37</xdr:row>
      <xdr:rowOff>12484</xdr:rowOff>
    </xdr:to>
    <xdr:sp macro="" textlink="">
      <xdr:nvSpPr>
        <xdr:cNvPr id="80" name="楕円 79"/>
        <xdr:cNvSpPr/>
      </xdr:nvSpPr>
      <xdr:spPr>
        <a:xfrm>
          <a:off x="4584700" y="625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60761</xdr:rowOff>
    </xdr:from>
    <xdr:ext cx="534377" cy="259045"/>
    <xdr:sp macro="" textlink="">
      <xdr:nvSpPr>
        <xdr:cNvPr id="81" name="人件費該当値テキスト"/>
        <xdr:cNvSpPr txBox="1"/>
      </xdr:nvSpPr>
      <xdr:spPr>
        <a:xfrm>
          <a:off x="4686300" y="623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1803</xdr:rowOff>
    </xdr:from>
    <xdr:to>
      <xdr:col>20</xdr:col>
      <xdr:colOff>38100</xdr:colOff>
      <xdr:row>37</xdr:row>
      <xdr:rowOff>103403</xdr:rowOff>
    </xdr:to>
    <xdr:sp macro="" textlink="">
      <xdr:nvSpPr>
        <xdr:cNvPr id="82" name="楕円 81"/>
        <xdr:cNvSpPr/>
      </xdr:nvSpPr>
      <xdr:spPr>
        <a:xfrm>
          <a:off x="3746500" y="63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94530</xdr:rowOff>
    </xdr:from>
    <xdr:ext cx="534377" cy="259045"/>
    <xdr:sp macro="" textlink="">
      <xdr:nvSpPr>
        <xdr:cNvPr id="83" name="テキスト ボックス 82"/>
        <xdr:cNvSpPr txBox="1"/>
      </xdr:nvSpPr>
      <xdr:spPr>
        <a:xfrm>
          <a:off x="3530111" y="643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149619</xdr:rowOff>
    </xdr:from>
    <xdr:to>
      <xdr:col>15</xdr:col>
      <xdr:colOff>101600</xdr:colOff>
      <xdr:row>37</xdr:row>
      <xdr:rowOff>79769</xdr:rowOff>
    </xdr:to>
    <xdr:sp macro="" textlink="">
      <xdr:nvSpPr>
        <xdr:cNvPr id="84" name="楕円 83"/>
        <xdr:cNvSpPr/>
      </xdr:nvSpPr>
      <xdr:spPr>
        <a:xfrm>
          <a:off x="2857500" y="632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96296</xdr:rowOff>
    </xdr:from>
    <xdr:ext cx="534377" cy="259045"/>
    <xdr:sp macro="" textlink="">
      <xdr:nvSpPr>
        <xdr:cNvPr id="85" name="テキスト ボックス 84"/>
        <xdr:cNvSpPr txBox="1"/>
      </xdr:nvSpPr>
      <xdr:spPr>
        <a:xfrm>
          <a:off x="2641111" y="609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168694</xdr:rowOff>
    </xdr:from>
    <xdr:to>
      <xdr:col>10</xdr:col>
      <xdr:colOff>165100</xdr:colOff>
      <xdr:row>37</xdr:row>
      <xdr:rowOff>98844</xdr:rowOff>
    </xdr:to>
    <xdr:sp macro="" textlink="">
      <xdr:nvSpPr>
        <xdr:cNvPr id="86" name="楕円 85"/>
        <xdr:cNvSpPr/>
      </xdr:nvSpPr>
      <xdr:spPr>
        <a:xfrm>
          <a:off x="1968500" y="634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115371</xdr:rowOff>
    </xdr:from>
    <xdr:ext cx="534377" cy="259045"/>
    <xdr:sp macro="" textlink="">
      <xdr:nvSpPr>
        <xdr:cNvPr id="87" name="テキスト ボックス 86"/>
        <xdr:cNvSpPr txBox="1"/>
      </xdr:nvSpPr>
      <xdr:spPr>
        <a:xfrm>
          <a:off x="1752111" y="611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8090</xdr:rowOff>
    </xdr:from>
    <xdr:to>
      <xdr:col>6</xdr:col>
      <xdr:colOff>38100</xdr:colOff>
      <xdr:row>37</xdr:row>
      <xdr:rowOff>109690</xdr:rowOff>
    </xdr:to>
    <xdr:sp macro="" textlink="">
      <xdr:nvSpPr>
        <xdr:cNvPr id="88" name="楕円 87"/>
        <xdr:cNvSpPr/>
      </xdr:nvSpPr>
      <xdr:spPr>
        <a:xfrm>
          <a:off x="1079500" y="635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126217</xdr:rowOff>
    </xdr:from>
    <xdr:ext cx="534377" cy="259045"/>
    <xdr:sp macro="" textlink="">
      <xdr:nvSpPr>
        <xdr:cNvPr id="89" name="テキスト ボックス 88"/>
        <xdr:cNvSpPr txBox="1"/>
      </xdr:nvSpPr>
      <xdr:spPr>
        <a:xfrm>
          <a:off x="863111" y="612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3058</xdr:rowOff>
    </xdr:from>
    <xdr:to>
      <xdr:col>24</xdr:col>
      <xdr:colOff>63500</xdr:colOff>
      <xdr:row>57</xdr:row>
      <xdr:rowOff>108839</xdr:rowOff>
    </xdr:to>
    <xdr:cxnSp macro="">
      <xdr:nvCxnSpPr>
        <xdr:cNvPr id="117" name="直線コネクタ 116"/>
        <xdr:cNvCxnSpPr/>
      </xdr:nvCxnSpPr>
      <xdr:spPr>
        <a:xfrm flipV="1">
          <a:off x="3797300" y="9775708"/>
          <a:ext cx="838200" cy="10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108839</xdr:rowOff>
    </xdr:from>
    <xdr:to>
      <xdr:col>19</xdr:col>
      <xdr:colOff>177800</xdr:colOff>
      <xdr:row>57</xdr:row>
      <xdr:rowOff>155580</xdr:rowOff>
    </xdr:to>
    <xdr:cxnSp macro="">
      <xdr:nvCxnSpPr>
        <xdr:cNvPr id="120" name="直線コネクタ 119"/>
        <xdr:cNvCxnSpPr/>
      </xdr:nvCxnSpPr>
      <xdr:spPr>
        <a:xfrm flipV="1">
          <a:off x="2908300" y="9881489"/>
          <a:ext cx="889000" cy="4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155580</xdr:rowOff>
    </xdr:from>
    <xdr:to>
      <xdr:col>15</xdr:col>
      <xdr:colOff>50800</xdr:colOff>
      <xdr:row>58</xdr:row>
      <xdr:rowOff>19410</xdr:rowOff>
    </xdr:to>
    <xdr:cxnSp macro="">
      <xdr:nvCxnSpPr>
        <xdr:cNvPr id="123" name="直線コネクタ 122"/>
        <xdr:cNvCxnSpPr/>
      </xdr:nvCxnSpPr>
      <xdr:spPr>
        <a:xfrm flipV="1">
          <a:off x="2019300" y="9928230"/>
          <a:ext cx="889000" cy="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19410</xdr:rowOff>
    </xdr:from>
    <xdr:to>
      <xdr:col>10</xdr:col>
      <xdr:colOff>114300</xdr:colOff>
      <xdr:row>58</xdr:row>
      <xdr:rowOff>136606</xdr:rowOff>
    </xdr:to>
    <xdr:cxnSp macro="">
      <xdr:nvCxnSpPr>
        <xdr:cNvPr id="126" name="直線コネクタ 125"/>
        <xdr:cNvCxnSpPr/>
      </xdr:nvCxnSpPr>
      <xdr:spPr>
        <a:xfrm flipV="1">
          <a:off x="1130300" y="9963510"/>
          <a:ext cx="889000" cy="1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123708</xdr:rowOff>
    </xdr:from>
    <xdr:to>
      <xdr:col>24</xdr:col>
      <xdr:colOff>114300</xdr:colOff>
      <xdr:row>57</xdr:row>
      <xdr:rowOff>53858</xdr:rowOff>
    </xdr:to>
    <xdr:sp macro="" textlink="">
      <xdr:nvSpPr>
        <xdr:cNvPr id="136" name="楕円 135"/>
        <xdr:cNvSpPr/>
      </xdr:nvSpPr>
      <xdr:spPr>
        <a:xfrm>
          <a:off x="4584700" y="972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102135</xdr:rowOff>
    </xdr:from>
    <xdr:ext cx="534377" cy="259045"/>
    <xdr:sp macro="" textlink="">
      <xdr:nvSpPr>
        <xdr:cNvPr id="137" name="物件費該当値テキスト"/>
        <xdr:cNvSpPr txBox="1"/>
      </xdr:nvSpPr>
      <xdr:spPr>
        <a:xfrm>
          <a:off x="4686300" y="970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58039</xdr:rowOff>
    </xdr:from>
    <xdr:to>
      <xdr:col>20</xdr:col>
      <xdr:colOff>38100</xdr:colOff>
      <xdr:row>57</xdr:row>
      <xdr:rowOff>159639</xdr:rowOff>
    </xdr:to>
    <xdr:sp macro="" textlink="">
      <xdr:nvSpPr>
        <xdr:cNvPr id="138" name="楕円 137"/>
        <xdr:cNvSpPr/>
      </xdr:nvSpPr>
      <xdr:spPr>
        <a:xfrm>
          <a:off x="3746500" y="983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150766</xdr:rowOff>
    </xdr:from>
    <xdr:ext cx="534377" cy="259045"/>
    <xdr:sp macro="" textlink="">
      <xdr:nvSpPr>
        <xdr:cNvPr id="139" name="テキスト ボックス 138"/>
        <xdr:cNvSpPr txBox="1"/>
      </xdr:nvSpPr>
      <xdr:spPr>
        <a:xfrm>
          <a:off x="3530111" y="992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104780</xdr:rowOff>
    </xdr:from>
    <xdr:to>
      <xdr:col>15</xdr:col>
      <xdr:colOff>101600</xdr:colOff>
      <xdr:row>58</xdr:row>
      <xdr:rowOff>34930</xdr:rowOff>
    </xdr:to>
    <xdr:sp macro="" textlink="">
      <xdr:nvSpPr>
        <xdr:cNvPr id="140" name="楕円 139"/>
        <xdr:cNvSpPr/>
      </xdr:nvSpPr>
      <xdr:spPr>
        <a:xfrm>
          <a:off x="2857500" y="98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26057</xdr:rowOff>
    </xdr:from>
    <xdr:ext cx="534377" cy="259045"/>
    <xdr:sp macro="" textlink="">
      <xdr:nvSpPr>
        <xdr:cNvPr id="141" name="テキスト ボックス 140"/>
        <xdr:cNvSpPr txBox="1"/>
      </xdr:nvSpPr>
      <xdr:spPr>
        <a:xfrm>
          <a:off x="2641111" y="997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140060</xdr:rowOff>
    </xdr:from>
    <xdr:to>
      <xdr:col>10</xdr:col>
      <xdr:colOff>165100</xdr:colOff>
      <xdr:row>58</xdr:row>
      <xdr:rowOff>70210</xdr:rowOff>
    </xdr:to>
    <xdr:sp macro="" textlink="">
      <xdr:nvSpPr>
        <xdr:cNvPr id="142" name="楕円 141"/>
        <xdr:cNvSpPr/>
      </xdr:nvSpPr>
      <xdr:spPr>
        <a:xfrm>
          <a:off x="1968500" y="991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61337</xdr:rowOff>
    </xdr:from>
    <xdr:ext cx="534377" cy="259045"/>
    <xdr:sp macro="" textlink="">
      <xdr:nvSpPr>
        <xdr:cNvPr id="143" name="テキスト ボックス 142"/>
        <xdr:cNvSpPr txBox="1"/>
      </xdr:nvSpPr>
      <xdr:spPr>
        <a:xfrm>
          <a:off x="1752111" y="1000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85806</xdr:rowOff>
    </xdr:from>
    <xdr:to>
      <xdr:col>6</xdr:col>
      <xdr:colOff>38100</xdr:colOff>
      <xdr:row>59</xdr:row>
      <xdr:rowOff>15956</xdr:rowOff>
    </xdr:to>
    <xdr:sp macro="" textlink="">
      <xdr:nvSpPr>
        <xdr:cNvPr id="144" name="楕円 143"/>
        <xdr:cNvSpPr/>
      </xdr:nvSpPr>
      <xdr:spPr>
        <a:xfrm>
          <a:off x="1079500" y="1002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7083</xdr:rowOff>
    </xdr:from>
    <xdr:ext cx="534377" cy="259045"/>
    <xdr:sp macro="" textlink="">
      <xdr:nvSpPr>
        <xdr:cNvPr id="145" name="テキスト ボックス 144"/>
        <xdr:cNvSpPr txBox="1"/>
      </xdr:nvSpPr>
      <xdr:spPr>
        <a:xfrm>
          <a:off x="863111" y="1012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28437</xdr:rowOff>
    </xdr:from>
    <xdr:to>
      <xdr:col>24</xdr:col>
      <xdr:colOff>63500</xdr:colOff>
      <xdr:row>78</xdr:row>
      <xdr:rowOff>64981</xdr:rowOff>
    </xdr:to>
    <xdr:cxnSp macro="">
      <xdr:nvCxnSpPr>
        <xdr:cNvPr id="176" name="直線コネクタ 175"/>
        <xdr:cNvCxnSpPr/>
      </xdr:nvCxnSpPr>
      <xdr:spPr>
        <a:xfrm flipV="1">
          <a:off x="3797300" y="13401537"/>
          <a:ext cx="838200" cy="3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64981</xdr:rowOff>
    </xdr:from>
    <xdr:to>
      <xdr:col>19</xdr:col>
      <xdr:colOff>177800</xdr:colOff>
      <xdr:row>78</xdr:row>
      <xdr:rowOff>74516</xdr:rowOff>
    </xdr:to>
    <xdr:cxnSp macro="">
      <xdr:nvCxnSpPr>
        <xdr:cNvPr id="179" name="直線コネクタ 178"/>
        <xdr:cNvCxnSpPr/>
      </xdr:nvCxnSpPr>
      <xdr:spPr>
        <a:xfrm flipV="1">
          <a:off x="2908300" y="13438081"/>
          <a:ext cx="889000" cy="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31637</xdr:rowOff>
    </xdr:from>
    <xdr:to>
      <xdr:col>15</xdr:col>
      <xdr:colOff>50800</xdr:colOff>
      <xdr:row>78</xdr:row>
      <xdr:rowOff>74516</xdr:rowOff>
    </xdr:to>
    <xdr:cxnSp macro="">
      <xdr:nvCxnSpPr>
        <xdr:cNvPr id="182" name="直線コネクタ 181"/>
        <xdr:cNvCxnSpPr/>
      </xdr:nvCxnSpPr>
      <xdr:spPr>
        <a:xfrm>
          <a:off x="2019300" y="13404737"/>
          <a:ext cx="889000" cy="4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31637</xdr:rowOff>
    </xdr:from>
    <xdr:to>
      <xdr:col>10</xdr:col>
      <xdr:colOff>114300</xdr:colOff>
      <xdr:row>78</xdr:row>
      <xdr:rowOff>63805</xdr:rowOff>
    </xdr:to>
    <xdr:cxnSp macro="">
      <xdr:nvCxnSpPr>
        <xdr:cNvPr id="185" name="直線コネクタ 184"/>
        <xdr:cNvCxnSpPr/>
      </xdr:nvCxnSpPr>
      <xdr:spPr>
        <a:xfrm flipV="1">
          <a:off x="1130300" y="13404737"/>
          <a:ext cx="889000" cy="3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149087</xdr:rowOff>
    </xdr:from>
    <xdr:to>
      <xdr:col>24</xdr:col>
      <xdr:colOff>114300</xdr:colOff>
      <xdr:row>78</xdr:row>
      <xdr:rowOff>79237</xdr:rowOff>
    </xdr:to>
    <xdr:sp macro="" textlink="">
      <xdr:nvSpPr>
        <xdr:cNvPr id="195" name="楕円 194"/>
        <xdr:cNvSpPr/>
      </xdr:nvSpPr>
      <xdr:spPr>
        <a:xfrm>
          <a:off x="4584700" y="1335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127514</xdr:rowOff>
    </xdr:from>
    <xdr:ext cx="469744" cy="259045"/>
    <xdr:sp macro="" textlink="">
      <xdr:nvSpPr>
        <xdr:cNvPr id="196" name="維持補修費該当値テキスト"/>
        <xdr:cNvSpPr txBox="1"/>
      </xdr:nvSpPr>
      <xdr:spPr>
        <a:xfrm>
          <a:off x="4686300" y="1332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14181</xdr:rowOff>
    </xdr:from>
    <xdr:to>
      <xdr:col>20</xdr:col>
      <xdr:colOff>38100</xdr:colOff>
      <xdr:row>78</xdr:row>
      <xdr:rowOff>115781</xdr:rowOff>
    </xdr:to>
    <xdr:sp macro="" textlink="">
      <xdr:nvSpPr>
        <xdr:cNvPr id="197" name="楕円 196"/>
        <xdr:cNvSpPr/>
      </xdr:nvSpPr>
      <xdr:spPr>
        <a:xfrm>
          <a:off x="3746500" y="1338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106908</xdr:rowOff>
    </xdr:from>
    <xdr:ext cx="469744" cy="259045"/>
    <xdr:sp macro="" textlink="">
      <xdr:nvSpPr>
        <xdr:cNvPr id="198" name="テキスト ボックス 197"/>
        <xdr:cNvSpPr txBox="1"/>
      </xdr:nvSpPr>
      <xdr:spPr>
        <a:xfrm>
          <a:off x="3562428" y="1348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23716</xdr:rowOff>
    </xdr:from>
    <xdr:to>
      <xdr:col>15</xdr:col>
      <xdr:colOff>101600</xdr:colOff>
      <xdr:row>78</xdr:row>
      <xdr:rowOff>125316</xdr:rowOff>
    </xdr:to>
    <xdr:sp macro="" textlink="">
      <xdr:nvSpPr>
        <xdr:cNvPr id="199" name="楕円 198"/>
        <xdr:cNvSpPr/>
      </xdr:nvSpPr>
      <xdr:spPr>
        <a:xfrm>
          <a:off x="2857500" y="1339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116443</xdr:rowOff>
    </xdr:from>
    <xdr:ext cx="469744" cy="259045"/>
    <xdr:sp macro="" textlink="">
      <xdr:nvSpPr>
        <xdr:cNvPr id="200" name="テキスト ボックス 199"/>
        <xdr:cNvSpPr txBox="1"/>
      </xdr:nvSpPr>
      <xdr:spPr>
        <a:xfrm>
          <a:off x="2673428" y="1348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152287</xdr:rowOff>
    </xdr:from>
    <xdr:to>
      <xdr:col>10</xdr:col>
      <xdr:colOff>165100</xdr:colOff>
      <xdr:row>78</xdr:row>
      <xdr:rowOff>82437</xdr:rowOff>
    </xdr:to>
    <xdr:sp macro="" textlink="">
      <xdr:nvSpPr>
        <xdr:cNvPr id="201" name="楕円 200"/>
        <xdr:cNvSpPr/>
      </xdr:nvSpPr>
      <xdr:spPr>
        <a:xfrm>
          <a:off x="1968500" y="1335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73564</xdr:rowOff>
    </xdr:from>
    <xdr:ext cx="469744" cy="259045"/>
    <xdr:sp macro="" textlink="">
      <xdr:nvSpPr>
        <xdr:cNvPr id="202" name="テキスト ボックス 201"/>
        <xdr:cNvSpPr txBox="1"/>
      </xdr:nvSpPr>
      <xdr:spPr>
        <a:xfrm>
          <a:off x="1784428" y="1344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13005</xdr:rowOff>
    </xdr:from>
    <xdr:to>
      <xdr:col>6</xdr:col>
      <xdr:colOff>38100</xdr:colOff>
      <xdr:row>78</xdr:row>
      <xdr:rowOff>114605</xdr:rowOff>
    </xdr:to>
    <xdr:sp macro="" textlink="">
      <xdr:nvSpPr>
        <xdr:cNvPr id="203" name="楕円 202"/>
        <xdr:cNvSpPr/>
      </xdr:nvSpPr>
      <xdr:spPr>
        <a:xfrm>
          <a:off x="1079500" y="133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105732</xdr:rowOff>
    </xdr:from>
    <xdr:ext cx="469744" cy="259045"/>
    <xdr:sp macro="" textlink="">
      <xdr:nvSpPr>
        <xdr:cNvPr id="204" name="テキスト ボックス 203"/>
        <xdr:cNvSpPr txBox="1"/>
      </xdr:nvSpPr>
      <xdr:spPr>
        <a:xfrm>
          <a:off x="895428" y="1347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61937</xdr:rowOff>
    </xdr:from>
    <xdr:to>
      <xdr:col>24</xdr:col>
      <xdr:colOff>63500</xdr:colOff>
      <xdr:row>95</xdr:row>
      <xdr:rowOff>100411</xdr:rowOff>
    </xdr:to>
    <xdr:cxnSp macro="">
      <xdr:nvCxnSpPr>
        <xdr:cNvPr id="234" name="直線コネクタ 233"/>
        <xdr:cNvCxnSpPr/>
      </xdr:nvCxnSpPr>
      <xdr:spPr>
        <a:xfrm flipV="1">
          <a:off x="3797300" y="16349687"/>
          <a:ext cx="838200" cy="3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100411</xdr:rowOff>
    </xdr:from>
    <xdr:to>
      <xdr:col>19</xdr:col>
      <xdr:colOff>177800</xdr:colOff>
      <xdr:row>96</xdr:row>
      <xdr:rowOff>20051</xdr:rowOff>
    </xdr:to>
    <xdr:cxnSp macro="">
      <xdr:nvCxnSpPr>
        <xdr:cNvPr id="237" name="直線コネクタ 236"/>
        <xdr:cNvCxnSpPr/>
      </xdr:nvCxnSpPr>
      <xdr:spPr>
        <a:xfrm flipV="1">
          <a:off x="2908300" y="16388161"/>
          <a:ext cx="889000" cy="9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122417</xdr:rowOff>
    </xdr:from>
    <xdr:to>
      <xdr:col>15</xdr:col>
      <xdr:colOff>50800</xdr:colOff>
      <xdr:row>96</xdr:row>
      <xdr:rowOff>20051</xdr:rowOff>
    </xdr:to>
    <xdr:cxnSp macro="">
      <xdr:nvCxnSpPr>
        <xdr:cNvPr id="240" name="直線コネクタ 239"/>
        <xdr:cNvCxnSpPr/>
      </xdr:nvCxnSpPr>
      <xdr:spPr>
        <a:xfrm>
          <a:off x="2019300" y="16410167"/>
          <a:ext cx="889000" cy="6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122417</xdr:rowOff>
    </xdr:from>
    <xdr:to>
      <xdr:col>10</xdr:col>
      <xdr:colOff>114300</xdr:colOff>
      <xdr:row>96</xdr:row>
      <xdr:rowOff>145255</xdr:rowOff>
    </xdr:to>
    <xdr:cxnSp macro="">
      <xdr:nvCxnSpPr>
        <xdr:cNvPr id="243" name="直線コネクタ 242"/>
        <xdr:cNvCxnSpPr/>
      </xdr:nvCxnSpPr>
      <xdr:spPr>
        <a:xfrm flipV="1">
          <a:off x="1130300" y="16410167"/>
          <a:ext cx="889000" cy="19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11137</xdr:rowOff>
    </xdr:from>
    <xdr:to>
      <xdr:col>24</xdr:col>
      <xdr:colOff>114300</xdr:colOff>
      <xdr:row>95</xdr:row>
      <xdr:rowOff>112737</xdr:rowOff>
    </xdr:to>
    <xdr:sp macro="" textlink="">
      <xdr:nvSpPr>
        <xdr:cNvPr id="253" name="楕円 252"/>
        <xdr:cNvSpPr/>
      </xdr:nvSpPr>
      <xdr:spPr>
        <a:xfrm>
          <a:off x="4584700" y="162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34014</xdr:rowOff>
    </xdr:from>
    <xdr:ext cx="599010" cy="259045"/>
    <xdr:sp macro="" textlink="">
      <xdr:nvSpPr>
        <xdr:cNvPr id="254" name="扶助費該当値テキスト"/>
        <xdr:cNvSpPr txBox="1"/>
      </xdr:nvSpPr>
      <xdr:spPr>
        <a:xfrm>
          <a:off x="4686300" y="1615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49611</xdr:rowOff>
    </xdr:from>
    <xdr:to>
      <xdr:col>20</xdr:col>
      <xdr:colOff>38100</xdr:colOff>
      <xdr:row>95</xdr:row>
      <xdr:rowOff>151211</xdr:rowOff>
    </xdr:to>
    <xdr:sp macro="" textlink="">
      <xdr:nvSpPr>
        <xdr:cNvPr id="255" name="楕円 254"/>
        <xdr:cNvSpPr/>
      </xdr:nvSpPr>
      <xdr:spPr>
        <a:xfrm>
          <a:off x="3746500" y="1633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167738</xdr:rowOff>
    </xdr:from>
    <xdr:ext cx="599010" cy="259045"/>
    <xdr:sp macro="" textlink="">
      <xdr:nvSpPr>
        <xdr:cNvPr id="256" name="テキスト ボックス 255"/>
        <xdr:cNvSpPr txBox="1"/>
      </xdr:nvSpPr>
      <xdr:spPr>
        <a:xfrm>
          <a:off x="3497795" y="1611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140701</xdr:rowOff>
    </xdr:from>
    <xdr:to>
      <xdr:col>15</xdr:col>
      <xdr:colOff>101600</xdr:colOff>
      <xdr:row>96</xdr:row>
      <xdr:rowOff>70851</xdr:rowOff>
    </xdr:to>
    <xdr:sp macro="" textlink="">
      <xdr:nvSpPr>
        <xdr:cNvPr id="257" name="楕円 256"/>
        <xdr:cNvSpPr/>
      </xdr:nvSpPr>
      <xdr:spPr>
        <a:xfrm>
          <a:off x="2857500" y="1642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87378</xdr:rowOff>
    </xdr:from>
    <xdr:ext cx="599010" cy="259045"/>
    <xdr:sp macro="" textlink="">
      <xdr:nvSpPr>
        <xdr:cNvPr id="258" name="テキスト ボックス 257"/>
        <xdr:cNvSpPr txBox="1"/>
      </xdr:nvSpPr>
      <xdr:spPr>
        <a:xfrm>
          <a:off x="2608795" y="1620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71617</xdr:rowOff>
    </xdr:from>
    <xdr:to>
      <xdr:col>10</xdr:col>
      <xdr:colOff>165100</xdr:colOff>
      <xdr:row>96</xdr:row>
      <xdr:rowOff>1767</xdr:rowOff>
    </xdr:to>
    <xdr:sp macro="" textlink="">
      <xdr:nvSpPr>
        <xdr:cNvPr id="259" name="楕円 258"/>
        <xdr:cNvSpPr/>
      </xdr:nvSpPr>
      <xdr:spPr>
        <a:xfrm>
          <a:off x="1968500" y="163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18294</xdr:rowOff>
    </xdr:from>
    <xdr:ext cx="599010" cy="259045"/>
    <xdr:sp macro="" textlink="">
      <xdr:nvSpPr>
        <xdr:cNvPr id="260" name="テキスト ボックス 259"/>
        <xdr:cNvSpPr txBox="1"/>
      </xdr:nvSpPr>
      <xdr:spPr>
        <a:xfrm>
          <a:off x="1719795" y="1613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94455</xdr:rowOff>
    </xdr:from>
    <xdr:to>
      <xdr:col>6</xdr:col>
      <xdr:colOff>38100</xdr:colOff>
      <xdr:row>97</xdr:row>
      <xdr:rowOff>24605</xdr:rowOff>
    </xdr:to>
    <xdr:sp macro="" textlink="">
      <xdr:nvSpPr>
        <xdr:cNvPr id="261" name="楕円 260"/>
        <xdr:cNvSpPr/>
      </xdr:nvSpPr>
      <xdr:spPr>
        <a:xfrm>
          <a:off x="1079500" y="1655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41132</xdr:rowOff>
    </xdr:from>
    <xdr:ext cx="599010" cy="259045"/>
    <xdr:sp macro="" textlink="">
      <xdr:nvSpPr>
        <xdr:cNvPr id="262" name="テキスト ボックス 261"/>
        <xdr:cNvSpPr txBox="1"/>
      </xdr:nvSpPr>
      <xdr:spPr>
        <a:xfrm>
          <a:off x="830795" y="16328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152828</xdr:rowOff>
    </xdr:from>
    <xdr:to>
      <xdr:col>55</xdr:col>
      <xdr:colOff>0</xdr:colOff>
      <xdr:row>39</xdr:row>
      <xdr:rowOff>5480</xdr:rowOff>
    </xdr:to>
    <xdr:cxnSp macro="">
      <xdr:nvCxnSpPr>
        <xdr:cNvPr id="294" name="直線コネクタ 293"/>
        <xdr:cNvCxnSpPr/>
      </xdr:nvCxnSpPr>
      <xdr:spPr>
        <a:xfrm>
          <a:off x="9639300" y="6667928"/>
          <a:ext cx="838200" cy="2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152828</xdr:rowOff>
    </xdr:from>
    <xdr:to>
      <xdr:col>50</xdr:col>
      <xdr:colOff>114300</xdr:colOff>
      <xdr:row>39</xdr:row>
      <xdr:rowOff>31431</xdr:rowOff>
    </xdr:to>
    <xdr:cxnSp macro="">
      <xdr:nvCxnSpPr>
        <xdr:cNvPr id="297" name="直線コネクタ 296"/>
        <xdr:cNvCxnSpPr/>
      </xdr:nvCxnSpPr>
      <xdr:spPr>
        <a:xfrm flipV="1">
          <a:off x="8750300" y="6667928"/>
          <a:ext cx="889000" cy="5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158696</xdr:rowOff>
    </xdr:from>
    <xdr:to>
      <xdr:col>45</xdr:col>
      <xdr:colOff>177800</xdr:colOff>
      <xdr:row>39</xdr:row>
      <xdr:rowOff>31431</xdr:rowOff>
    </xdr:to>
    <xdr:cxnSp macro="">
      <xdr:nvCxnSpPr>
        <xdr:cNvPr id="300" name="直線コネクタ 299"/>
        <xdr:cNvCxnSpPr/>
      </xdr:nvCxnSpPr>
      <xdr:spPr>
        <a:xfrm>
          <a:off x="7861300" y="6673796"/>
          <a:ext cx="889000" cy="4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2" name="テキスト ボックス 301"/>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138078</xdr:rowOff>
    </xdr:from>
    <xdr:to>
      <xdr:col>41</xdr:col>
      <xdr:colOff>50800</xdr:colOff>
      <xdr:row>38</xdr:row>
      <xdr:rowOff>158696</xdr:rowOff>
    </xdr:to>
    <xdr:cxnSp macro="">
      <xdr:nvCxnSpPr>
        <xdr:cNvPr id="303" name="直線コネクタ 302"/>
        <xdr:cNvCxnSpPr/>
      </xdr:nvCxnSpPr>
      <xdr:spPr>
        <a:xfrm>
          <a:off x="6972300" y="5624478"/>
          <a:ext cx="889000" cy="104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126130</xdr:rowOff>
    </xdr:from>
    <xdr:to>
      <xdr:col>55</xdr:col>
      <xdr:colOff>50800</xdr:colOff>
      <xdr:row>39</xdr:row>
      <xdr:rowOff>56280</xdr:rowOff>
    </xdr:to>
    <xdr:sp macro="" textlink="">
      <xdr:nvSpPr>
        <xdr:cNvPr id="313" name="楕円 312"/>
        <xdr:cNvSpPr/>
      </xdr:nvSpPr>
      <xdr:spPr>
        <a:xfrm>
          <a:off x="10426700" y="664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41057</xdr:rowOff>
    </xdr:from>
    <xdr:ext cx="534377" cy="259045"/>
    <xdr:sp macro="" textlink="">
      <xdr:nvSpPr>
        <xdr:cNvPr id="314" name="補助費等該当値テキスト"/>
        <xdr:cNvSpPr txBox="1"/>
      </xdr:nvSpPr>
      <xdr:spPr>
        <a:xfrm>
          <a:off x="10528300" y="6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102028</xdr:rowOff>
    </xdr:from>
    <xdr:to>
      <xdr:col>50</xdr:col>
      <xdr:colOff>165100</xdr:colOff>
      <xdr:row>39</xdr:row>
      <xdr:rowOff>32178</xdr:rowOff>
    </xdr:to>
    <xdr:sp macro="" textlink="">
      <xdr:nvSpPr>
        <xdr:cNvPr id="315" name="楕円 314"/>
        <xdr:cNvSpPr/>
      </xdr:nvSpPr>
      <xdr:spPr>
        <a:xfrm>
          <a:off x="9588500" y="66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23305</xdr:rowOff>
    </xdr:from>
    <xdr:ext cx="534377" cy="259045"/>
    <xdr:sp macro="" textlink="">
      <xdr:nvSpPr>
        <xdr:cNvPr id="316" name="テキスト ボックス 315"/>
        <xdr:cNvSpPr txBox="1"/>
      </xdr:nvSpPr>
      <xdr:spPr>
        <a:xfrm>
          <a:off x="9372111" y="670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152081</xdr:rowOff>
    </xdr:from>
    <xdr:to>
      <xdr:col>46</xdr:col>
      <xdr:colOff>38100</xdr:colOff>
      <xdr:row>39</xdr:row>
      <xdr:rowOff>82231</xdr:rowOff>
    </xdr:to>
    <xdr:sp macro="" textlink="">
      <xdr:nvSpPr>
        <xdr:cNvPr id="317" name="楕円 316"/>
        <xdr:cNvSpPr/>
      </xdr:nvSpPr>
      <xdr:spPr>
        <a:xfrm>
          <a:off x="8699500" y="666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73358</xdr:rowOff>
    </xdr:from>
    <xdr:ext cx="534377" cy="259045"/>
    <xdr:sp macro="" textlink="">
      <xdr:nvSpPr>
        <xdr:cNvPr id="318" name="テキスト ボックス 317"/>
        <xdr:cNvSpPr txBox="1"/>
      </xdr:nvSpPr>
      <xdr:spPr>
        <a:xfrm>
          <a:off x="8483111" y="675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107896</xdr:rowOff>
    </xdr:from>
    <xdr:to>
      <xdr:col>41</xdr:col>
      <xdr:colOff>101600</xdr:colOff>
      <xdr:row>39</xdr:row>
      <xdr:rowOff>38046</xdr:rowOff>
    </xdr:to>
    <xdr:sp macro="" textlink="">
      <xdr:nvSpPr>
        <xdr:cNvPr id="319" name="楕円 318"/>
        <xdr:cNvSpPr/>
      </xdr:nvSpPr>
      <xdr:spPr>
        <a:xfrm>
          <a:off x="7810500" y="662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29173</xdr:rowOff>
    </xdr:from>
    <xdr:ext cx="534377" cy="259045"/>
    <xdr:sp macro="" textlink="">
      <xdr:nvSpPr>
        <xdr:cNvPr id="320" name="テキスト ボックス 319"/>
        <xdr:cNvSpPr txBox="1"/>
      </xdr:nvSpPr>
      <xdr:spPr>
        <a:xfrm>
          <a:off x="7594111" y="671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87278</xdr:rowOff>
    </xdr:from>
    <xdr:to>
      <xdr:col>36</xdr:col>
      <xdr:colOff>165100</xdr:colOff>
      <xdr:row>33</xdr:row>
      <xdr:rowOff>17428</xdr:rowOff>
    </xdr:to>
    <xdr:sp macro="" textlink="">
      <xdr:nvSpPr>
        <xdr:cNvPr id="321" name="楕円 320"/>
        <xdr:cNvSpPr/>
      </xdr:nvSpPr>
      <xdr:spPr>
        <a:xfrm>
          <a:off x="6921500" y="557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8555</xdr:rowOff>
    </xdr:from>
    <xdr:ext cx="599010" cy="259045"/>
    <xdr:sp macro="" textlink="">
      <xdr:nvSpPr>
        <xdr:cNvPr id="322" name="テキスト ボックス 321"/>
        <xdr:cNvSpPr txBox="1"/>
      </xdr:nvSpPr>
      <xdr:spPr>
        <a:xfrm>
          <a:off x="6672795" y="5666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104542</xdr:rowOff>
    </xdr:from>
    <xdr:to>
      <xdr:col>55</xdr:col>
      <xdr:colOff>0</xdr:colOff>
      <xdr:row>57</xdr:row>
      <xdr:rowOff>25743</xdr:rowOff>
    </xdr:to>
    <xdr:cxnSp macro="">
      <xdr:nvCxnSpPr>
        <xdr:cNvPr id="351" name="直線コネクタ 350"/>
        <xdr:cNvCxnSpPr/>
      </xdr:nvCxnSpPr>
      <xdr:spPr>
        <a:xfrm>
          <a:off x="9639300" y="9191392"/>
          <a:ext cx="838200" cy="60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104542</xdr:rowOff>
    </xdr:from>
    <xdr:to>
      <xdr:col>50</xdr:col>
      <xdr:colOff>114300</xdr:colOff>
      <xdr:row>56</xdr:row>
      <xdr:rowOff>89751</xdr:rowOff>
    </xdr:to>
    <xdr:cxnSp macro="">
      <xdr:nvCxnSpPr>
        <xdr:cNvPr id="354" name="直線コネクタ 353"/>
        <xdr:cNvCxnSpPr/>
      </xdr:nvCxnSpPr>
      <xdr:spPr>
        <a:xfrm flipV="1">
          <a:off x="8750300" y="9191392"/>
          <a:ext cx="889000" cy="49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144089</xdr:rowOff>
    </xdr:from>
    <xdr:to>
      <xdr:col>45</xdr:col>
      <xdr:colOff>177800</xdr:colOff>
      <xdr:row>56</xdr:row>
      <xdr:rowOff>89751</xdr:rowOff>
    </xdr:to>
    <xdr:cxnSp macro="">
      <xdr:nvCxnSpPr>
        <xdr:cNvPr id="357" name="直線コネクタ 356"/>
        <xdr:cNvCxnSpPr/>
      </xdr:nvCxnSpPr>
      <xdr:spPr>
        <a:xfrm>
          <a:off x="7861300" y="9573839"/>
          <a:ext cx="889000" cy="1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144089</xdr:rowOff>
    </xdr:from>
    <xdr:to>
      <xdr:col>41</xdr:col>
      <xdr:colOff>50800</xdr:colOff>
      <xdr:row>56</xdr:row>
      <xdr:rowOff>151595</xdr:rowOff>
    </xdr:to>
    <xdr:cxnSp macro="">
      <xdr:nvCxnSpPr>
        <xdr:cNvPr id="360" name="直線コネクタ 359"/>
        <xdr:cNvCxnSpPr/>
      </xdr:nvCxnSpPr>
      <xdr:spPr>
        <a:xfrm flipV="1">
          <a:off x="6972300" y="9573839"/>
          <a:ext cx="889000" cy="17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90220</xdr:rowOff>
    </xdr:from>
    <xdr:ext cx="534377" cy="259045"/>
    <xdr:sp macro="" textlink="">
      <xdr:nvSpPr>
        <xdr:cNvPr id="364" name="テキスト ボックス 363"/>
        <xdr:cNvSpPr txBox="1"/>
      </xdr:nvSpPr>
      <xdr:spPr>
        <a:xfrm>
          <a:off x="6705111" y="934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146393</xdr:rowOff>
    </xdr:from>
    <xdr:to>
      <xdr:col>55</xdr:col>
      <xdr:colOff>50800</xdr:colOff>
      <xdr:row>57</xdr:row>
      <xdr:rowOff>76543</xdr:rowOff>
    </xdr:to>
    <xdr:sp macro="" textlink="">
      <xdr:nvSpPr>
        <xdr:cNvPr id="370" name="楕円 369"/>
        <xdr:cNvSpPr/>
      </xdr:nvSpPr>
      <xdr:spPr>
        <a:xfrm>
          <a:off x="10426700" y="974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124820</xdr:rowOff>
    </xdr:from>
    <xdr:ext cx="534377" cy="259045"/>
    <xdr:sp macro="" textlink="">
      <xdr:nvSpPr>
        <xdr:cNvPr id="371" name="普通建設事業費該当値テキスト"/>
        <xdr:cNvSpPr txBox="1"/>
      </xdr:nvSpPr>
      <xdr:spPr>
        <a:xfrm>
          <a:off x="10528300" y="972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53742</xdr:rowOff>
    </xdr:from>
    <xdr:to>
      <xdr:col>50</xdr:col>
      <xdr:colOff>165100</xdr:colOff>
      <xdr:row>53</xdr:row>
      <xdr:rowOff>155342</xdr:rowOff>
    </xdr:to>
    <xdr:sp macro="" textlink="">
      <xdr:nvSpPr>
        <xdr:cNvPr id="372" name="楕円 371"/>
        <xdr:cNvSpPr/>
      </xdr:nvSpPr>
      <xdr:spPr>
        <a:xfrm>
          <a:off x="9588500" y="914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419</xdr:rowOff>
    </xdr:from>
    <xdr:ext cx="599010" cy="259045"/>
    <xdr:sp macro="" textlink="">
      <xdr:nvSpPr>
        <xdr:cNvPr id="373" name="テキスト ボックス 372"/>
        <xdr:cNvSpPr txBox="1"/>
      </xdr:nvSpPr>
      <xdr:spPr>
        <a:xfrm>
          <a:off x="9339795" y="891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38951</xdr:rowOff>
    </xdr:from>
    <xdr:to>
      <xdr:col>46</xdr:col>
      <xdr:colOff>38100</xdr:colOff>
      <xdr:row>56</xdr:row>
      <xdr:rowOff>140551</xdr:rowOff>
    </xdr:to>
    <xdr:sp macro="" textlink="">
      <xdr:nvSpPr>
        <xdr:cNvPr id="374" name="楕円 373"/>
        <xdr:cNvSpPr/>
      </xdr:nvSpPr>
      <xdr:spPr>
        <a:xfrm>
          <a:off x="8699500" y="964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131678</xdr:rowOff>
    </xdr:from>
    <xdr:ext cx="534377" cy="259045"/>
    <xdr:sp macro="" textlink="">
      <xdr:nvSpPr>
        <xdr:cNvPr id="375" name="テキスト ボックス 374"/>
        <xdr:cNvSpPr txBox="1"/>
      </xdr:nvSpPr>
      <xdr:spPr>
        <a:xfrm>
          <a:off x="8483111" y="973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93289</xdr:rowOff>
    </xdr:from>
    <xdr:to>
      <xdr:col>41</xdr:col>
      <xdr:colOff>101600</xdr:colOff>
      <xdr:row>56</xdr:row>
      <xdr:rowOff>23439</xdr:rowOff>
    </xdr:to>
    <xdr:sp macro="" textlink="">
      <xdr:nvSpPr>
        <xdr:cNvPr id="376" name="楕円 375"/>
        <xdr:cNvSpPr/>
      </xdr:nvSpPr>
      <xdr:spPr>
        <a:xfrm>
          <a:off x="7810500" y="952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39966</xdr:rowOff>
    </xdr:from>
    <xdr:ext cx="534377" cy="259045"/>
    <xdr:sp macro="" textlink="">
      <xdr:nvSpPr>
        <xdr:cNvPr id="377" name="テキスト ボックス 376"/>
        <xdr:cNvSpPr txBox="1"/>
      </xdr:nvSpPr>
      <xdr:spPr>
        <a:xfrm>
          <a:off x="7594111" y="929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100795</xdr:rowOff>
    </xdr:from>
    <xdr:to>
      <xdr:col>36</xdr:col>
      <xdr:colOff>165100</xdr:colOff>
      <xdr:row>57</xdr:row>
      <xdr:rowOff>30945</xdr:rowOff>
    </xdr:to>
    <xdr:sp macro="" textlink="">
      <xdr:nvSpPr>
        <xdr:cNvPr id="378" name="楕円 377"/>
        <xdr:cNvSpPr/>
      </xdr:nvSpPr>
      <xdr:spPr>
        <a:xfrm>
          <a:off x="6921500" y="97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22072</xdr:rowOff>
    </xdr:from>
    <xdr:ext cx="534377" cy="259045"/>
    <xdr:sp macro="" textlink="">
      <xdr:nvSpPr>
        <xdr:cNvPr id="379" name="テキスト ボックス 378"/>
        <xdr:cNvSpPr txBox="1"/>
      </xdr:nvSpPr>
      <xdr:spPr>
        <a:xfrm>
          <a:off x="6705111" y="979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95214</xdr:rowOff>
    </xdr:from>
    <xdr:to>
      <xdr:col>55</xdr:col>
      <xdr:colOff>0</xdr:colOff>
      <xdr:row>78</xdr:row>
      <xdr:rowOff>116656</xdr:rowOff>
    </xdr:to>
    <xdr:cxnSp macro="">
      <xdr:nvCxnSpPr>
        <xdr:cNvPr id="406" name="直線コネクタ 405"/>
        <xdr:cNvCxnSpPr/>
      </xdr:nvCxnSpPr>
      <xdr:spPr>
        <a:xfrm>
          <a:off x="9639300" y="13468314"/>
          <a:ext cx="838200" cy="2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7" name="普通建設事業費 （ うち新規整備　）平均値テキスト"/>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99033</xdr:rowOff>
    </xdr:from>
    <xdr:to>
      <xdr:col>50</xdr:col>
      <xdr:colOff>114300</xdr:colOff>
      <xdr:row>78</xdr:row>
      <xdr:rowOff>95214</xdr:rowOff>
    </xdr:to>
    <xdr:cxnSp macro="">
      <xdr:nvCxnSpPr>
        <xdr:cNvPr id="409" name="直線コネクタ 408"/>
        <xdr:cNvCxnSpPr/>
      </xdr:nvCxnSpPr>
      <xdr:spPr>
        <a:xfrm>
          <a:off x="8750300" y="13300683"/>
          <a:ext cx="889000" cy="16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87282</xdr:rowOff>
    </xdr:from>
    <xdr:to>
      <xdr:col>45</xdr:col>
      <xdr:colOff>177800</xdr:colOff>
      <xdr:row>77</xdr:row>
      <xdr:rowOff>99033</xdr:rowOff>
    </xdr:to>
    <xdr:cxnSp macro="">
      <xdr:nvCxnSpPr>
        <xdr:cNvPr id="412" name="直線コネクタ 411"/>
        <xdr:cNvCxnSpPr/>
      </xdr:nvCxnSpPr>
      <xdr:spPr>
        <a:xfrm>
          <a:off x="7861300" y="12603132"/>
          <a:ext cx="889000" cy="69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87282</xdr:rowOff>
    </xdr:from>
    <xdr:to>
      <xdr:col>41</xdr:col>
      <xdr:colOff>50800</xdr:colOff>
      <xdr:row>77</xdr:row>
      <xdr:rowOff>65222</xdr:rowOff>
    </xdr:to>
    <xdr:cxnSp macro="">
      <xdr:nvCxnSpPr>
        <xdr:cNvPr id="415" name="直線コネクタ 414"/>
        <xdr:cNvCxnSpPr/>
      </xdr:nvCxnSpPr>
      <xdr:spPr>
        <a:xfrm flipV="1">
          <a:off x="6972300" y="12603132"/>
          <a:ext cx="889000" cy="66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145532</xdr:rowOff>
    </xdr:from>
    <xdr:ext cx="534377" cy="259045"/>
    <xdr:sp macro="" textlink="">
      <xdr:nvSpPr>
        <xdr:cNvPr id="417" name="テキスト ボックス 416"/>
        <xdr:cNvSpPr txBox="1"/>
      </xdr:nvSpPr>
      <xdr:spPr>
        <a:xfrm>
          <a:off x="7594111" y="131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9" name="テキスト ボックス 418"/>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65856</xdr:rowOff>
    </xdr:from>
    <xdr:to>
      <xdr:col>55</xdr:col>
      <xdr:colOff>50800</xdr:colOff>
      <xdr:row>78</xdr:row>
      <xdr:rowOff>167456</xdr:rowOff>
    </xdr:to>
    <xdr:sp macro="" textlink="">
      <xdr:nvSpPr>
        <xdr:cNvPr id="425" name="楕円 424"/>
        <xdr:cNvSpPr/>
      </xdr:nvSpPr>
      <xdr:spPr>
        <a:xfrm>
          <a:off x="10426700" y="1343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152233</xdr:rowOff>
    </xdr:from>
    <xdr:ext cx="469744" cy="259045"/>
    <xdr:sp macro="" textlink="">
      <xdr:nvSpPr>
        <xdr:cNvPr id="426" name="普通建設事業費 （ うち新規整備　）該当値テキスト"/>
        <xdr:cNvSpPr txBox="1"/>
      </xdr:nvSpPr>
      <xdr:spPr>
        <a:xfrm>
          <a:off x="10528300" y="1335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44414</xdr:rowOff>
    </xdr:from>
    <xdr:to>
      <xdr:col>50</xdr:col>
      <xdr:colOff>165100</xdr:colOff>
      <xdr:row>78</xdr:row>
      <xdr:rowOff>146014</xdr:rowOff>
    </xdr:to>
    <xdr:sp macro="" textlink="">
      <xdr:nvSpPr>
        <xdr:cNvPr id="427" name="楕円 426"/>
        <xdr:cNvSpPr/>
      </xdr:nvSpPr>
      <xdr:spPr>
        <a:xfrm>
          <a:off x="9588500" y="1341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137141</xdr:rowOff>
    </xdr:from>
    <xdr:ext cx="469744" cy="259045"/>
    <xdr:sp macro="" textlink="">
      <xdr:nvSpPr>
        <xdr:cNvPr id="428" name="テキスト ボックス 427"/>
        <xdr:cNvSpPr txBox="1"/>
      </xdr:nvSpPr>
      <xdr:spPr>
        <a:xfrm>
          <a:off x="9404428" y="1351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48233</xdr:rowOff>
    </xdr:from>
    <xdr:to>
      <xdr:col>46</xdr:col>
      <xdr:colOff>38100</xdr:colOff>
      <xdr:row>77</xdr:row>
      <xdr:rowOff>149833</xdr:rowOff>
    </xdr:to>
    <xdr:sp macro="" textlink="">
      <xdr:nvSpPr>
        <xdr:cNvPr id="429" name="楕円 428"/>
        <xdr:cNvSpPr/>
      </xdr:nvSpPr>
      <xdr:spPr>
        <a:xfrm>
          <a:off x="8699500" y="1324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140960</xdr:rowOff>
    </xdr:from>
    <xdr:ext cx="469744" cy="259045"/>
    <xdr:sp macro="" textlink="">
      <xdr:nvSpPr>
        <xdr:cNvPr id="430" name="テキスト ボックス 429"/>
        <xdr:cNvSpPr txBox="1"/>
      </xdr:nvSpPr>
      <xdr:spPr>
        <a:xfrm>
          <a:off x="8515428" y="1334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36482</xdr:rowOff>
    </xdr:from>
    <xdr:to>
      <xdr:col>41</xdr:col>
      <xdr:colOff>101600</xdr:colOff>
      <xdr:row>73</xdr:row>
      <xdr:rowOff>138082</xdr:rowOff>
    </xdr:to>
    <xdr:sp macro="" textlink="">
      <xdr:nvSpPr>
        <xdr:cNvPr id="431" name="楕円 430"/>
        <xdr:cNvSpPr/>
      </xdr:nvSpPr>
      <xdr:spPr>
        <a:xfrm>
          <a:off x="7810500" y="1255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154609</xdr:rowOff>
    </xdr:from>
    <xdr:ext cx="534377" cy="259045"/>
    <xdr:sp macro="" textlink="">
      <xdr:nvSpPr>
        <xdr:cNvPr id="432" name="テキスト ボックス 431"/>
        <xdr:cNvSpPr txBox="1"/>
      </xdr:nvSpPr>
      <xdr:spPr>
        <a:xfrm>
          <a:off x="7594111" y="1232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14422</xdr:rowOff>
    </xdr:from>
    <xdr:to>
      <xdr:col>36</xdr:col>
      <xdr:colOff>165100</xdr:colOff>
      <xdr:row>77</xdr:row>
      <xdr:rowOff>116022</xdr:rowOff>
    </xdr:to>
    <xdr:sp macro="" textlink="">
      <xdr:nvSpPr>
        <xdr:cNvPr id="433" name="楕円 432"/>
        <xdr:cNvSpPr/>
      </xdr:nvSpPr>
      <xdr:spPr>
        <a:xfrm>
          <a:off x="6921500" y="1321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107149</xdr:rowOff>
    </xdr:from>
    <xdr:ext cx="534377" cy="259045"/>
    <xdr:sp macro="" textlink="">
      <xdr:nvSpPr>
        <xdr:cNvPr id="434" name="テキスト ボックス 433"/>
        <xdr:cNvSpPr txBox="1"/>
      </xdr:nvSpPr>
      <xdr:spPr>
        <a:xfrm>
          <a:off x="6705111" y="133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170072</xdr:rowOff>
    </xdr:from>
    <xdr:to>
      <xdr:col>55</xdr:col>
      <xdr:colOff>0</xdr:colOff>
      <xdr:row>96</xdr:row>
      <xdr:rowOff>135444</xdr:rowOff>
    </xdr:to>
    <xdr:cxnSp macro="">
      <xdr:nvCxnSpPr>
        <xdr:cNvPr id="465" name="直線コネクタ 464"/>
        <xdr:cNvCxnSpPr/>
      </xdr:nvCxnSpPr>
      <xdr:spPr>
        <a:xfrm>
          <a:off x="9639300" y="15772022"/>
          <a:ext cx="838200" cy="82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6" name="普通建設事業費 （ うち更新整備　）平均値テキスト"/>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170072</xdr:rowOff>
    </xdr:from>
    <xdr:to>
      <xdr:col>50</xdr:col>
      <xdr:colOff>114300</xdr:colOff>
      <xdr:row>96</xdr:row>
      <xdr:rowOff>109961</xdr:rowOff>
    </xdr:to>
    <xdr:cxnSp macro="">
      <xdr:nvCxnSpPr>
        <xdr:cNvPr id="468" name="直線コネクタ 467"/>
        <xdr:cNvCxnSpPr/>
      </xdr:nvCxnSpPr>
      <xdr:spPr>
        <a:xfrm flipV="1">
          <a:off x="8750300" y="15772022"/>
          <a:ext cx="889000" cy="79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109961</xdr:rowOff>
    </xdr:from>
    <xdr:to>
      <xdr:col>45</xdr:col>
      <xdr:colOff>177800</xdr:colOff>
      <xdr:row>97</xdr:row>
      <xdr:rowOff>111843</xdr:rowOff>
    </xdr:to>
    <xdr:cxnSp macro="">
      <xdr:nvCxnSpPr>
        <xdr:cNvPr id="471" name="直線コネクタ 470"/>
        <xdr:cNvCxnSpPr/>
      </xdr:nvCxnSpPr>
      <xdr:spPr>
        <a:xfrm flipV="1">
          <a:off x="7861300" y="16569161"/>
          <a:ext cx="889000" cy="17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44014</xdr:rowOff>
    </xdr:from>
    <xdr:to>
      <xdr:col>41</xdr:col>
      <xdr:colOff>50800</xdr:colOff>
      <xdr:row>97</xdr:row>
      <xdr:rowOff>111843</xdr:rowOff>
    </xdr:to>
    <xdr:cxnSp macro="">
      <xdr:nvCxnSpPr>
        <xdr:cNvPr id="474" name="直線コネクタ 473"/>
        <xdr:cNvCxnSpPr/>
      </xdr:nvCxnSpPr>
      <xdr:spPr>
        <a:xfrm>
          <a:off x="6972300" y="16674664"/>
          <a:ext cx="889000" cy="6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6" name="テキスト ボックス 475"/>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65481</xdr:rowOff>
    </xdr:from>
    <xdr:ext cx="534377" cy="259045"/>
    <xdr:sp macro="" textlink="">
      <xdr:nvSpPr>
        <xdr:cNvPr id="478" name="テキスト ボックス 477"/>
        <xdr:cNvSpPr txBox="1"/>
      </xdr:nvSpPr>
      <xdr:spPr>
        <a:xfrm>
          <a:off x="6705111" y="1635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84644</xdr:rowOff>
    </xdr:from>
    <xdr:to>
      <xdr:col>55</xdr:col>
      <xdr:colOff>50800</xdr:colOff>
      <xdr:row>97</xdr:row>
      <xdr:rowOff>14794</xdr:rowOff>
    </xdr:to>
    <xdr:sp macro="" textlink="">
      <xdr:nvSpPr>
        <xdr:cNvPr id="484" name="楕円 483"/>
        <xdr:cNvSpPr/>
      </xdr:nvSpPr>
      <xdr:spPr>
        <a:xfrm>
          <a:off x="10426700" y="1654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63071</xdr:rowOff>
    </xdr:from>
    <xdr:ext cx="534377" cy="259045"/>
    <xdr:sp macro="" textlink="">
      <xdr:nvSpPr>
        <xdr:cNvPr id="485" name="普通建設事業費 （ うち更新整備　）該当値テキスト"/>
        <xdr:cNvSpPr txBox="1"/>
      </xdr:nvSpPr>
      <xdr:spPr>
        <a:xfrm>
          <a:off x="10528300" y="1652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119272</xdr:rowOff>
    </xdr:from>
    <xdr:to>
      <xdr:col>50</xdr:col>
      <xdr:colOff>165100</xdr:colOff>
      <xdr:row>92</xdr:row>
      <xdr:rowOff>49422</xdr:rowOff>
    </xdr:to>
    <xdr:sp macro="" textlink="">
      <xdr:nvSpPr>
        <xdr:cNvPr id="486" name="楕円 485"/>
        <xdr:cNvSpPr/>
      </xdr:nvSpPr>
      <xdr:spPr>
        <a:xfrm>
          <a:off x="9588500" y="1572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65949</xdr:rowOff>
    </xdr:from>
    <xdr:ext cx="599010" cy="259045"/>
    <xdr:sp macro="" textlink="">
      <xdr:nvSpPr>
        <xdr:cNvPr id="487" name="テキスト ボックス 486"/>
        <xdr:cNvSpPr txBox="1"/>
      </xdr:nvSpPr>
      <xdr:spPr>
        <a:xfrm>
          <a:off x="9339795" y="1549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59161</xdr:rowOff>
    </xdr:from>
    <xdr:to>
      <xdr:col>46</xdr:col>
      <xdr:colOff>38100</xdr:colOff>
      <xdr:row>96</xdr:row>
      <xdr:rowOff>160761</xdr:rowOff>
    </xdr:to>
    <xdr:sp macro="" textlink="">
      <xdr:nvSpPr>
        <xdr:cNvPr id="488" name="楕円 487"/>
        <xdr:cNvSpPr/>
      </xdr:nvSpPr>
      <xdr:spPr>
        <a:xfrm>
          <a:off x="8699500" y="1651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5838</xdr:rowOff>
    </xdr:from>
    <xdr:ext cx="534377" cy="259045"/>
    <xdr:sp macro="" textlink="">
      <xdr:nvSpPr>
        <xdr:cNvPr id="489" name="テキスト ボックス 488"/>
        <xdr:cNvSpPr txBox="1"/>
      </xdr:nvSpPr>
      <xdr:spPr>
        <a:xfrm>
          <a:off x="8483111" y="1629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61043</xdr:rowOff>
    </xdr:from>
    <xdr:to>
      <xdr:col>41</xdr:col>
      <xdr:colOff>101600</xdr:colOff>
      <xdr:row>97</xdr:row>
      <xdr:rowOff>162643</xdr:rowOff>
    </xdr:to>
    <xdr:sp macro="" textlink="">
      <xdr:nvSpPr>
        <xdr:cNvPr id="490" name="楕円 489"/>
        <xdr:cNvSpPr/>
      </xdr:nvSpPr>
      <xdr:spPr>
        <a:xfrm>
          <a:off x="7810500" y="166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153770</xdr:rowOff>
    </xdr:from>
    <xdr:ext cx="534377" cy="259045"/>
    <xdr:sp macro="" textlink="">
      <xdr:nvSpPr>
        <xdr:cNvPr id="491" name="テキスト ボックス 490"/>
        <xdr:cNvSpPr txBox="1"/>
      </xdr:nvSpPr>
      <xdr:spPr>
        <a:xfrm>
          <a:off x="7594111" y="1678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164664</xdr:rowOff>
    </xdr:from>
    <xdr:to>
      <xdr:col>36</xdr:col>
      <xdr:colOff>165100</xdr:colOff>
      <xdr:row>97</xdr:row>
      <xdr:rowOff>94814</xdr:rowOff>
    </xdr:to>
    <xdr:sp macro="" textlink="">
      <xdr:nvSpPr>
        <xdr:cNvPr id="492" name="楕円 491"/>
        <xdr:cNvSpPr/>
      </xdr:nvSpPr>
      <xdr:spPr>
        <a:xfrm>
          <a:off x="6921500" y="166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85941</xdr:rowOff>
    </xdr:from>
    <xdr:ext cx="534377" cy="259045"/>
    <xdr:sp macro="" textlink="">
      <xdr:nvSpPr>
        <xdr:cNvPr id="493" name="テキスト ボックス 492"/>
        <xdr:cNvSpPr txBox="1"/>
      </xdr:nvSpPr>
      <xdr:spPr>
        <a:xfrm>
          <a:off x="6705111" y="1671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4" name="直線コネクタ 523"/>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7" name="直線コネクタ 526"/>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0" name="直線コネクタ 529"/>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3" name="直線コネクタ 532"/>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7" name="テキスト ボックス 536"/>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3" name="楕円 542"/>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4"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5" name="楕円 544"/>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6" name="テキスト ボックス 545"/>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7" name="楕円 546"/>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8" name="テキスト ボックス 547"/>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1" name="楕円 550"/>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2" name="テキスト ボックス 551"/>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156567</xdr:rowOff>
    </xdr:from>
    <xdr:to>
      <xdr:col>85</xdr:col>
      <xdr:colOff>127000</xdr:colOff>
      <xdr:row>77</xdr:row>
      <xdr:rowOff>7193</xdr:rowOff>
    </xdr:to>
    <xdr:cxnSp macro="">
      <xdr:nvCxnSpPr>
        <xdr:cNvPr id="633" name="直線コネクタ 632"/>
        <xdr:cNvCxnSpPr/>
      </xdr:nvCxnSpPr>
      <xdr:spPr>
        <a:xfrm flipV="1">
          <a:off x="15481300" y="13186767"/>
          <a:ext cx="838200" cy="2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4" name="公債費平均値テキスト"/>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139962</xdr:rowOff>
    </xdr:from>
    <xdr:to>
      <xdr:col>81</xdr:col>
      <xdr:colOff>50800</xdr:colOff>
      <xdr:row>77</xdr:row>
      <xdr:rowOff>7193</xdr:rowOff>
    </xdr:to>
    <xdr:cxnSp macro="">
      <xdr:nvCxnSpPr>
        <xdr:cNvPr id="636" name="直線コネクタ 635"/>
        <xdr:cNvCxnSpPr/>
      </xdr:nvCxnSpPr>
      <xdr:spPr>
        <a:xfrm>
          <a:off x="14592300" y="13170162"/>
          <a:ext cx="889000" cy="3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8" name="テキスト ボックス 637"/>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122131</xdr:rowOff>
    </xdr:from>
    <xdr:to>
      <xdr:col>76</xdr:col>
      <xdr:colOff>114300</xdr:colOff>
      <xdr:row>76</xdr:row>
      <xdr:rowOff>139962</xdr:rowOff>
    </xdr:to>
    <xdr:cxnSp macro="">
      <xdr:nvCxnSpPr>
        <xdr:cNvPr id="639" name="直線コネクタ 638"/>
        <xdr:cNvCxnSpPr/>
      </xdr:nvCxnSpPr>
      <xdr:spPr>
        <a:xfrm>
          <a:off x="13703300" y="13152331"/>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41" name="テキスト ボックス 640"/>
        <xdr:cNvSpPr txBox="1"/>
      </xdr:nvSpPr>
      <xdr:spPr>
        <a:xfrm>
          <a:off x="14325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122131</xdr:rowOff>
    </xdr:from>
    <xdr:to>
      <xdr:col>71</xdr:col>
      <xdr:colOff>177800</xdr:colOff>
      <xdr:row>76</xdr:row>
      <xdr:rowOff>133021</xdr:rowOff>
    </xdr:to>
    <xdr:cxnSp macro="">
      <xdr:nvCxnSpPr>
        <xdr:cNvPr id="642" name="直線コネクタ 641"/>
        <xdr:cNvCxnSpPr/>
      </xdr:nvCxnSpPr>
      <xdr:spPr>
        <a:xfrm flipV="1">
          <a:off x="12814300" y="13152331"/>
          <a:ext cx="889000" cy="1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4" name="テキスト ボックス 643"/>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111472</xdr:rowOff>
    </xdr:from>
    <xdr:ext cx="534377" cy="259045"/>
    <xdr:sp macro="" textlink="">
      <xdr:nvSpPr>
        <xdr:cNvPr id="646" name="テキスト ボックス 645"/>
        <xdr:cNvSpPr txBox="1"/>
      </xdr:nvSpPr>
      <xdr:spPr>
        <a:xfrm>
          <a:off x="12547111" y="127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105767</xdr:rowOff>
    </xdr:from>
    <xdr:to>
      <xdr:col>85</xdr:col>
      <xdr:colOff>177800</xdr:colOff>
      <xdr:row>77</xdr:row>
      <xdr:rowOff>35917</xdr:rowOff>
    </xdr:to>
    <xdr:sp macro="" textlink="">
      <xdr:nvSpPr>
        <xdr:cNvPr id="652" name="楕円 651"/>
        <xdr:cNvSpPr/>
      </xdr:nvSpPr>
      <xdr:spPr>
        <a:xfrm>
          <a:off x="16268700" y="1313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84194</xdr:rowOff>
    </xdr:from>
    <xdr:ext cx="534377" cy="259045"/>
    <xdr:sp macro="" textlink="">
      <xdr:nvSpPr>
        <xdr:cNvPr id="653" name="公債費該当値テキスト"/>
        <xdr:cNvSpPr txBox="1"/>
      </xdr:nvSpPr>
      <xdr:spPr>
        <a:xfrm>
          <a:off x="16370300" y="1311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127843</xdr:rowOff>
    </xdr:from>
    <xdr:to>
      <xdr:col>81</xdr:col>
      <xdr:colOff>101600</xdr:colOff>
      <xdr:row>77</xdr:row>
      <xdr:rowOff>57993</xdr:rowOff>
    </xdr:to>
    <xdr:sp macro="" textlink="">
      <xdr:nvSpPr>
        <xdr:cNvPr id="654" name="楕円 653"/>
        <xdr:cNvSpPr/>
      </xdr:nvSpPr>
      <xdr:spPr>
        <a:xfrm>
          <a:off x="15430500" y="1315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49120</xdr:rowOff>
    </xdr:from>
    <xdr:ext cx="534377" cy="259045"/>
    <xdr:sp macro="" textlink="">
      <xdr:nvSpPr>
        <xdr:cNvPr id="655" name="テキスト ボックス 654"/>
        <xdr:cNvSpPr txBox="1"/>
      </xdr:nvSpPr>
      <xdr:spPr>
        <a:xfrm>
          <a:off x="15214111" y="1325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89162</xdr:rowOff>
    </xdr:from>
    <xdr:to>
      <xdr:col>76</xdr:col>
      <xdr:colOff>165100</xdr:colOff>
      <xdr:row>77</xdr:row>
      <xdr:rowOff>19312</xdr:rowOff>
    </xdr:to>
    <xdr:sp macro="" textlink="">
      <xdr:nvSpPr>
        <xdr:cNvPr id="656" name="楕円 655"/>
        <xdr:cNvSpPr/>
      </xdr:nvSpPr>
      <xdr:spPr>
        <a:xfrm>
          <a:off x="14541500" y="1311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10439</xdr:rowOff>
    </xdr:from>
    <xdr:ext cx="534377" cy="259045"/>
    <xdr:sp macro="" textlink="">
      <xdr:nvSpPr>
        <xdr:cNvPr id="657" name="テキスト ボックス 656"/>
        <xdr:cNvSpPr txBox="1"/>
      </xdr:nvSpPr>
      <xdr:spPr>
        <a:xfrm>
          <a:off x="14325111" y="1321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71331</xdr:rowOff>
    </xdr:from>
    <xdr:to>
      <xdr:col>72</xdr:col>
      <xdr:colOff>38100</xdr:colOff>
      <xdr:row>77</xdr:row>
      <xdr:rowOff>1481</xdr:rowOff>
    </xdr:to>
    <xdr:sp macro="" textlink="">
      <xdr:nvSpPr>
        <xdr:cNvPr id="658" name="楕円 657"/>
        <xdr:cNvSpPr/>
      </xdr:nvSpPr>
      <xdr:spPr>
        <a:xfrm>
          <a:off x="13652500" y="1310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164058</xdr:rowOff>
    </xdr:from>
    <xdr:ext cx="534377" cy="259045"/>
    <xdr:sp macro="" textlink="">
      <xdr:nvSpPr>
        <xdr:cNvPr id="659" name="テキスト ボックス 658"/>
        <xdr:cNvSpPr txBox="1"/>
      </xdr:nvSpPr>
      <xdr:spPr>
        <a:xfrm>
          <a:off x="13436111" y="1319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82221</xdr:rowOff>
    </xdr:from>
    <xdr:to>
      <xdr:col>67</xdr:col>
      <xdr:colOff>101600</xdr:colOff>
      <xdr:row>77</xdr:row>
      <xdr:rowOff>12371</xdr:rowOff>
    </xdr:to>
    <xdr:sp macro="" textlink="">
      <xdr:nvSpPr>
        <xdr:cNvPr id="660" name="楕円 659"/>
        <xdr:cNvSpPr/>
      </xdr:nvSpPr>
      <xdr:spPr>
        <a:xfrm>
          <a:off x="12763500" y="1311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3498</xdr:rowOff>
    </xdr:from>
    <xdr:ext cx="534377" cy="259045"/>
    <xdr:sp macro="" textlink="">
      <xdr:nvSpPr>
        <xdr:cNvPr id="661" name="テキスト ボックス 660"/>
        <xdr:cNvSpPr txBox="1"/>
      </xdr:nvSpPr>
      <xdr:spPr>
        <a:xfrm>
          <a:off x="12547111" y="1320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236</xdr:rowOff>
    </xdr:from>
    <xdr:to>
      <xdr:col>85</xdr:col>
      <xdr:colOff>127000</xdr:colOff>
      <xdr:row>96</xdr:row>
      <xdr:rowOff>132466</xdr:rowOff>
    </xdr:to>
    <xdr:cxnSp macro="">
      <xdr:nvCxnSpPr>
        <xdr:cNvPr id="688" name="直線コネクタ 687"/>
        <xdr:cNvCxnSpPr/>
      </xdr:nvCxnSpPr>
      <xdr:spPr>
        <a:xfrm>
          <a:off x="15481300" y="16287986"/>
          <a:ext cx="838200" cy="30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9" name="積立金平均値テキスト"/>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236</xdr:rowOff>
    </xdr:from>
    <xdr:to>
      <xdr:col>81</xdr:col>
      <xdr:colOff>50800</xdr:colOff>
      <xdr:row>96</xdr:row>
      <xdr:rowOff>75766</xdr:rowOff>
    </xdr:to>
    <xdr:cxnSp macro="">
      <xdr:nvCxnSpPr>
        <xdr:cNvPr id="691" name="直線コネクタ 690"/>
        <xdr:cNvCxnSpPr/>
      </xdr:nvCxnSpPr>
      <xdr:spPr>
        <a:xfrm flipV="1">
          <a:off x="14592300" y="16287986"/>
          <a:ext cx="889000" cy="24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3" name="テキスト ボックス 692"/>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165139</xdr:rowOff>
    </xdr:from>
    <xdr:to>
      <xdr:col>76</xdr:col>
      <xdr:colOff>114300</xdr:colOff>
      <xdr:row>96</xdr:row>
      <xdr:rowOff>75766</xdr:rowOff>
    </xdr:to>
    <xdr:cxnSp macro="">
      <xdr:nvCxnSpPr>
        <xdr:cNvPr id="694" name="直線コネクタ 693"/>
        <xdr:cNvCxnSpPr/>
      </xdr:nvCxnSpPr>
      <xdr:spPr>
        <a:xfrm>
          <a:off x="13703300" y="15938539"/>
          <a:ext cx="889000" cy="59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6" name="テキスト ボックス 695"/>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165139</xdr:rowOff>
    </xdr:from>
    <xdr:to>
      <xdr:col>71</xdr:col>
      <xdr:colOff>177800</xdr:colOff>
      <xdr:row>97</xdr:row>
      <xdr:rowOff>21706</xdr:rowOff>
    </xdr:to>
    <xdr:cxnSp macro="">
      <xdr:nvCxnSpPr>
        <xdr:cNvPr id="697" name="直線コネクタ 696"/>
        <xdr:cNvCxnSpPr/>
      </xdr:nvCxnSpPr>
      <xdr:spPr>
        <a:xfrm flipV="1">
          <a:off x="12814300" y="15938539"/>
          <a:ext cx="889000" cy="71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9" name="テキスト ボックス 698"/>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701" name="テキスト ボックス 700"/>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81666</xdr:rowOff>
    </xdr:from>
    <xdr:to>
      <xdr:col>85</xdr:col>
      <xdr:colOff>177800</xdr:colOff>
      <xdr:row>97</xdr:row>
      <xdr:rowOff>11816</xdr:rowOff>
    </xdr:to>
    <xdr:sp macro="" textlink="">
      <xdr:nvSpPr>
        <xdr:cNvPr id="707" name="楕円 706"/>
        <xdr:cNvSpPr/>
      </xdr:nvSpPr>
      <xdr:spPr>
        <a:xfrm>
          <a:off x="16268700" y="1654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104543</xdr:rowOff>
    </xdr:from>
    <xdr:ext cx="534377" cy="259045"/>
    <xdr:sp macro="" textlink="">
      <xdr:nvSpPr>
        <xdr:cNvPr id="708" name="積立金該当値テキスト"/>
        <xdr:cNvSpPr txBox="1"/>
      </xdr:nvSpPr>
      <xdr:spPr>
        <a:xfrm>
          <a:off x="16370300" y="1639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120886</xdr:rowOff>
    </xdr:from>
    <xdr:to>
      <xdr:col>81</xdr:col>
      <xdr:colOff>101600</xdr:colOff>
      <xdr:row>95</xdr:row>
      <xdr:rowOff>51036</xdr:rowOff>
    </xdr:to>
    <xdr:sp macro="" textlink="">
      <xdr:nvSpPr>
        <xdr:cNvPr id="709" name="楕円 708"/>
        <xdr:cNvSpPr/>
      </xdr:nvSpPr>
      <xdr:spPr>
        <a:xfrm>
          <a:off x="15430500" y="1623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67563</xdr:rowOff>
    </xdr:from>
    <xdr:ext cx="534377" cy="259045"/>
    <xdr:sp macro="" textlink="">
      <xdr:nvSpPr>
        <xdr:cNvPr id="710" name="テキスト ボックス 709"/>
        <xdr:cNvSpPr txBox="1"/>
      </xdr:nvSpPr>
      <xdr:spPr>
        <a:xfrm>
          <a:off x="15214111" y="1601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24966</xdr:rowOff>
    </xdr:from>
    <xdr:to>
      <xdr:col>76</xdr:col>
      <xdr:colOff>165100</xdr:colOff>
      <xdr:row>96</xdr:row>
      <xdr:rowOff>126566</xdr:rowOff>
    </xdr:to>
    <xdr:sp macro="" textlink="">
      <xdr:nvSpPr>
        <xdr:cNvPr id="711" name="楕円 710"/>
        <xdr:cNvSpPr/>
      </xdr:nvSpPr>
      <xdr:spPr>
        <a:xfrm>
          <a:off x="14541500" y="1648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143093</xdr:rowOff>
    </xdr:from>
    <xdr:ext cx="534377" cy="259045"/>
    <xdr:sp macro="" textlink="">
      <xdr:nvSpPr>
        <xdr:cNvPr id="712" name="テキスト ボックス 711"/>
        <xdr:cNvSpPr txBox="1"/>
      </xdr:nvSpPr>
      <xdr:spPr>
        <a:xfrm>
          <a:off x="14325111" y="1625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114339</xdr:rowOff>
    </xdr:from>
    <xdr:to>
      <xdr:col>72</xdr:col>
      <xdr:colOff>38100</xdr:colOff>
      <xdr:row>93</xdr:row>
      <xdr:rowOff>44489</xdr:rowOff>
    </xdr:to>
    <xdr:sp macro="" textlink="">
      <xdr:nvSpPr>
        <xdr:cNvPr id="713" name="楕円 712"/>
        <xdr:cNvSpPr/>
      </xdr:nvSpPr>
      <xdr:spPr>
        <a:xfrm>
          <a:off x="13652500" y="1588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61016</xdr:rowOff>
    </xdr:from>
    <xdr:ext cx="599010" cy="259045"/>
    <xdr:sp macro="" textlink="">
      <xdr:nvSpPr>
        <xdr:cNvPr id="714" name="テキスト ボックス 713"/>
        <xdr:cNvSpPr txBox="1"/>
      </xdr:nvSpPr>
      <xdr:spPr>
        <a:xfrm>
          <a:off x="13403795" y="15662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142356</xdr:rowOff>
    </xdr:from>
    <xdr:to>
      <xdr:col>67</xdr:col>
      <xdr:colOff>101600</xdr:colOff>
      <xdr:row>97</xdr:row>
      <xdr:rowOff>72506</xdr:rowOff>
    </xdr:to>
    <xdr:sp macro="" textlink="">
      <xdr:nvSpPr>
        <xdr:cNvPr id="715" name="楕円 714"/>
        <xdr:cNvSpPr/>
      </xdr:nvSpPr>
      <xdr:spPr>
        <a:xfrm>
          <a:off x="12763500" y="1660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89033</xdr:rowOff>
    </xdr:from>
    <xdr:ext cx="534377" cy="259045"/>
    <xdr:sp macro="" textlink="">
      <xdr:nvSpPr>
        <xdr:cNvPr id="716" name="テキスト ボックス 715"/>
        <xdr:cNvSpPr txBox="1"/>
      </xdr:nvSpPr>
      <xdr:spPr>
        <a:xfrm>
          <a:off x="12547111" y="1637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68263</xdr:rowOff>
    </xdr:from>
    <xdr:to>
      <xdr:col>116</xdr:col>
      <xdr:colOff>63500</xdr:colOff>
      <xdr:row>33</xdr:row>
      <xdr:rowOff>154445</xdr:rowOff>
    </xdr:to>
    <xdr:cxnSp macro="">
      <xdr:nvCxnSpPr>
        <xdr:cNvPr id="741" name="直線コネクタ 740"/>
        <xdr:cNvCxnSpPr/>
      </xdr:nvCxnSpPr>
      <xdr:spPr>
        <a:xfrm flipV="1">
          <a:off x="21323300" y="5554663"/>
          <a:ext cx="838200" cy="25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42" name="投資及び出資金平均値テキスト"/>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154445</xdr:rowOff>
    </xdr:from>
    <xdr:to>
      <xdr:col>111</xdr:col>
      <xdr:colOff>177800</xdr:colOff>
      <xdr:row>34</xdr:row>
      <xdr:rowOff>106553</xdr:rowOff>
    </xdr:to>
    <xdr:cxnSp macro="">
      <xdr:nvCxnSpPr>
        <xdr:cNvPr id="744" name="直線コネクタ 743"/>
        <xdr:cNvCxnSpPr/>
      </xdr:nvCxnSpPr>
      <xdr:spPr>
        <a:xfrm flipV="1">
          <a:off x="20434300" y="5812295"/>
          <a:ext cx="889000" cy="12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6" name="テキスト ボックス 745"/>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106553</xdr:rowOff>
    </xdr:from>
    <xdr:to>
      <xdr:col>107</xdr:col>
      <xdr:colOff>50800</xdr:colOff>
      <xdr:row>37</xdr:row>
      <xdr:rowOff>75864</xdr:rowOff>
    </xdr:to>
    <xdr:cxnSp macro="">
      <xdr:nvCxnSpPr>
        <xdr:cNvPr id="747" name="直線コネクタ 746"/>
        <xdr:cNvCxnSpPr/>
      </xdr:nvCxnSpPr>
      <xdr:spPr>
        <a:xfrm flipV="1">
          <a:off x="19545300" y="5935853"/>
          <a:ext cx="889000" cy="48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9" name="テキスト ボックス 748"/>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75864</xdr:rowOff>
    </xdr:from>
    <xdr:to>
      <xdr:col>102</xdr:col>
      <xdr:colOff>114300</xdr:colOff>
      <xdr:row>37</xdr:row>
      <xdr:rowOff>156502</xdr:rowOff>
    </xdr:to>
    <xdr:cxnSp macro="">
      <xdr:nvCxnSpPr>
        <xdr:cNvPr id="750" name="直線コネクタ 749"/>
        <xdr:cNvCxnSpPr/>
      </xdr:nvCxnSpPr>
      <xdr:spPr>
        <a:xfrm flipV="1">
          <a:off x="18656300" y="6419514"/>
          <a:ext cx="889000" cy="8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2" name="テキスト ボックス 751"/>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4" name="テキスト ボックス 753"/>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17463</xdr:rowOff>
    </xdr:from>
    <xdr:to>
      <xdr:col>116</xdr:col>
      <xdr:colOff>114300</xdr:colOff>
      <xdr:row>32</xdr:row>
      <xdr:rowOff>119063</xdr:rowOff>
    </xdr:to>
    <xdr:sp macro="" textlink="">
      <xdr:nvSpPr>
        <xdr:cNvPr id="760" name="楕円 759"/>
        <xdr:cNvSpPr/>
      </xdr:nvSpPr>
      <xdr:spPr>
        <a:xfrm>
          <a:off x="22110700" y="55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40340</xdr:rowOff>
    </xdr:from>
    <xdr:ext cx="534377" cy="259045"/>
    <xdr:sp macro="" textlink="">
      <xdr:nvSpPr>
        <xdr:cNvPr id="761" name="投資及び出資金該当値テキスト"/>
        <xdr:cNvSpPr txBox="1"/>
      </xdr:nvSpPr>
      <xdr:spPr>
        <a:xfrm>
          <a:off x="22212300" y="535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103645</xdr:rowOff>
    </xdr:from>
    <xdr:to>
      <xdr:col>112</xdr:col>
      <xdr:colOff>38100</xdr:colOff>
      <xdr:row>34</xdr:row>
      <xdr:rowOff>33795</xdr:rowOff>
    </xdr:to>
    <xdr:sp macro="" textlink="">
      <xdr:nvSpPr>
        <xdr:cNvPr id="762" name="楕円 761"/>
        <xdr:cNvSpPr/>
      </xdr:nvSpPr>
      <xdr:spPr>
        <a:xfrm>
          <a:off x="21272500" y="576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50322</xdr:rowOff>
    </xdr:from>
    <xdr:ext cx="534377" cy="259045"/>
    <xdr:sp macro="" textlink="">
      <xdr:nvSpPr>
        <xdr:cNvPr id="763" name="テキスト ボックス 762"/>
        <xdr:cNvSpPr txBox="1"/>
      </xdr:nvSpPr>
      <xdr:spPr>
        <a:xfrm>
          <a:off x="21056111" y="553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55753</xdr:rowOff>
    </xdr:from>
    <xdr:to>
      <xdr:col>107</xdr:col>
      <xdr:colOff>101600</xdr:colOff>
      <xdr:row>34</xdr:row>
      <xdr:rowOff>157353</xdr:rowOff>
    </xdr:to>
    <xdr:sp macro="" textlink="">
      <xdr:nvSpPr>
        <xdr:cNvPr id="764" name="楕円 763"/>
        <xdr:cNvSpPr/>
      </xdr:nvSpPr>
      <xdr:spPr>
        <a:xfrm>
          <a:off x="20383500" y="588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2430</xdr:rowOff>
    </xdr:from>
    <xdr:ext cx="534377" cy="259045"/>
    <xdr:sp macro="" textlink="">
      <xdr:nvSpPr>
        <xdr:cNvPr id="765" name="テキスト ボックス 764"/>
        <xdr:cNvSpPr txBox="1"/>
      </xdr:nvSpPr>
      <xdr:spPr>
        <a:xfrm>
          <a:off x="20167111" y="566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25064</xdr:rowOff>
    </xdr:from>
    <xdr:to>
      <xdr:col>102</xdr:col>
      <xdr:colOff>165100</xdr:colOff>
      <xdr:row>37</xdr:row>
      <xdr:rowOff>126664</xdr:rowOff>
    </xdr:to>
    <xdr:sp macro="" textlink="">
      <xdr:nvSpPr>
        <xdr:cNvPr id="766" name="楕円 765"/>
        <xdr:cNvSpPr/>
      </xdr:nvSpPr>
      <xdr:spPr>
        <a:xfrm>
          <a:off x="19494500" y="63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117791</xdr:rowOff>
    </xdr:from>
    <xdr:ext cx="469744" cy="259045"/>
    <xdr:sp macro="" textlink="">
      <xdr:nvSpPr>
        <xdr:cNvPr id="767" name="テキスト ボックス 766"/>
        <xdr:cNvSpPr txBox="1"/>
      </xdr:nvSpPr>
      <xdr:spPr>
        <a:xfrm>
          <a:off x="19310428" y="64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105702</xdr:rowOff>
    </xdr:from>
    <xdr:to>
      <xdr:col>98</xdr:col>
      <xdr:colOff>38100</xdr:colOff>
      <xdr:row>38</xdr:row>
      <xdr:rowOff>35852</xdr:rowOff>
    </xdr:to>
    <xdr:sp macro="" textlink="">
      <xdr:nvSpPr>
        <xdr:cNvPr id="768" name="楕円 767"/>
        <xdr:cNvSpPr/>
      </xdr:nvSpPr>
      <xdr:spPr>
        <a:xfrm>
          <a:off x="18605500" y="644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26979</xdr:rowOff>
    </xdr:from>
    <xdr:ext cx="378565" cy="259045"/>
    <xdr:sp macro="" textlink="">
      <xdr:nvSpPr>
        <xdr:cNvPr id="769" name="テキスト ボックス 768"/>
        <xdr:cNvSpPr txBox="1"/>
      </xdr:nvSpPr>
      <xdr:spPr>
        <a:xfrm>
          <a:off x="18467017" y="6542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6" name="直線コネクタ 795"/>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9" name="直線コネクタ 798"/>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2" name="直線コネクタ 801"/>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5" name="直線コネクタ 804"/>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9" name="テキスト ボックス 808"/>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5" name="楕円 814"/>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16" name="貸付金該当値テキスト"/>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7" name="楕円 816"/>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8" name="テキスト ボックス 817"/>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9" name="楕円 818"/>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0" name="テキスト ボックス 819"/>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1" name="楕円 820"/>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2" name="テキスト ボックス 821"/>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3" name="楕円 822"/>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4" name="テキスト ボックス 823"/>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33401</xdr:rowOff>
    </xdr:from>
    <xdr:to>
      <xdr:col>116</xdr:col>
      <xdr:colOff>63500</xdr:colOff>
      <xdr:row>74</xdr:row>
      <xdr:rowOff>45403</xdr:rowOff>
    </xdr:to>
    <xdr:cxnSp macro="">
      <xdr:nvCxnSpPr>
        <xdr:cNvPr id="854" name="直線コネクタ 853"/>
        <xdr:cNvCxnSpPr/>
      </xdr:nvCxnSpPr>
      <xdr:spPr>
        <a:xfrm flipV="1">
          <a:off x="21323300" y="12720701"/>
          <a:ext cx="8382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45403</xdr:rowOff>
    </xdr:from>
    <xdr:to>
      <xdr:col>111</xdr:col>
      <xdr:colOff>177800</xdr:colOff>
      <xdr:row>74</xdr:row>
      <xdr:rowOff>98476</xdr:rowOff>
    </xdr:to>
    <xdr:cxnSp macro="">
      <xdr:nvCxnSpPr>
        <xdr:cNvPr id="857" name="直線コネクタ 856"/>
        <xdr:cNvCxnSpPr/>
      </xdr:nvCxnSpPr>
      <xdr:spPr>
        <a:xfrm flipV="1">
          <a:off x="20434300" y="12732703"/>
          <a:ext cx="889000" cy="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90094</xdr:rowOff>
    </xdr:from>
    <xdr:to>
      <xdr:col>107</xdr:col>
      <xdr:colOff>50800</xdr:colOff>
      <xdr:row>74</xdr:row>
      <xdr:rowOff>98476</xdr:rowOff>
    </xdr:to>
    <xdr:cxnSp macro="">
      <xdr:nvCxnSpPr>
        <xdr:cNvPr id="860" name="直線コネクタ 859"/>
        <xdr:cNvCxnSpPr/>
      </xdr:nvCxnSpPr>
      <xdr:spPr>
        <a:xfrm>
          <a:off x="19545300" y="1277739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90094</xdr:rowOff>
    </xdr:from>
    <xdr:to>
      <xdr:col>102</xdr:col>
      <xdr:colOff>114300</xdr:colOff>
      <xdr:row>75</xdr:row>
      <xdr:rowOff>7645</xdr:rowOff>
    </xdr:to>
    <xdr:cxnSp macro="">
      <xdr:nvCxnSpPr>
        <xdr:cNvPr id="863" name="直線コネクタ 862"/>
        <xdr:cNvCxnSpPr/>
      </xdr:nvCxnSpPr>
      <xdr:spPr>
        <a:xfrm flipV="1">
          <a:off x="18656300" y="12777394"/>
          <a:ext cx="889000" cy="8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154051</xdr:rowOff>
    </xdr:from>
    <xdr:to>
      <xdr:col>116</xdr:col>
      <xdr:colOff>114300</xdr:colOff>
      <xdr:row>74</xdr:row>
      <xdr:rowOff>84201</xdr:rowOff>
    </xdr:to>
    <xdr:sp macro="" textlink="">
      <xdr:nvSpPr>
        <xdr:cNvPr id="873" name="楕円 872"/>
        <xdr:cNvSpPr/>
      </xdr:nvSpPr>
      <xdr:spPr>
        <a:xfrm>
          <a:off x="22110700" y="126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5478</xdr:rowOff>
    </xdr:from>
    <xdr:ext cx="534377" cy="259045"/>
    <xdr:sp macro="" textlink="">
      <xdr:nvSpPr>
        <xdr:cNvPr id="874" name="繰出金該当値テキスト"/>
        <xdr:cNvSpPr txBox="1"/>
      </xdr:nvSpPr>
      <xdr:spPr>
        <a:xfrm>
          <a:off x="22212300" y="1252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166053</xdr:rowOff>
    </xdr:from>
    <xdr:to>
      <xdr:col>112</xdr:col>
      <xdr:colOff>38100</xdr:colOff>
      <xdr:row>74</xdr:row>
      <xdr:rowOff>96203</xdr:rowOff>
    </xdr:to>
    <xdr:sp macro="" textlink="">
      <xdr:nvSpPr>
        <xdr:cNvPr id="875" name="楕円 874"/>
        <xdr:cNvSpPr/>
      </xdr:nvSpPr>
      <xdr:spPr>
        <a:xfrm>
          <a:off x="21272500" y="1268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112730</xdr:rowOff>
    </xdr:from>
    <xdr:ext cx="534377" cy="259045"/>
    <xdr:sp macro="" textlink="">
      <xdr:nvSpPr>
        <xdr:cNvPr id="876" name="テキスト ボックス 875"/>
        <xdr:cNvSpPr txBox="1"/>
      </xdr:nvSpPr>
      <xdr:spPr>
        <a:xfrm>
          <a:off x="21056111" y="124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47676</xdr:rowOff>
    </xdr:from>
    <xdr:to>
      <xdr:col>107</xdr:col>
      <xdr:colOff>101600</xdr:colOff>
      <xdr:row>74</xdr:row>
      <xdr:rowOff>149276</xdr:rowOff>
    </xdr:to>
    <xdr:sp macro="" textlink="">
      <xdr:nvSpPr>
        <xdr:cNvPr id="877" name="楕円 876"/>
        <xdr:cNvSpPr/>
      </xdr:nvSpPr>
      <xdr:spPr>
        <a:xfrm>
          <a:off x="20383500" y="1273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165803</xdr:rowOff>
    </xdr:from>
    <xdr:ext cx="534377" cy="259045"/>
    <xdr:sp macro="" textlink="">
      <xdr:nvSpPr>
        <xdr:cNvPr id="878" name="テキスト ボックス 877"/>
        <xdr:cNvSpPr txBox="1"/>
      </xdr:nvSpPr>
      <xdr:spPr>
        <a:xfrm>
          <a:off x="20167111" y="1251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39294</xdr:rowOff>
    </xdr:from>
    <xdr:to>
      <xdr:col>102</xdr:col>
      <xdr:colOff>165100</xdr:colOff>
      <xdr:row>74</xdr:row>
      <xdr:rowOff>140894</xdr:rowOff>
    </xdr:to>
    <xdr:sp macro="" textlink="">
      <xdr:nvSpPr>
        <xdr:cNvPr id="879" name="楕円 878"/>
        <xdr:cNvSpPr/>
      </xdr:nvSpPr>
      <xdr:spPr>
        <a:xfrm>
          <a:off x="19494500" y="1272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157421</xdr:rowOff>
    </xdr:from>
    <xdr:ext cx="534377" cy="259045"/>
    <xdr:sp macro="" textlink="">
      <xdr:nvSpPr>
        <xdr:cNvPr id="880" name="テキスト ボックス 879"/>
        <xdr:cNvSpPr txBox="1"/>
      </xdr:nvSpPr>
      <xdr:spPr>
        <a:xfrm>
          <a:off x="19278111" y="1250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128295</xdr:rowOff>
    </xdr:from>
    <xdr:to>
      <xdr:col>98</xdr:col>
      <xdr:colOff>38100</xdr:colOff>
      <xdr:row>75</xdr:row>
      <xdr:rowOff>58445</xdr:rowOff>
    </xdr:to>
    <xdr:sp macro="" textlink="">
      <xdr:nvSpPr>
        <xdr:cNvPr id="881" name="楕円 880"/>
        <xdr:cNvSpPr/>
      </xdr:nvSpPr>
      <xdr:spPr>
        <a:xfrm>
          <a:off x="18605500" y="128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74972</xdr:rowOff>
    </xdr:from>
    <xdr:ext cx="534377" cy="259045"/>
    <xdr:sp macro="" textlink="">
      <xdr:nvSpPr>
        <xdr:cNvPr id="882" name="テキスト ボックス 881"/>
        <xdr:cNvSpPr txBox="1"/>
      </xdr:nvSpPr>
      <xdr:spPr>
        <a:xfrm>
          <a:off x="18389111" y="1259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人事院勧告による人件費の増や退職手当等の増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により、令和５年度と比較し増となった。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・物件費は、増加傾向が続いており、給食センター、図書館等に係る運営費・管理費の増などが影響している。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類似団体内平均値より低い水準で推移しているため、引き続き、民間や特定非営利活動法人の資源・人材を活用することを検討し、経費削減や業務効率化に努める。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認定こども園運営費や児童手当など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の増により、令和５年度と比較し増となった。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・普通建設事業費（うち更新整備）は、新庁舎が竣工し、新庁舎整備事業費が減となったことなどにより、令和５年度と比較し、大幅な減となった。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・積立金は、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財政調整基金への積立金の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年度と比較すると大幅な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・投資及び出資金は、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鳴門市・北島町共同浄水場整備に係る出資金の増が影響しており、事業が本格化するここ数年間は増加傾向となる見込みである。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53,240
52,580
135.66
30,979,898
29,877,272
564,745
14,353,211
32,558,167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95.6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138176</xdr:rowOff>
    </xdr:from>
    <xdr:to>
      <xdr:col>24</xdr:col>
      <xdr:colOff>63500</xdr:colOff>
      <xdr:row>33</xdr:row>
      <xdr:rowOff>160655</xdr:rowOff>
    </xdr:to>
    <xdr:cxnSp macro="">
      <xdr:nvCxnSpPr>
        <xdr:cNvPr id="61" name="直線コネクタ 60"/>
        <xdr:cNvCxnSpPr/>
      </xdr:nvCxnSpPr>
      <xdr:spPr>
        <a:xfrm flipV="1">
          <a:off x="3797300" y="5796026"/>
          <a:ext cx="8382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160655</xdr:rowOff>
    </xdr:from>
    <xdr:to>
      <xdr:col>19</xdr:col>
      <xdr:colOff>177800</xdr:colOff>
      <xdr:row>34</xdr:row>
      <xdr:rowOff>56642</xdr:rowOff>
    </xdr:to>
    <xdr:cxnSp macro="">
      <xdr:nvCxnSpPr>
        <xdr:cNvPr id="64" name="直線コネクタ 63"/>
        <xdr:cNvCxnSpPr/>
      </xdr:nvCxnSpPr>
      <xdr:spPr>
        <a:xfrm flipV="1">
          <a:off x="2908300" y="5818505"/>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56642</xdr:rowOff>
    </xdr:from>
    <xdr:to>
      <xdr:col>15</xdr:col>
      <xdr:colOff>50800</xdr:colOff>
      <xdr:row>34</xdr:row>
      <xdr:rowOff>111125</xdr:rowOff>
    </xdr:to>
    <xdr:cxnSp macro="">
      <xdr:nvCxnSpPr>
        <xdr:cNvPr id="67" name="直線コネクタ 66"/>
        <xdr:cNvCxnSpPr/>
      </xdr:nvCxnSpPr>
      <xdr:spPr>
        <a:xfrm flipV="1">
          <a:off x="2019300" y="5885942"/>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111125</xdr:rowOff>
    </xdr:from>
    <xdr:to>
      <xdr:col>10</xdr:col>
      <xdr:colOff>114300</xdr:colOff>
      <xdr:row>34</xdr:row>
      <xdr:rowOff>131699</xdr:rowOff>
    </xdr:to>
    <xdr:cxnSp macro="">
      <xdr:nvCxnSpPr>
        <xdr:cNvPr id="70" name="直線コネクタ 69"/>
        <xdr:cNvCxnSpPr/>
      </xdr:nvCxnSpPr>
      <xdr:spPr>
        <a:xfrm flipV="1">
          <a:off x="1130300" y="594042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87376</xdr:rowOff>
    </xdr:from>
    <xdr:to>
      <xdr:col>24</xdr:col>
      <xdr:colOff>114300</xdr:colOff>
      <xdr:row>34</xdr:row>
      <xdr:rowOff>17526</xdr:rowOff>
    </xdr:to>
    <xdr:sp macro="" textlink="">
      <xdr:nvSpPr>
        <xdr:cNvPr id="80" name="楕円 79"/>
        <xdr:cNvSpPr/>
      </xdr:nvSpPr>
      <xdr:spPr>
        <a:xfrm>
          <a:off x="4584700" y="574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110253</xdr:rowOff>
    </xdr:from>
    <xdr:ext cx="469744" cy="259045"/>
    <xdr:sp macro="" textlink="">
      <xdr:nvSpPr>
        <xdr:cNvPr id="81" name="議会費該当値テキスト"/>
        <xdr:cNvSpPr txBox="1"/>
      </xdr:nvSpPr>
      <xdr:spPr>
        <a:xfrm>
          <a:off x="4686300" y="5596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109855</xdr:rowOff>
    </xdr:from>
    <xdr:to>
      <xdr:col>20</xdr:col>
      <xdr:colOff>38100</xdr:colOff>
      <xdr:row>34</xdr:row>
      <xdr:rowOff>40005</xdr:rowOff>
    </xdr:to>
    <xdr:sp macro="" textlink="">
      <xdr:nvSpPr>
        <xdr:cNvPr id="82" name="楕円 81"/>
        <xdr:cNvSpPr/>
      </xdr:nvSpPr>
      <xdr:spPr>
        <a:xfrm>
          <a:off x="3746500" y="57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56532</xdr:rowOff>
    </xdr:from>
    <xdr:ext cx="469744" cy="259045"/>
    <xdr:sp macro="" textlink="">
      <xdr:nvSpPr>
        <xdr:cNvPr id="83" name="テキスト ボックス 82"/>
        <xdr:cNvSpPr txBox="1"/>
      </xdr:nvSpPr>
      <xdr:spPr>
        <a:xfrm>
          <a:off x="3562428" y="554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5842</xdr:rowOff>
    </xdr:from>
    <xdr:to>
      <xdr:col>15</xdr:col>
      <xdr:colOff>101600</xdr:colOff>
      <xdr:row>34</xdr:row>
      <xdr:rowOff>107442</xdr:rowOff>
    </xdr:to>
    <xdr:sp macro="" textlink="">
      <xdr:nvSpPr>
        <xdr:cNvPr id="84" name="楕円 83"/>
        <xdr:cNvSpPr/>
      </xdr:nvSpPr>
      <xdr:spPr>
        <a:xfrm>
          <a:off x="2857500" y="583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123969</xdr:rowOff>
    </xdr:from>
    <xdr:ext cx="469744" cy="259045"/>
    <xdr:sp macro="" textlink="">
      <xdr:nvSpPr>
        <xdr:cNvPr id="85" name="テキスト ボックス 84"/>
        <xdr:cNvSpPr txBox="1"/>
      </xdr:nvSpPr>
      <xdr:spPr>
        <a:xfrm>
          <a:off x="2673428" y="561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60325</xdr:rowOff>
    </xdr:from>
    <xdr:to>
      <xdr:col>10</xdr:col>
      <xdr:colOff>165100</xdr:colOff>
      <xdr:row>34</xdr:row>
      <xdr:rowOff>161925</xdr:rowOff>
    </xdr:to>
    <xdr:sp macro="" textlink="">
      <xdr:nvSpPr>
        <xdr:cNvPr id="86" name="楕円 85"/>
        <xdr:cNvSpPr/>
      </xdr:nvSpPr>
      <xdr:spPr>
        <a:xfrm>
          <a:off x="1968500" y="588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7002</xdr:rowOff>
    </xdr:from>
    <xdr:ext cx="469744" cy="259045"/>
    <xdr:sp macro="" textlink="">
      <xdr:nvSpPr>
        <xdr:cNvPr id="87" name="テキスト ボックス 86"/>
        <xdr:cNvSpPr txBox="1"/>
      </xdr:nvSpPr>
      <xdr:spPr>
        <a:xfrm>
          <a:off x="1784428" y="566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80899</xdr:rowOff>
    </xdr:from>
    <xdr:to>
      <xdr:col>6</xdr:col>
      <xdr:colOff>38100</xdr:colOff>
      <xdr:row>35</xdr:row>
      <xdr:rowOff>11049</xdr:rowOff>
    </xdr:to>
    <xdr:sp macro="" textlink="">
      <xdr:nvSpPr>
        <xdr:cNvPr id="88" name="楕円 87"/>
        <xdr:cNvSpPr/>
      </xdr:nvSpPr>
      <xdr:spPr>
        <a:xfrm>
          <a:off x="1079500" y="591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27576</xdr:rowOff>
    </xdr:from>
    <xdr:ext cx="469744" cy="259045"/>
    <xdr:sp macro="" textlink="">
      <xdr:nvSpPr>
        <xdr:cNvPr id="89" name="テキスト ボックス 88"/>
        <xdr:cNvSpPr txBox="1"/>
      </xdr:nvSpPr>
      <xdr:spPr>
        <a:xfrm>
          <a:off x="895428" y="568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171041</xdr:rowOff>
    </xdr:from>
    <xdr:to>
      <xdr:col>24</xdr:col>
      <xdr:colOff>63500</xdr:colOff>
      <xdr:row>55</xdr:row>
      <xdr:rowOff>145447</xdr:rowOff>
    </xdr:to>
    <xdr:cxnSp macro="">
      <xdr:nvCxnSpPr>
        <xdr:cNvPr id="116" name="直線コネクタ 115"/>
        <xdr:cNvCxnSpPr/>
      </xdr:nvCxnSpPr>
      <xdr:spPr>
        <a:xfrm>
          <a:off x="3797300" y="9086441"/>
          <a:ext cx="838200" cy="48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171041</xdr:rowOff>
    </xdr:from>
    <xdr:to>
      <xdr:col>19</xdr:col>
      <xdr:colOff>177800</xdr:colOff>
      <xdr:row>55</xdr:row>
      <xdr:rowOff>102708</xdr:rowOff>
    </xdr:to>
    <xdr:cxnSp macro="">
      <xdr:nvCxnSpPr>
        <xdr:cNvPr id="119" name="直線コネクタ 118"/>
        <xdr:cNvCxnSpPr/>
      </xdr:nvCxnSpPr>
      <xdr:spPr>
        <a:xfrm flipV="1">
          <a:off x="2908300" y="9086441"/>
          <a:ext cx="889000" cy="44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151523</xdr:rowOff>
    </xdr:from>
    <xdr:to>
      <xdr:col>15</xdr:col>
      <xdr:colOff>50800</xdr:colOff>
      <xdr:row>55</xdr:row>
      <xdr:rowOff>102708</xdr:rowOff>
    </xdr:to>
    <xdr:cxnSp macro="">
      <xdr:nvCxnSpPr>
        <xdr:cNvPr id="122" name="直線コネクタ 121"/>
        <xdr:cNvCxnSpPr/>
      </xdr:nvCxnSpPr>
      <xdr:spPr>
        <a:xfrm>
          <a:off x="2019300" y="9238373"/>
          <a:ext cx="889000" cy="29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139476</xdr:rowOff>
    </xdr:from>
    <xdr:to>
      <xdr:col>10</xdr:col>
      <xdr:colOff>114300</xdr:colOff>
      <xdr:row>53</xdr:row>
      <xdr:rowOff>151523</xdr:rowOff>
    </xdr:to>
    <xdr:cxnSp macro="">
      <xdr:nvCxnSpPr>
        <xdr:cNvPr id="125" name="直線コネクタ 124"/>
        <xdr:cNvCxnSpPr/>
      </xdr:nvCxnSpPr>
      <xdr:spPr>
        <a:xfrm>
          <a:off x="1130300" y="9226326"/>
          <a:ext cx="889000" cy="1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94647</xdr:rowOff>
    </xdr:from>
    <xdr:to>
      <xdr:col>24</xdr:col>
      <xdr:colOff>114300</xdr:colOff>
      <xdr:row>56</xdr:row>
      <xdr:rowOff>24797</xdr:rowOff>
    </xdr:to>
    <xdr:sp macro="" textlink="">
      <xdr:nvSpPr>
        <xdr:cNvPr id="135" name="楕円 134"/>
        <xdr:cNvSpPr/>
      </xdr:nvSpPr>
      <xdr:spPr>
        <a:xfrm>
          <a:off x="4584700" y="952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117524</xdr:rowOff>
    </xdr:from>
    <xdr:ext cx="599010" cy="259045"/>
    <xdr:sp macro="" textlink="">
      <xdr:nvSpPr>
        <xdr:cNvPr id="136" name="総務費該当値テキスト"/>
        <xdr:cNvSpPr txBox="1"/>
      </xdr:nvSpPr>
      <xdr:spPr>
        <a:xfrm>
          <a:off x="4686300" y="937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120241</xdr:rowOff>
    </xdr:from>
    <xdr:to>
      <xdr:col>20</xdr:col>
      <xdr:colOff>38100</xdr:colOff>
      <xdr:row>53</xdr:row>
      <xdr:rowOff>50391</xdr:rowOff>
    </xdr:to>
    <xdr:sp macro="" textlink="">
      <xdr:nvSpPr>
        <xdr:cNvPr id="137" name="楕円 136"/>
        <xdr:cNvSpPr/>
      </xdr:nvSpPr>
      <xdr:spPr>
        <a:xfrm>
          <a:off x="3746500" y="903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66918</xdr:rowOff>
    </xdr:from>
    <xdr:ext cx="599010" cy="259045"/>
    <xdr:sp macro="" textlink="">
      <xdr:nvSpPr>
        <xdr:cNvPr id="138" name="テキスト ボックス 137"/>
        <xdr:cNvSpPr txBox="1"/>
      </xdr:nvSpPr>
      <xdr:spPr>
        <a:xfrm>
          <a:off x="3497795" y="881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51908</xdr:rowOff>
    </xdr:from>
    <xdr:to>
      <xdr:col>15</xdr:col>
      <xdr:colOff>101600</xdr:colOff>
      <xdr:row>55</xdr:row>
      <xdr:rowOff>153508</xdr:rowOff>
    </xdr:to>
    <xdr:sp macro="" textlink="">
      <xdr:nvSpPr>
        <xdr:cNvPr id="139" name="楕円 138"/>
        <xdr:cNvSpPr/>
      </xdr:nvSpPr>
      <xdr:spPr>
        <a:xfrm>
          <a:off x="2857500" y="94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170035</xdr:rowOff>
    </xdr:from>
    <xdr:ext cx="599010" cy="259045"/>
    <xdr:sp macro="" textlink="">
      <xdr:nvSpPr>
        <xdr:cNvPr id="140" name="テキスト ボックス 139"/>
        <xdr:cNvSpPr txBox="1"/>
      </xdr:nvSpPr>
      <xdr:spPr>
        <a:xfrm>
          <a:off x="2608795" y="9256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100723</xdr:rowOff>
    </xdr:from>
    <xdr:to>
      <xdr:col>10</xdr:col>
      <xdr:colOff>165100</xdr:colOff>
      <xdr:row>54</xdr:row>
      <xdr:rowOff>30873</xdr:rowOff>
    </xdr:to>
    <xdr:sp macro="" textlink="">
      <xdr:nvSpPr>
        <xdr:cNvPr id="141" name="楕円 140"/>
        <xdr:cNvSpPr/>
      </xdr:nvSpPr>
      <xdr:spPr>
        <a:xfrm>
          <a:off x="1968500" y="918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47400</xdr:rowOff>
    </xdr:from>
    <xdr:ext cx="599010" cy="259045"/>
    <xdr:sp macro="" textlink="">
      <xdr:nvSpPr>
        <xdr:cNvPr id="142" name="テキスト ボックス 141"/>
        <xdr:cNvSpPr txBox="1"/>
      </xdr:nvSpPr>
      <xdr:spPr>
        <a:xfrm>
          <a:off x="1719795" y="8962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88676</xdr:rowOff>
    </xdr:from>
    <xdr:to>
      <xdr:col>6</xdr:col>
      <xdr:colOff>38100</xdr:colOff>
      <xdr:row>54</xdr:row>
      <xdr:rowOff>18826</xdr:rowOff>
    </xdr:to>
    <xdr:sp macro="" textlink="">
      <xdr:nvSpPr>
        <xdr:cNvPr id="143" name="楕円 142"/>
        <xdr:cNvSpPr/>
      </xdr:nvSpPr>
      <xdr:spPr>
        <a:xfrm>
          <a:off x="1079500" y="917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35353</xdr:rowOff>
    </xdr:from>
    <xdr:ext cx="599010" cy="259045"/>
    <xdr:sp macro="" textlink="">
      <xdr:nvSpPr>
        <xdr:cNvPr id="144" name="テキスト ボックス 143"/>
        <xdr:cNvSpPr txBox="1"/>
      </xdr:nvSpPr>
      <xdr:spPr>
        <a:xfrm>
          <a:off x="830795" y="895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1256</xdr:rowOff>
    </xdr:from>
    <xdr:to>
      <xdr:col>24</xdr:col>
      <xdr:colOff>63500</xdr:colOff>
      <xdr:row>76</xdr:row>
      <xdr:rowOff>34218</xdr:rowOff>
    </xdr:to>
    <xdr:cxnSp macro="">
      <xdr:nvCxnSpPr>
        <xdr:cNvPr id="176" name="直線コネクタ 175"/>
        <xdr:cNvCxnSpPr/>
      </xdr:nvCxnSpPr>
      <xdr:spPr>
        <a:xfrm flipV="1">
          <a:off x="3797300" y="13031456"/>
          <a:ext cx="838200" cy="3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34218</xdr:rowOff>
    </xdr:from>
    <xdr:to>
      <xdr:col>19</xdr:col>
      <xdr:colOff>177800</xdr:colOff>
      <xdr:row>76</xdr:row>
      <xdr:rowOff>136771</xdr:rowOff>
    </xdr:to>
    <xdr:cxnSp macro="">
      <xdr:nvCxnSpPr>
        <xdr:cNvPr id="179" name="直線コネクタ 178"/>
        <xdr:cNvCxnSpPr/>
      </xdr:nvCxnSpPr>
      <xdr:spPr>
        <a:xfrm flipV="1">
          <a:off x="2908300" y="13064418"/>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36100</xdr:rowOff>
    </xdr:from>
    <xdr:to>
      <xdr:col>15</xdr:col>
      <xdr:colOff>50800</xdr:colOff>
      <xdr:row>76</xdr:row>
      <xdr:rowOff>136771</xdr:rowOff>
    </xdr:to>
    <xdr:cxnSp macro="">
      <xdr:nvCxnSpPr>
        <xdr:cNvPr id="182" name="直線コネクタ 181"/>
        <xdr:cNvCxnSpPr/>
      </xdr:nvCxnSpPr>
      <xdr:spPr>
        <a:xfrm>
          <a:off x="2019300" y="13066300"/>
          <a:ext cx="889000" cy="10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36100</xdr:rowOff>
    </xdr:from>
    <xdr:to>
      <xdr:col>10</xdr:col>
      <xdr:colOff>114300</xdr:colOff>
      <xdr:row>78</xdr:row>
      <xdr:rowOff>56773</xdr:rowOff>
    </xdr:to>
    <xdr:cxnSp macro="">
      <xdr:nvCxnSpPr>
        <xdr:cNvPr id="185" name="直線コネクタ 184"/>
        <xdr:cNvCxnSpPr/>
      </xdr:nvCxnSpPr>
      <xdr:spPr>
        <a:xfrm flipV="1">
          <a:off x="1130300" y="13066300"/>
          <a:ext cx="889000" cy="36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59079</xdr:rowOff>
    </xdr:from>
    <xdr:ext cx="599010" cy="259045"/>
    <xdr:sp macro="" textlink="">
      <xdr:nvSpPr>
        <xdr:cNvPr id="189" name="テキスト ボックス 188"/>
        <xdr:cNvSpPr txBox="1"/>
      </xdr:nvSpPr>
      <xdr:spPr>
        <a:xfrm>
          <a:off x="830795" y="1308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121906</xdr:rowOff>
    </xdr:from>
    <xdr:to>
      <xdr:col>24</xdr:col>
      <xdr:colOff>114300</xdr:colOff>
      <xdr:row>76</xdr:row>
      <xdr:rowOff>52056</xdr:rowOff>
    </xdr:to>
    <xdr:sp macro="" textlink="">
      <xdr:nvSpPr>
        <xdr:cNvPr id="195" name="楕円 194"/>
        <xdr:cNvSpPr/>
      </xdr:nvSpPr>
      <xdr:spPr>
        <a:xfrm>
          <a:off x="4584700" y="1298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100333</xdr:rowOff>
    </xdr:from>
    <xdr:ext cx="599010" cy="259045"/>
    <xdr:sp macro="" textlink="">
      <xdr:nvSpPr>
        <xdr:cNvPr id="196" name="民生費該当値テキスト"/>
        <xdr:cNvSpPr txBox="1"/>
      </xdr:nvSpPr>
      <xdr:spPr>
        <a:xfrm>
          <a:off x="4686300" y="12959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154868</xdr:rowOff>
    </xdr:from>
    <xdr:to>
      <xdr:col>20</xdr:col>
      <xdr:colOff>38100</xdr:colOff>
      <xdr:row>76</xdr:row>
      <xdr:rowOff>85018</xdr:rowOff>
    </xdr:to>
    <xdr:sp macro="" textlink="">
      <xdr:nvSpPr>
        <xdr:cNvPr id="197" name="楕円 196"/>
        <xdr:cNvSpPr/>
      </xdr:nvSpPr>
      <xdr:spPr>
        <a:xfrm>
          <a:off x="3746500" y="1301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76145</xdr:rowOff>
    </xdr:from>
    <xdr:ext cx="599010" cy="259045"/>
    <xdr:sp macro="" textlink="">
      <xdr:nvSpPr>
        <xdr:cNvPr id="198" name="テキスト ボックス 197"/>
        <xdr:cNvSpPr txBox="1"/>
      </xdr:nvSpPr>
      <xdr:spPr>
        <a:xfrm>
          <a:off x="3497795" y="131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85971</xdr:rowOff>
    </xdr:from>
    <xdr:to>
      <xdr:col>15</xdr:col>
      <xdr:colOff>101600</xdr:colOff>
      <xdr:row>77</xdr:row>
      <xdr:rowOff>16121</xdr:rowOff>
    </xdr:to>
    <xdr:sp macro="" textlink="">
      <xdr:nvSpPr>
        <xdr:cNvPr id="199" name="楕円 198"/>
        <xdr:cNvSpPr/>
      </xdr:nvSpPr>
      <xdr:spPr>
        <a:xfrm>
          <a:off x="2857500" y="1311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32648</xdr:rowOff>
    </xdr:from>
    <xdr:ext cx="599010" cy="259045"/>
    <xdr:sp macro="" textlink="">
      <xdr:nvSpPr>
        <xdr:cNvPr id="200" name="テキスト ボックス 199"/>
        <xdr:cNvSpPr txBox="1"/>
      </xdr:nvSpPr>
      <xdr:spPr>
        <a:xfrm>
          <a:off x="2608795" y="1289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156750</xdr:rowOff>
    </xdr:from>
    <xdr:to>
      <xdr:col>10</xdr:col>
      <xdr:colOff>165100</xdr:colOff>
      <xdr:row>76</xdr:row>
      <xdr:rowOff>86900</xdr:rowOff>
    </xdr:to>
    <xdr:sp macro="" textlink="">
      <xdr:nvSpPr>
        <xdr:cNvPr id="201" name="楕円 200"/>
        <xdr:cNvSpPr/>
      </xdr:nvSpPr>
      <xdr:spPr>
        <a:xfrm>
          <a:off x="1968500" y="130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103428</xdr:rowOff>
    </xdr:from>
    <xdr:ext cx="599010" cy="259045"/>
    <xdr:sp macro="" textlink="">
      <xdr:nvSpPr>
        <xdr:cNvPr id="202" name="テキスト ボックス 201"/>
        <xdr:cNvSpPr txBox="1"/>
      </xdr:nvSpPr>
      <xdr:spPr>
        <a:xfrm>
          <a:off x="1719795" y="1279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5973</xdr:rowOff>
    </xdr:from>
    <xdr:to>
      <xdr:col>6</xdr:col>
      <xdr:colOff>38100</xdr:colOff>
      <xdr:row>78</xdr:row>
      <xdr:rowOff>107573</xdr:rowOff>
    </xdr:to>
    <xdr:sp macro="" textlink="">
      <xdr:nvSpPr>
        <xdr:cNvPr id="203" name="楕円 202"/>
        <xdr:cNvSpPr/>
      </xdr:nvSpPr>
      <xdr:spPr>
        <a:xfrm>
          <a:off x="1079500" y="1337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98700</xdr:rowOff>
    </xdr:from>
    <xdr:ext cx="599010" cy="259045"/>
    <xdr:sp macro="" textlink="">
      <xdr:nvSpPr>
        <xdr:cNvPr id="204" name="テキスト ボックス 203"/>
        <xdr:cNvSpPr txBox="1"/>
      </xdr:nvSpPr>
      <xdr:spPr>
        <a:xfrm>
          <a:off x="830795" y="1347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159893</xdr:rowOff>
    </xdr:from>
    <xdr:to>
      <xdr:col>24</xdr:col>
      <xdr:colOff>63500</xdr:colOff>
      <xdr:row>94</xdr:row>
      <xdr:rowOff>127775</xdr:rowOff>
    </xdr:to>
    <xdr:cxnSp macro="">
      <xdr:nvCxnSpPr>
        <xdr:cNvPr id="234" name="直線コネクタ 233"/>
        <xdr:cNvCxnSpPr/>
      </xdr:nvCxnSpPr>
      <xdr:spPr>
        <a:xfrm flipV="1">
          <a:off x="3797300" y="16104743"/>
          <a:ext cx="838200" cy="13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127775</xdr:rowOff>
    </xdr:from>
    <xdr:to>
      <xdr:col>19</xdr:col>
      <xdr:colOff>177800</xdr:colOff>
      <xdr:row>95</xdr:row>
      <xdr:rowOff>52870</xdr:rowOff>
    </xdr:to>
    <xdr:cxnSp macro="">
      <xdr:nvCxnSpPr>
        <xdr:cNvPr id="237" name="直線コネクタ 236"/>
        <xdr:cNvCxnSpPr/>
      </xdr:nvCxnSpPr>
      <xdr:spPr>
        <a:xfrm flipV="1">
          <a:off x="2908300" y="16244075"/>
          <a:ext cx="889000" cy="9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52870</xdr:rowOff>
    </xdr:from>
    <xdr:to>
      <xdr:col>15</xdr:col>
      <xdr:colOff>50800</xdr:colOff>
      <xdr:row>95</xdr:row>
      <xdr:rowOff>148349</xdr:rowOff>
    </xdr:to>
    <xdr:cxnSp macro="">
      <xdr:nvCxnSpPr>
        <xdr:cNvPr id="240" name="直線コネクタ 239"/>
        <xdr:cNvCxnSpPr/>
      </xdr:nvCxnSpPr>
      <xdr:spPr>
        <a:xfrm flipV="1">
          <a:off x="2019300" y="16340620"/>
          <a:ext cx="889000" cy="9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148349</xdr:rowOff>
    </xdr:from>
    <xdr:to>
      <xdr:col>10</xdr:col>
      <xdr:colOff>114300</xdr:colOff>
      <xdr:row>96</xdr:row>
      <xdr:rowOff>97580</xdr:rowOff>
    </xdr:to>
    <xdr:cxnSp macro="">
      <xdr:nvCxnSpPr>
        <xdr:cNvPr id="243" name="直線コネクタ 242"/>
        <xdr:cNvCxnSpPr/>
      </xdr:nvCxnSpPr>
      <xdr:spPr>
        <a:xfrm flipV="1">
          <a:off x="1130300" y="16436099"/>
          <a:ext cx="889000" cy="12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109093</xdr:rowOff>
    </xdr:from>
    <xdr:to>
      <xdr:col>24</xdr:col>
      <xdr:colOff>114300</xdr:colOff>
      <xdr:row>94</xdr:row>
      <xdr:rowOff>39243</xdr:rowOff>
    </xdr:to>
    <xdr:sp macro="" textlink="">
      <xdr:nvSpPr>
        <xdr:cNvPr id="253" name="楕円 252"/>
        <xdr:cNvSpPr/>
      </xdr:nvSpPr>
      <xdr:spPr>
        <a:xfrm>
          <a:off x="4584700" y="1605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131970</xdr:rowOff>
    </xdr:from>
    <xdr:ext cx="534377" cy="259045"/>
    <xdr:sp macro="" textlink="">
      <xdr:nvSpPr>
        <xdr:cNvPr id="254" name="衛生費該当値テキスト"/>
        <xdr:cNvSpPr txBox="1"/>
      </xdr:nvSpPr>
      <xdr:spPr>
        <a:xfrm>
          <a:off x="4686300" y="1590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76975</xdr:rowOff>
    </xdr:from>
    <xdr:to>
      <xdr:col>20</xdr:col>
      <xdr:colOff>38100</xdr:colOff>
      <xdr:row>95</xdr:row>
      <xdr:rowOff>7125</xdr:rowOff>
    </xdr:to>
    <xdr:sp macro="" textlink="">
      <xdr:nvSpPr>
        <xdr:cNvPr id="255" name="楕円 254"/>
        <xdr:cNvSpPr/>
      </xdr:nvSpPr>
      <xdr:spPr>
        <a:xfrm>
          <a:off x="3746500" y="161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23652</xdr:rowOff>
    </xdr:from>
    <xdr:ext cx="534377" cy="259045"/>
    <xdr:sp macro="" textlink="">
      <xdr:nvSpPr>
        <xdr:cNvPr id="256" name="テキスト ボックス 255"/>
        <xdr:cNvSpPr txBox="1"/>
      </xdr:nvSpPr>
      <xdr:spPr>
        <a:xfrm>
          <a:off x="3530111" y="1596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2070</xdr:rowOff>
    </xdr:from>
    <xdr:to>
      <xdr:col>15</xdr:col>
      <xdr:colOff>101600</xdr:colOff>
      <xdr:row>95</xdr:row>
      <xdr:rowOff>103670</xdr:rowOff>
    </xdr:to>
    <xdr:sp macro="" textlink="">
      <xdr:nvSpPr>
        <xdr:cNvPr id="257" name="楕円 256"/>
        <xdr:cNvSpPr/>
      </xdr:nvSpPr>
      <xdr:spPr>
        <a:xfrm>
          <a:off x="2857500" y="1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120197</xdr:rowOff>
    </xdr:from>
    <xdr:ext cx="534377" cy="259045"/>
    <xdr:sp macro="" textlink="">
      <xdr:nvSpPr>
        <xdr:cNvPr id="258" name="テキスト ボックス 257"/>
        <xdr:cNvSpPr txBox="1"/>
      </xdr:nvSpPr>
      <xdr:spPr>
        <a:xfrm>
          <a:off x="2641111" y="1606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97549</xdr:rowOff>
    </xdr:from>
    <xdr:to>
      <xdr:col>10</xdr:col>
      <xdr:colOff>165100</xdr:colOff>
      <xdr:row>96</xdr:row>
      <xdr:rowOff>27699</xdr:rowOff>
    </xdr:to>
    <xdr:sp macro="" textlink="">
      <xdr:nvSpPr>
        <xdr:cNvPr id="259" name="楕円 258"/>
        <xdr:cNvSpPr/>
      </xdr:nvSpPr>
      <xdr:spPr>
        <a:xfrm>
          <a:off x="1968500" y="163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18826</xdr:rowOff>
    </xdr:from>
    <xdr:ext cx="534377" cy="259045"/>
    <xdr:sp macro="" textlink="">
      <xdr:nvSpPr>
        <xdr:cNvPr id="260" name="テキスト ボックス 259"/>
        <xdr:cNvSpPr txBox="1"/>
      </xdr:nvSpPr>
      <xdr:spPr>
        <a:xfrm>
          <a:off x="1752111" y="16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46780</xdr:rowOff>
    </xdr:from>
    <xdr:to>
      <xdr:col>6</xdr:col>
      <xdr:colOff>38100</xdr:colOff>
      <xdr:row>96</xdr:row>
      <xdr:rowOff>148380</xdr:rowOff>
    </xdr:to>
    <xdr:sp macro="" textlink="">
      <xdr:nvSpPr>
        <xdr:cNvPr id="261" name="楕円 260"/>
        <xdr:cNvSpPr/>
      </xdr:nvSpPr>
      <xdr:spPr>
        <a:xfrm>
          <a:off x="1079500" y="1650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139507</xdr:rowOff>
    </xdr:from>
    <xdr:ext cx="534377" cy="259045"/>
    <xdr:sp macro="" textlink="">
      <xdr:nvSpPr>
        <xdr:cNvPr id="262" name="テキスト ボックス 261"/>
        <xdr:cNvSpPr txBox="1"/>
      </xdr:nvSpPr>
      <xdr:spPr>
        <a:xfrm>
          <a:off x="863111" y="1659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93001</xdr:rowOff>
    </xdr:from>
    <xdr:to>
      <xdr:col>55</xdr:col>
      <xdr:colOff>0</xdr:colOff>
      <xdr:row>39</xdr:row>
      <xdr:rowOff>93327</xdr:rowOff>
    </xdr:to>
    <xdr:cxnSp macro="">
      <xdr:nvCxnSpPr>
        <xdr:cNvPr id="293" name="直線コネクタ 292"/>
        <xdr:cNvCxnSpPr/>
      </xdr:nvCxnSpPr>
      <xdr:spPr>
        <a:xfrm flipV="1">
          <a:off x="9639300" y="6779551"/>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93327</xdr:rowOff>
    </xdr:from>
    <xdr:to>
      <xdr:col>50</xdr:col>
      <xdr:colOff>114300</xdr:colOff>
      <xdr:row>39</xdr:row>
      <xdr:rowOff>94307</xdr:rowOff>
    </xdr:to>
    <xdr:cxnSp macro="">
      <xdr:nvCxnSpPr>
        <xdr:cNvPr id="296" name="直線コネクタ 295"/>
        <xdr:cNvCxnSpPr/>
      </xdr:nvCxnSpPr>
      <xdr:spPr>
        <a:xfrm flipV="1">
          <a:off x="8750300" y="677987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94307</xdr:rowOff>
    </xdr:from>
    <xdr:to>
      <xdr:col>45</xdr:col>
      <xdr:colOff>177800</xdr:colOff>
      <xdr:row>39</xdr:row>
      <xdr:rowOff>94960</xdr:rowOff>
    </xdr:to>
    <xdr:cxnSp macro="">
      <xdr:nvCxnSpPr>
        <xdr:cNvPr id="299" name="直線コネクタ 298"/>
        <xdr:cNvCxnSpPr/>
      </xdr:nvCxnSpPr>
      <xdr:spPr>
        <a:xfrm flipV="1">
          <a:off x="7861300" y="6780857"/>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94960</xdr:rowOff>
    </xdr:from>
    <xdr:to>
      <xdr:col>41</xdr:col>
      <xdr:colOff>50800</xdr:colOff>
      <xdr:row>39</xdr:row>
      <xdr:rowOff>96919</xdr:rowOff>
    </xdr:to>
    <xdr:cxnSp macro="">
      <xdr:nvCxnSpPr>
        <xdr:cNvPr id="302" name="直線コネクタ 301"/>
        <xdr:cNvCxnSpPr/>
      </xdr:nvCxnSpPr>
      <xdr:spPr>
        <a:xfrm flipV="1">
          <a:off x="6972300" y="678151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42201</xdr:rowOff>
    </xdr:from>
    <xdr:to>
      <xdr:col>55</xdr:col>
      <xdr:colOff>50800</xdr:colOff>
      <xdr:row>39</xdr:row>
      <xdr:rowOff>143801</xdr:rowOff>
    </xdr:to>
    <xdr:sp macro="" textlink="">
      <xdr:nvSpPr>
        <xdr:cNvPr id="312" name="楕円 311"/>
        <xdr:cNvSpPr/>
      </xdr:nvSpPr>
      <xdr:spPr>
        <a:xfrm>
          <a:off x="10426700" y="67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128578</xdr:rowOff>
    </xdr:from>
    <xdr:ext cx="313932" cy="259045"/>
    <xdr:sp macro="" textlink="">
      <xdr:nvSpPr>
        <xdr:cNvPr id="313" name="労働費該当値テキスト"/>
        <xdr:cNvSpPr txBox="1"/>
      </xdr:nvSpPr>
      <xdr:spPr>
        <a:xfrm>
          <a:off x="10528300" y="66436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42527</xdr:rowOff>
    </xdr:from>
    <xdr:to>
      <xdr:col>50</xdr:col>
      <xdr:colOff>165100</xdr:colOff>
      <xdr:row>39</xdr:row>
      <xdr:rowOff>144127</xdr:rowOff>
    </xdr:to>
    <xdr:sp macro="" textlink="">
      <xdr:nvSpPr>
        <xdr:cNvPr id="314" name="楕円 313"/>
        <xdr:cNvSpPr/>
      </xdr:nvSpPr>
      <xdr:spPr>
        <a:xfrm>
          <a:off x="9588500" y="67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135254</xdr:rowOff>
    </xdr:from>
    <xdr:ext cx="313932" cy="259045"/>
    <xdr:sp macro="" textlink="">
      <xdr:nvSpPr>
        <xdr:cNvPr id="315" name="テキスト ボックス 314"/>
        <xdr:cNvSpPr txBox="1"/>
      </xdr:nvSpPr>
      <xdr:spPr>
        <a:xfrm>
          <a:off x="9482333" y="68218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43507</xdr:rowOff>
    </xdr:from>
    <xdr:to>
      <xdr:col>46</xdr:col>
      <xdr:colOff>38100</xdr:colOff>
      <xdr:row>39</xdr:row>
      <xdr:rowOff>145107</xdr:rowOff>
    </xdr:to>
    <xdr:sp macro="" textlink="">
      <xdr:nvSpPr>
        <xdr:cNvPr id="316" name="楕円 315"/>
        <xdr:cNvSpPr/>
      </xdr:nvSpPr>
      <xdr:spPr>
        <a:xfrm>
          <a:off x="8699500" y="67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136234</xdr:rowOff>
    </xdr:from>
    <xdr:ext cx="313932" cy="259045"/>
    <xdr:sp macro="" textlink="">
      <xdr:nvSpPr>
        <xdr:cNvPr id="317" name="テキスト ボックス 316"/>
        <xdr:cNvSpPr txBox="1"/>
      </xdr:nvSpPr>
      <xdr:spPr>
        <a:xfrm>
          <a:off x="8593333" y="682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44160</xdr:rowOff>
    </xdr:from>
    <xdr:to>
      <xdr:col>41</xdr:col>
      <xdr:colOff>101600</xdr:colOff>
      <xdr:row>39</xdr:row>
      <xdr:rowOff>145760</xdr:rowOff>
    </xdr:to>
    <xdr:sp macro="" textlink="">
      <xdr:nvSpPr>
        <xdr:cNvPr id="318" name="楕円 317"/>
        <xdr:cNvSpPr/>
      </xdr:nvSpPr>
      <xdr:spPr>
        <a:xfrm>
          <a:off x="7810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136887</xdr:rowOff>
    </xdr:from>
    <xdr:ext cx="313932" cy="259045"/>
    <xdr:sp macro="" textlink="">
      <xdr:nvSpPr>
        <xdr:cNvPr id="319" name="テキスト ボックス 318"/>
        <xdr:cNvSpPr txBox="1"/>
      </xdr:nvSpPr>
      <xdr:spPr>
        <a:xfrm>
          <a:off x="7704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46119</xdr:rowOff>
    </xdr:from>
    <xdr:to>
      <xdr:col>36</xdr:col>
      <xdr:colOff>165100</xdr:colOff>
      <xdr:row>39</xdr:row>
      <xdr:rowOff>147719</xdr:rowOff>
    </xdr:to>
    <xdr:sp macro="" textlink="">
      <xdr:nvSpPr>
        <xdr:cNvPr id="320" name="楕円 319"/>
        <xdr:cNvSpPr/>
      </xdr:nvSpPr>
      <xdr:spPr>
        <a:xfrm>
          <a:off x="6921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138846</xdr:rowOff>
    </xdr:from>
    <xdr:ext cx="249299" cy="259045"/>
    <xdr:sp macro="" textlink="">
      <xdr:nvSpPr>
        <xdr:cNvPr id="321" name="テキスト ボックス 320"/>
        <xdr:cNvSpPr txBox="1"/>
      </xdr:nvSpPr>
      <xdr:spPr>
        <a:xfrm>
          <a:off x="6847650" y="68253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80999</xdr:rowOff>
    </xdr:from>
    <xdr:to>
      <xdr:col>55</xdr:col>
      <xdr:colOff>0</xdr:colOff>
      <xdr:row>58</xdr:row>
      <xdr:rowOff>96495</xdr:rowOff>
    </xdr:to>
    <xdr:cxnSp macro="">
      <xdr:nvCxnSpPr>
        <xdr:cNvPr id="352" name="直線コネクタ 351"/>
        <xdr:cNvCxnSpPr/>
      </xdr:nvCxnSpPr>
      <xdr:spPr>
        <a:xfrm>
          <a:off x="9639300" y="10025099"/>
          <a:ext cx="838200" cy="1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80999</xdr:rowOff>
    </xdr:from>
    <xdr:to>
      <xdr:col>50</xdr:col>
      <xdr:colOff>114300</xdr:colOff>
      <xdr:row>58</xdr:row>
      <xdr:rowOff>110390</xdr:rowOff>
    </xdr:to>
    <xdr:cxnSp macro="">
      <xdr:nvCxnSpPr>
        <xdr:cNvPr id="355" name="直線コネクタ 354"/>
        <xdr:cNvCxnSpPr/>
      </xdr:nvCxnSpPr>
      <xdr:spPr>
        <a:xfrm flipV="1">
          <a:off x="8750300" y="1002509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101295</xdr:rowOff>
    </xdr:from>
    <xdr:to>
      <xdr:col>45</xdr:col>
      <xdr:colOff>177800</xdr:colOff>
      <xdr:row>58</xdr:row>
      <xdr:rowOff>110390</xdr:rowOff>
    </xdr:to>
    <xdr:cxnSp macro="">
      <xdr:nvCxnSpPr>
        <xdr:cNvPr id="358" name="直線コネクタ 357"/>
        <xdr:cNvCxnSpPr/>
      </xdr:nvCxnSpPr>
      <xdr:spPr>
        <a:xfrm>
          <a:off x="7861300" y="10045395"/>
          <a:ext cx="889000" cy="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101295</xdr:rowOff>
    </xdr:from>
    <xdr:to>
      <xdr:col>41</xdr:col>
      <xdr:colOff>50800</xdr:colOff>
      <xdr:row>58</xdr:row>
      <xdr:rowOff>133087</xdr:rowOff>
    </xdr:to>
    <xdr:cxnSp macro="">
      <xdr:nvCxnSpPr>
        <xdr:cNvPr id="361" name="直線コネクタ 360"/>
        <xdr:cNvCxnSpPr/>
      </xdr:nvCxnSpPr>
      <xdr:spPr>
        <a:xfrm flipV="1">
          <a:off x="6972300" y="10045395"/>
          <a:ext cx="889000" cy="3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113154</xdr:rowOff>
    </xdr:from>
    <xdr:ext cx="534377" cy="259045"/>
    <xdr:sp macro="" textlink="">
      <xdr:nvSpPr>
        <xdr:cNvPr id="365" name="テキスト ボックス 364"/>
        <xdr:cNvSpPr txBox="1"/>
      </xdr:nvSpPr>
      <xdr:spPr>
        <a:xfrm>
          <a:off x="6705111" y="954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45695</xdr:rowOff>
    </xdr:from>
    <xdr:to>
      <xdr:col>55</xdr:col>
      <xdr:colOff>50800</xdr:colOff>
      <xdr:row>58</xdr:row>
      <xdr:rowOff>147295</xdr:rowOff>
    </xdr:to>
    <xdr:sp macro="" textlink="">
      <xdr:nvSpPr>
        <xdr:cNvPr id="371" name="楕円 370"/>
        <xdr:cNvSpPr/>
      </xdr:nvSpPr>
      <xdr:spPr>
        <a:xfrm>
          <a:off x="10426700" y="998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132072</xdr:rowOff>
    </xdr:from>
    <xdr:ext cx="534377" cy="259045"/>
    <xdr:sp macro="" textlink="">
      <xdr:nvSpPr>
        <xdr:cNvPr id="372" name="農林水産業費該当値テキスト"/>
        <xdr:cNvSpPr txBox="1"/>
      </xdr:nvSpPr>
      <xdr:spPr>
        <a:xfrm>
          <a:off x="10528300" y="990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30199</xdr:rowOff>
    </xdr:from>
    <xdr:to>
      <xdr:col>50</xdr:col>
      <xdr:colOff>165100</xdr:colOff>
      <xdr:row>58</xdr:row>
      <xdr:rowOff>131799</xdr:rowOff>
    </xdr:to>
    <xdr:sp macro="" textlink="">
      <xdr:nvSpPr>
        <xdr:cNvPr id="373" name="楕円 372"/>
        <xdr:cNvSpPr/>
      </xdr:nvSpPr>
      <xdr:spPr>
        <a:xfrm>
          <a:off x="9588500" y="997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122926</xdr:rowOff>
    </xdr:from>
    <xdr:ext cx="534377" cy="259045"/>
    <xdr:sp macro="" textlink="">
      <xdr:nvSpPr>
        <xdr:cNvPr id="374" name="テキスト ボックス 373"/>
        <xdr:cNvSpPr txBox="1"/>
      </xdr:nvSpPr>
      <xdr:spPr>
        <a:xfrm>
          <a:off x="9372111" y="1006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59590</xdr:rowOff>
    </xdr:from>
    <xdr:to>
      <xdr:col>46</xdr:col>
      <xdr:colOff>38100</xdr:colOff>
      <xdr:row>58</xdr:row>
      <xdr:rowOff>161190</xdr:rowOff>
    </xdr:to>
    <xdr:sp macro="" textlink="">
      <xdr:nvSpPr>
        <xdr:cNvPr id="375" name="楕円 374"/>
        <xdr:cNvSpPr/>
      </xdr:nvSpPr>
      <xdr:spPr>
        <a:xfrm>
          <a:off x="8699500" y="100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152317</xdr:rowOff>
    </xdr:from>
    <xdr:ext cx="469744" cy="259045"/>
    <xdr:sp macro="" textlink="">
      <xdr:nvSpPr>
        <xdr:cNvPr id="376" name="テキスト ボックス 375"/>
        <xdr:cNvSpPr txBox="1"/>
      </xdr:nvSpPr>
      <xdr:spPr>
        <a:xfrm>
          <a:off x="8515428" y="1009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50495</xdr:rowOff>
    </xdr:from>
    <xdr:to>
      <xdr:col>41</xdr:col>
      <xdr:colOff>101600</xdr:colOff>
      <xdr:row>58</xdr:row>
      <xdr:rowOff>152095</xdr:rowOff>
    </xdr:to>
    <xdr:sp macro="" textlink="">
      <xdr:nvSpPr>
        <xdr:cNvPr id="377" name="楕円 376"/>
        <xdr:cNvSpPr/>
      </xdr:nvSpPr>
      <xdr:spPr>
        <a:xfrm>
          <a:off x="7810500" y="99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143222</xdr:rowOff>
    </xdr:from>
    <xdr:ext cx="534377" cy="259045"/>
    <xdr:sp macro="" textlink="">
      <xdr:nvSpPr>
        <xdr:cNvPr id="378" name="テキスト ボックス 377"/>
        <xdr:cNvSpPr txBox="1"/>
      </xdr:nvSpPr>
      <xdr:spPr>
        <a:xfrm>
          <a:off x="7594111" y="1008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82287</xdr:rowOff>
    </xdr:from>
    <xdr:to>
      <xdr:col>36</xdr:col>
      <xdr:colOff>165100</xdr:colOff>
      <xdr:row>59</xdr:row>
      <xdr:rowOff>12437</xdr:rowOff>
    </xdr:to>
    <xdr:sp macro="" textlink="">
      <xdr:nvSpPr>
        <xdr:cNvPr id="379" name="楕円 378"/>
        <xdr:cNvSpPr/>
      </xdr:nvSpPr>
      <xdr:spPr>
        <a:xfrm>
          <a:off x="6921500" y="100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3564</xdr:rowOff>
    </xdr:from>
    <xdr:ext cx="469744" cy="259045"/>
    <xdr:sp macro="" textlink="">
      <xdr:nvSpPr>
        <xdr:cNvPr id="380" name="テキスト ボックス 379"/>
        <xdr:cNvSpPr txBox="1"/>
      </xdr:nvSpPr>
      <xdr:spPr>
        <a:xfrm>
          <a:off x="6737428" y="1011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47822</xdr:rowOff>
    </xdr:from>
    <xdr:to>
      <xdr:col>55</xdr:col>
      <xdr:colOff>0</xdr:colOff>
      <xdr:row>78</xdr:row>
      <xdr:rowOff>124403</xdr:rowOff>
    </xdr:to>
    <xdr:cxnSp macro="">
      <xdr:nvCxnSpPr>
        <xdr:cNvPr id="409" name="直線コネクタ 408"/>
        <xdr:cNvCxnSpPr/>
      </xdr:nvCxnSpPr>
      <xdr:spPr>
        <a:xfrm>
          <a:off x="9639300" y="13420922"/>
          <a:ext cx="8382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47822</xdr:rowOff>
    </xdr:from>
    <xdr:to>
      <xdr:col>50</xdr:col>
      <xdr:colOff>114300</xdr:colOff>
      <xdr:row>78</xdr:row>
      <xdr:rowOff>121298</xdr:rowOff>
    </xdr:to>
    <xdr:cxnSp macro="">
      <xdr:nvCxnSpPr>
        <xdr:cNvPr id="412" name="直線コネクタ 411"/>
        <xdr:cNvCxnSpPr/>
      </xdr:nvCxnSpPr>
      <xdr:spPr>
        <a:xfrm flipV="1">
          <a:off x="8750300" y="13420922"/>
          <a:ext cx="889000" cy="7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150310</xdr:rowOff>
    </xdr:from>
    <xdr:to>
      <xdr:col>45</xdr:col>
      <xdr:colOff>177800</xdr:colOff>
      <xdr:row>78</xdr:row>
      <xdr:rowOff>121298</xdr:rowOff>
    </xdr:to>
    <xdr:cxnSp macro="">
      <xdr:nvCxnSpPr>
        <xdr:cNvPr id="415" name="直線コネクタ 414"/>
        <xdr:cNvCxnSpPr/>
      </xdr:nvCxnSpPr>
      <xdr:spPr>
        <a:xfrm>
          <a:off x="7861300" y="13351960"/>
          <a:ext cx="889000" cy="14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150310</xdr:rowOff>
    </xdr:from>
    <xdr:to>
      <xdr:col>41</xdr:col>
      <xdr:colOff>50800</xdr:colOff>
      <xdr:row>78</xdr:row>
      <xdr:rowOff>83883</xdr:rowOff>
    </xdr:to>
    <xdr:cxnSp macro="">
      <xdr:nvCxnSpPr>
        <xdr:cNvPr id="418" name="直線コネクタ 417"/>
        <xdr:cNvCxnSpPr/>
      </xdr:nvCxnSpPr>
      <xdr:spPr>
        <a:xfrm flipV="1">
          <a:off x="6972300" y="13351960"/>
          <a:ext cx="889000" cy="10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33424</xdr:rowOff>
    </xdr:from>
    <xdr:ext cx="534377" cy="259045"/>
    <xdr:sp macro="" textlink="">
      <xdr:nvSpPr>
        <xdr:cNvPr id="422" name="テキスト ボックス 421"/>
        <xdr:cNvSpPr txBox="1"/>
      </xdr:nvSpPr>
      <xdr:spPr>
        <a:xfrm>
          <a:off x="6705111" y="12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73603</xdr:rowOff>
    </xdr:from>
    <xdr:to>
      <xdr:col>55</xdr:col>
      <xdr:colOff>50800</xdr:colOff>
      <xdr:row>79</xdr:row>
      <xdr:rowOff>3753</xdr:rowOff>
    </xdr:to>
    <xdr:sp macro="" textlink="">
      <xdr:nvSpPr>
        <xdr:cNvPr id="428" name="楕円 427"/>
        <xdr:cNvSpPr/>
      </xdr:nvSpPr>
      <xdr:spPr>
        <a:xfrm>
          <a:off x="10426700" y="1344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159980</xdr:rowOff>
    </xdr:from>
    <xdr:ext cx="469744" cy="259045"/>
    <xdr:sp macro="" textlink="">
      <xdr:nvSpPr>
        <xdr:cNvPr id="429" name="商工費該当値テキスト"/>
        <xdr:cNvSpPr txBox="1"/>
      </xdr:nvSpPr>
      <xdr:spPr>
        <a:xfrm>
          <a:off x="10528300" y="133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168472</xdr:rowOff>
    </xdr:from>
    <xdr:to>
      <xdr:col>50</xdr:col>
      <xdr:colOff>165100</xdr:colOff>
      <xdr:row>78</xdr:row>
      <xdr:rowOff>98622</xdr:rowOff>
    </xdr:to>
    <xdr:sp macro="" textlink="">
      <xdr:nvSpPr>
        <xdr:cNvPr id="430" name="楕円 429"/>
        <xdr:cNvSpPr/>
      </xdr:nvSpPr>
      <xdr:spPr>
        <a:xfrm>
          <a:off x="9588500" y="133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89749</xdr:rowOff>
    </xdr:from>
    <xdr:ext cx="469744" cy="259045"/>
    <xdr:sp macro="" textlink="">
      <xdr:nvSpPr>
        <xdr:cNvPr id="431" name="テキスト ボックス 430"/>
        <xdr:cNvSpPr txBox="1"/>
      </xdr:nvSpPr>
      <xdr:spPr>
        <a:xfrm>
          <a:off x="9404428" y="134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70498</xdr:rowOff>
    </xdr:from>
    <xdr:to>
      <xdr:col>46</xdr:col>
      <xdr:colOff>38100</xdr:colOff>
      <xdr:row>79</xdr:row>
      <xdr:rowOff>648</xdr:rowOff>
    </xdr:to>
    <xdr:sp macro="" textlink="">
      <xdr:nvSpPr>
        <xdr:cNvPr id="432" name="楕円 431"/>
        <xdr:cNvSpPr/>
      </xdr:nvSpPr>
      <xdr:spPr>
        <a:xfrm>
          <a:off x="8699500" y="1344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163225</xdr:rowOff>
    </xdr:from>
    <xdr:ext cx="469744" cy="259045"/>
    <xdr:sp macro="" textlink="">
      <xdr:nvSpPr>
        <xdr:cNvPr id="433" name="テキスト ボックス 432"/>
        <xdr:cNvSpPr txBox="1"/>
      </xdr:nvSpPr>
      <xdr:spPr>
        <a:xfrm>
          <a:off x="8515428" y="1353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99510</xdr:rowOff>
    </xdr:from>
    <xdr:to>
      <xdr:col>41</xdr:col>
      <xdr:colOff>101600</xdr:colOff>
      <xdr:row>78</xdr:row>
      <xdr:rowOff>29660</xdr:rowOff>
    </xdr:to>
    <xdr:sp macro="" textlink="">
      <xdr:nvSpPr>
        <xdr:cNvPr id="434" name="楕円 433"/>
        <xdr:cNvSpPr/>
      </xdr:nvSpPr>
      <xdr:spPr>
        <a:xfrm>
          <a:off x="7810500" y="133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20787</xdr:rowOff>
    </xdr:from>
    <xdr:ext cx="534377" cy="259045"/>
    <xdr:sp macro="" textlink="">
      <xdr:nvSpPr>
        <xdr:cNvPr id="435" name="テキスト ボックス 434"/>
        <xdr:cNvSpPr txBox="1"/>
      </xdr:nvSpPr>
      <xdr:spPr>
        <a:xfrm>
          <a:off x="7594111" y="1339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33083</xdr:rowOff>
    </xdr:from>
    <xdr:to>
      <xdr:col>36</xdr:col>
      <xdr:colOff>165100</xdr:colOff>
      <xdr:row>78</xdr:row>
      <xdr:rowOff>134683</xdr:rowOff>
    </xdr:to>
    <xdr:sp macro="" textlink="">
      <xdr:nvSpPr>
        <xdr:cNvPr id="436" name="楕円 435"/>
        <xdr:cNvSpPr/>
      </xdr:nvSpPr>
      <xdr:spPr>
        <a:xfrm>
          <a:off x="6921500" y="1340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125810</xdr:rowOff>
    </xdr:from>
    <xdr:ext cx="469744" cy="259045"/>
    <xdr:sp macro="" textlink="">
      <xdr:nvSpPr>
        <xdr:cNvPr id="437" name="テキスト ボックス 436"/>
        <xdr:cNvSpPr txBox="1"/>
      </xdr:nvSpPr>
      <xdr:spPr>
        <a:xfrm>
          <a:off x="6737428" y="1349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133756</xdr:rowOff>
    </xdr:from>
    <xdr:to>
      <xdr:col>55</xdr:col>
      <xdr:colOff>0</xdr:colOff>
      <xdr:row>97</xdr:row>
      <xdr:rowOff>148664</xdr:rowOff>
    </xdr:to>
    <xdr:cxnSp macro="">
      <xdr:nvCxnSpPr>
        <xdr:cNvPr id="469" name="直線コネクタ 468"/>
        <xdr:cNvCxnSpPr/>
      </xdr:nvCxnSpPr>
      <xdr:spPr>
        <a:xfrm flipV="1">
          <a:off x="9639300" y="16764406"/>
          <a:ext cx="838200" cy="1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148664</xdr:rowOff>
    </xdr:from>
    <xdr:to>
      <xdr:col>50</xdr:col>
      <xdr:colOff>114300</xdr:colOff>
      <xdr:row>97</xdr:row>
      <xdr:rowOff>156959</xdr:rowOff>
    </xdr:to>
    <xdr:cxnSp macro="">
      <xdr:nvCxnSpPr>
        <xdr:cNvPr id="472" name="直線コネクタ 471"/>
        <xdr:cNvCxnSpPr/>
      </xdr:nvCxnSpPr>
      <xdr:spPr>
        <a:xfrm flipV="1">
          <a:off x="8750300" y="16779314"/>
          <a:ext cx="88900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59054</xdr:rowOff>
    </xdr:from>
    <xdr:to>
      <xdr:col>45</xdr:col>
      <xdr:colOff>177800</xdr:colOff>
      <xdr:row>97</xdr:row>
      <xdr:rowOff>156959</xdr:rowOff>
    </xdr:to>
    <xdr:cxnSp macro="">
      <xdr:nvCxnSpPr>
        <xdr:cNvPr id="475" name="直線コネクタ 474"/>
        <xdr:cNvCxnSpPr/>
      </xdr:nvCxnSpPr>
      <xdr:spPr>
        <a:xfrm>
          <a:off x="7861300" y="16689704"/>
          <a:ext cx="889000" cy="9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59054</xdr:rowOff>
    </xdr:from>
    <xdr:to>
      <xdr:col>41</xdr:col>
      <xdr:colOff>50800</xdr:colOff>
      <xdr:row>97</xdr:row>
      <xdr:rowOff>163033</xdr:rowOff>
    </xdr:to>
    <xdr:cxnSp macro="">
      <xdr:nvCxnSpPr>
        <xdr:cNvPr id="478" name="直線コネクタ 477"/>
        <xdr:cNvCxnSpPr/>
      </xdr:nvCxnSpPr>
      <xdr:spPr>
        <a:xfrm flipV="1">
          <a:off x="6972300" y="16689704"/>
          <a:ext cx="889000" cy="10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170401</xdr:rowOff>
    </xdr:from>
    <xdr:ext cx="534377" cy="259045"/>
    <xdr:sp macro="" textlink="">
      <xdr:nvSpPr>
        <xdr:cNvPr id="482" name="テキスト ボックス 481"/>
        <xdr:cNvSpPr txBox="1"/>
      </xdr:nvSpPr>
      <xdr:spPr>
        <a:xfrm>
          <a:off x="6705111" y="1628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82956</xdr:rowOff>
    </xdr:from>
    <xdr:to>
      <xdr:col>55</xdr:col>
      <xdr:colOff>50800</xdr:colOff>
      <xdr:row>98</xdr:row>
      <xdr:rowOff>13106</xdr:rowOff>
    </xdr:to>
    <xdr:sp macro="" textlink="">
      <xdr:nvSpPr>
        <xdr:cNvPr id="488" name="楕円 487"/>
        <xdr:cNvSpPr/>
      </xdr:nvSpPr>
      <xdr:spPr>
        <a:xfrm>
          <a:off x="10426700" y="1671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61383</xdr:rowOff>
    </xdr:from>
    <xdr:ext cx="534377" cy="259045"/>
    <xdr:sp macro="" textlink="">
      <xdr:nvSpPr>
        <xdr:cNvPr id="489" name="土木費該当値テキスト"/>
        <xdr:cNvSpPr txBox="1"/>
      </xdr:nvSpPr>
      <xdr:spPr>
        <a:xfrm>
          <a:off x="10528300" y="1669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97864</xdr:rowOff>
    </xdr:from>
    <xdr:to>
      <xdr:col>50</xdr:col>
      <xdr:colOff>165100</xdr:colOff>
      <xdr:row>98</xdr:row>
      <xdr:rowOff>28014</xdr:rowOff>
    </xdr:to>
    <xdr:sp macro="" textlink="">
      <xdr:nvSpPr>
        <xdr:cNvPr id="490" name="楕円 489"/>
        <xdr:cNvSpPr/>
      </xdr:nvSpPr>
      <xdr:spPr>
        <a:xfrm>
          <a:off x="9588500" y="1672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19141</xdr:rowOff>
    </xdr:from>
    <xdr:ext cx="534377" cy="259045"/>
    <xdr:sp macro="" textlink="">
      <xdr:nvSpPr>
        <xdr:cNvPr id="491" name="テキスト ボックス 490"/>
        <xdr:cNvSpPr txBox="1"/>
      </xdr:nvSpPr>
      <xdr:spPr>
        <a:xfrm>
          <a:off x="9372111" y="1682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106159</xdr:rowOff>
    </xdr:from>
    <xdr:to>
      <xdr:col>46</xdr:col>
      <xdr:colOff>38100</xdr:colOff>
      <xdr:row>98</xdr:row>
      <xdr:rowOff>36309</xdr:rowOff>
    </xdr:to>
    <xdr:sp macro="" textlink="">
      <xdr:nvSpPr>
        <xdr:cNvPr id="492" name="楕円 491"/>
        <xdr:cNvSpPr/>
      </xdr:nvSpPr>
      <xdr:spPr>
        <a:xfrm>
          <a:off x="8699500" y="1673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27436</xdr:rowOff>
    </xdr:from>
    <xdr:ext cx="534377" cy="259045"/>
    <xdr:sp macro="" textlink="">
      <xdr:nvSpPr>
        <xdr:cNvPr id="493" name="テキスト ボックス 492"/>
        <xdr:cNvSpPr txBox="1"/>
      </xdr:nvSpPr>
      <xdr:spPr>
        <a:xfrm>
          <a:off x="8483111" y="1682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8254</xdr:rowOff>
    </xdr:from>
    <xdr:to>
      <xdr:col>41</xdr:col>
      <xdr:colOff>101600</xdr:colOff>
      <xdr:row>97</xdr:row>
      <xdr:rowOff>109854</xdr:rowOff>
    </xdr:to>
    <xdr:sp macro="" textlink="">
      <xdr:nvSpPr>
        <xdr:cNvPr id="494" name="楕円 493"/>
        <xdr:cNvSpPr/>
      </xdr:nvSpPr>
      <xdr:spPr>
        <a:xfrm>
          <a:off x="7810500" y="1663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100981</xdr:rowOff>
    </xdr:from>
    <xdr:ext cx="534377" cy="259045"/>
    <xdr:sp macro="" textlink="">
      <xdr:nvSpPr>
        <xdr:cNvPr id="495" name="テキスト ボックス 494"/>
        <xdr:cNvSpPr txBox="1"/>
      </xdr:nvSpPr>
      <xdr:spPr>
        <a:xfrm>
          <a:off x="7594111" y="1673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112233</xdr:rowOff>
    </xdr:from>
    <xdr:to>
      <xdr:col>36</xdr:col>
      <xdr:colOff>165100</xdr:colOff>
      <xdr:row>98</xdr:row>
      <xdr:rowOff>42383</xdr:rowOff>
    </xdr:to>
    <xdr:sp macro="" textlink="">
      <xdr:nvSpPr>
        <xdr:cNvPr id="496" name="楕円 495"/>
        <xdr:cNvSpPr/>
      </xdr:nvSpPr>
      <xdr:spPr>
        <a:xfrm>
          <a:off x="6921500" y="1674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33510</xdr:rowOff>
    </xdr:from>
    <xdr:ext cx="534377" cy="259045"/>
    <xdr:sp macro="" textlink="">
      <xdr:nvSpPr>
        <xdr:cNvPr id="497" name="テキスト ボックス 496"/>
        <xdr:cNvSpPr txBox="1"/>
      </xdr:nvSpPr>
      <xdr:spPr>
        <a:xfrm>
          <a:off x="6705111" y="1683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99619</xdr:rowOff>
    </xdr:from>
    <xdr:to>
      <xdr:col>85</xdr:col>
      <xdr:colOff>127000</xdr:colOff>
      <xdr:row>37</xdr:row>
      <xdr:rowOff>139891</xdr:rowOff>
    </xdr:to>
    <xdr:cxnSp macro="">
      <xdr:nvCxnSpPr>
        <xdr:cNvPr id="527" name="直線コネクタ 526"/>
        <xdr:cNvCxnSpPr/>
      </xdr:nvCxnSpPr>
      <xdr:spPr>
        <a:xfrm flipV="1">
          <a:off x="15481300" y="6271819"/>
          <a:ext cx="838200" cy="21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51879</xdr:rowOff>
    </xdr:from>
    <xdr:to>
      <xdr:col>81</xdr:col>
      <xdr:colOff>50800</xdr:colOff>
      <xdr:row>37</xdr:row>
      <xdr:rowOff>139891</xdr:rowOff>
    </xdr:to>
    <xdr:cxnSp macro="">
      <xdr:nvCxnSpPr>
        <xdr:cNvPr id="530" name="直線コネクタ 529"/>
        <xdr:cNvCxnSpPr/>
      </xdr:nvCxnSpPr>
      <xdr:spPr>
        <a:xfrm>
          <a:off x="14592300" y="6395529"/>
          <a:ext cx="889000" cy="8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51879</xdr:rowOff>
    </xdr:from>
    <xdr:to>
      <xdr:col>76</xdr:col>
      <xdr:colOff>114300</xdr:colOff>
      <xdr:row>38</xdr:row>
      <xdr:rowOff>31915</xdr:rowOff>
    </xdr:to>
    <xdr:cxnSp macro="">
      <xdr:nvCxnSpPr>
        <xdr:cNvPr id="533" name="直線コネクタ 532"/>
        <xdr:cNvCxnSpPr/>
      </xdr:nvCxnSpPr>
      <xdr:spPr>
        <a:xfrm flipV="1">
          <a:off x="13703300" y="6395529"/>
          <a:ext cx="889000" cy="15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90936</xdr:rowOff>
    </xdr:from>
    <xdr:ext cx="534377" cy="259045"/>
    <xdr:sp macro="" textlink="">
      <xdr:nvSpPr>
        <xdr:cNvPr id="535" name="テキスト ボックス 534"/>
        <xdr:cNvSpPr txBox="1"/>
      </xdr:nvSpPr>
      <xdr:spPr>
        <a:xfrm>
          <a:off x="14325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125641</xdr:rowOff>
    </xdr:from>
    <xdr:to>
      <xdr:col>71</xdr:col>
      <xdr:colOff>177800</xdr:colOff>
      <xdr:row>38</xdr:row>
      <xdr:rowOff>31915</xdr:rowOff>
    </xdr:to>
    <xdr:cxnSp macro="">
      <xdr:nvCxnSpPr>
        <xdr:cNvPr id="536" name="直線コネクタ 535"/>
        <xdr:cNvCxnSpPr/>
      </xdr:nvCxnSpPr>
      <xdr:spPr>
        <a:xfrm>
          <a:off x="12814300" y="6469291"/>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48819</xdr:rowOff>
    </xdr:from>
    <xdr:to>
      <xdr:col>85</xdr:col>
      <xdr:colOff>177800</xdr:colOff>
      <xdr:row>36</xdr:row>
      <xdr:rowOff>150419</xdr:rowOff>
    </xdr:to>
    <xdr:sp macro="" textlink="">
      <xdr:nvSpPr>
        <xdr:cNvPr id="546" name="楕円 545"/>
        <xdr:cNvSpPr/>
      </xdr:nvSpPr>
      <xdr:spPr>
        <a:xfrm>
          <a:off x="16268700" y="622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27246</xdr:rowOff>
    </xdr:from>
    <xdr:ext cx="534377" cy="259045"/>
    <xdr:sp macro="" textlink="">
      <xdr:nvSpPr>
        <xdr:cNvPr id="547" name="消防費該当値テキスト"/>
        <xdr:cNvSpPr txBox="1"/>
      </xdr:nvSpPr>
      <xdr:spPr>
        <a:xfrm>
          <a:off x="16370300" y="61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89091</xdr:rowOff>
    </xdr:from>
    <xdr:to>
      <xdr:col>81</xdr:col>
      <xdr:colOff>101600</xdr:colOff>
      <xdr:row>38</xdr:row>
      <xdr:rowOff>19241</xdr:rowOff>
    </xdr:to>
    <xdr:sp macro="" textlink="">
      <xdr:nvSpPr>
        <xdr:cNvPr id="548" name="楕円 547"/>
        <xdr:cNvSpPr/>
      </xdr:nvSpPr>
      <xdr:spPr>
        <a:xfrm>
          <a:off x="15430500" y="643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10368</xdr:rowOff>
    </xdr:from>
    <xdr:ext cx="534377" cy="259045"/>
    <xdr:sp macro="" textlink="">
      <xdr:nvSpPr>
        <xdr:cNvPr id="549" name="テキスト ボックス 548"/>
        <xdr:cNvSpPr txBox="1"/>
      </xdr:nvSpPr>
      <xdr:spPr>
        <a:xfrm>
          <a:off x="15214111" y="652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1079</xdr:rowOff>
    </xdr:from>
    <xdr:to>
      <xdr:col>76</xdr:col>
      <xdr:colOff>165100</xdr:colOff>
      <xdr:row>37</xdr:row>
      <xdr:rowOff>102679</xdr:rowOff>
    </xdr:to>
    <xdr:sp macro="" textlink="">
      <xdr:nvSpPr>
        <xdr:cNvPr id="550" name="楕円 549"/>
        <xdr:cNvSpPr/>
      </xdr:nvSpPr>
      <xdr:spPr>
        <a:xfrm>
          <a:off x="14541500" y="634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93806</xdr:rowOff>
    </xdr:from>
    <xdr:ext cx="534377" cy="259045"/>
    <xdr:sp macro="" textlink="">
      <xdr:nvSpPr>
        <xdr:cNvPr id="551" name="テキスト ボックス 550"/>
        <xdr:cNvSpPr txBox="1"/>
      </xdr:nvSpPr>
      <xdr:spPr>
        <a:xfrm>
          <a:off x="14325111" y="643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152565</xdr:rowOff>
    </xdr:from>
    <xdr:to>
      <xdr:col>72</xdr:col>
      <xdr:colOff>38100</xdr:colOff>
      <xdr:row>38</xdr:row>
      <xdr:rowOff>82715</xdr:rowOff>
    </xdr:to>
    <xdr:sp macro="" textlink="">
      <xdr:nvSpPr>
        <xdr:cNvPr id="552" name="楕円 551"/>
        <xdr:cNvSpPr/>
      </xdr:nvSpPr>
      <xdr:spPr>
        <a:xfrm>
          <a:off x="13652500" y="649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73842</xdr:rowOff>
    </xdr:from>
    <xdr:ext cx="534377" cy="259045"/>
    <xdr:sp macro="" textlink="">
      <xdr:nvSpPr>
        <xdr:cNvPr id="553" name="テキスト ボックス 552"/>
        <xdr:cNvSpPr txBox="1"/>
      </xdr:nvSpPr>
      <xdr:spPr>
        <a:xfrm>
          <a:off x="13436111" y="658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74841</xdr:rowOff>
    </xdr:from>
    <xdr:to>
      <xdr:col>67</xdr:col>
      <xdr:colOff>101600</xdr:colOff>
      <xdr:row>38</xdr:row>
      <xdr:rowOff>4991</xdr:rowOff>
    </xdr:to>
    <xdr:sp macro="" textlink="">
      <xdr:nvSpPr>
        <xdr:cNvPr id="554" name="楕円 553"/>
        <xdr:cNvSpPr/>
      </xdr:nvSpPr>
      <xdr:spPr>
        <a:xfrm>
          <a:off x="12763500" y="641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167568</xdr:rowOff>
    </xdr:from>
    <xdr:ext cx="534377" cy="259045"/>
    <xdr:sp macro="" textlink="">
      <xdr:nvSpPr>
        <xdr:cNvPr id="555" name="テキスト ボックス 554"/>
        <xdr:cNvSpPr txBox="1"/>
      </xdr:nvSpPr>
      <xdr:spPr>
        <a:xfrm>
          <a:off x="12547111" y="651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152502</xdr:rowOff>
    </xdr:from>
    <xdr:to>
      <xdr:col>85</xdr:col>
      <xdr:colOff>127000</xdr:colOff>
      <xdr:row>58</xdr:row>
      <xdr:rowOff>95992</xdr:rowOff>
    </xdr:to>
    <xdr:cxnSp macro="">
      <xdr:nvCxnSpPr>
        <xdr:cNvPr id="583" name="直線コネクタ 582"/>
        <xdr:cNvCxnSpPr/>
      </xdr:nvCxnSpPr>
      <xdr:spPr>
        <a:xfrm flipV="1">
          <a:off x="15481300" y="9925152"/>
          <a:ext cx="838200" cy="11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52101</xdr:rowOff>
    </xdr:from>
    <xdr:to>
      <xdr:col>81</xdr:col>
      <xdr:colOff>50800</xdr:colOff>
      <xdr:row>58</xdr:row>
      <xdr:rowOff>95992</xdr:rowOff>
    </xdr:to>
    <xdr:cxnSp macro="">
      <xdr:nvCxnSpPr>
        <xdr:cNvPr id="586" name="直線コネクタ 585"/>
        <xdr:cNvCxnSpPr/>
      </xdr:nvCxnSpPr>
      <xdr:spPr>
        <a:xfrm>
          <a:off x="14592300" y="9996201"/>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120566</xdr:rowOff>
    </xdr:from>
    <xdr:to>
      <xdr:col>76</xdr:col>
      <xdr:colOff>114300</xdr:colOff>
      <xdr:row>58</xdr:row>
      <xdr:rowOff>52101</xdr:rowOff>
    </xdr:to>
    <xdr:cxnSp macro="">
      <xdr:nvCxnSpPr>
        <xdr:cNvPr id="589" name="直線コネクタ 588"/>
        <xdr:cNvCxnSpPr/>
      </xdr:nvCxnSpPr>
      <xdr:spPr>
        <a:xfrm>
          <a:off x="13703300" y="9893216"/>
          <a:ext cx="889000" cy="10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5489</xdr:rowOff>
    </xdr:from>
    <xdr:to>
      <xdr:col>71</xdr:col>
      <xdr:colOff>177800</xdr:colOff>
      <xdr:row>57</xdr:row>
      <xdr:rowOff>120566</xdr:rowOff>
    </xdr:to>
    <xdr:cxnSp macro="">
      <xdr:nvCxnSpPr>
        <xdr:cNvPr id="592" name="直線コネクタ 591"/>
        <xdr:cNvCxnSpPr/>
      </xdr:nvCxnSpPr>
      <xdr:spPr>
        <a:xfrm>
          <a:off x="12814300" y="9778139"/>
          <a:ext cx="889000" cy="11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101702</xdr:rowOff>
    </xdr:from>
    <xdr:to>
      <xdr:col>85</xdr:col>
      <xdr:colOff>177800</xdr:colOff>
      <xdr:row>58</xdr:row>
      <xdr:rowOff>31852</xdr:rowOff>
    </xdr:to>
    <xdr:sp macro="" textlink="">
      <xdr:nvSpPr>
        <xdr:cNvPr id="602" name="楕円 601"/>
        <xdr:cNvSpPr/>
      </xdr:nvSpPr>
      <xdr:spPr>
        <a:xfrm>
          <a:off x="16268700" y="987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80129</xdr:rowOff>
    </xdr:from>
    <xdr:ext cx="534377" cy="259045"/>
    <xdr:sp macro="" textlink="">
      <xdr:nvSpPr>
        <xdr:cNvPr id="603" name="教育費該当値テキスト"/>
        <xdr:cNvSpPr txBox="1"/>
      </xdr:nvSpPr>
      <xdr:spPr>
        <a:xfrm>
          <a:off x="16370300" y="9852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45192</xdr:rowOff>
    </xdr:from>
    <xdr:to>
      <xdr:col>81</xdr:col>
      <xdr:colOff>101600</xdr:colOff>
      <xdr:row>58</xdr:row>
      <xdr:rowOff>146792</xdr:rowOff>
    </xdr:to>
    <xdr:sp macro="" textlink="">
      <xdr:nvSpPr>
        <xdr:cNvPr id="604" name="楕円 603"/>
        <xdr:cNvSpPr/>
      </xdr:nvSpPr>
      <xdr:spPr>
        <a:xfrm>
          <a:off x="15430500" y="998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137919</xdr:rowOff>
    </xdr:from>
    <xdr:ext cx="534377" cy="259045"/>
    <xdr:sp macro="" textlink="">
      <xdr:nvSpPr>
        <xdr:cNvPr id="605" name="テキスト ボックス 604"/>
        <xdr:cNvSpPr txBox="1"/>
      </xdr:nvSpPr>
      <xdr:spPr>
        <a:xfrm>
          <a:off x="15214111" y="1008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1301</xdr:rowOff>
    </xdr:from>
    <xdr:to>
      <xdr:col>76</xdr:col>
      <xdr:colOff>165100</xdr:colOff>
      <xdr:row>58</xdr:row>
      <xdr:rowOff>102901</xdr:rowOff>
    </xdr:to>
    <xdr:sp macro="" textlink="">
      <xdr:nvSpPr>
        <xdr:cNvPr id="606" name="楕円 605"/>
        <xdr:cNvSpPr/>
      </xdr:nvSpPr>
      <xdr:spPr>
        <a:xfrm>
          <a:off x="14541500" y="994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94028</xdr:rowOff>
    </xdr:from>
    <xdr:ext cx="534377" cy="259045"/>
    <xdr:sp macro="" textlink="">
      <xdr:nvSpPr>
        <xdr:cNvPr id="607" name="テキスト ボックス 606"/>
        <xdr:cNvSpPr txBox="1"/>
      </xdr:nvSpPr>
      <xdr:spPr>
        <a:xfrm>
          <a:off x="14325111" y="1003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69766</xdr:rowOff>
    </xdr:from>
    <xdr:to>
      <xdr:col>72</xdr:col>
      <xdr:colOff>38100</xdr:colOff>
      <xdr:row>57</xdr:row>
      <xdr:rowOff>171366</xdr:rowOff>
    </xdr:to>
    <xdr:sp macro="" textlink="">
      <xdr:nvSpPr>
        <xdr:cNvPr id="608" name="楕円 607"/>
        <xdr:cNvSpPr/>
      </xdr:nvSpPr>
      <xdr:spPr>
        <a:xfrm>
          <a:off x="13652500" y="984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162493</xdr:rowOff>
    </xdr:from>
    <xdr:ext cx="534377" cy="259045"/>
    <xdr:sp macro="" textlink="">
      <xdr:nvSpPr>
        <xdr:cNvPr id="609" name="テキスト ボックス 608"/>
        <xdr:cNvSpPr txBox="1"/>
      </xdr:nvSpPr>
      <xdr:spPr>
        <a:xfrm>
          <a:off x="13436111" y="993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126139</xdr:rowOff>
    </xdr:from>
    <xdr:to>
      <xdr:col>67</xdr:col>
      <xdr:colOff>101600</xdr:colOff>
      <xdr:row>57</xdr:row>
      <xdr:rowOff>56289</xdr:rowOff>
    </xdr:to>
    <xdr:sp macro="" textlink="">
      <xdr:nvSpPr>
        <xdr:cNvPr id="610" name="楕円 609"/>
        <xdr:cNvSpPr/>
      </xdr:nvSpPr>
      <xdr:spPr>
        <a:xfrm>
          <a:off x="12763500" y="972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47416</xdr:rowOff>
    </xdr:from>
    <xdr:ext cx="534377" cy="259045"/>
    <xdr:sp macro="" textlink="">
      <xdr:nvSpPr>
        <xdr:cNvPr id="611" name="テキスト ボックス 610"/>
        <xdr:cNvSpPr txBox="1"/>
      </xdr:nvSpPr>
      <xdr:spPr>
        <a:xfrm>
          <a:off x="12547111" y="982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2"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156567</xdr:rowOff>
    </xdr:from>
    <xdr:to>
      <xdr:col>85</xdr:col>
      <xdr:colOff>127000</xdr:colOff>
      <xdr:row>97</xdr:row>
      <xdr:rowOff>7193</xdr:rowOff>
    </xdr:to>
    <xdr:cxnSp macro="">
      <xdr:nvCxnSpPr>
        <xdr:cNvPr id="702" name="直線コネクタ 701"/>
        <xdr:cNvCxnSpPr/>
      </xdr:nvCxnSpPr>
      <xdr:spPr>
        <a:xfrm flipV="1">
          <a:off x="15481300" y="16615767"/>
          <a:ext cx="838200" cy="2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139962</xdr:rowOff>
    </xdr:from>
    <xdr:to>
      <xdr:col>81</xdr:col>
      <xdr:colOff>50800</xdr:colOff>
      <xdr:row>97</xdr:row>
      <xdr:rowOff>7193</xdr:rowOff>
    </xdr:to>
    <xdr:cxnSp macro="">
      <xdr:nvCxnSpPr>
        <xdr:cNvPr id="705" name="直線コネクタ 704"/>
        <xdr:cNvCxnSpPr/>
      </xdr:nvCxnSpPr>
      <xdr:spPr>
        <a:xfrm>
          <a:off x="14592300" y="16599162"/>
          <a:ext cx="889000" cy="3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122131</xdr:rowOff>
    </xdr:from>
    <xdr:to>
      <xdr:col>76</xdr:col>
      <xdr:colOff>114300</xdr:colOff>
      <xdr:row>96</xdr:row>
      <xdr:rowOff>139962</xdr:rowOff>
    </xdr:to>
    <xdr:cxnSp macro="">
      <xdr:nvCxnSpPr>
        <xdr:cNvPr id="708" name="直線コネクタ 707"/>
        <xdr:cNvCxnSpPr/>
      </xdr:nvCxnSpPr>
      <xdr:spPr>
        <a:xfrm>
          <a:off x="13703300" y="16581331"/>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152931</xdr:rowOff>
    </xdr:from>
    <xdr:ext cx="534377" cy="259045"/>
    <xdr:sp macro="" textlink="">
      <xdr:nvSpPr>
        <xdr:cNvPr id="710" name="テキスト ボックス 709"/>
        <xdr:cNvSpPr txBox="1"/>
      </xdr:nvSpPr>
      <xdr:spPr>
        <a:xfrm>
          <a:off x="14325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122131</xdr:rowOff>
    </xdr:from>
    <xdr:to>
      <xdr:col>71</xdr:col>
      <xdr:colOff>177800</xdr:colOff>
      <xdr:row>96</xdr:row>
      <xdr:rowOff>133021</xdr:rowOff>
    </xdr:to>
    <xdr:cxnSp macro="">
      <xdr:nvCxnSpPr>
        <xdr:cNvPr id="711" name="直線コネクタ 710"/>
        <xdr:cNvCxnSpPr/>
      </xdr:nvCxnSpPr>
      <xdr:spPr>
        <a:xfrm flipV="1">
          <a:off x="12814300" y="16581331"/>
          <a:ext cx="889000" cy="1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111406</xdr:rowOff>
    </xdr:from>
    <xdr:ext cx="534377" cy="259045"/>
    <xdr:sp macro="" textlink="">
      <xdr:nvSpPr>
        <xdr:cNvPr id="715" name="テキスト ボックス 714"/>
        <xdr:cNvSpPr txBox="1"/>
      </xdr:nvSpPr>
      <xdr:spPr>
        <a:xfrm>
          <a:off x="12547111" y="1622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105767</xdr:rowOff>
    </xdr:from>
    <xdr:to>
      <xdr:col>85</xdr:col>
      <xdr:colOff>177800</xdr:colOff>
      <xdr:row>97</xdr:row>
      <xdr:rowOff>35917</xdr:rowOff>
    </xdr:to>
    <xdr:sp macro="" textlink="">
      <xdr:nvSpPr>
        <xdr:cNvPr id="721" name="楕円 720"/>
        <xdr:cNvSpPr/>
      </xdr:nvSpPr>
      <xdr:spPr>
        <a:xfrm>
          <a:off x="16268700" y="165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84194</xdr:rowOff>
    </xdr:from>
    <xdr:ext cx="534377" cy="259045"/>
    <xdr:sp macro="" textlink="">
      <xdr:nvSpPr>
        <xdr:cNvPr id="722" name="公債費該当値テキスト"/>
        <xdr:cNvSpPr txBox="1"/>
      </xdr:nvSpPr>
      <xdr:spPr>
        <a:xfrm>
          <a:off x="16370300" y="1654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127843</xdr:rowOff>
    </xdr:from>
    <xdr:to>
      <xdr:col>81</xdr:col>
      <xdr:colOff>101600</xdr:colOff>
      <xdr:row>97</xdr:row>
      <xdr:rowOff>57993</xdr:rowOff>
    </xdr:to>
    <xdr:sp macro="" textlink="">
      <xdr:nvSpPr>
        <xdr:cNvPr id="723" name="楕円 722"/>
        <xdr:cNvSpPr/>
      </xdr:nvSpPr>
      <xdr:spPr>
        <a:xfrm>
          <a:off x="15430500" y="1658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49120</xdr:rowOff>
    </xdr:from>
    <xdr:ext cx="534377" cy="259045"/>
    <xdr:sp macro="" textlink="">
      <xdr:nvSpPr>
        <xdr:cNvPr id="724" name="テキスト ボックス 723"/>
        <xdr:cNvSpPr txBox="1"/>
      </xdr:nvSpPr>
      <xdr:spPr>
        <a:xfrm>
          <a:off x="15214111" y="1667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89162</xdr:rowOff>
    </xdr:from>
    <xdr:to>
      <xdr:col>76</xdr:col>
      <xdr:colOff>165100</xdr:colOff>
      <xdr:row>97</xdr:row>
      <xdr:rowOff>19312</xdr:rowOff>
    </xdr:to>
    <xdr:sp macro="" textlink="">
      <xdr:nvSpPr>
        <xdr:cNvPr id="725" name="楕円 724"/>
        <xdr:cNvSpPr/>
      </xdr:nvSpPr>
      <xdr:spPr>
        <a:xfrm>
          <a:off x="14541500" y="1654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10439</xdr:rowOff>
    </xdr:from>
    <xdr:ext cx="534377" cy="259045"/>
    <xdr:sp macro="" textlink="">
      <xdr:nvSpPr>
        <xdr:cNvPr id="726" name="テキスト ボックス 725"/>
        <xdr:cNvSpPr txBox="1"/>
      </xdr:nvSpPr>
      <xdr:spPr>
        <a:xfrm>
          <a:off x="14325111" y="1664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71331</xdr:rowOff>
    </xdr:from>
    <xdr:to>
      <xdr:col>72</xdr:col>
      <xdr:colOff>38100</xdr:colOff>
      <xdr:row>97</xdr:row>
      <xdr:rowOff>1481</xdr:rowOff>
    </xdr:to>
    <xdr:sp macro="" textlink="">
      <xdr:nvSpPr>
        <xdr:cNvPr id="727" name="楕円 726"/>
        <xdr:cNvSpPr/>
      </xdr:nvSpPr>
      <xdr:spPr>
        <a:xfrm>
          <a:off x="13652500" y="1653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164058</xdr:rowOff>
    </xdr:from>
    <xdr:ext cx="534377" cy="259045"/>
    <xdr:sp macro="" textlink="">
      <xdr:nvSpPr>
        <xdr:cNvPr id="728" name="テキスト ボックス 727"/>
        <xdr:cNvSpPr txBox="1"/>
      </xdr:nvSpPr>
      <xdr:spPr>
        <a:xfrm>
          <a:off x="13436111" y="1662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82221</xdr:rowOff>
    </xdr:from>
    <xdr:to>
      <xdr:col>67</xdr:col>
      <xdr:colOff>101600</xdr:colOff>
      <xdr:row>97</xdr:row>
      <xdr:rowOff>12371</xdr:rowOff>
    </xdr:to>
    <xdr:sp macro="" textlink="">
      <xdr:nvSpPr>
        <xdr:cNvPr id="729" name="楕円 728"/>
        <xdr:cNvSpPr/>
      </xdr:nvSpPr>
      <xdr:spPr>
        <a:xfrm>
          <a:off x="12763500" y="1654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3498</xdr:rowOff>
    </xdr:from>
    <xdr:ext cx="534377" cy="259045"/>
    <xdr:sp macro="" textlink="">
      <xdr:nvSpPr>
        <xdr:cNvPr id="730" name="テキスト ボックス 729"/>
        <xdr:cNvSpPr txBox="1"/>
      </xdr:nvSpPr>
      <xdr:spPr>
        <a:xfrm>
          <a:off x="12547111" y="1663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137231</xdr:rowOff>
    </xdr:from>
    <xdr:to>
      <xdr:col>116</xdr:col>
      <xdr:colOff>63500</xdr:colOff>
      <xdr:row>38</xdr:row>
      <xdr:rowOff>138100</xdr:rowOff>
    </xdr:to>
    <xdr:cxnSp macro="">
      <xdr:nvCxnSpPr>
        <xdr:cNvPr id="757" name="直線コネクタ 756"/>
        <xdr:cNvCxnSpPr/>
      </xdr:nvCxnSpPr>
      <xdr:spPr>
        <a:xfrm>
          <a:off x="21323300" y="6652331"/>
          <a:ext cx="8382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137231</xdr:rowOff>
    </xdr:from>
    <xdr:to>
      <xdr:col>111</xdr:col>
      <xdr:colOff>177800</xdr:colOff>
      <xdr:row>38</xdr:row>
      <xdr:rowOff>138009</xdr:rowOff>
    </xdr:to>
    <xdr:cxnSp macro="">
      <xdr:nvCxnSpPr>
        <xdr:cNvPr id="760" name="直線コネクタ 759"/>
        <xdr:cNvCxnSpPr/>
      </xdr:nvCxnSpPr>
      <xdr:spPr>
        <a:xfrm flipV="1">
          <a:off x="20434300" y="6652331"/>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137917</xdr:rowOff>
    </xdr:from>
    <xdr:to>
      <xdr:col>107</xdr:col>
      <xdr:colOff>50800</xdr:colOff>
      <xdr:row>38</xdr:row>
      <xdr:rowOff>138009</xdr:rowOff>
    </xdr:to>
    <xdr:cxnSp macro="">
      <xdr:nvCxnSpPr>
        <xdr:cNvPr id="763" name="直線コネクタ 762"/>
        <xdr:cNvCxnSpPr/>
      </xdr:nvCxnSpPr>
      <xdr:spPr>
        <a:xfrm>
          <a:off x="19545300" y="6653017"/>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137917</xdr:rowOff>
    </xdr:from>
    <xdr:to>
      <xdr:col>102</xdr:col>
      <xdr:colOff>114300</xdr:colOff>
      <xdr:row>38</xdr:row>
      <xdr:rowOff>138602</xdr:rowOff>
    </xdr:to>
    <xdr:cxnSp macro="">
      <xdr:nvCxnSpPr>
        <xdr:cNvPr id="766" name="直線コネクタ 765"/>
        <xdr:cNvCxnSpPr/>
      </xdr:nvCxnSpPr>
      <xdr:spPr>
        <a:xfrm flipV="1">
          <a:off x="18656300" y="6653017"/>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87300</xdr:rowOff>
    </xdr:from>
    <xdr:to>
      <xdr:col>116</xdr:col>
      <xdr:colOff>114300</xdr:colOff>
      <xdr:row>39</xdr:row>
      <xdr:rowOff>17450</xdr:rowOff>
    </xdr:to>
    <xdr:sp macro="" textlink="">
      <xdr:nvSpPr>
        <xdr:cNvPr id="776" name="楕円 775"/>
        <xdr:cNvSpPr/>
      </xdr:nvSpPr>
      <xdr:spPr>
        <a:xfrm>
          <a:off x="221107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313932" cy="259045"/>
    <xdr:sp macro="" textlink="">
      <xdr:nvSpPr>
        <xdr:cNvPr id="777" name="諸支出金該当値テキスト"/>
        <xdr:cNvSpPr txBox="1"/>
      </xdr:nvSpPr>
      <xdr:spPr>
        <a:xfrm>
          <a:off x="22212300" y="6559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86431</xdr:rowOff>
    </xdr:from>
    <xdr:to>
      <xdr:col>112</xdr:col>
      <xdr:colOff>38100</xdr:colOff>
      <xdr:row>39</xdr:row>
      <xdr:rowOff>16581</xdr:rowOff>
    </xdr:to>
    <xdr:sp macro="" textlink="">
      <xdr:nvSpPr>
        <xdr:cNvPr id="778" name="楕円 777"/>
        <xdr:cNvSpPr/>
      </xdr:nvSpPr>
      <xdr:spPr>
        <a:xfrm>
          <a:off x="21272500" y="660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7708</xdr:rowOff>
    </xdr:from>
    <xdr:ext cx="313932" cy="259045"/>
    <xdr:sp macro="" textlink="">
      <xdr:nvSpPr>
        <xdr:cNvPr id="779" name="テキスト ボックス 778"/>
        <xdr:cNvSpPr txBox="1"/>
      </xdr:nvSpPr>
      <xdr:spPr>
        <a:xfrm>
          <a:off x="21166333" y="6694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87209</xdr:rowOff>
    </xdr:from>
    <xdr:to>
      <xdr:col>107</xdr:col>
      <xdr:colOff>101600</xdr:colOff>
      <xdr:row>39</xdr:row>
      <xdr:rowOff>17359</xdr:rowOff>
    </xdr:to>
    <xdr:sp macro="" textlink="">
      <xdr:nvSpPr>
        <xdr:cNvPr id="780" name="楕円 779"/>
        <xdr:cNvSpPr/>
      </xdr:nvSpPr>
      <xdr:spPr>
        <a:xfrm>
          <a:off x="20383500" y="660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8486</xdr:rowOff>
    </xdr:from>
    <xdr:ext cx="313932" cy="259045"/>
    <xdr:sp macro="" textlink="">
      <xdr:nvSpPr>
        <xdr:cNvPr id="781" name="テキスト ボックス 780"/>
        <xdr:cNvSpPr txBox="1"/>
      </xdr:nvSpPr>
      <xdr:spPr>
        <a:xfrm>
          <a:off x="20277333" y="66950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87117</xdr:rowOff>
    </xdr:from>
    <xdr:to>
      <xdr:col>102</xdr:col>
      <xdr:colOff>165100</xdr:colOff>
      <xdr:row>39</xdr:row>
      <xdr:rowOff>17267</xdr:rowOff>
    </xdr:to>
    <xdr:sp macro="" textlink="">
      <xdr:nvSpPr>
        <xdr:cNvPr id="782" name="楕円 781"/>
        <xdr:cNvSpPr/>
      </xdr:nvSpPr>
      <xdr:spPr>
        <a:xfrm>
          <a:off x="19494500" y="660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8394</xdr:rowOff>
    </xdr:from>
    <xdr:ext cx="313932" cy="259045"/>
    <xdr:sp macro="" textlink="">
      <xdr:nvSpPr>
        <xdr:cNvPr id="783" name="テキスト ボックス 782"/>
        <xdr:cNvSpPr txBox="1"/>
      </xdr:nvSpPr>
      <xdr:spPr>
        <a:xfrm>
          <a:off x="19388333" y="66949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87802</xdr:rowOff>
    </xdr:from>
    <xdr:to>
      <xdr:col>98</xdr:col>
      <xdr:colOff>38100</xdr:colOff>
      <xdr:row>39</xdr:row>
      <xdr:rowOff>17952</xdr:rowOff>
    </xdr:to>
    <xdr:sp macro="" textlink="">
      <xdr:nvSpPr>
        <xdr:cNvPr id="784" name="楕円 783"/>
        <xdr:cNvSpPr/>
      </xdr:nvSpPr>
      <xdr:spPr>
        <a:xfrm>
          <a:off x="18605500" y="660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9079</xdr:rowOff>
    </xdr:from>
    <xdr:ext cx="313932" cy="259045"/>
    <xdr:sp macro="" textlink="">
      <xdr:nvSpPr>
        <xdr:cNvPr id="785" name="テキスト ボックス 784"/>
        <xdr:cNvSpPr txBox="1"/>
      </xdr:nvSpPr>
      <xdr:spPr>
        <a:xfrm>
          <a:off x="18499333" y="6695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・総務費は、新庁舎整備事業費の減、財政調整基金への積立金の減などの影響により、令和５年度と比較し大幅な減となった。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・衛生費は、新型コロナウイルスワクチン接種費の増などの影響により、令和５年度と比較し増となった。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・商工費は、物価高騰経済対策商品券配布事業費の減などの影響により、令和５年度と比較し大幅な減となった。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・消防費は、市内中学校屋内運動場空調整備事業費の増などの影響により令和５年度と比較し増となった。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・教育費は、指導用図書購入費や市内小学校下水道接続工事などの影響により令和５年度と比較し増となった。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・公債費は、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道の駅くるくるなると建設時の起債の償還開始などの影響で元利償還金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今後も文化会館耐震改修事業や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鳴門市・北島町共同浄水場整備といった大型事業が予定されているため、増加傾向となる見込みである。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徳島県鳴門市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財政調整基金残高について、令和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年度は法人市民税の大幅増などの臨時的要因により大きく増加したが、財源補てんのための取り崩しにより減少。</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実質収支については黒字を保っているものの、標準財政規模に対する実質単年度収支はマイナスであり、今後も社会保障関係費の増加や各特別会計への繰出金の高止まり傾向が続くとともに、文化会館耐震改修事業などの大規模事業や老朽化の進むごみ処理施設関連費用など、緊急性の高い投資的経費が引き続き必要となり、予断を許さない状況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徳島県鳴門市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会計において黒字となっている。前年度に比較して、黒字総額が増加している要因としては、モーターボート競走事業会計によるところが大きく、ボートレース鳴門のリニューアルオープン以降、収益が好調に推移していることが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急速な少子高齢社会の進行や地域間競争の激化、老朽化した公共施設への対応などが喫緊の課題となっているなど、本市をめぐる財政情勢は依然として厳しい状況であり、今後も引き続き、行財政改革に積極的に取り組み、財政の健全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徳島県鳴門市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道の駅くるくるなると建設時の起債の償還開始などの影響で元利償還金が増加した。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においても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文化会館耐震改修事業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や鳴門市・北島町共同浄水場整備といった大型事業（投資的経費）に対して地方債を発行するため、元利償還金の増加が見込まれる。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徳島県鳴門市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地方債の現在高については、主に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文化会館耐震改修事業や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鳴門市・北島町共同浄水場整備に係る地方債の発行により増加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充当可能基金については、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文化会館耐震改修事業等の大型事業に備え、ボートレース競走事業会計から繰り入れた事業収益金を減債基金等に積立を行っている。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令和６年度は、これらの基金を含めた地方債の償還額等に充当可能な基金が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10,957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各種大型事業を進めるにあたっては、新たに地方債を発行し、これらの基金を取り崩すことから、今後さらに将来負担比率分子の増加が見込まれる。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徳島県鳴門市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減債基金は大規模事業への元金償還額を考慮した取り崩し、その他特定目的基金は各基金の使途に合致する事業費への充当のための取り崩しにより減額となり、基金全体の残高についても減額となった。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令和６年度当初予算においては、基金全体で約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4,512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百万円の取り崩しを行っており、当初予算における取崩額を減らしていくことが今後の課題である。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大規模事業が控えており、予算規模は増傾向になることが想定されるため、これに伴う基金取り崩しも増える見込みである。鳴門市行財政改革計画～シン・スーパー改革プラン～において、令和８年度末の普通会計基金残高を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億円以上の確保を目標として定めているため、将来を見据え安定的な財政運営を図るために必要となる基金残高の確保に努めていく。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・鳴門市ボートレース鳴門まちづくり基金：モーターボート競走事業の社会貢献広報事業として、地域の活性化及び振興を図り、活力あるまちづくりに資する。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・鳴門市ふるさと活性化基金：本市の魅力あるまちづくりを推進し、市勢の活性化を図り、個性的で魅力的な「ふるさと鳴門」づくりに資する。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・鳴門市庁舎整備基金：庁舎の整備を円滑に行う。</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・鳴門市道の駅「くるくる　なると」基金：鳴門市道の駅「くるくる　なると」の地域振興施設の設置目的を達成するため、当該施設及び設備の大規模修繕並びに地域振興に資する。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・危機管理対策基金：鳴門市における様々な危機事象に対する応急対策、復旧復興対策、被災者支援、予防対策等に係る事業に要する経費に充てる。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・鳴門市ボートレース鳴門まちづくり基金：ボートレース競走事業会計令和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年度決算剰余金処分額の積立等（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百万円）があったものの、地域活性化等を図るまちづくりに資する事業への充当のため取り崩しを行ったことにより減額。</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・鳴門市ふるさと活性化基金：ふるさと納税寄附金を積み立てるとともに、ふるさと納税活用事業への充当のため取り崩しを行い、積立額のほうが多くなったため増額。</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・鳴門市庁舎整備基金：新庁舎整備事業の実施にあたり、一般財源部分相当額への充当のため取り崩しを行ったため減額。</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・鳴門市道の駅「くるくる　なると」基金：同施設指定管理者との協定に基づく、納付金を積み立てたことにより増額。</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・危機管理対策基金：様々な危機事象に対して適切に対応できる財源を確保するため、約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百万円の積み立てを行った結果、増額。</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基金の設置目的に従い、基金の使途に合致する事業への充当など引き続き適正な運用に努める。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当初予算で約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百万円、９月補正予算で約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百万円、３月補正予算で約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百万円の積み立てと約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百万円の積み戻し、３月専決予算で約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百万円の積み立てを実施。一方で、当初予算編成時に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2,200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百万円、１２月補正予算で約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百万円を財源補てんのため取り崩しており、令和５年度末残高と比較し約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なお、積立の主な要因としては、前年度実質収支の確定による積立が約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総務省が平成２９年度に実施した「基金の積立状況等に関する調査結果」からも、財政調整基金の積立の考え方として、標準財政規模の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％程度と回答した団体が多く、本市においてもこの範囲での残高は常に保持し続けたいと考えている。令和６年度の本市の標準財政規模の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2,871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百万円であり、令和６年度末残高としてはおよそ</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倍程度となったものの、今後の大規模事業など財政需要の増加を見据え、標準財政規模の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％を下回ることがないよう的確に残高を確保していきたい。</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令和６年度は中学校改修事業や給食センター建設事業、小中学校トイレ・エアコン整備事業などの元金償還額を考慮し、当初予算時において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327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百万円を取り崩した。積立については、基金利子による積立および普通交付税再算定による交付決定額のうち、臨時財政対策債償還基金費分として約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道の駅くるくる なると整備事業、新庁舎整備事業、鳴門市・北島町共同浄水場整備事業など、大型事業の元金償還が今後始まることで、これまで以上に公債費は高い水準で推移していく見込みであり、毎年一定程度の取崩は必要となると考えられるため、後年度の財政需要に備え、適宜積立を検討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53,240
52,580
135.66
30,979,898
29,877,272
564,745
14,353,211
32,558,167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95.6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本市の当該指標について、令和２年度から令和４年度までは類似団体平均値を上回っているが</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令和５年度と令和６年度は類似団体内平均値を下回っており、保有する有形固定資産の更新等を進めてきた結果が現れている。引き続き、「公共施設等総合管理計画」に基づき、中長期的な視点で施設の更新や統廃合、長寿命化を検討し、対策を実行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xdr:cNvSpPr txBox="1"/>
      </xdr:nvSpPr>
      <xdr:spPr>
        <a:xfrm>
          <a:off x="4813300" y="614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171027</xdr:rowOff>
    </xdr:from>
    <xdr:to>
      <xdr:col>23</xdr:col>
      <xdr:colOff>136525</xdr:colOff>
      <xdr:row>31</xdr:row>
      <xdr:rowOff>101177</xdr:rowOff>
    </xdr:to>
    <xdr:sp macro="" textlink="">
      <xdr:nvSpPr>
        <xdr:cNvPr id="81" name="楕円 80"/>
        <xdr:cNvSpPr/>
      </xdr:nvSpPr>
      <xdr:spPr>
        <a:xfrm>
          <a:off x="4711700" y="608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22454</xdr:rowOff>
    </xdr:from>
    <xdr:ext cx="405111" cy="259045"/>
    <xdr:sp macro="" textlink="">
      <xdr:nvSpPr>
        <xdr:cNvPr id="82" name="有形固定資産減価償却率該当値テキスト"/>
        <xdr:cNvSpPr txBox="1"/>
      </xdr:nvSpPr>
      <xdr:spPr>
        <a:xfrm>
          <a:off x="4813300" y="5937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127847</xdr:rowOff>
    </xdr:from>
    <xdr:to>
      <xdr:col>19</xdr:col>
      <xdr:colOff>187325</xdr:colOff>
      <xdr:row>31</xdr:row>
      <xdr:rowOff>57997</xdr:rowOff>
    </xdr:to>
    <xdr:sp macro="" textlink="">
      <xdr:nvSpPr>
        <xdr:cNvPr id="83" name="楕円 82"/>
        <xdr:cNvSpPr/>
      </xdr:nvSpPr>
      <xdr:spPr>
        <a:xfrm>
          <a:off x="4000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7197</xdr:rowOff>
    </xdr:from>
    <xdr:to>
      <xdr:col>23</xdr:col>
      <xdr:colOff>85725</xdr:colOff>
      <xdr:row>31</xdr:row>
      <xdr:rowOff>50377</xdr:rowOff>
    </xdr:to>
    <xdr:cxnSp macro="">
      <xdr:nvCxnSpPr>
        <xdr:cNvPr id="84" name="直線コネクタ 83"/>
        <xdr:cNvCxnSpPr/>
      </xdr:nvCxnSpPr>
      <xdr:spPr>
        <a:xfrm>
          <a:off x="4051300" y="6093672"/>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57150</xdr:rowOff>
    </xdr:from>
    <xdr:to>
      <xdr:col>15</xdr:col>
      <xdr:colOff>187325</xdr:colOff>
      <xdr:row>31</xdr:row>
      <xdr:rowOff>158750</xdr:rowOff>
    </xdr:to>
    <xdr:sp macro="" textlink="">
      <xdr:nvSpPr>
        <xdr:cNvPr id="85" name="楕円 84"/>
        <xdr:cNvSpPr/>
      </xdr:nvSpPr>
      <xdr:spPr>
        <a:xfrm>
          <a:off x="32385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7197</xdr:rowOff>
    </xdr:from>
    <xdr:to>
      <xdr:col>19</xdr:col>
      <xdr:colOff>136525</xdr:colOff>
      <xdr:row>31</xdr:row>
      <xdr:rowOff>107950</xdr:rowOff>
    </xdr:to>
    <xdr:cxnSp macro="">
      <xdr:nvCxnSpPr>
        <xdr:cNvPr id="86" name="直線コネクタ 85"/>
        <xdr:cNvCxnSpPr/>
      </xdr:nvCxnSpPr>
      <xdr:spPr>
        <a:xfrm flipV="1">
          <a:off x="3289300" y="6093672"/>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7" name="楕円 86"/>
        <xdr:cNvSpPr/>
      </xdr:nvSpPr>
      <xdr:spPr>
        <a:xfrm>
          <a:off x="24765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79163</xdr:rowOff>
    </xdr:from>
    <xdr:to>
      <xdr:col>15</xdr:col>
      <xdr:colOff>136525</xdr:colOff>
      <xdr:row>31</xdr:row>
      <xdr:rowOff>107950</xdr:rowOff>
    </xdr:to>
    <xdr:cxnSp macro="">
      <xdr:nvCxnSpPr>
        <xdr:cNvPr id="88" name="直線コネクタ 87"/>
        <xdr:cNvCxnSpPr/>
      </xdr:nvCxnSpPr>
      <xdr:spPr>
        <a:xfrm>
          <a:off x="2527300" y="6165638"/>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24765</xdr:rowOff>
    </xdr:from>
    <xdr:to>
      <xdr:col>7</xdr:col>
      <xdr:colOff>187325</xdr:colOff>
      <xdr:row>31</xdr:row>
      <xdr:rowOff>126365</xdr:rowOff>
    </xdr:to>
    <xdr:sp macro="" textlink="">
      <xdr:nvSpPr>
        <xdr:cNvPr id="89" name="楕円 88"/>
        <xdr:cNvSpPr/>
      </xdr:nvSpPr>
      <xdr:spPr>
        <a:xfrm>
          <a:off x="1714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75565</xdr:rowOff>
    </xdr:from>
    <xdr:to>
      <xdr:col>11</xdr:col>
      <xdr:colOff>136525</xdr:colOff>
      <xdr:row>31</xdr:row>
      <xdr:rowOff>79163</xdr:rowOff>
    </xdr:to>
    <xdr:cxnSp macro="">
      <xdr:nvCxnSpPr>
        <xdr:cNvPr id="90" name="直線コネクタ 89"/>
        <xdr:cNvCxnSpPr/>
      </xdr:nvCxnSpPr>
      <xdr:spPr>
        <a:xfrm>
          <a:off x="1765300" y="6162040"/>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2" name="n_2aveValue有形固定資産減価償却率"/>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3" name="n_3aveValue有形固定資産減価償却率"/>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4" name="n_4aveValue有形固定資産減価償却率"/>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74524</xdr:rowOff>
    </xdr:from>
    <xdr:ext cx="405111" cy="259045"/>
    <xdr:sp macro="" textlink="">
      <xdr:nvSpPr>
        <xdr:cNvPr id="95" name="n_1mainValue有形固定資産減価償却率"/>
        <xdr:cNvSpPr txBox="1"/>
      </xdr:nvSpPr>
      <xdr:spPr>
        <a:xfrm>
          <a:off x="38360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149877</xdr:rowOff>
    </xdr:from>
    <xdr:ext cx="405111" cy="259045"/>
    <xdr:sp macro="" textlink="">
      <xdr:nvSpPr>
        <xdr:cNvPr id="96" name="n_2mainValue有形固定資産減価償却率"/>
        <xdr:cNvSpPr txBox="1"/>
      </xdr:nvSpPr>
      <xdr:spPr>
        <a:xfrm>
          <a:off x="3086744"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7" name="n_3mainValue有形固定資産減価償却率"/>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117492</xdr:rowOff>
    </xdr:from>
    <xdr:ext cx="405111" cy="259045"/>
    <xdr:sp macro="" textlink="">
      <xdr:nvSpPr>
        <xdr:cNvPr id="98" name="n_4mainValue有形固定資産減価償却率"/>
        <xdr:cNvSpPr txBox="1"/>
      </xdr:nvSpPr>
      <xdr:spPr>
        <a:xfrm>
          <a:off x="1562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[ 1,075.1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本市の当該指標については、ここ数年、類似団体・全国・県の平均値より高い数値となっている</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。令和６年度は経常一般財源や時財政対策債発行可能額の減</a:t>
          </a:r>
          <a:r>
            <a:rPr kumimoji="1" lang="ja-JP" altLang="en-US" sz="1100">
              <a:solidFill>
                <a:srgbClr val="FF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水道事業（一般会計出資債）や減収補てん債等の発行に伴う地方債現在高の増により、将来負担額が増加した。</a:t>
          </a:r>
        </a:p>
        <a:p>
          <a:r>
            <a:rPr kumimoji="1" lang="ja-JP" altLang="en-US" sz="1100">
              <a:latin typeface="ＭＳ Ｐゴシック" panose="020B0600070205080204" pitchFamily="50" charset="-128"/>
              <a:ea typeface="ＭＳ Ｐゴシック" panose="020B0600070205080204" pitchFamily="50" charset="-128"/>
            </a:rPr>
            <a:t>　今後はよりいっそう、適正な地方債発行と行財政改革推進による財政運営を行わなければならない。</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122181</xdr:rowOff>
    </xdr:from>
    <xdr:to>
      <xdr:col>76</xdr:col>
      <xdr:colOff>73025</xdr:colOff>
      <xdr:row>34</xdr:row>
      <xdr:rowOff>52331</xdr:rowOff>
    </xdr:to>
    <xdr:sp macro="" textlink="">
      <xdr:nvSpPr>
        <xdr:cNvPr id="143" name="楕円 142"/>
        <xdr:cNvSpPr/>
      </xdr:nvSpPr>
      <xdr:spPr>
        <a:xfrm>
          <a:off x="14744700" y="655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37108</xdr:rowOff>
    </xdr:from>
    <xdr:ext cx="560923" cy="259045"/>
    <xdr:sp macro="" textlink="">
      <xdr:nvSpPr>
        <xdr:cNvPr id="144" name="債務償還比率該当値テキスト"/>
        <xdr:cNvSpPr txBox="1"/>
      </xdr:nvSpPr>
      <xdr:spPr>
        <a:xfrm>
          <a:off x="14846300" y="64664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152986</xdr:rowOff>
    </xdr:from>
    <xdr:to>
      <xdr:col>72</xdr:col>
      <xdr:colOff>123825</xdr:colOff>
      <xdr:row>32</xdr:row>
      <xdr:rowOff>83136</xdr:rowOff>
    </xdr:to>
    <xdr:sp macro="" textlink="">
      <xdr:nvSpPr>
        <xdr:cNvPr id="145" name="楕円 144"/>
        <xdr:cNvSpPr/>
      </xdr:nvSpPr>
      <xdr:spPr>
        <a:xfrm>
          <a:off x="14033500" y="62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32336</xdr:rowOff>
    </xdr:from>
    <xdr:to>
      <xdr:col>76</xdr:col>
      <xdr:colOff>22225</xdr:colOff>
      <xdr:row>34</xdr:row>
      <xdr:rowOff>1531</xdr:rowOff>
    </xdr:to>
    <xdr:cxnSp macro="">
      <xdr:nvCxnSpPr>
        <xdr:cNvPr id="146" name="直線コネクタ 145"/>
        <xdr:cNvCxnSpPr/>
      </xdr:nvCxnSpPr>
      <xdr:spPr>
        <a:xfrm>
          <a:off x="14084300" y="6290261"/>
          <a:ext cx="711200" cy="31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112395</xdr:rowOff>
    </xdr:from>
    <xdr:to>
      <xdr:col>68</xdr:col>
      <xdr:colOff>123825</xdr:colOff>
      <xdr:row>33</xdr:row>
      <xdr:rowOff>42545</xdr:rowOff>
    </xdr:to>
    <xdr:sp macro="" textlink="">
      <xdr:nvSpPr>
        <xdr:cNvPr id="147" name="楕円 146"/>
        <xdr:cNvSpPr/>
      </xdr:nvSpPr>
      <xdr:spPr>
        <a:xfrm>
          <a:off x="13271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32336</xdr:rowOff>
    </xdr:from>
    <xdr:to>
      <xdr:col>72</xdr:col>
      <xdr:colOff>73025</xdr:colOff>
      <xdr:row>32</xdr:row>
      <xdr:rowOff>163195</xdr:rowOff>
    </xdr:to>
    <xdr:cxnSp macro="">
      <xdr:nvCxnSpPr>
        <xdr:cNvPr id="148" name="直線コネクタ 147"/>
        <xdr:cNvCxnSpPr/>
      </xdr:nvCxnSpPr>
      <xdr:spPr>
        <a:xfrm flipV="1">
          <a:off x="13322300" y="6290261"/>
          <a:ext cx="762000" cy="13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87736</xdr:rowOff>
    </xdr:from>
    <xdr:to>
      <xdr:col>64</xdr:col>
      <xdr:colOff>123825</xdr:colOff>
      <xdr:row>32</xdr:row>
      <xdr:rowOff>17886</xdr:rowOff>
    </xdr:to>
    <xdr:sp macro="" textlink="">
      <xdr:nvSpPr>
        <xdr:cNvPr id="149" name="楕円 148"/>
        <xdr:cNvSpPr/>
      </xdr:nvSpPr>
      <xdr:spPr>
        <a:xfrm>
          <a:off x="12509500" y="61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138536</xdr:rowOff>
    </xdr:from>
    <xdr:to>
      <xdr:col>68</xdr:col>
      <xdr:colOff>73025</xdr:colOff>
      <xdr:row>32</xdr:row>
      <xdr:rowOff>163195</xdr:rowOff>
    </xdr:to>
    <xdr:cxnSp macro="">
      <xdr:nvCxnSpPr>
        <xdr:cNvPr id="150" name="直線コネクタ 149"/>
        <xdr:cNvCxnSpPr/>
      </xdr:nvCxnSpPr>
      <xdr:spPr>
        <a:xfrm>
          <a:off x="12560300" y="6225011"/>
          <a:ext cx="762000" cy="19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50574</xdr:rowOff>
    </xdr:from>
    <xdr:to>
      <xdr:col>60</xdr:col>
      <xdr:colOff>123825</xdr:colOff>
      <xdr:row>33</xdr:row>
      <xdr:rowOff>152174</xdr:rowOff>
    </xdr:to>
    <xdr:sp macro="" textlink="">
      <xdr:nvSpPr>
        <xdr:cNvPr id="151" name="楕円 150"/>
        <xdr:cNvSpPr/>
      </xdr:nvSpPr>
      <xdr:spPr>
        <a:xfrm>
          <a:off x="11747500" y="647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138536</xdr:rowOff>
    </xdr:from>
    <xdr:to>
      <xdr:col>64</xdr:col>
      <xdr:colOff>73025</xdr:colOff>
      <xdr:row>33</xdr:row>
      <xdr:rowOff>101374</xdr:rowOff>
    </xdr:to>
    <xdr:cxnSp macro="">
      <xdr:nvCxnSpPr>
        <xdr:cNvPr id="152" name="直線コネクタ 151"/>
        <xdr:cNvCxnSpPr/>
      </xdr:nvCxnSpPr>
      <xdr:spPr>
        <a:xfrm flipV="1">
          <a:off x="11798300" y="6225011"/>
          <a:ext cx="762000" cy="30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74263</xdr:rowOff>
    </xdr:from>
    <xdr:ext cx="469744" cy="259045"/>
    <xdr:sp macro="" textlink="">
      <xdr:nvSpPr>
        <xdr:cNvPr id="157" name="n_1mainValue債務償還比率"/>
        <xdr:cNvSpPr txBox="1"/>
      </xdr:nvSpPr>
      <xdr:spPr>
        <a:xfrm>
          <a:off x="13836727" y="63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33672</xdr:rowOff>
    </xdr:from>
    <xdr:ext cx="469744" cy="259045"/>
    <xdr:sp macro="" textlink="">
      <xdr:nvSpPr>
        <xdr:cNvPr id="158" name="n_2mainValue債務償還比率"/>
        <xdr:cNvSpPr txBox="1"/>
      </xdr:nvSpPr>
      <xdr:spPr>
        <a:xfrm>
          <a:off x="13087427" y="646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9013</xdr:rowOff>
    </xdr:from>
    <xdr:ext cx="469744" cy="259045"/>
    <xdr:sp macro="" textlink="">
      <xdr:nvSpPr>
        <xdr:cNvPr id="159" name="n_3mainValue債務償還比率"/>
        <xdr:cNvSpPr txBox="1"/>
      </xdr:nvSpPr>
      <xdr:spPr>
        <a:xfrm>
          <a:off x="12325427" y="626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143301</xdr:rowOff>
    </xdr:from>
    <xdr:ext cx="560923" cy="259045"/>
    <xdr:sp macro="" textlink="">
      <xdr:nvSpPr>
        <xdr:cNvPr id="160" name="n_4mainValue債務償還比率"/>
        <xdr:cNvSpPr txBox="1"/>
      </xdr:nvSpPr>
      <xdr:spPr>
        <a:xfrm>
          <a:off x="11517838" y="65726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53,240
52,580
135.66
30,979,898
29,877,272
564,745
14,353,211
32,558,167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95.6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10160</xdr:rowOff>
    </xdr:from>
    <xdr:to>
      <xdr:col>24</xdr:col>
      <xdr:colOff>114300</xdr:colOff>
      <xdr:row>39</xdr:row>
      <xdr:rowOff>111760</xdr:rowOff>
    </xdr:to>
    <xdr:sp macro="" textlink="">
      <xdr:nvSpPr>
        <xdr:cNvPr id="73" name="楕円 72"/>
        <xdr:cNvSpPr/>
      </xdr:nvSpPr>
      <xdr:spPr>
        <a:xfrm>
          <a:off x="45847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160037</xdr:rowOff>
    </xdr:from>
    <xdr:ext cx="405111" cy="259045"/>
    <xdr:sp macro="" textlink="">
      <xdr:nvSpPr>
        <xdr:cNvPr id="74" name="【道路】&#10;有形固定資産減価償却率該当値テキスト"/>
        <xdr:cNvSpPr txBox="1"/>
      </xdr:nvSpPr>
      <xdr:spPr>
        <a:xfrm>
          <a:off x="4673600"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147320</xdr:rowOff>
    </xdr:from>
    <xdr:to>
      <xdr:col>20</xdr:col>
      <xdr:colOff>38100</xdr:colOff>
      <xdr:row>39</xdr:row>
      <xdr:rowOff>77470</xdr:rowOff>
    </xdr:to>
    <xdr:sp macro="" textlink="">
      <xdr:nvSpPr>
        <xdr:cNvPr id="75" name="楕円 74"/>
        <xdr:cNvSpPr/>
      </xdr:nvSpPr>
      <xdr:spPr>
        <a:xfrm>
          <a:off x="3746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26670</xdr:rowOff>
    </xdr:from>
    <xdr:to>
      <xdr:col>24</xdr:col>
      <xdr:colOff>63500</xdr:colOff>
      <xdr:row>39</xdr:row>
      <xdr:rowOff>60960</xdr:rowOff>
    </xdr:to>
    <xdr:cxnSp macro="">
      <xdr:nvCxnSpPr>
        <xdr:cNvPr id="76" name="直線コネクタ 75"/>
        <xdr:cNvCxnSpPr/>
      </xdr:nvCxnSpPr>
      <xdr:spPr>
        <a:xfrm>
          <a:off x="3797300" y="67132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145415</xdr:rowOff>
    </xdr:from>
    <xdr:to>
      <xdr:col>15</xdr:col>
      <xdr:colOff>101600</xdr:colOff>
      <xdr:row>39</xdr:row>
      <xdr:rowOff>75565</xdr:rowOff>
    </xdr:to>
    <xdr:sp macro="" textlink="">
      <xdr:nvSpPr>
        <xdr:cNvPr id="77" name="楕円 76"/>
        <xdr:cNvSpPr/>
      </xdr:nvSpPr>
      <xdr:spPr>
        <a:xfrm>
          <a:off x="2857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24765</xdr:rowOff>
    </xdr:from>
    <xdr:to>
      <xdr:col>19</xdr:col>
      <xdr:colOff>177800</xdr:colOff>
      <xdr:row>39</xdr:row>
      <xdr:rowOff>26670</xdr:rowOff>
    </xdr:to>
    <xdr:cxnSp macro="">
      <xdr:nvCxnSpPr>
        <xdr:cNvPr id="78" name="直線コネクタ 77"/>
        <xdr:cNvCxnSpPr/>
      </xdr:nvCxnSpPr>
      <xdr:spPr>
        <a:xfrm>
          <a:off x="2908300" y="67113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111125</xdr:rowOff>
    </xdr:from>
    <xdr:to>
      <xdr:col>10</xdr:col>
      <xdr:colOff>165100</xdr:colOff>
      <xdr:row>39</xdr:row>
      <xdr:rowOff>41275</xdr:rowOff>
    </xdr:to>
    <xdr:sp macro="" textlink="">
      <xdr:nvSpPr>
        <xdr:cNvPr id="79" name="楕円 78"/>
        <xdr:cNvSpPr/>
      </xdr:nvSpPr>
      <xdr:spPr>
        <a:xfrm>
          <a:off x="1968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161925</xdr:rowOff>
    </xdr:from>
    <xdr:to>
      <xdr:col>15</xdr:col>
      <xdr:colOff>50800</xdr:colOff>
      <xdr:row>39</xdr:row>
      <xdr:rowOff>24765</xdr:rowOff>
    </xdr:to>
    <xdr:cxnSp macro="">
      <xdr:nvCxnSpPr>
        <xdr:cNvPr id="80" name="直線コネクタ 79"/>
        <xdr:cNvCxnSpPr/>
      </xdr:nvCxnSpPr>
      <xdr:spPr>
        <a:xfrm>
          <a:off x="2019300" y="66770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78740</xdr:rowOff>
    </xdr:from>
    <xdr:to>
      <xdr:col>6</xdr:col>
      <xdr:colOff>38100</xdr:colOff>
      <xdr:row>39</xdr:row>
      <xdr:rowOff>8890</xdr:rowOff>
    </xdr:to>
    <xdr:sp macro="" textlink="">
      <xdr:nvSpPr>
        <xdr:cNvPr id="81" name="楕円 80"/>
        <xdr:cNvSpPr/>
      </xdr:nvSpPr>
      <xdr:spPr>
        <a:xfrm>
          <a:off x="1079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129540</xdr:rowOff>
    </xdr:from>
    <xdr:to>
      <xdr:col>10</xdr:col>
      <xdr:colOff>114300</xdr:colOff>
      <xdr:row>38</xdr:row>
      <xdr:rowOff>161925</xdr:rowOff>
    </xdr:to>
    <xdr:cxnSp macro="">
      <xdr:nvCxnSpPr>
        <xdr:cNvPr id="82" name="直線コネクタ 81"/>
        <xdr:cNvCxnSpPr/>
      </xdr:nvCxnSpPr>
      <xdr:spPr>
        <a:xfrm>
          <a:off x="1130300" y="66446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68597</xdr:rowOff>
    </xdr:from>
    <xdr:ext cx="405111" cy="259045"/>
    <xdr:sp macro="" textlink="">
      <xdr:nvSpPr>
        <xdr:cNvPr id="87" name="n_1mainValue【道路】&#10;有形固定資産減価償却率"/>
        <xdr:cNvSpPr txBox="1"/>
      </xdr:nvSpPr>
      <xdr:spPr>
        <a:xfrm>
          <a:off x="3582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66692</xdr:rowOff>
    </xdr:from>
    <xdr:ext cx="405111" cy="259045"/>
    <xdr:sp macro="" textlink="">
      <xdr:nvSpPr>
        <xdr:cNvPr id="88" name="n_2mainValue【道路】&#10;有形固定資産減価償却率"/>
        <xdr:cNvSpPr txBox="1"/>
      </xdr:nvSpPr>
      <xdr:spPr>
        <a:xfrm>
          <a:off x="27057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32402</xdr:rowOff>
    </xdr:from>
    <xdr:ext cx="405111" cy="259045"/>
    <xdr:sp macro="" textlink="">
      <xdr:nvSpPr>
        <xdr:cNvPr id="89" name="n_3mainValue【道路】&#10;有形固定資産減価償却率"/>
        <xdr:cNvSpPr txBox="1"/>
      </xdr:nvSpPr>
      <xdr:spPr>
        <a:xfrm>
          <a:off x="18167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17</xdr:rowOff>
    </xdr:from>
    <xdr:ext cx="405111" cy="259045"/>
    <xdr:sp macro="" textlink="">
      <xdr:nvSpPr>
        <xdr:cNvPr id="90" name="n_4mainValue【道路】&#10;有形固定資産減価償却率"/>
        <xdr:cNvSpPr txBox="1"/>
      </xdr:nvSpPr>
      <xdr:spPr>
        <a:xfrm>
          <a:off x="927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168210</xdr:rowOff>
    </xdr:from>
    <xdr:to>
      <xdr:col>55</xdr:col>
      <xdr:colOff>50800</xdr:colOff>
      <xdr:row>40</xdr:row>
      <xdr:rowOff>98360</xdr:rowOff>
    </xdr:to>
    <xdr:sp macro="" textlink="">
      <xdr:nvSpPr>
        <xdr:cNvPr id="132" name="楕円 131"/>
        <xdr:cNvSpPr/>
      </xdr:nvSpPr>
      <xdr:spPr>
        <a:xfrm>
          <a:off x="10426700" y="685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146637</xdr:rowOff>
    </xdr:from>
    <xdr:ext cx="534377" cy="259045"/>
    <xdr:sp macro="" textlink="">
      <xdr:nvSpPr>
        <xdr:cNvPr id="133" name="【道路】&#10;一人当たり延長該当値テキスト"/>
        <xdr:cNvSpPr txBox="1"/>
      </xdr:nvSpPr>
      <xdr:spPr>
        <a:xfrm>
          <a:off x="10515600" y="68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2475</xdr:rowOff>
    </xdr:from>
    <xdr:to>
      <xdr:col>50</xdr:col>
      <xdr:colOff>165100</xdr:colOff>
      <xdr:row>40</xdr:row>
      <xdr:rowOff>104075</xdr:rowOff>
    </xdr:to>
    <xdr:sp macro="" textlink="">
      <xdr:nvSpPr>
        <xdr:cNvPr id="134" name="楕円 133"/>
        <xdr:cNvSpPr/>
      </xdr:nvSpPr>
      <xdr:spPr>
        <a:xfrm>
          <a:off x="9588500" y="68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47560</xdr:rowOff>
    </xdr:from>
    <xdr:to>
      <xdr:col>55</xdr:col>
      <xdr:colOff>0</xdr:colOff>
      <xdr:row>40</xdr:row>
      <xdr:rowOff>53275</xdr:rowOff>
    </xdr:to>
    <xdr:cxnSp macro="">
      <xdr:nvCxnSpPr>
        <xdr:cNvPr id="135" name="直線コネクタ 134"/>
        <xdr:cNvCxnSpPr/>
      </xdr:nvCxnSpPr>
      <xdr:spPr>
        <a:xfrm flipV="1">
          <a:off x="9639300" y="69055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8386</xdr:rowOff>
    </xdr:from>
    <xdr:to>
      <xdr:col>46</xdr:col>
      <xdr:colOff>38100</xdr:colOff>
      <xdr:row>40</xdr:row>
      <xdr:rowOff>109986</xdr:rowOff>
    </xdr:to>
    <xdr:sp macro="" textlink="">
      <xdr:nvSpPr>
        <xdr:cNvPr id="136" name="楕円 135"/>
        <xdr:cNvSpPr/>
      </xdr:nvSpPr>
      <xdr:spPr>
        <a:xfrm>
          <a:off x="8699500" y="686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53275</xdr:rowOff>
    </xdr:from>
    <xdr:to>
      <xdr:col>50</xdr:col>
      <xdr:colOff>114300</xdr:colOff>
      <xdr:row>40</xdr:row>
      <xdr:rowOff>59186</xdr:rowOff>
    </xdr:to>
    <xdr:cxnSp macro="">
      <xdr:nvCxnSpPr>
        <xdr:cNvPr id="137" name="直線コネクタ 136"/>
        <xdr:cNvCxnSpPr/>
      </xdr:nvCxnSpPr>
      <xdr:spPr>
        <a:xfrm flipV="1">
          <a:off x="8750300" y="6911275"/>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13872</xdr:rowOff>
    </xdr:from>
    <xdr:to>
      <xdr:col>41</xdr:col>
      <xdr:colOff>101600</xdr:colOff>
      <xdr:row>40</xdr:row>
      <xdr:rowOff>115472</xdr:rowOff>
    </xdr:to>
    <xdr:sp macro="" textlink="">
      <xdr:nvSpPr>
        <xdr:cNvPr id="138" name="楕円 137"/>
        <xdr:cNvSpPr/>
      </xdr:nvSpPr>
      <xdr:spPr>
        <a:xfrm>
          <a:off x="7810500" y="687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59186</xdr:rowOff>
    </xdr:from>
    <xdr:to>
      <xdr:col>45</xdr:col>
      <xdr:colOff>177800</xdr:colOff>
      <xdr:row>40</xdr:row>
      <xdr:rowOff>64672</xdr:rowOff>
    </xdr:to>
    <xdr:cxnSp macro="">
      <xdr:nvCxnSpPr>
        <xdr:cNvPr id="139" name="直線コネクタ 138"/>
        <xdr:cNvCxnSpPr/>
      </xdr:nvCxnSpPr>
      <xdr:spPr>
        <a:xfrm flipV="1">
          <a:off x="7861300" y="6917186"/>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18966</xdr:rowOff>
    </xdr:from>
    <xdr:to>
      <xdr:col>36</xdr:col>
      <xdr:colOff>165100</xdr:colOff>
      <xdr:row>40</xdr:row>
      <xdr:rowOff>120566</xdr:rowOff>
    </xdr:to>
    <xdr:sp macro="" textlink="">
      <xdr:nvSpPr>
        <xdr:cNvPr id="140" name="楕円 139"/>
        <xdr:cNvSpPr/>
      </xdr:nvSpPr>
      <xdr:spPr>
        <a:xfrm>
          <a:off x="6921500" y="687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64672</xdr:rowOff>
    </xdr:from>
    <xdr:to>
      <xdr:col>41</xdr:col>
      <xdr:colOff>50800</xdr:colOff>
      <xdr:row>40</xdr:row>
      <xdr:rowOff>69766</xdr:rowOff>
    </xdr:to>
    <xdr:cxnSp macro="">
      <xdr:nvCxnSpPr>
        <xdr:cNvPr id="141" name="直線コネクタ 140"/>
        <xdr:cNvCxnSpPr/>
      </xdr:nvCxnSpPr>
      <xdr:spPr>
        <a:xfrm flipV="1">
          <a:off x="6972300" y="6922672"/>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xdr:cNvSpPr txBox="1"/>
      </xdr:nvSpPr>
      <xdr:spPr>
        <a:xfrm>
          <a:off x="6705111" y="639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95202</xdr:rowOff>
    </xdr:from>
    <xdr:ext cx="534377" cy="259045"/>
    <xdr:sp macro="" textlink="">
      <xdr:nvSpPr>
        <xdr:cNvPr id="146" name="n_1mainValue【道路】&#10;一人当たり延長"/>
        <xdr:cNvSpPr txBox="1"/>
      </xdr:nvSpPr>
      <xdr:spPr>
        <a:xfrm>
          <a:off x="9359411" y="695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101113</xdr:rowOff>
    </xdr:from>
    <xdr:ext cx="534377" cy="259045"/>
    <xdr:sp macro="" textlink="">
      <xdr:nvSpPr>
        <xdr:cNvPr id="147" name="n_2mainValue【道路】&#10;一人当たり延長"/>
        <xdr:cNvSpPr txBox="1"/>
      </xdr:nvSpPr>
      <xdr:spPr>
        <a:xfrm>
          <a:off x="8483111" y="695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106599</xdr:rowOff>
    </xdr:from>
    <xdr:ext cx="534377" cy="259045"/>
    <xdr:sp macro="" textlink="">
      <xdr:nvSpPr>
        <xdr:cNvPr id="148" name="n_3mainValue【道路】&#10;一人当たり延長"/>
        <xdr:cNvSpPr txBox="1"/>
      </xdr:nvSpPr>
      <xdr:spPr>
        <a:xfrm>
          <a:off x="7594111" y="696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111693</xdr:rowOff>
    </xdr:from>
    <xdr:ext cx="534377" cy="259045"/>
    <xdr:sp macro="" textlink="">
      <xdr:nvSpPr>
        <xdr:cNvPr id="149" name="n_4mainValue【道路】&#10;一人当たり延長"/>
        <xdr:cNvSpPr txBox="1"/>
      </xdr:nvSpPr>
      <xdr:spPr>
        <a:xfrm>
          <a:off x="6705111" y="696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128270</xdr:rowOff>
    </xdr:from>
    <xdr:to>
      <xdr:col>24</xdr:col>
      <xdr:colOff>114300</xdr:colOff>
      <xdr:row>61</xdr:row>
      <xdr:rowOff>58420</xdr:rowOff>
    </xdr:to>
    <xdr:sp macro="" textlink="">
      <xdr:nvSpPr>
        <xdr:cNvPr id="190" name="楕円 189"/>
        <xdr:cNvSpPr/>
      </xdr:nvSpPr>
      <xdr:spPr>
        <a:xfrm>
          <a:off x="4584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106697</xdr:rowOff>
    </xdr:from>
    <xdr:ext cx="405111" cy="259045"/>
    <xdr:sp macro="" textlink="">
      <xdr:nvSpPr>
        <xdr:cNvPr id="191" name="【橋りょう・トンネル】&#10;有形固定資産減価償却率該当値テキスト"/>
        <xdr:cNvSpPr txBox="1"/>
      </xdr:nvSpPr>
      <xdr:spPr>
        <a:xfrm>
          <a:off x="4673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122555</xdr:rowOff>
    </xdr:from>
    <xdr:to>
      <xdr:col>20</xdr:col>
      <xdr:colOff>38100</xdr:colOff>
      <xdr:row>61</xdr:row>
      <xdr:rowOff>52705</xdr:rowOff>
    </xdr:to>
    <xdr:sp macro="" textlink="">
      <xdr:nvSpPr>
        <xdr:cNvPr id="192" name="楕円 191"/>
        <xdr:cNvSpPr/>
      </xdr:nvSpPr>
      <xdr:spPr>
        <a:xfrm>
          <a:off x="3746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1905</xdr:rowOff>
    </xdr:from>
    <xdr:to>
      <xdr:col>24</xdr:col>
      <xdr:colOff>63500</xdr:colOff>
      <xdr:row>61</xdr:row>
      <xdr:rowOff>7620</xdr:rowOff>
    </xdr:to>
    <xdr:cxnSp macro="">
      <xdr:nvCxnSpPr>
        <xdr:cNvPr id="193" name="直線コネクタ 192"/>
        <xdr:cNvCxnSpPr/>
      </xdr:nvCxnSpPr>
      <xdr:spPr>
        <a:xfrm>
          <a:off x="3797300" y="104603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126365</xdr:rowOff>
    </xdr:from>
    <xdr:to>
      <xdr:col>15</xdr:col>
      <xdr:colOff>101600</xdr:colOff>
      <xdr:row>61</xdr:row>
      <xdr:rowOff>56515</xdr:rowOff>
    </xdr:to>
    <xdr:sp macro="" textlink="">
      <xdr:nvSpPr>
        <xdr:cNvPr id="194" name="楕円 193"/>
        <xdr:cNvSpPr/>
      </xdr:nvSpPr>
      <xdr:spPr>
        <a:xfrm>
          <a:off x="2857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xdr:rowOff>
    </xdr:from>
    <xdr:to>
      <xdr:col>19</xdr:col>
      <xdr:colOff>177800</xdr:colOff>
      <xdr:row>61</xdr:row>
      <xdr:rowOff>5715</xdr:rowOff>
    </xdr:to>
    <xdr:cxnSp macro="">
      <xdr:nvCxnSpPr>
        <xdr:cNvPr id="195" name="直線コネクタ 194"/>
        <xdr:cNvCxnSpPr/>
      </xdr:nvCxnSpPr>
      <xdr:spPr>
        <a:xfrm flipV="1">
          <a:off x="2908300" y="104603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6" name="楕円 195"/>
        <xdr:cNvSpPr/>
      </xdr:nvSpPr>
      <xdr:spPr>
        <a:xfrm>
          <a:off x="1968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xdr:rowOff>
    </xdr:from>
    <xdr:to>
      <xdr:col>15</xdr:col>
      <xdr:colOff>50800</xdr:colOff>
      <xdr:row>61</xdr:row>
      <xdr:rowOff>11430</xdr:rowOff>
    </xdr:to>
    <xdr:cxnSp macro="">
      <xdr:nvCxnSpPr>
        <xdr:cNvPr id="197" name="直線コネクタ 196"/>
        <xdr:cNvCxnSpPr/>
      </xdr:nvCxnSpPr>
      <xdr:spPr>
        <a:xfrm flipV="1">
          <a:off x="2019300" y="104641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126365</xdr:rowOff>
    </xdr:from>
    <xdr:to>
      <xdr:col>6</xdr:col>
      <xdr:colOff>38100</xdr:colOff>
      <xdr:row>61</xdr:row>
      <xdr:rowOff>56515</xdr:rowOff>
    </xdr:to>
    <xdr:sp macro="" textlink="">
      <xdr:nvSpPr>
        <xdr:cNvPr id="198" name="楕円 197"/>
        <xdr:cNvSpPr/>
      </xdr:nvSpPr>
      <xdr:spPr>
        <a:xfrm>
          <a:off x="1079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xdr:rowOff>
    </xdr:from>
    <xdr:to>
      <xdr:col>10</xdr:col>
      <xdr:colOff>114300</xdr:colOff>
      <xdr:row>61</xdr:row>
      <xdr:rowOff>11430</xdr:rowOff>
    </xdr:to>
    <xdr:cxnSp macro="">
      <xdr:nvCxnSpPr>
        <xdr:cNvPr id="199" name="直線コネクタ 198"/>
        <xdr:cNvCxnSpPr/>
      </xdr:nvCxnSpPr>
      <xdr:spPr>
        <a:xfrm>
          <a:off x="1130300" y="104641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43832</xdr:rowOff>
    </xdr:from>
    <xdr:ext cx="405111" cy="259045"/>
    <xdr:sp macro="" textlink="">
      <xdr:nvSpPr>
        <xdr:cNvPr id="204" name="n_1mainValue【橋りょう・トンネル】&#10;有形固定資産減価償却率"/>
        <xdr:cNvSpPr txBox="1"/>
      </xdr:nvSpPr>
      <xdr:spPr>
        <a:xfrm>
          <a:off x="35820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47642</xdr:rowOff>
    </xdr:from>
    <xdr:ext cx="405111" cy="259045"/>
    <xdr:sp macro="" textlink="">
      <xdr:nvSpPr>
        <xdr:cNvPr id="205" name="n_2mainValue【橋りょう・トンネル】&#10;有形固定資産減価償却率"/>
        <xdr:cNvSpPr txBox="1"/>
      </xdr:nvSpPr>
      <xdr:spPr>
        <a:xfrm>
          <a:off x="2705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6" name="n_3mainValue【橋りょう・トンネル】&#10;有形固定資産減価償却率"/>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47642</xdr:rowOff>
    </xdr:from>
    <xdr:ext cx="405111" cy="259045"/>
    <xdr:sp macro="" textlink="">
      <xdr:nvSpPr>
        <xdr:cNvPr id="207" name="n_4mainValue【橋りょう・トンネル】&#10;有形固定資産減価償却率"/>
        <xdr:cNvSpPr txBox="1"/>
      </xdr:nvSpPr>
      <xdr:spPr>
        <a:xfrm>
          <a:off x="927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101601</xdr:rowOff>
    </xdr:from>
    <xdr:to>
      <xdr:col>55</xdr:col>
      <xdr:colOff>50800</xdr:colOff>
      <xdr:row>64</xdr:row>
      <xdr:rowOff>31751</xdr:rowOff>
    </xdr:to>
    <xdr:sp macro="" textlink="">
      <xdr:nvSpPr>
        <xdr:cNvPr id="247" name="楕円 246"/>
        <xdr:cNvSpPr/>
      </xdr:nvSpPr>
      <xdr:spPr>
        <a:xfrm>
          <a:off x="10426700" y="1090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16528</xdr:rowOff>
    </xdr:from>
    <xdr:ext cx="599010" cy="259045"/>
    <xdr:sp macro="" textlink="">
      <xdr:nvSpPr>
        <xdr:cNvPr id="248" name="【橋りょう・トンネル】&#10;一人当たり有形固定資産（償却資産）額該当値テキスト"/>
        <xdr:cNvSpPr txBox="1"/>
      </xdr:nvSpPr>
      <xdr:spPr>
        <a:xfrm>
          <a:off x="10515600" y="1081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104571</xdr:rowOff>
    </xdr:from>
    <xdr:to>
      <xdr:col>50</xdr:col>
      <xdr:colOff>165100</xdr:colOff>
      <xdr:row>64</xdr:row>
      <xdr:rowOff>34721</xdr:rowOff>
    </xdr:to>
    <xdr:sp macro="" textlink="">
      <xdr:nvSpPr>
        <xdr:cNvPr id="249" name="楕円 248"/>
        <xdr:cNvSpPr/>
      </xdr:nvSpPr>
      <xdr:spPr>
        <a:xfrm>
          <a:off x="9588500" y="1090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152401</xdr:rowOff>
    </xdr:from>
    <xdr:to>
      <xdr:col>55</xdr:col>
      <xdr:colOff>0</xdr:colOff>
      <xdr:row>63</xdr:row>
      <xdr:rowOff>155371</xdr:rowOff>
    </xdr:to>
    <xdr:cxnSp macro="">
      <xdr:nvCxnSpPr>
        <xdr:cNvPr id="250" name="直線コネクタ 249"/>
        <xdr:cNvCxnSpPr/>
      </xdr:nvCxnSpPr>
      <xdr:spPr>
        <a:xfrm flipV="1">
          <a:off x="9639300" y="10953751"/>
          <a:ext cx="838200" cy="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107955</xdr:rowOff>
    </xdr:from>
    <xdr:to>
      <xdr:col>46</xdr:col>
      <xdr:colOff>38100</xdr:colOff>
      <xdr:row>64</xdr:row>
      <xdr:rowOff>38105</xdr:rowOff>
    </xdr:to>
    <xdr:sp macro="" textlink="">
      <xdr:nvSpPr>
        <xdr:cNvPr id="251" name="楕円 250"/>
        <xdr:cNvSpPr/>
      </xdr:nvSpPr>
      <xdr:spPr>
        <a:xfrm>
          <a:off x="8699500" y="1090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155371</xdr:rowOff>
    </xdr:from>
    <xdr:to>
      <xdr:col>50</xdr:col>
      <xdr:colOff>114300</xdr:colOff>
      <xdr:row>63</xdr:row>
      <xdr:rowOff>158755</xdr:rowOff>
    </xdr:to>
    <xdr:cxnSp macro="">
      <xdr:nvCxnSpPr>
        <xdr:cNvPr id="252" name="直線コネクタ 251"/>
        <xdr:cNvCxnSpPr/>
      </xdr:nvCxnSpPr>
      <xdr:spPr>
        <a:xfrm flipV="1">
          <a:off x="8750300" y="10956721"/>
          <a:ext cx="8890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111429</xdr:rowOff>
    </xdr:from>
    <xdr:to>
      <xdr:col>41</xdr:col>
      <xdr:colOff>101600</xdr:colOff>
      <xdr:row>64</xdr:row>
      <xdr:rowOff>41579</xdr:rowOff>
    </xdr:to>
    <xdr:sp macro="" textlink="">
      <xdr:nvSpPr>
        <xdr:cNvPr id="253" name="楕円 252"/>
        <xdr:cNvSpPr/>
      </xdr:nvSpPr>
      <xdr:spPr>
        <a:xfrm>
          <a:off x="7810500" y="1091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158755</xdr:rowOff>
    </xdr:from>
    <xdr:to>
      <xdr:col>45</xdr:col>
      <xdr:colOff>177800</xdr:colOff>
      <xdr:row>63</xdr:row>
      <xdr:rowOff>162229</xdr:rowOff>
    </xdr:to>
    <xdr:cxnSp macro="">
      <xdr:nvCxnSpPr>
        <xdr:cNvPr id="254" name="直線コネクタ 253"/>
        <xdr:cNvCxnSpPr/>
      </xdr:nvCxnSpPr>
      <xdr:spPr>
        <a:xfrm flipV="1">
          <a:off x="7861300" y="10960105"/>
          <a:ext cx="8890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114017</xdr:rowOff>
    </xdr:from>
    <xdr:to>
      <xdr:col>36</xdr:col>
      <xdr:colOff>165100</xdr:colOff>
      <xdr:row>64</xdr:row>
      <xdr:rowOff>44167</xdr:rowOff>
    </xdr:to>
    <xdr:sp macro="" textlink="">
      <xdr:nvSpPr>
        <xdr:cNvPr id="255" name="楕円 254"/>
        <xdr:cNvSpPr/>
      </xdr:nvSpPr>
      <xdr:spPr>
        <a:xfrm>
          <a:off x="6921500" y="109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162229</xdr:rowOff>
    </xdr:from>
    <xdr:to>
      <xdr:col>41</xdr:col>
      <xdr:colOff>50800</xdr:colOff>
      <xdr:row>63</xdr:row>
      <xdr:rowOff>164817</xdr:rowOff>
    </xdr:to>
    <xdr:cxnSp macro="">
      <xdr:nvCxnSpPr>
        <xdr:cNvPr id="256" name="直線コネクタ 255"/>
        <xdr:cNvCxnSpPr/>
      </xdr:nvCxnSpPr>
      <xdr:spPr>
        <a:xfrm flipV="1">
          <a:off x="6972300" y="10963579"/>
          <a:ext cx="889000" cy="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xdr:cNvSpPr txBox="1"/>
      </xdr:nvSpPr>
      <xdr:spPr>
        <a:xfrm>
          <a:off x="6672795" y="1064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25848</xdr:rowOff>
    </xdr:from>
    <xdr:ext cx="599010" cy="259045"/>
    <xdr:sp macro="" textlink="">
      <xdr:nvSpPr>
        <xdr:cNvPr id="261" name="n_1mainValue【橋りょう・トンネル】&#10;一人当たり有形固定資産（償却資産）額"/>
        <xdr:cNvSpPr txBox="1"/>
      </xdr:nvSpPr>
      <xdr:spPr>
        <a:xfrm>
          <a:off x="9327095" y="10998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29232</xdr:rowOff>
    </xdr:from>
    <xdr:ext cx="599010" cy="259045"/>
    <xdr:sp macro="" textlink="">
      <xdr:nvSpPr>
        <xdr:cNvPr id="262" name="n_2mainValue【橋りょう・トンネル】&#10;一人当たり有形固定資産（償却資産）額"/>
        <xdr:cNvSpPr txBox="1"/>
      </xdr:nvSpPr>
      <xdr:spPr>
        <a:xfrm>
          <a:off x="8450795" y="1100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32706</xdr:rowOff>
    </xdr:from>
    <xdr:ext cx="599010" cy="259045"/>
    <xdr:sp macro="" textlink="">
      <xdr:nvSpPr>
        <xdr:cNvPr id="263" name="n_3mainValue【橋りょう・トンネル】&#10;一人当たり有形固定資産（償却資産）額"/>
        <xdr:cNvSpPr txBox="1"/>
      </xdr:nvSpPr>
      <xdr:spPr>
        <a:xfrm>
          <a:off x="7561795" y="1100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35294</xdr:rowOff>
    </xdr:from>
    <xdr:ext cx="599010" cy="259045"/>
    <xdr:sp macro="" textlink="">
      <xdr:nvSpPr>
        <xdr:cNvPr id="264" name="n_4mainValue【橋りょう・トンネル】&#10;一人当たり有形固定資産（償却資産）額"/>
        <xdr:cNvSpPr txBox="1"/>
      </xdr:nvSpPr>
      <xdr:spPr>
        <a:xfrm>
          <a:off x="6672795" y="1100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12064</xdr:rowOff>
    </xdr:from>
    <xdr:to>
      <xdr:col>24</xdr:col>
      <xdr:colOff>114300</xdr:colOff>
      <xdr:row>85</xdr:row>
      <xdr:rowOff>113664</xdr:rowOff>
    </xdr:to>
    <xdr:sp macro="" textlink="">
      <xdr:nvSpPr>
        <xdr:cNvPr id="305" name="楕円 304"/>
        <xdr:cNvSpPr/>
      </xdr:nvSpPr>
      <xdr:spPr>
        <a:xfrm>
          <a:off x="4584700" y="1458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98441</xdr:rowOff>
    </xdr:from>
    <xdr:ext cx="405111" cy="259045"/>
    <xdr:sp macro="" textlink="">
      <xdr:nvSpPr>
        <xdr:cNvPr id="306" name="【公営住宅】&#10;有形固定資産減価償却率該当値テキスト"/>
        <xdr:cNvSpPr txBox="1"/>
      </xdr:nvSpPr>
      <xdr:spPr>
        <a:xfrm>
          <a:off x="4673600" y="1450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xdr:rowOff>
    </xdr:from>
    <xdr:to>
      <xdr:col>20</xdr:col>
      <xdr:colOff>38100</xdr:colOff>
      <xdr:row>85</xdr:row>
      <xdr:rowOff>117475</xdr:rowOff>
    </xdr:to>
    <xdr:sp macro="" textlink="">
      <xdr:nvSpPr>
        <xdr:cNvPr id="307" name="楕円 306"/>
        <xdr:cNvSpPr/>
      </xdr:nvSpPr>
      <xdr:spPr>
        <a:xfrm>
          <a:off x="3746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62864</xdr:rowOff>
    </xdr:from>
    <xdr:to>
      <xdr:col>24</xdr:col>
      <xdr:colOff>63500</xdr:colOff>
      <xdr:row>85</xdr:row>
      <xdr:rowOff>66675</xdr:rowOff>
    </xdr:to>
    <xdr:cxnSp macro="">
      <xdr:nvCxnSpPr>
        <xdr:cNvPr id="308" name="直線コネクタ 307"/>
        <xdr:cNvCxnSpPr/>
      </xdr:nvCxnSpPr>
      <xdr:spPr>
        <a:xfrm flipV="1">
          <a:off x="3797300" y="146361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13970</xdr:rowOff>
    </xdr:from>
    <xdr:to>
      <xdr:col>15</xdr:col>
      <xdr:colOff>101600</xdr:colOff>
      <xdr:row>85</xdr:row>
      <xdr:rowOff>115570</xdr:rowOff>
    </xdr:to>
    <xdr:sp macro="" textlink="">
      <xdr:nvSpPr>
        <xdr:cNvPr id="309" name="楕円 308"/>
        <xdr:cNvSpPr/>
      </xdr:nvSpPr>
      <xdr:spPr>
        <a:xfrm>
          <a:off x="2857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64770</xdr:rowOff>
    </xdr:from>
    <xdr:to>
      <xdr:col>19</xdr:col>
      <xdr:colOff>177800</xdr:colOff>
      <xdr:row>85</xdr:row>
      <xdr:rowOff>66675</xdr:rowOff>
    </xdr:to>
    <xdr:cxnSp macro="">
      <xdr:nvCxnSpPr>
        <xdr:cNvPr id="310" name="直線コネクタ 309"/>
        <xdr:cNvCxnSpPr/>
      </xdr:nvCxnSpPr>
      <xdr:spPr>
        <a:xfrm>
          <a:off x="2908300" y="146380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21589</xdr:rowOff>
    </xdr:from>
    <xdr:to>
      <xdr:col>10</xdr:col>
      <xdr:colOff>165100</xdr:colOff>
      <xdr:row>85</xdr:row>
      <xdr:rowOff>123189</xdr:rowOff>
    </xdr:to>
    <xdr:sp macro="" textlink="">
      <xdr:nvSpPr>
        <xdr:cNvPr id="311" name="楕円 310"/>
        <xdr:cNvSpPr/>
      </xdr:nvSpPr>
      <xdr:spPr>
        <a:xfrm>
          <a:off x="1968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64770</xdr:rowOff>
    </xdr:from>
    <xdr:to>
      <xdr:col>15</xdr:col>
      <xdr:colOff>50800</xdr:colOff>
      <xdr:row>85</xdr:row>
      <xdr:rowOff>72389</xdr:rowOff>
    </xdr:to>
    <xdr:cxnSp macro="">
      <xdr:nvCxnSpPr>
        <xdr:cNvPr id="312" name="直線コネクタ 311"/>
        <xdr:cNvCxnSpPr/>
      </xdr:nvCxnSpPr>
      <xdr:spPr>
        <a:xfrm flipV="1">
          <a:off x="2019300" y="14638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25400</xdr:rowOff>
    </xdr:from>
    <xdr:to>
      <xdr:col>6</xdr:col>
      <xdr:colOff>38100</xdr:colOff>
      <xdr:row>85</xdr:row>
      <xdr:rowOff>127000</xdr:rowOff>
    </xdr:to>
    <xdr:sp macro="" textlink="">
      <xdr:nvSpPr>
        <xdr:cNvPr id="313" name="楕円 312"/>
        <xdr:cNvSpPr/>
      </xdr:nvSpPr>
      <xdr:spPr>
        <a:xfrm>
          <a:off x="1079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72389</xdr:rowOff>
    </xdr:from>
    <xdr:to>
      <xdr:col>10</xdr:col>
      <xdr:colOff>114300</xdr:colOff>
      <xdr:row>85</xdr:row>
      <xdr:rowOff>76200</xdr:rowOff>
    </xdr:to>
    <xdr:cxnSp macro="">
      <xdr:nvCxnSpPr>
        <xdr:cNvPr id="314" name="直線コネクタ 313"/>
        <xdr:cNvCxnSpPr/>
      </xdr:nvCxnSpPr>
      <xdr:spPr>
        <a:xfrm flipV="1">
          <a:off x="1130300" y="14645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108602</xdr:rowOff>
    </xdr:from>
    <xdr:ext cx="405111" cy="259045"/>
    <xdr:sp macro="" textlink="">
      <xdr:nvSpPr>
        <xdr:cNvPr id="319" name="n_1mainValue【公営住宅】&#10;有形固定資産減価償却率"/>
        <xdr:cNvSpPr txBox="1"/>
      </xdr:nvSpPr>
      <xdr:spPr>
        <a:xfrm>
          <a:off x="3582044" y="1468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106697</xdr:rowOff>
    </xdr:from>
    <xdr:ext cx="405111" cy="259045"/>
    <xdr:sp macro="" textlink="">
      <xdr:nvSpPr>
        <xdr:cNvPr id="320" name="n_2mainValue【公営住宅】&#10;有形固定資産減価償却率"/>
        <xdr:cNvSpPr txBox="1"/>
      </xdr:nvSpPr>
      <xdr:spPr>
        <a:xfrm>
          <a:off x="2705744" y="1467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114316</xdr:rowOff>
    </xdr:from>
    <xdr:ext cx="405111" cy="259045"/>
    <xdr:sp macro="" textlink="">
      <xdr:nvSpPr>
        <xdr:cNvPr id="321" name="n_3mainValue【公営住宅】&#10;有形固定資産減価償却率"/>
        <xdr:cNvSpPr txBox="1"/>
      </xdr:nvSpPr>
      <xdr:spPr>
        <a:xfrm>
          <a:off x="1816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118127</xdr:rowOff>
    </xdr:from>
    <xdr:ext cx="405111" cy="259045"/>
    <xdr:sp macro="" textlink="">
      <xdr:nvSpPr>
        <xdr:cNvPr id="322" name="n_4mainValue【公営住宅】&#10;有形固定資産減価償却率"/>
        <xdr:cNvSpPr txBox="1"/>
      </xdr:nvSpPr>
      <xdr:spPr>
        <a:xfrm>
          <a:off x="927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xdr:cNvSpPr txBox="1"/>
      </xdr:nvSpPr>
      <xdr:spPr>
        <a:xfrm>
          <a:off x="10515600" y="14213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60" name="楕円 359"/>
        <xdr:cNvSpPr/>
      </xdr:nvSpPr>
      <xdr:spPr>
        <a:xfrm>
          <a:off x="10426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155464</xdr:rowOff>
    </xdr:from>
    <xdr:ext cx="469744" cy="259045"/>
    <xdr:sp macro="" textlink="">
      <xdr:nvSpPr>
        <xdr:cNvPr id="361" name="【公営住宅】&#10;一人当たり面積該当値テキスト"/>
        <xdr:cNvSpPr txBox="1"/>
      </xdr:nvSpPr>
      <xdr:spPr>
        <a:xfrm>
          <a:off x="10515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7874</xdr:rowOff>
    </xdr:from>
    <xdr:to>
      <xdr:col>50</xdr:col>
      <xdr:colOff>165100</xdr:colOff>
      <xdr:row>84</xdr:row>
      <xdr:rowOff>109474</xdr:rowOff>
    </xdr:to>
    <xdr:sp macro="" textlink="">
      <xdr:nvSpPr>
        <xdr:cNvPr id="362" name="楕円 361"/>
        <xdr:cNvSpPr/>
      </xdr:nvSpPr>
      <xdr:spPr>
        <a:xfrm>
          <a:off x="9588500" y="144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56387</xdr:rowOff>
    </xdr:from>
    <xdr:to>
      <xdr:col>55</xdr:col>
      <xdr:colOff>0</xdr:colOff>
      <xdr:row>84</xdr:row>
      <xdr:rowOff>58674</xdr:rowOff>
    </xdr:to>
    <xdr:cxnSp macro="">
      <xdr:nvCxnSpPr>
        <xdr:cNvPr id="363" name="直線コネクタ 362"/>
        <xdr:cNvCxnSpPr/>
      </xdr:nvCxnSpPr>
      <xdr:spPr>
        <a:xfrm flipV="1">
          <a:off x="9639300" y="14458187"/>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19304</xdr:rowOff>
    </xdr:from>
    <xdr:to>
      <xdr:col>46</xdr:col>
      <xdr:colOff>38100</xdr:colOff>
      <xdr:row>84</xdr:row>
      <xdr:rowOff>120904</xdr:rowOff>
    </xdr:to>
    <xdr:sp macro="" textlink="">
      <xdr:nvSpPr>
        <xdr:cNvPr id="364" name="楕円 363"/>
        <xdr:cNvSpPr/>
      </xdr:nvSpPr>
      <xdr:spPr>
        <a:xfrm>
          <a:off x="8699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58674</xdr:rowOff>
    </xdr:from>
    <xdr:to>
      <xdr:col>50</xdr:col>
      <xdr:colOff>114300</xdr:colOff>
      <xdr:row>84</xdr:row>
      <xdr:rowOff>70104</xdr:rowOff>
    </xdr:to>
    <xdr:cxnSp macro="">
      <xdr:nvCxnSpPr>
        <xdr:cNvPr id="365" name="直線コネクタ 364"/>
        <xdr:cNvCxnSpPr/>
      </xdr:nvCxnSpPr>
      <xdr:spPr>
        <a:xfrm flipV="1">
          <a:off x="8750300" y="1446047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20676</xdr:rowOff>
    </xdr:from>
    <xdr:to>
      <xdr:col>41</xdr:col>
      <xdr:colOff>101600</xdr:colOff>
      <xdr:row>84</xdr:row>
      <xdr:rowOff>122276</xdr:rowOff>
    </xdr:to>
    <xdr:sp macro="" textlink="">
      <xdr:nvSpPr>
        <xdr:cNvPr id="366" name="楕円 365"/>
        <xdr:cNvSpPr/>
      </xdr:nvSpPr>
      <xdr:spPr>
        <a:xfrm>
          <a:off x="7810500" y="1442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70104</xdr:rowOff>
    </xdr:from>
    <xdr:to>
      <xdr:col>45</xdr:col>
      <xdr:colOff>177800</xdr:colOff>
      <xdr:row>84</xdr:row>
      <xdr:rowOff>71476</xdr:rowOff>
    </xdr:to>
    <xdr:cxnSp macro="">
      <xdr:nvCxnSpPr>
        <xdr:cNvPr id="367" name="直線コネクタ 366"/>
        <xdr:cNvCxnSpPr/>
      </xdr:nvCxnSpPr>
      <xdr:spPr>
        <a:xfrm flipV="1">
          <a:off x="7861300" y="1447190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23876</xdr:rowOff>
    </xdr:from>
    <xdr:to>
      <xdr:col>36</xdr:col>
      <xdr:colOff>165100</xdr:colOff>
      <xdr:row>84</xdr:row>
      <xdr:rowOff>125476</xdr:rowOff>
    </xdr:to>
    <xdr:sp macro="" textlink="">
      <xdr:nvSpPr>
        <xdr:cNvPr id="368" name="楕円 367"/>
        <xdr:cNvSpPr/>
      </xdr:nvSpPr>
      <xdr:spPr>
        <a:xfrm>
          <a:off x="6921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71476</xdr:rowOff>
    </xdr:from>
    <xdr:to>
      <xdr:col>41</xdr:col>
      <xdr:colOff>50800</xdr:colOff>
      <xdr:row>84</xdr:row>
      <xdr:rowOff>74676</xdr:rowOff>
    </xdr:to>
    <xdr:cxnSp macro="">
      <xdr:nvCxnSpPr>
        <xdr:cNvPr id="369" name="直線コネクタ 368"/>
        <xdr:cNvCxnSpPr/>
      </xdr:nvCxnSpPr>
      <xdr:spPr>
        <a:xfrm flipV="1">
          <a:off x="6972300" y="1447327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xdr:cNvSpPr txBox="1"/>
      </xdr:nvSpPr>
      <xdr:spPr>
        <a:xfrm>
          <a:off x="8515427" y="141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3" name="n_4aveValue【公営住宅】&#10;一人当たり面積"/>
        <xdr:cNvSpPr txBox="1"/>
      </xdr:nvSpPr>
      <xdr:spPr>
        <a:xfrm>
          <a:off x="6737427" y="1415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100601</xdr:rowOff>
    </xdr:from>
    <xdr:ext cx="469744" cy="259045"/>
    <xdr:sp macro="" textlink="">
      <xdr:nvSpPr>
        <xdr:cNvPr id="374" name="n_1mainValue【公営住宅】&#10;一人当たり面積"/>
        <xdr:cNvSpPr txBox="1"/>
      </xdr:nvSpPr>
      <xdr:spPr>
        <a:xfrm>
          <a:off x="9391727" y="1450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112031</xdr:rowOff>
    </xdr:from>
    <xdr:ext cx="469744" cy="259045"/>
    <xdr:sp macro="" textlink="">
      <xdr:nvSpPr>
        <xdr:cNvPr id="375" name="n_2mainValue【公営住宅】&#10;一人当たり面積"/>
        <xdr:cNvSpPr txBox="1"/>
      </xdr:nvSpPr>
      <xdr:spPr>
        <a:xfrm>
          <a:off x="8515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113403</xdr:rowOff>
    </xdr:from>
    <xdr:ext cx="469744" cy="259045"/>
    <xdr:sp macro="" textlink="">
      <xdr:nvSpPr>
        <xdr:cNvPr id="376" name="n_3mainValue【公営住宅】&#10;一人当たり面積"/>
        <xdr:cNvSpPr txBox="1"/>
      </xdr:nvSpPr>
      <xdr:spPr>
        <a:xfrm>
          <a:off x="7626427" y="145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116603</xdr:rowOff>
    </xdr:from>
    <xdr:ext cx="469744" cy="259045"/>
    <xdr:sp macro="" textlink="">
      <xdr:nvSpPr>
        <xdr:cNvPr id="377" name="n_4mainValue【公営住宅】&#10;一人当たり面積"/>
        <xdr:cNvSpPr txBox="1"/>
      </xdr:nvSpPr>
      <xdr:spPr>
        <a:xfrm>
          <a:off x="6737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xdr:cNvSpPr txBox="1"/>
      </xdr:nvSpPr>
      <xdr:spPr>
        <a:xfrm>
          <a:off x="4673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19686</xdr:rowOff>
    </xdr:from>
    <xdr:to>
      <xdr:col>24</xdr:col>
      <xdr:colOff>114300</xdr:colOff>
      <xdr:row>105</xdr:row>
      <xdr:rowOff>121286</xdr:rowOff>
    </xdr:to>
    <xdr:sp macro="" textlink="">
      <xdr:nvSpPr>
        <xdr:cNvPr id="418" name="楕円 417"/>
        <xdr:cNvSpPr/>
      </xdr:nvSpPr>
      <xdr:spPr>
        <a:xfrm>
          <a:off x="4584700" y="18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169563</xdr:rowOff>
    </xdr:from>
    <xdr:ext cx="405111" cy="259045"/>
    <xdr:sp macro="" textlink="">
      <xdr:nvSpPr>
        <xdr:cNvPr id="419" name="【港湾・漁港】&#10;有形固定資産減価償却率該当値テキスト"/>
        <xdr:cNvSpPr txBox="1"/>
      </xdr:nvSpPr>
      <xdr:spPr>
        <a:xfrm>
          <a:off x="4673600"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158750</xdr:rowOff>
    </xdr:from>
    <xdr:to>
      <xdr:col>20</xdr:col>
      <xdr:colOff>38100</xdr:colOff>
      <xdr:row>105</xdr:row>
      <xdr:rowOff>88900</xdr:rowOff>
    </xdr:to>
    <xdr:sp macro="" textlink="">
      <xdr:nvSpPr>
        <xdr:cNvPr id="420" name="楕円 419"/>
        <xdr:cNvSpPr/>
      </xdr:nvSpPr>
      <xdr:spPr>
        <a:xfrm>
          <a:off x="3746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38100</xdr:rowOff>
    </xdr:from>
    <xdr:to>
      <xdr:col>24</xdr:col>
      <xdr:colOff>63500</xdr:colOff>
      <xdr:row>105</xdr:row>
      <xdr:rowOff>70486</xdr:rowOff>
    </xdr:to>
    <xdr:cxnSp macro="">
      <xdr:nvCxnSpPr>
        <xdr:cNvPr id="421" name="直線コネクタ 420"/>
        <xdr:cNvCxnSpPr/>
      </xdr:nvCxnSpPr>
      <xdr:spPr>
        <a:xfrm>
          <a:off x="3797300" y="1804035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124461</xdr:rowOff>
    </xdr:from>
    <xdr:to>
      <xdr:col>15</xdr:col>
      <xdr:colOff>101600</xdr:colOff>
      <xdr:row>105</xdr:row>
      <xdr:rowOff>54611</xdr:rowOff>
    </xdr:to>
    <xdr:sp macro="" textlink="">
      <xdr:nvSpPr>
        <xdr:cNvPr id="422" name="楕円 421"/>
        <xdr:cNvSpPr/>
      </xdr:nvSpPr>
      <xdr:spPr>
        <a:xfrm>
          <a:off x="2857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3811</xdr:rowOff>
    </xdr:from>
    <xdr:to>
      <xdr:col>19</xdr:col>
      <xdr:colOff>177800</xdr:colOff>
      <xdr:row>105</xdr:row>
      <xdr:rowOff>38100</xdr:rowOff>
    </xdr:to>
    <xdr:cxnSp macro="">
      <xdr:nvCxnSpPr>
        <xdr:cNvPr id="423" name="直線コネクタ 422"/>
        <xdr:cNvCxnSpPr/>
      </xdr:nvCxnSpPr>
      <xdr:spPr>
        <a:xfrm>
          <a:off x="2908300" y="180060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90170</xdr:rowOff>
    </xdr:from>
    <xdr:to>
      <xdr:col>10</xdr:col>
      <xdr:colOff>165100</xdr:colOff>
      <xdr:row>105</xdr:row>
      <xdr:rowOff>20320</xdr:rowOff>
    </xdr:to>
    <xdr:sp macro="" textlink="">
      <xdr:nvSpPr>
        <xdr:cNvPr id="424" name="楕円 423"/>
        <xdr:cNvSpPr/>
      </xdr:nvSpPr>
      <xdr:spPr>
        <a:xfrm>
          <a:off x="1968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140970</xdr:rowOff>
    </xdr:from>
    <xdr:to>
      <xdr:col>15</xdr:col>
      <xdr:colOff>50800</xdr:colOff>
      <xdr:row>105</xdr:row>
      <xdr:rowOff>3811</xdr:rowOff>
    </xdr:to>
    <xdr:cxnSp macro="">
      <xdr:nvCxnSpPr>
        <xdr:cNvPr id="425" name="直線コネクタ 424"/>
        <xdr:cNvCxnSpPr/>
      </xdr:nvCxnSpPr>
      <xdr:spPr>
        <a:xfrm>
          <a:off x="2019300" y="179717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55880</xdr:rowOff>
    </xdr:from>
    <xdr:to>
      <xdr:col>6</xdr:col>
      <xdr:colOff>38100</xdr:colOff>
      <xdr:row>104</xdr:row>
      <xdr:rowOff>157480</xdr:rowOff>
    </xdr:to>
    <xdr:sp macro="" textlink="">
      <xdr:nvSpPr>
        <xdr:cNvPr id="426" name="楕円 425"/>
        <xdr:cNvSpPr/>
      </xdr:nvSpPr>
      <xdr:spPr>
        <a:xfrm>
          <a:off x="1079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106680</xdr:rowOff>
    </xdr:from>
    <xdr:to>
      <xdr:col>10</xdr:col>
      <xdr:colOff>114300</xdr:colOff>
      <xdr:row>104</xdr:row>
      <xdr:rowOff>140970</xdr:rowOff>
    </xdr:to>
    <xdr:cxnSp macro="">
      <xdr:nvCxnSpPr>
        <xdr:cNvPr id="427" name="直線コネクタ 426"/>
        <xdr:cNvCxnSpPr/>
      </xdr:nvCxnSpPr>
      <xdr:spPr>
        <a:xfrm>
          <a:off x="1130300" y="179374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xdr:cNvSpPr txBox="1"/>
      </xdr:nvSpPr>
      <xdr:spPr>
        <a:xfrm>
          <a:off x="3582044" y="177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xdr:cNvSpPr txBox="1"/>
      </xdr:nvSpPr>
      <xdr:spPr>
        <a:xfrm>
          <a:off x="27057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xdr:cNvSpPr txBox="1"/>
      </xdr:nvSpPr>
      <xdr:spPr>
        <a:xfrm>
          <a:off x="1816744"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xdr:cNvSpPr txBox="1"/>
      </xdr:nvSpPr>
      <xdr:spPr>
        <a:xfrm>
          <a:off x="9277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80027</xdr:rowOff>
    </xdr:from>
    <xdr:ext cx="405111" cy="259045"/>
    <xdr:sp macro="" textlink="">
      <xdr:nvSpPr>
        <xdr:cNvPr id="432" name="n_1mainValue【港湾・漁港】&#10;有形固定資産減価償却率"/>
        <xdr:cNvSpPr txBox="1"/>
      </xdr:nvSpPr>
      <xdr:spPr>
        <a:xfrm>
          <a:off x="358204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45738</xdr:rowOff>
    </xdr:from>
    <xdr:ext cx="405111" cy="259045"/>
    <xdr:sp macro="" textlink="">
      <xdr:nvSpPr>
        <xdr:cNvPr id="433" name="n_2mainValue【港湾・漁港】&#10;有形固定資産減価償却率"/>
        <xdr:cNvSpPr txBox="1"/>
      </xdr:nvSpPr>
      <xdr:spPr>
        <a:xfrm>
          <a:off x="27057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11447</xdr:rowOff>
    </xdr:from>
    <xdr:ext cx="405111" cy="259045"/>
    <xdr:sp macro="" textlink="">
      <xdr:nvSpPr>
        <xdr:cNvPr id="434" name="n_3mainValue【港湾・漁港】&#10;有形固定資産減価償却率"/>
        <xdr:cNvSpPr txBox="1"/>
      </xdr:nvSpPr>
      <xdr:spPr>
        <a:xfrm>
          <a:off x="1816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2557</xdr:rowOff>
    </xdr:from>
    <xdr:ext cx="405111" cy="259045"/>
    <xdr:sp macro="" textlink="">
      <xdr:nvSpPr>
        <xdr:cNvPr id="435" name="n_4mainValue【港湾・漁港】&#10;有形固定資産減価償却率"/>
        <xdr:cNvSpPr txBox="1"/>
      </xdr:nvSpPr>
      <xdr:spPr>
        <a:xfrm>
          <a:off x="927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43475</xdr:rowOff>
    </xdr:from>
    <xdr:to>
      <xdr:col>55</xdr:col>
      <xdr:colOff>50800</xdr:colOff>
      <xdr:row>107</xdr:row>
      <xdr:rowOff>145075</xdr:rowOff>
    </xdr:to>
    <xdr:sp macro="" textlink="">
      <xdr:nvSpPr>
        <xdr:cNvPr id="471" name="楕円 470"/>
        <xdr:cNvSpPr/>
      </xdr:nvSpPr>
      <xdr:spPr>
        <a:xfrm>
          <a:off x="10426700" y="183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129852</xdr:rowOff>
    </xdr:from>
    <xdr:ext cx="534377" cy="259045"/>
    <xdr:sp macro="" textlink="">
      <xdr:nvSpPr>
        <xdr:cNvPr id="472" name="【港湾・漁港】&#10;一人当たり有形固定資産（償却資産）額該当値テキスト"/>
        <xdr:cNvSpPr txBox="1"/>
      </xdr:nvSpPr>
      <xdr:spPr>
        <a:xfrm>
          <a:off x="10515600" y="1830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44083</xdr:rowOff>
    </xdr:from>
    <xdr:to>
      <xdr:col>50</xdr:col>
      <xdr:colOff>165100</xdr:colOff>
      <xdr:row>107</xdr:row>
      <xdr:rowOff>145683</xdr:rowOff>
    </xdr:to>
    <xdr:sp macro="" textlink="">
      <xdr:nvSpPr>
        <xdr:cNvPr id="473" name="楕円 472"/>
        <xdr:cNvSpPr/>
      </xdr:nvSpPr>
      <xdr:spPr>
        <a:xfrm>
          <a:off x="9588500" y="1838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94275</xdr:rowOff>
    </xdr:from>
    <xdr:to>
      <xdr:col>55</xdr:col>
      <xdr:colOff>0</xdr:colOff>
      <xdr:row>107</xdr:row>
      <xdr:rowOff>94883</xdr:rowOff>
    </xdr:to>
    <xdr:cxnSp macro="">
      <xdr:nvCxnSpPr>
        <xdr:cNvPr id="474" name="直線コネクタ 473"/>
        <xdr:cNvCxnSpPr/>
      </xdr:nvCxnSpPr>
      <xdr:spPr>
        <a:xfrm flipV="1">
          <a:off x="9639300" y="18439425"/>
          <a:ext cx="83820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44583</xdr:rowOff>
    </xdr:from>
    <xdr:to>
      <xdr:col>46</xdr:col>
      <xdr:colOff>38100</xdr:colOff>
      <xdr:row>107</xdr:row>
      <xdr:rowOff>146183</xdr:rowOff>
    </xdr:to>
    <xdr:sp macro="" textlink="">
      <xdr:nvSpPr>
        <xdr:cNvPr id="475" name="楕円 474"/>
        <xdr:cNvSpPr/>
      </xdr:nvSpPr>
      <xdr:spPr>
        <a:xfrm>
          <a:off x="8699500" y="1838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94883</xdr:rowOff>
    </xdr:from>
    <xdr:to>
      <xdr:col>50</xdr:col>
      <xdr:colOff>114300</xdr:colOff>
      <xdr:row>107</xdr:row>
      <xdr:rowOff>95383</xdr:rowOff>
    </xdr:to>
    <xdr:cxnSp macro="">
      <xdr:nvCxnSpPr>
        <xdr:cNvPr id="476" name="直線コネクタ 475"/>
        <xdr:cNvCxnSpPr/>
      </xdr:nvCxnSpPr>
      <xdr:spPr>
        <a:xfrm flipV="1">
          <a:off x="8750300" y="18440033"/>
          <a:ext cx="889000" cy="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45076</xdr:rowOff>
    </xdr:from>
    <xdr:to>
      <xdr:col>41</xdr:col>
      <xdr:colOff>101600</xdr:colOff>
      <xdr:row>107</xdr:row>
      <xdr:rowOff>146676</xdr:rowOff>
    </xdr:to>
    <xdr:sp macro="" textlink="">
      <xdr:nvSpPr>
        <xdr:cNvPr id="477" name="楕円 476"/>
        <xdr:cNvSpPr/>
      </xdr:nvSpPr>
      <xdr:spPr>
        <a:xfrm>
          <a:off x="7810500" y="1839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95383</xdr:rowOff>
    </xdr:from>
    <xdr:to>
      <xdr:col>45</xdr:col>
      <xdr:colOff>177800</xdr:colOff>
      <xdr:row>107</xdr:row>
      <xdr:rowOff>95876</xdr:rowOff>
    </xdr:to>
    <xdr:cxnSp macro="">
      <xdr:nvCxnSpPr>
        <xdr:cNvPr id="478" name="直線コネクタ 477"/>
        <xdr:cNvCxnSpPr/>
      </xdr:nvCxnSpPr>
      <xdr:spPr>
        <a:xfrm flipV="1">
          <a:off x="7861300" y="18440533"/>
          <a:ext cx="8890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45589</xdr:rowOff>
    </xdr:from>
    <xdr:to>
      <xdr:col>36</xdr:col>
      <xdr:colOff>165100</xdr:colOff>
      <xdr:row>107</xdr:row>
      <xdr:rowOff>147189</xdr:rowOff>
    </xdr:to>
    <xdr:sp macro="" textlink="">
      <xdr:nvSpPr>
        <xdr:cNvPr id="479" name="楕円 478"/>
        <xdr:cNvSpPr/>
      </xdr:nvSpPr>
      <xdr:spPr>
        <a:xfrm>
          <a:off x="6921500" y="1839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95876</xdr:rowOff>
    </xdr:from>
    <xdr:to>
      <xdr:col>41</xdr:col>
      <xdr:colOff>50800</xdr:colOff>
      <xdr:row>107</xdr:row>
      <xdr:rowOff>96389</xdr:rowOff>
    </xdr:to>
    <xdr:cxnSp macro="">
      <xdr:nvCxnSpPr>
        <xdr:cNvPr id="480" name="直線コネクタ 479"/>
        <xdr:cNvCxnSpPr/>
      </xdr:nvCxnSpPr>
      <xdr:spPr>
        <a:xfrm flipV="1">
          <a:off x="6972300" y="18441026"/>
          <a:ext cx="889000" cy="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136810</xdr:rowOff>
    </xdr:from>
    <xdr:ext cx="534377" cy="259045"/>
    <xdr:sp macro="" textlink="">
      <xdr:nvSpPr>
        <xdr:cNvPr id="485" name="n_1mainValue【港湾・漁港】&#10;一人当たり有形固定資産（償却資産）額"/>
        <xdr:cNvSpPr txBox="1"/>
      </xdr:nvSpPr>
      <xdr:spPr>
        <a:xfrm>
          <a:off x="9359411" y="1848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137310</xdr:rowOff>
    </xdr:from>
    <xdr:ext cx="534377" cy="259045"/>
    <xdr:sp macro="" textlink="">
      <xdr:nvSpPr>
        <xdr:cNvPr id="486" name="n_2mainValue【港湾・漁港】&#10;一人当たり有形固定資産（償却資産）額"/>
        <xdr:cNvSpPr txBox="1"/>
      </xdr:nvSpPr>
      <xdr:spPr>
        <a:xfrm>
          <a:off x="8483111" y="1848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137803</xdr:rowOff>
    </xdr:from>
    <xdr:ext cx="534377" cy="259045"/>
    <xdr:sp macro="" textlink="">
      <xdr:nvSpPr>
        <xdr:cNvPr id="487" name="n_3mainValue【港湾・漁港】&#10;一人当たり有形固定資産（償却資産）額"/>
        <xdr:cNvSpPr txBox="1"/>
      </xdr:nvSpPr>
      <xdr:spPr>
        <a:xfrm>
          <a:off x="7594111" y="1848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138316</xdr:rowOff>
    </xdr:from>
    <xdr:ext cx="534377" cy="259045"/>
    <xdr:sp macro="" textlink="">
      <xdr:nvSpPr>
        <xdr:cNvPr id="488" name="n_4mainValue【港湾・漁港】&#10;一人当たり有形固定資産（償却資産）額"/>
        <xdr:cNvSpPr txBox="1"/>
      </xdr:nvSpPr>
      <xdr:spPr>
        <a:xfrm>
          <a:off x="6705111" y="1848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137414</xdr:rowOff>
    </xdr:from>
    <xdr:to>
      <xdr:col>85</xdr:col>
      <xdr:colOff>177800</xdr:colOff>
      <xdr:row>36</xdr:row>
      <xdr:rowOff>67564</xdr:rowOff>
    </xdr:to>
    <xdr:sp macro="" textlink="">
      <xdr:nvSpPr>
        <xdr:cNvPr id="527" name="楕円 526"/>
        <xdr:cNvSpPr/>
      </xdr:nvSpPr>
      <xdr:spPr>
        <a:xfrm>
          <a:off x="162687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115841</xdr:rowOff>
    </xdr:from>
    <xdr:ext cx="405111" cy="259045"/>
    <xdr:sp macro="" textlink="">
      <xdr:nvSpPr>
        <xdr:cNvPr id="528" name="【認定こども園・幼稚園・保育所】&#10;有形固定資産減価償却率該当値テキスト"/>
        <xdr:cNvSpPr txBox="1"/>
      </xdr:nvSpPr>
      <xdr:spPr>
        <a:xfrm>
          <a:off x="16357600" y="611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98552</xdr:rowOff>
    </xdr:from>
    <xdr:to>
      <xdr:col>81</xdr:col>
      <xdr:colOff>101600</xdr:colOff>
      <xdr:row>36</xdr:row>
      <xdr:rowOff>28702</xdr:rowOff>
    </xdr:to>
    <xdr:sp macro="" textlink="">
      <xdr:nvSpPr>
        <xdr:cNvPr id="529" name="楕円 528"/>
        <xdr:cNvSpPr/>
      </xdr:nvSpPr>
      <xdr:spPr>
        <a:xfrm>
          <a:off x="15430500" y="60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149352</xdr:rowOff>
    </xdr:from>
    <xdr:to>
      <xdr:col>85</xdr:col>
      <xdr:colOff>127000</xdr:colOff>
      <xdr:row>36</xdr:row>
      <xdr:rowOff>16764</xdr:rowOff>
    </xdr:to>
    <xdr:cxnSp macro="">
      <xdr:nvCxnSpPr>
        <xdr:cNvPr id="530" name="直線コネクタ 529"/>
        <xdr:cNvCxnSpPr/>
      </xdr:nvCxnSpPr>
      <xdr:spPr>
        <a:xfrm>
          <a:off x="15481300" y="615010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43688</xdr:rowOff>
    </xdr:from>
    <xdr:to>
      <xdr:col>76</xdr:col>
      <xdr:colOff>165100</xdr:colOff>
      <xdr:row>35</xdr:row>
      <xdr:rowOff>145288</xdr:rowOff>
    </xdr:to>
    <xdr:sp macro="" textlink="">
      <xdr:nvSpPr>
        <xdr:cNvPr id="531" name="楕円 530"/>
        <xdr:cNvSpPr/>
      </xdr:nvSpPr>
      <xdr:spPr>
        <a:xfrm>
          <a:off x="145415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94488</xdr:rowOff>
    </xdr:from>
    <xdr:to>
      <xdr:col>81</xdr:col>
      <xdr:colOff>50800</xdr:colOff>
      <xdr:row>35</xdr:row>
      <xdr:rowOff>149352</xdr:rowOff>
    </xdr:to>
    <xdr:cxnSp macro="">
      <xdr:nvCxnSpPr>
        <xdr:cNvPr id="532" name="直線コネクタ 531"/>
        <xdr:cNvCxnSpPr/>
      </xdr:nvCxnSpPr>
      <xdr:spPr>
        <a:xfrm>
          <a:off x="14592300" y="609523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xdr:rowOff>
    </xdr:from>
    <xdr:to>
      <xdr:col>72</xdr:col>
      <xdr:colOff>38100</xdr:colOff>
      <xdr:row>36</xdr:row>
      <xdr:rowOff>113284</xdr:rowOff>
    </xdr:to>
    <xdr:sp macro="" textlink="">
      <xdr:nvSpPr>
        <xdr:cNvPr id="533" name="楕円 532"/>
        <xdr:cNvSpPr/>
      </xdr:nvSpPr>
      <xdr:spPr>
        <a:xfrm>
          <a:off x="13652500" y="61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94488</xdr:rowOff>
    </xdr:from>
    <xdr:to>
      <xdr:col>76</xdr:col>
      <xdr:colOff>114300</xdr:colOff>
      <xdr:row>36</xdr:row>
      <xdr:rowOff>62484</xdr:rowOff>
    </xdr:to>
    <xdr:cxnSp macro="">
      <xdr:nvCxnSpPr>
        <xdr:cNvPr id="534" name="直線コネクタ 533"/>
        <xdr:cNvCxnSpPr/>
      </xdr:nvCxnSpPr>
      <xdr:spPr>
        <a:xfrm flipV="1">
          <a:off x="13703300" y="6095238"/>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144272</xdr:rowOff>
    </xdr:from>
    <xdr:to>
      <xdr:col>67</xdr:col>
      <xdr:colOff>101600</xdr:colOff>
      <xdr:row>36</xdr:row>
      <xdr:rowOff>74422</xdr:rowOff>
    </xdr:to>
    <xdr:sp macro="" textlink="">
      <xdr:nvSpPr>
        <xdr:cNvPr id="535" name="楕円 534"/>
        <xdr:cNvSpPr/>
      </xdr:nvSpPr>
      <xdr:spPr>
        <a:xfrm>
          <a:off x="12763500" y="614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23622</xdr:rowOff>
    </xdr:from>
    <xdr:to>
      <xdr:col>71</xdr:col>
      <xdr:colOff>177800</xdr:colOff>
      <xdr:row>36</xdr:row>
      <xdr:rowOff>62484</xdr:rowOff>
    </xdr:to>
    <xdr:cxnSp macro="">
      <xdr:nvCxnSpPr>
        <xdr:cNvPr id="536" name="直線コネクタ 535"/>
        <xdr:cNvCxnSpPr/>
      </xdr:nvCxnSpPr>
      <xdr:spPr>
        <a:xfrm>
          <a:off x="12814300" y="619582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537" name="n_1aveValue【認定こども園・幼稚園・保育所】&#10;有形固定資産減価償却率"/>
        <xdr:cNvSpPr txBox="1"/>
      </xdr:nvSpPr>
      <xdr:spPr>
        <a:xfrm>
          <a:off x="152660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538" name="n_2aveValue【認定こども園・幼稚園・保育所】&#10;有形固定資産減価償却率"/>
        <xdr:cNvSpPr txBox="1"/>
      </xdr:nvSpPr>
      <xdr:spPr>
        <a:xfrm>
          <a:off x="143897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45229</xdr:rowOff>
    </xdr:from>
    <xdr:ext cx="405111" cy="259045"/>
    <xdr:sp macro="" textlink="">
      <xdr:nvSpPr>
        <xdr:cNvPr id="541" name="n_1mainValue【認定こども園・幼稚園・保育所】&#10;有形固定資産減価償却率"/>
        <xdr:cNvSpPr txBox="1"/>
      </xdr:nvSpPr>
      <xdr:spPr>
        <a:xfrm>
          <a:off x="152660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161815</xdr:rowOff>
    </xdr:from>
    <xdr:ext cx="405111" cy="259045"/>
    <xdr:sp macro="" textlink="">
      <xdr:nvSpPr>
        <xdr:cNvPr id="542" name="n_2mainValue【認定こども園・幼稚園・保育所】&#10;有形固定資産減価償却率"/>
        <xdr:cNvSpPr txBox="1"/>
      </xdr:nvSpPr>
      <xdr:spPr>
        <a:xfrm>
          <a:off x="14389744" y="581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104411</xdr:rowOff>
    </xdr:from>
    <xdr:ext cx="405111" cy="259045"/>
    <xdr:sp macro="" textlink="">
      <xdr:nvSpPr>
        <xdr:cNvPr id="543" name="n_3mainValue【認定こども園・幼稚園・保育所】&#10;有形固定資産減価償却率"/>
        <xdr:cNvSpPr txBox="1"/>
      </xdr:nvSpPr>
      <xdr:spPr>
        <a:xfrm>
          <a:off x="13500744" y="627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65549</xdr:rowOff>
    </xdr:from>
    <xdr:ext cx="405111" cy="259045"/>
    <xdr:sp macro="" textlink="">
      <xdr:nvSpPr>
        <xdr:cNvPr id="544" name="n_4mainValue【認定こども園・幼稚園・保育所】&#10;有形固定資産減価償却率"/>
        <xdr:cNvSpPr txBox="1"/>
      </xdr:nvSpPr>
      <xdr:spPr>
        <a:xfrm>
          <a:off x="12611744" y="623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75" name="【認定こども園・幼稚園・保育所】&#10;一人当たり面積平均値テキスト"/>
        <xdr:cNvSpPr txBox="1"/>
      </xdr:nvSpPr>
      <xdr:spPr>
        <a:xfrm>
          <a:off x="22199600" y="6675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80917</xdr:rowOff>
    </xdr:from>
    <xdr:to>
      <xdr:col>116</xdr:col>
      <xdr:colOff>114300</xdr:colOff>
      <xdr:row>37</xdr:row>
      <xdr:rowOff>11067</xdr:rowOff>
    </xdr:to>
    <xdr:sp macro="" textlink="">
      <xdr:nvSpPr>
        <xdr:cNvPr id="586" name="楕円 585"/>
        <xdr:cNvSpPr/>
      </xdr:nvSpPr>
      <xdr:spPr>
        <a:xfrm>
          <a:off x="221107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103794</xdr:rowOff>
    </xdr:from>
    <xdr:ext cx="469744" cy="259045"/>
    <xdr:sp macro="" textlink="">
      <xdr:nvSpPr>
        <xdr:cNvPr id="587" name="【認定こども園・幼稚園・保育所】&#10;一人当たり面積該当値テキスト"/>
        <xdr:cNvSpPr txBox="1"/>
      </xdr:nvSpPr>
      <xdr:spPr>
        <a:xfrm>
          <a:off x="22199600" y="610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97246</xdr:rowOff>
    </xdr:from>
    <xdr:to>
      <xdr:col>112</xdr:col>
      <xdr:colOff>38100</xdr:colOff>
      <xdr:row>37</xdr:row>
      <xdr:rowOff>27396</xdr:rowOff>
    </xdr:to>
    <xdr:sp macro="" textlink="">
      <xdr:nvSpPr>
        <xdr:cNvPr id="588" name="楕円 587"/>
        <xdr:cNvSpPr/>
      </xdr:nvSpPr>
      <xdr:spPr>
        <a:xfrm>
          <a:off x="21272500" y="6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131717</xdr:rowOff>
    </xdr:from>
    <xdr:to>
      <xdr:col>116</xdr:col>
      <xdr:colOff>63500</xdr:colOff>
      <xdr:row>36</xdr:row>
      <xdr:rowOff>148046</xdr:rowOff>
    </xdr:to>
    <xdr:cxnSp macro="">
      <xdr:nvCxnSpPr>
        <xdr:cNvPr id="589" name="直線コネクタ 588"/>
        <xdr:cNvCxnSpPr/>
      </xdr:nvCxnSpPr>
      <xdr:spPr>
        <a:xfrm flipV="1">
          <a:off x="21323300" y="630391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64589</xdr:rowOff>
    </xdr:from>
    <xdr:to>
      <xdr:col>107</xdr:col>
      <xdr:colOff>101600</xdr:colOff>
      <xdr:row>36</xdr:row>
      <xdr:rowOff>166189</xdr:rowOff>
    </xdr:to>
    <xdr:sp macro="" textlink="">
      <xdr:nvSpPr>
        <xdr:cNvPr id="590" name="楕円 589"/>
        <xdr:cNvSpPr/>
      </xdr:nvSpPr>
      <xdr:spPr>
        <a:xfrm>
          <a:off x="20383500" y="623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115389</xdr:rowOff>
    </xdr:from>
    <xdr:to>
      <xdr:col>111</xdr:col>
      <xdr:colOff>177800</xdr:colOff>
      <xdr:row>36</xdr:row>
      <xdr:rowOff>148046</xdr:rowOff>
    </xdr:to>
    <xdr:cxnSp macro="">
      <xdr:nvCxnSpPr>
        <xdr:cNvPr id="591" name="直線コネクタ 590"/>
        <xdr:cNvCxnSpPr/>
      </xdr:nvCxnSpPr>
      <xdr:spPr>
        <a:xfrm>
          <a:off x="20434300" y="628758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113574</xdr:rowOff>
    </xdr:from>
    <xdr:to>
      <xdr:col>102</xdr:col>
      <xdr:colOff>165100</xdr:colOff>
      <xdr:row>37</xdr:row>
      <xdr:rowOff>43724</xdr:rowOff>
    </xdr:to>
    <xdr:sp macro="" textlink="">
      <xdr:nvSpPr>
        <xdr:cNvPr id="592" name="楕円 591"/>
        <xdr:cNvSpPr/>
      </xdr:nvSpPr>
      <xdr:spPr>
        <a:xfrm>
          <a:off x="19494500" y="628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115389</xdr:rowOff>
    </xdr:from>
    <xdr:to>
      <xdr:col>107</xdr:col>
      <xdr:colOff>50800</xdr:colOff>
      <xdr:row>36</xdr:row>
      <xdr:rowOff>164374</xdr:rowOff>
    </xdr:to>
    <xdr:cxnSp macro="">
      <xdr:nvCxnSpPr>
        <xdr:cNvPr id="593" name="直線コネクタ 592"/>
        <xdr:cNvCxnSpPr/>
      </xdr:nvCxnSpPr>
      <xdr:spPr>
        <a:xfrm flipV="1">
          <a:off x="19545300" y="628758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90714</xdr:rowOff>
    </xdr:from>
    <xdr:to>
      <xdr:col>98</xdr:col>
      <xdr:colOff>38100</xdr:colOff>
      <xdr:row>37</xdr:row>
      <xdr:rowOff>20864</xdr:rowOff>
    </xdr:to>
    <xdr:sp macro="" textlink="">
      <xdr:nvSpPr>
        <xdr:cNvPr id="594" name="楕円 593"/>
        <xdr:cNvSpPr/>
      </xdr:nvSpPr>
      <xdr:spPr>
        <a:xfrm>
          <a:off x="18605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141514</xdr:rowOff>
    </xdr:from>
    <xdr:to>
      <xdr:col>102</xdr:col>
      <xdr:colOff>114300</xdr:colOff>
      <xdr:row>36</xdr:row>
      <xdr:rowOff>164374</xdr:rowOff>
    </xdr:to>
    <xdr:cxnSp macro="">
      <xdr:nvCxnSpPr>
        <xdr:cNvPr id="595" name="直線コネクタ 594"/>
        <xdr:cNvCxnSpPr/>
      </xdr:nvCxnSpPr>
      <xdr:spPr>
        <a:xfrm>
          <a:off x="18656300" y="631371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96" name="n_1aveValue【認定こども園・幼稚園・保育所】&#10;一人当たり面積"/>
        <xdr:cNvSpPr txBox="1"/>
      </xdr:nvSpPr>
      <xdr:spPr>
        <a:xfrm>
          <a:off x="21075727" y="67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97" name="n_2aveValue【認定こども園・幼稚園・保育所】&#10;一人当たり面積"/>
        <xdr:cNvSpPr txBox="1"/>
      </xdr:nvSpPr>
      <xdr:spPr>
        <a:xfrm>
          <a:off x="201994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98" name="n_3aveValue【認定こども園・幼稚園・保育所】&#10;一人当たり面積"/>
        <xdr:cNvSpPr txBox="1"/>
      </xdr:nvSpPr>
      <xdr:spPr>
        <a:xfrm>
          <a:off x="19310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99" name="n_4aveValue【認定こども園・幼稚園・保育所】&#10;一人当たり面積"/>
        <xdr:cNvSpPr txBox="1"/>
      </xdr:nvSpPr>
      <xdr:spPr>
        <a:xfrm>
          <a:off x="18421427"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43923</xdr:rowOff>
    </xdr:from>
    <xdr:ext cx="469744" cy="259045"/>
    <xdr:sp macro="" textlink="">
      <xdr:nvSpPr>
        <xdr:cNvPr id="600" name="n_1mainValue【認定こども園・幼稚園・保育所】&#10;一人当たり面積"/>
        <xdr:cNvSpPr txBox="1"/>
      </xdr:nvSpPr>
      <xdr:spPr>
        <a:xfrm>
          <a:off x="21075727" y="604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11266</xdr:rowOff>
    </xdr:from>
    <xdr:ext cx="469744" cy="259045"/>
    <xdr:sp macro="" textlink="">
      <xdr:nvSpPr>
        <xdr:cNvPr id="601" name="n_2mainValue【認定こども園・幼稚園・保育所】&#10;一人当たり面積"/>
        <xdr:cNvSpPr txBox="1"/>
      </xdr:nvSpPr>
      <xdr:spPr>
        <a:xfrm>
          <a:off x="20199427" y="601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60251</xdr:rowOff>
    </xdr:from>
    <xdr:ext cx="469744" cy="259045"/>
    <xdr:sp macro="" textlink="">
      <xdr:nvSpPr>
        <xdr:cNvPr id="602" name="n_3mainValue【認定こども園・幼稚園・保育所】&#10;一人当たり面積"/>
        <xdr:cNvSpPr txBox="1"/>
      </xdr:nvSpPr>
      <xdr:spPr>
        <a:xfrm>
          <a:off x="19310427" y="606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37391</xdr:rowOff>
    </xdr:from>
    <xdr:ext cx="469744" cy="259045"/>
    <xdr:sp macro="" textlink="">
      <xdr:nvSpPr>
        <xdr:cNvPr id="603" name="n_4mainValue【認定こども園・幼稚園・保育所】&#10;一人当たり面積"/>
        <xdr:cNvSpPr txBox="1"/>
      </xdr:nvSpPr>
      <xdr:spPr>
        <a:xfrm>
          <a:off x="18421427" y="603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135890</xdr:rowOff>
    </xdr:from>
    <xdr:to>
      <xdr:col>85</xdr:col>
      <xdr:colOff>177800</xdr:colOff>
      <xdr:row>60</xdr:row>
      <xdr:rowOff>66040</xdr:rowOff>
    </xdr:to>
    <xdr:sp macro="" textlink="">
      <xdr:nvSpPr>
        <xdr:cNvPr id="644" name="楕円 643"/>
        <xdr:cNvSpPr/>
      </xdr:nvSpPr>
      <xdr:spPr>
        <a:xfrm>
          <a:off x="162687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158767</xdr:rowOff>
    </xdr:from>
    <xdr:ext cx="405111" cy="259045"/>
    <xdr:sp macro="" textlink="">
      <xdr:nvSpPr>
        <xdr:cNvPr id="645" name="【学校施設】&#10;有形固定資産減価償却率該当値テキスト"/>
        <xdr:cNvSpPr txBox="1"/>
      </xdr:nvSpPr>
      <xdr:spPr>
        <a:xfrm>
          <a:off x="16357600"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646" name="楕円 645"/>
        <xdr:cNvSpPr/>
      </xdr:nvSpPr>
      <xdr:spPr>
        <a:xfrm>
          <a:off x="15430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15240</xdr:rowOff>
    </xdr:to>
    <xdr:cxnSp macro="">
      <xdr:nvCxnSpPr>
        <xdr:cNvPr id="647" name="直線コネクタ 646"/>
        <xdr:cNvCxnSpPr/>
      </xdr:nvCxnSpPr>
      <xdr:spPr>
        <a:xfrm>
          <a:off x="15481300" y="102870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93980</xdr:rowOff>
    </xdr:from>
    <xdr:to>
      <xdr:col>76</xdr:col>
      <xdr:colOff>165100</xdr:colOff>
      <xdr:row>60</xdr:row>
      <xdr:rowOff>24130</xdr:rowOff>
    </xdr:to>
    <xdr:sp macro="" textlink="">
      <xdr:nvSpPr>
        <xdr:cNvPr id="648" name="楕円 647"/>
        <xdr:cNvSpPr/>
      </xdr:nvSpPr>
      <xdr:spPr>
        <a:xfrm>
          <a:off x="14541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144780</xdr:rowOff>
    </xdr:from>
    <xdr:to>
      <xdr:col>81</xdr:col>
      <xdr:colOff>50800</xdr:colOff>
      <xdr:row>60</xdr:row>
      <xdr:rowOff>0</xdr:rowOff>
    </xdr:to>
    <xdr:cxnSp macro="">
      <xdr:nvCxnSpPr>
        <xdr:cNvPr id="649" name="直線コネクタ 648"/>
        <xdr:cNvCxnSpPr/>
      </xdr:nvCxnSpPr>
      <xdr:spPr>
        <a:xfrm>
          <a:off x="14592300" y="102603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71120</xdr:rowOff>
    </xdr:from>
    <xdr:to>
      <xdr:col>72</xdr:col>
      <xdr:colOff>38100</xdr:colOff>
      <xdr:row>60</xdr:row>
      <xdr:rowOff>1270</xdr:rowOff>
    </xdr:to>
    <xdr:sp macro="" textlink="">
      <xdr:nvSpPr>
        <xdr:cNvPr id="650" name="楕円 649"/>
        <xdr:cNvSpPr/>
      </xdr:nvSpPr>
      <xdr:spPr>
        <a:xfrm>
          <a:off x="13652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121920</xdr:rowOff>
    </xdr:from>
    <xdr:to>
      <xdr:col>76</xdr:col>
      <xdr:colOff>114300</xdr:colOff>
      <xdr:row>59</xdr:row>
      <xdr:rowOff>144780</xdr:rowOff>
    </xdr:to>
    <xdr:cxnSp macro="">
      <xdr:nvCxnSpPr>
        <xdr:cNvPr id="651" name="直線コネクタ 650"/>
        <xdr:cNvCxnSpPr/>
      </xdr:nvCxnSpPr>
      <xdr:spPr>
        <a:xfrm>
          <a:off x="13703300" y="10237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59690</xdr:rowOff>
    </xdr:from>
    <xdr:to>
      <xdr:col>67</xdr:col>
      <xdr:colOff>101600</xdr:colOff>
      <xdr:row>59</xdr:row>
      <xdr:rowOff>161290</xdr:rowOff>
    </xdr:to>
    <xdr:sp macro="" textlink="">
      <xdr:nvSpPr>
        <xdr:cNvPr id="652" name="楕円 651"/>
        <xdr:cNvSpPr/>
      </xdr:nvSpPr>
      <xdr:spPr>
        <a:xfrm>
          <a:off x="12763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110490</xdr:rowOff>
    </xdr:from>
    <xdr:to>
      <xdr:col>71</xdr:col>
      <xdr:colOff>177800</xdr:colOff>
      <xdr:row>59</xdr:row>
      <xdr:rowOff>121920</xdr:rowOff>
    </xdr:to>
    <xdr:cxnSp macro="">
      <xdr:nvCxnSpPr>
        <xdr:cNvPr id="653" name="直線コネクタ 652"/>
        <xdr:cNvCxnSpPr/>
      </xdr:nvCxnSpPr>
      <xdr:spPr>
        <a:xfrm>
          <a:off x="12814300" y="102260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658" name="n_1mainValue【学校施設】&#10;有形固定資産減価償却率"/>
        <xdr:cNvSpPr txBox="1"/>
      </xdr:nvSpPr>
      <xdr:spPr>
        <a:xfrm>
          <a:off x="15266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40657</xdr:rowOff>
    </xdr:from>
    <xdr:ext cx="405111" cy="259045"/>
    <xdr:sp macro="" textlink="">
      <xdr:nvSpPr>
        <xdr:cNvPr id="659" name="n_2mainValue【学校施設】&#10;有形固定資産減価償却率"/>
        <xdr:cNvSpPr txBox="1"/>
      </xdr:nvSpPr>
      <xdr:spPr>
        <a:xfrm>
          <a:off x="14389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17797</xdr:rowOff>
    </xdr:from>
    <xdr:ext cx="405111" cy="259045"/>
    <xdr:sp macro="" textlink="">
      <xdr:nvSpPr>
        <xdr:cNvPr id="660" name="n_3mainValue【学校施設】&#10;有形固定資産減価償却率"/>
        <xdr:cNvSpPr txBox="1"/>
      </xdr:nvSpPr>
      <xdr:spPr>
        <a:xfrm>
          <a:off x="13500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6367</xdr:rowOff>
    </xdr:from>
    <xdr:ext cx="405111" cy="259045"/>
    <xdr:sp macro="" textlink="">
      <xdr:nvSpPr>
        <xdr:cNvPr id="661" name="n_4mainValue【学校施設】&#10;有形固定資産減価償却率"/>
        <xdr:cNvSpPr txBox="1"/>
      </xdr:nvSpPr>
      <xdr:spPr>
        <a:xfrm>
          <a:off x="12611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89" name="【学校施設】&#10;一人当たり面積平均値テキスト"/>
        <xdr:cNvSpPr txBox="1"/>
      </xdr:nvSpPr>
      <xdr:spPr>
        <a:xfrm>
          <a:off x="22199600" y="1027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45212</xdr:rowOff>
    </xdr:from>
    <xdr:to>
      <xdr:col>116</xdr:col>
      <xdr:colOff>114300</xdr:colOff>
      <xdr:row>61</xdr:row>
      <xdr:rowOff>146812</xdr:rowOff>
    </xdr:to>
    <xdr:sp macro="" textlink="">
      <xdr:nvSpPr>
        <xdr:cNvPr id="700" name="楕円 699"/>
        <xdr:cNvSpPr/>
      </xdr:nvSpPr>
      <xdr:spPr>
        <a:xfrm>
          <a:off x="22110700" y="1050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23639</xdr:rowOff>
    </xdr:from>
    <xdr:ext cx="469744" cy="259045"/>
    <xdr:sp macro="" textlink="">
      <xdr:nvSpPr>
        <xdr:cNvPr id="701" name="【学校施設】&#10;一人当たり面積該当値テキスト"/>
        <xdr:cNvSpPr txBox="1"/>
      </xdr:nvSpPr>
      <xdr:spPr>
        <a:xfrm>
          <a:off x="22199600" y="1048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58014</xdr:rowOff>
    </xdr:from>
    <xdr:to>
      <xdr:col>112</xdr:col>
      <xdr:colOff>38100</xdr:colOff>
      <xdr:row>61</xdr:row>
      <xdr:rowOff>159614</xdr:rowOff>
    </xdr:to>
    <xdr:sp macro="" textlink="">
      <xdr:nvSpPr>
        <xdr:cNvPr id="702" name="楕円 701"/>
        <xdr:cNvSpPr/>
      </xdr:nvSpPr>
      <xdr:spPr>
        <a:xfrm>
          <a:off x="21272500" y="1051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96012</xdr:rowOff>
    </xdr:from>
    <xdr:to>
      <xdr:col>116</xdr:col>
      <xdr:colOff>63500</xdr:colOff>
      <xdr:row>61</xdr:row>
      <xdr:rowOff>108814</xdr:rowOff>
    </xdr:to>
    <xdr:cxnSp macro="">
      <xdr:nvCxnSpPr>
        <xdr:cNvPr id="703" name="直線コネクタ 702"/>
        <xdr:cNvCxnSpPr/>
      </xdr:nvCxnSpPr>
      <xdr:spPr>
        <a:xfrm flipV="1">
          <a:off x="21323300" y="10554462"/>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69444</xdr:rowOff>
    </xdr:from>
    <xdr:to>
      <xdr:col>107</xdr:col>
      <xdr:colOff>101600</xdr:colOff>
      <xdr:row>61</xdr:row>
      <xdr:rowOff>171044</xdr:rowOff>
    </xdr:to>
    <xdr:sp macro="" textlink="">
      <xdr:nvSpPr>
        <xdr:cNvPr id="704" name="楕円 703"/>
        <xdr:cNvSpPr/>
      </xdr:nvSpPr>
      <xdr:spPr>
        <a:xfrm>
          <a:off x="20383500" y="1052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108814</xdr:rowOff>
    </xdr:from>
    <xdr:to>
      <xdr:col>111</xdr:col>
      <xdr:colOff>177800</xdr:colOff>
      <xdr:row>61</xdr:row>
      <xdr:rowOff>120244</xdr:rowOff>
    </xdr:to>
    <xdr:cxnSp macro="">
      <xdr:nvCxnSpPr>
        <xdr:cNvPr id="705" name="直線コネクタ 704"/>
        <xdr:cNvCxnSpPr/>
      </xdr:nvCxnSpPr>
      <xdr:spPr>
        <a:xfrm flipV="1">
          <a:off x="20434300" y="1056726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79959</xdr:rowOff>
    </xdr:from>
    <xdr:to>
      <xdr:col>102</xdr:col>
      <xdr:colOff>165100</xdr:colOff>
      <xdr:row>62</xdr:row>
      <xdr:rowOff>10109</xdr:rowOff>
    </xdr:to>
    <xdr:sp macro="" textlink="">
      <xdr:nvSpPr>
        <xdr:cNvPr id="706" name="楕円 705"/>
        <xdr:cNvSpPr/>
      </xdr:nvSpPr>
      <xdr:spPr>
        <a:xfrm>
          <a:off x="19494500" y="1053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120244</xdr:rowOff>
    </xdr:from>
    <xdr:to>
      <xdr:col>107</xdr:col>
      <xdr:colOff>50800</xdr:colOff>
      <xdr:row>61</xdr:row>
      <xdr:rowOff>130759</xdr:rowOff>
    </xdr:to>
    <xdr:cxnSp macro="">
      <xdr:nvCxnSpPr>
        <xdr:cNvPr id="707" name="直線コネクタ 706"/>
        <xdr:cNvCxnSpPr/>
      </xdr:nvCxnSpPr>
      <xdr:spPr>
        <a:xfrm flipV="1">
          <a:off x="19545300" y="10578694"/>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91389</xdr:rowOff>
    </xdr:from>
    <xdr:to>
      <xdr:col>98</xdr:col>
      <xdr:colOff>38100</xdr:colOff>
      <xdr:row>62</xdr:row>
      <xdr:rowOff>21539</xdr:rowOff>
    </xdr:to>
    <xdr:sp macro="" textlink="">
      <xdr:nvSpPr>
        <xdr:cNvPr id="708" name="楕円 707"/>
        <xdr:cNvSpPr/>
      </xdr:nvSpPr>
      <xdr:spPr>
        <a:xfrm>
          <a:off x="18605500" y="1054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130759</xdr:rowOff>
    </xdr:from>
    <xdr:to>
      <xdr:col>102</xdr:col>
      <xdr:colOff>114300</xdr:colOff>
      <xdr:row>61</xdr:row>
      <xdr:rowOff>142189</xdr:rowOff>
    </xdr:to>
    <xdr:cxnSp macro="">
      <xdr:nvCxnSpPr>
        <xdr:cNvPr id="709" name="直線コネクタ 708"/>
        <xdr:cNvCxnSpPr/>
      </xdr:nvCxnSpPr>
      <xdr:spPr>
        <a:xfrm flipV="1">
          <a:off x="18656300" y="1058920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710" name="n_1aveValue【学校施設】&#10;一人当たり面積"/>
        <xdr:cNvSpPr txBox="1"/>
      </xdr:nvSpPr>
      <xdr:spPr>
        <a:xfrm>
          <a:off x="210757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711" name="n_2aveValue【学校施設】&#10;一人当たり面積"/>
        <xdr:cNvSpPr txBox="1"/>
      </xdr:nvSpPr>
      <xdr:spPr>
        <a:xfrm>
          <a:off x="20199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712" name="n_3aveValue【学校施設】&#10;一人当たり面積"/>
        <xdr:cNvSpPr txBox="1"/>
      </xdr:nvSpPr>
      <xdr:spPr>
        <a:xfrm>
          <a:off x="19310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713" name="n_4aveValue【学校施設】&#10;一人当たり面積"/>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150741</xdr:rowOff>
    </xdr:from>
    <xdr:ext cx="469744" cy="259045"/>
    <xdr:sp macro="" textlink="">
      <xdr:nvSpPr>
        <xdr:cNvPr id="714" name="n_1mainValue【学校施設】&#10;一人当たり面積"/>
        <xdr:cNvSpPr txBox="1"/>
      </xdr:nvSpPr>
      <xdr:spPr>
        <a:xfrm>
          <a:off x="21075727" y="106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162171</xdr:rowOff>
    </xdr:from>
    <xdr:ext cx="469744" cy="259045"/>
    <xdr:sp macro="" textlink="">
      <xdr:nvSpPr>
        <xdr:cNvPr id="715" name="n_2mainValue【学校施設】&#10;一人当たり面積"/>
        <xdr:cNvSpPr txBox="1"/>
      </xdr:nvSpPr>
      <xdr:spPr>
        <a:xfrm>
          <a:off x="20199427" y="106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1236</xdr:rowOff>
    </xdr:from>
    <xdr:ext cx="469744" cy="259045"/>
    <xdr:sp macro="" textlink="">
      <xdr:nvSpPr>
        <xdr:cNvPr id="716" name="n_3mainValue【学校施設】&#10;一人当たり面積"/>
        <xdr:cNvSpPr txBox="1"/>
      </xdr:nvSpPr>
      <xdr:spPr>
        <a:xfrm>
          <a:off x="19310427" y="106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12666</xdr:rowOff>
    </xdr:from>
    <xdr:ext cx="469744" cy="259045"/>
    <xdr:sp macro="" textlink="">
      <xdr:nvSpPr>
        <xdr:cNvPr id="717" name="n_4mainValue【学校施設】&#10;一人当たり面積"/>
        <xdr:cNvSpPr txBox="1"/>
      </xdr:nvSpPr>
      <xdr:spPr>
        <a:xfrm>
          <a:off x="18421427" y="1064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759" name="楕円 758"/>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760" name="【児童館】&#10;有形固定資産減価償却率該当値テキスト"/>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761" name="楕円 760"/>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762" name="直線コネクタ 761"/>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763" name="楕円 762"/>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764" name="直線コネクタ 763"/>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765" name="楕円 764"/>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766" name="直線コネクタ 765"/>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767" name="楕円 766"/>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768" name="直線コネクタ 767"/>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773" name="n_1mainValue【児童館】&#10;有形固定資産減価償却率"/>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774" name="n_2mainValue【児童館】&#10;有形固定資産減価償却率"/>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775" name="n_3mainValue【児童館】&#10;有形固定資産減価償却率"/>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776" name="n_4mainValue【児童館】&#10;有形固定資産減価償却率"/>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816" name="楕円 815"/>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817" name="【児童館】&#10;一人当たり面積該当値テキスト"/>
        <xdr:cNvSpPr txBox="1"/>
      </xdr:nvSpPr>
      <xdr:spPr>
        <a:xfrm>
          <a:off x="22199600"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818" name="楕円 817"/>
        <xdr:cNvSpPr/>
      </xdr:nvSpPr>
      <xdr:spPr>
        <a:xfrm>
          <a:off x="21272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146050</xdr:rowOff>
    </xdr:to>
    <xdr:cxnSp macro="">
      <xdr:nvCxnSpPr>
        <xdr:cNvPr id="819" name="直線コネクタ 818"/>
        <xdr:cNvCxnSpPr/>
      </xdr:nvCxnSpPr>
      <xdr:spPr>
        <a:xfrm>
          <a:off x="21323300" y="1471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107950</xdr:rowOff>
    </xdr:from>
    <xdr:to>
      <xdr:col>107</xdr:col>
      <xdr:colOff>101600</xdr:colOff>
      <xdr:row>86</xdr:row>
      <xdr:rowOff>38100</xdr:rowOff>
    </xdr:to>
    <xdr:sp macro="" textlink="">
      <xdr:nvSpPr>
        <xdr:cNvPr id="820" name="楕円 819"/>
        <xdr:cNvSpPr/>
      </xdr:nvSpPr>
      <xdr:spPr>
        <a:xfrm>
          <a:off x="20383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158750</xdr:rowOff>
    </xdr:to>
    <xdr:cxnSp macro="">
      <xdr:nvCxnSpPr>
        <xdr:cNvPr id="821" name="直線コネクタ 820"/>
        <xdr:cNvCxnSpPr/>
      </xdr:nvCxnSpPr>
      <xdr:spPr>
        <a:xfrm flipV="1">
          <a:off x="20434300" y="1471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107950</xdr:rowOff>
    </xdr:from>
    <xdr:to>
      <xdr:col>102</xdr:col>
      <xdr:colOff>165100</xdr:colOff>
      <xdr:row>86</xdr:row>
      <xdr:rowOff>38100</xdr:rowOff>
    </xdr:to>
    <xdr:sp macro="" textlink="">
      <xdr:nvSpPr>
        <xdr:cNvPr id="822" name="楕円 821"/>
        <xdr:cNvSpPr/>
      </xdr:nvSpPr>
      <xdr:spPr>
        <a:xfrm>
          <a:off x="19494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158750</xdr:rowOff>
    </xdr:from>
    <xdr:to>
      <xdr:col>107</xdr:col>
      <xdr:colOff>50800</xdr:colOff>
      <xdr:row>85</xdr:row>
      <xdr:rowOff>158750</xdr:rowOff>
    </xdr:to>
    <xdr:cxnSp macro="">
      <xdr:nvCxnSpPr>
        <xdr:cNvPr id="823" name="直線コネクタ 822"/>
        <xdr:cNvCxnSpPr/>
      </xdr:nvCxnSpPr>
      <xdr:spPr>
        <a:xfrm>
          <a:off x="19545300" y="1473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824" name="楕円 823"/>
        <xdr:cNvSpPr/>
      </xdr:nvSpPr>
      <xdr:spPr>
        <a:xfrm>
          <a:off x="18605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158750</xdr:rowOff>
    </xdr:from>
    <xdr:to>
      <xdr:col>102</xdr:col>
      <xdr:colOff>114300</xdr:colOff>
      <xdr:row>86</xdr:row>
      <xdr:rowOff>0</xdr:rowOff>
    </xdr:to>
    <xdr:cxnSp macro="">
      <xdr:nvCxnSpPr>
        <xdr:cNvPr id="825" name="直線コネクタ 824"/>
        <xdr:cNvCxnSpPr/>
      </xdr:nvCxnSpPr>
      <xdr:spPr>
        <a:xfrm flipV="1">
          <a:off x="18656300" y="14732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830" name="n_1mainValue【児童館】&#10;一人当たり面積"/>
        <xdr:cNvSpPr txBox="1"/>
      </xdr:nvSpPr>
      <xdr:spPr>
        <a:xfrm>
          <a:off x="210757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29227</xdr:rowOff>
    </xdr:from>
    <xdr:ext cx="469744" cy="259045"/>
    <xdr:sp macro="" textlink="">
      <xdr:nvSpPr>
        <xdr:cNvPr id="831" name="n_2mainValue【児童館】&#10;一人当たり面積"/>
        <xdr:cNvSpPr txBox="1"/>
      </xdr:nvSpPr>
      <xdr:spPr>
        <a:xfrm>
          <a:off x="20199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29227</xdr:rowOff>
    </xdr:from>
    <xdr:ext cx="469744" cy="259045"/>
    <xdr:sp macro="" textlink="">
      <xdr:nvSpPr>
        <xdr:cNvPr id="832" name="n_3mainValue【児童館】&#10;一人当たり面積"/>
        <xdr:cNvSpPr txBox="1"/>
      </xdr:nvSpPr>
      <xdr:spPr>
        <a:xfrm>
          <a:off x="19310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833" name="n_4mainValue【児童館】&#10;一人当たり面積"/>
        <xdr:cNvSpPr txBox="1"/>
      </xdr:nvSpPr>
      <xdr:spPr>
        <a:xfrm>
          <a:off x="18421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64788</xdr:rowOff>
    </xdr:from>
    <xdr:ext cx="405111" cy="259045"/>
    <xdr:sp macro="" textlink="">
      <xdr:nvSpPr>
        <xdr:cNvPr id="863" name="【公民館】&#10;有形固定資産減価償却率平均値テキスト"/>
        <xdr:cNvSpPr txBox="1"/>
      </xdr:nvSpPr>
      <xdr:spPr>
        <a:xfrm>
          <a:off x="16357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111125</xdr:rowOff>
    </xdr:from>
    <xdr:to>
      <xdr:col>85</xdr:col>
      <xdr:colOff>177800</xdr:colOff>
      <xdr:row>104</xdr:row>
      <xdr:rowOff>41275</xdr:rowOff>
    </xdr:to>
    <xdr:sp macro="" textlink="">
      <xdr:nvSpPr>
        <xdr:cNvPr id="874" name="楕円 873"/>
        <xdr:cNvSpPr/>
      </xdr:nvSpPr>
      <xdr:spPr>
        <a:xfrm>
          <a:off x="162687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134002</xdr:rowOff>
    </xdr:from>
    <xdr:ext cx="405111" cy="259045"/>
    <xdr:sp macro="" textlink="">
      <xdr:nvSpPr>
        <xdr:cNvPr id="875" name="【公民館】&#10;有形固定資産減価償却率該当値テキスト"/>
        <xdr:cNvSpPr txBox="1"/>
      </xdr:nvSpPr>
      <xdr:spPr>
        <a:xfrm>
          <a:off x="16357600"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65405</xdr:rowOff>
    </xdr:from>
    <xdr:to>
      <xdr:col>81</xdr:col>
      <xdr:colOff>101600</xdr:colOff>
      <xdr:row>103</xdr:row>
      <xdr:rowOff>167005</xdr:rowOff>
    </xdr:to>
    <xdr:sp macro="" textlink="">
      <xdr:nvSpPr>
        <xdr:cNvPr id="876" name="楕円 875"/>
        <xdr:cNvSpPr/>
      </xdr:nvSpPr>
      <xdr:spPr>
        <a:xfrm>
          <a:off x="15430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116205</xdr:rowOff>
    </xdr:from>
    <xdr:to>
      <xdr:col>85</xdr:col>
      <xdr:colOff>127000</xdr:colOff>
      <xdr:row>103</xdr:row>
      <xdr:rowOff>161925</xdr:rowOff>
    </xdr:to>
    <xdr:cxnSp macro="">
      <xdr:nvCxnSpPr>
        <xdr:cNvPr id="877" name="直線コネクタ 876"/>
        <xdr:cNvCxnSpPr/>
      </xdr:nvCxnSpPr>
      <xdr:spPr>
        <a:xfrm>
          <a:off x="15481300" y="1777555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17780</xdr:rowOff>
    </xdr:from>
    <xdr:to>
      <xdr:col>76</xdr:col>
      <xdr:colOff>165100</xdr:colOff>
      <xdr:row>103</xdr:row>
      <xdr:rowOff>119380</xdr:rowOff>
    </xdr:to>
    <xdr:sp macro="" textlink="">
      <xdr:nvSpPr>
        <xdr:cNvPr id="878" name="楕円 877"/>
        <xdr:cNvSpPr/>
      </xdr:nvSpPr>
      <xdr:spPr>
        <a:xfrm>
          <a:off x="14541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68580</xdr:rowOff>
    </xdr:from>
    <xdr:to>
      <xdr:col>81</xdr:col>
      <xdr:colOff>50800</xdr:colOff>
      <xdr:row>103</xdr:row>
      <xdr:rowOff>116205</xdr:rowOff>
    </xdr:to>
    <xdr:cxnSp macro="">
      <xdr:nvCxnSpPr>
        <xdr:cNvPr id="879" name="直線コネクタ 878"/>
        <xdr:cNvCxnSpPr/>
      </xdr:nvCxnSpPr>
      <xdr:spPr>
        <a:xfrm>
          <a:off x="14592300" y="177279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158750</xdr:rowOff>
    </xdr:from>
    <xdr:to>
      <xdr:col>72</xdr:col>
      <xdr:colOff>38100</xdr:colOff>
      <xdr:row>103</xdr:row>
      <xdr:rowOff>88900</xdr:rowOff>
    </xdr:to>
    <xdr:sp macro="" textlink="">
      <xdr:nvSpPr>
        <xdr:cNvPr id="880" name="楕円 879"/>
        <xdr:cNvSpPr/>
      </xdr:nvSpPr>
      <xdr:spPr>
        <a:xfrm>
          <a:off x="136525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38100</xdr:rowOff>
    </xdr:from>
    <xdr:to>
      <xdr:col>76</xdr:col>
      <xdr:colOff>114300</xdr:colOff>
      <xdr:row>103</xdr:row>
      <xdr:rowOff>68580</xdr:rowOff>
    </xdr:to>
    <xdr:cxnSp macro="">
      <xdr:nvCxnSpPr>
        <xdr:cNvPr id="881" name="直線コネクタ 880"/>
        <xdr:cNvCxnSpPr/>
      </xdr:nvCxnSpPr>
      <xdr:spPr>
        <a:xfrm>
          <a:off x="13703300" y="176974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120650</xdr:rowOff>
    </xdr:from>
    <xdr:to>
      <xdr:col>67</xdr:col>
      <xdr:colOff>101600</xdr:colOff>
      <xdr:row>103</xdr:row>
      <xdr:rowOff>50800</xdr:rowOff>
    </xdr:to>
    <xdr:sp macro="" textlink="">
      <xdr:nvSpPr>
        <xdr:cNvPr id="882" name="楕円 881"/>
        <xdr:cNvSpPr/>
      </xdr:nvSpPr>
      <xdr:spPr>
        <a:xfrm>
          <a:off x="127635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0</xdr:rowOff>
    </xdr:from>
    <xdr:to>
      <xdr:col>71</xdr:col>
      <xdr:colOff>177800</xdr:colOff>
      <xdr:row>103</xdr:row>
      <xdr:rowOff>38100</xdr:rowOff>
    </xdr:to>
    <xdr:cxnSp macro="">
      <xdr:nvCxnSpPr>
        <xdr:cNvPr id="883" name="直線コネクタ 882"/>
        <xdr:cNvCxnSpPr/>
      </xdr:nvCxnSpPr>
      <xdr:spPr>
        <a:xfrm>
          <a:off x="12814300" y="17659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884" name="n_1aveValue【公民館】&#10;有形固定資産減価償却率"/>
        <xdr:cNvSpPr txBox="1"/>
      </xdr:nvSpPr>
      <xdr:spPr>
        <a:xfrm>
          <a:off x="15266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885" name="n_2aveValue【公民館】&#10;有形固定資産減価償却率"/>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886" name="n_3aveValue【公民館】&#10;有形固定資産減価償却率"/>
        <xdr:cNvSpPr txBox="1"/>
      </xdr:nvSpPr>
      <xdr:spPr>
        <a:xfrm>
          <a:off x="135007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887" name="n_4aveValue【公民館】&#10;有形固定資産減価償却率"/>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12082</xdr:rowOff>
    </xdr:from>
    <xdr:ext cx="405111" cy="259045"/>
    <xdr:sp macro="" textlink="">
      <xdr:nvSpPr>
        <xdr:cNvPr id="888" name="n_1mainValue【公民館】&#10;有形固定資産減価償却率"/>
        <xdr:cNvSpPr txBox="1"/>
      </xdr:nvSpPr>
      <xdr:spPr>
        <a:xfrm>
          <a:off x="152660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135907</xdr:rowOff>
    </xdr:from>
    <xdr:ext cx="405111" cy="259045"/>
    <xdr:sp macro="" textlink="">
      <xdr:nvSpPr>
        <xdr:cNvPr id="889" name="n_2mainValue【公民館】&#10;有形固定資産減価償却率"/>
        <xdr:cNvSpPr txBox="1"/>
      </xdr:nvSpPr>
      <xdr:spPr>
        <a:xfrm>
          <a:off x="14389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105427</xdr:rowOff>
    </xdr:from>
    <xdr:ext cx="405111" cy="259045"/>
    <xdr:sp macro="" textlink="">
      <xdr:nvSpPr>
        <xdr:cNvPr id="890" name="n_3mainValue【公民館】&#10;有形固定資産減価償却率"/>
        <xdr:cNvSpPr txBox="1"/>
      </xdr:nvSpPr>
      <xdr:spPr>
        <a:xfrm>
          <a:off x="1350074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67327</xdr:rowOff>
    </xdr:from>
    <xdr:ext cx="405111" cy="259045"/>
    <xdr:sp macro="" textlink="">
      <xdr:nvSpPr>
        <xdr:cNvPr id="891" name="n_4mainValue【公民館】&#10;有形固定資産減価償却率"/>
        <xdr:cNvSpPr txBox="1"/>
      </xdr:nvSpPr>
      <xdr:spPr>
        <a:xfrm>
          <a:off x="12611744" y="1738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18" name="【公民館】&#10;一人当たり面積平均値テキスト"/>
        <xdr:cNvSpPr txBox="1"/>
      </xdr:nvSpPr>
      <xdr:spPr>
        <a:xfrm>
          <a:off x="22199600" y="17991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169418</xdr:rowOff>
    </xdr:from>
    <xdr:to>
      <xdr:col>116</xdr:col>
      <xdr:colOff>114300</xdr:colOff>
      <xdr:row>107</xdr:row>
      <xdr:rowOff>99568</xdr:rowOff>
    </xdr:to>
    <xdr:sp macro="" textlink="">
      <xdr:nvSpPr>
        <xdr:cNvPr id="929" name="楕円 928"/>
        <xdr:cNvSpPr/>
      </xdr:nvSpPr>
      <xdr:spPr>
        <a:xfrm>
          <a:off x="221107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147845</xdr:rowOff>
    </xdr:from>
    <xdr:ext cx="469744" cy="259045"/>
    <xdr:sp macro="" textlink="">
      <xdr:nvSpPr>
        <xdr:cNvPr id="930" name="【公民館】&#10;一人当たり面積該当値テキスト"/>
        <xdr:cNvSpPr txBox="1"/>
      </xdr:nvSpPr>
      <xdr:spPr>
        <a:xfrm>
          <a:off x="22199600" y="1832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254</xdr:rowOff>
    </xdr:from>
    <xdr:to>
      <xdr:col>112</xdr:col>
      <xdr:colOff>38100</xdr:colOff>
      <xdr:row>107</xdr:row>
      <xdr:rowOff>101854</xdr:rowOff>
    </xdr:to>
    <xdr:sp macro="" textlink="">
      <xdr:nvSpPr>
        <xdr:cNvPr id="931" name="楕円 930"/>
        <xdr:cNvSpPr/>
      </xdr:nvSpPr>
      <xdr:spPr>
        <a:xfrm>
          <a:off x="21272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48768</xdr:rowOff>
    </xdr:from>
    <xdr:to>
      <xdr:col>116</xdr:col>
      <xdr:colOff>63500</xdr:colOff>
      <xdr:row>107</xdr:row>
      <xdr:rowOff>51054</xdr:rowOff>
    </xdr:to>
    <xdr:cxnSp macro="">
      <xdr:nvCxnSpPr>
        <xdr:cNvPr id="932" name="直線コネクタ 931"/>
        <xdr:cNvCxnSpPr/>
      </xdr:nvCxnSpPr>
      <xdr:spPr>
        <a:xfrm flipV="1">
          <a:off x="21323300" y="1839391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4826</xdr:rowOff>
    </xdr:from>
    <xdr:to>
      <xdr:col>107</xdr:col>
      <xdr:colOff>101600</xdr:colOff>
      <xdr:row>107</xdr:row>
      <xdr:rowOff>106426</xdr:rowOff>
    </xdr:to>
    <xdr:sp macro="" textlink="">
      <xdr:nvSpPr>
        <xdr:cNvPr id="933" name="楕円 932"/>
        <xdr:cNvSpPr/>
      </xdr:nvSpPr>
      <xdr:spPr>
        <a:xfrm>
          <a:off x="20383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51054</xdr:rowOff>
    </xdr:from>
    <xdr:to>
      <xdr:col>111</xdr:col>
      <xdr:colOff>177800</xdr:colOff>
      <xdr:row>107</xdr:row>
      <xdr:rowOff>55626</xdr:rowOff>
    </xdr:to>
    <xdr:cxnSp macro="">
      <xdr:nvCxnSpPr>
        <xdr:cNvPr id="934" name="直線コネクタ 933"/>
        <xdr:cNvCxnSpPr/>
      </xdr:nvCxnSpPr>
      <xdr:spPr>
        <a:xfrm flipV="1">
          <a:off x="20434300" y="1839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169418</xdr:rowOff>
    </xdr:from>
    <xdr:to>
      <xdr:col>102</xdr:col>
      <xdr:colOff>165100</xdr:colOff>
      <xdr:row>107</xdr:row>
      <xdr:rowOff>99568</xdr:rowOff>
    </xdr:to>
    <xdr:sp macro="" textlink="">
      <xdr:nvSpPr>
        <xdr:cNvPr id="935" name="楕円 934"/>
        <xdr:cNvSpPr/>
      </xdr:nvSpPr>
      <xdr:spPr>
        <a:xfrm>
          <a:off x="194945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48768</xdr:rowOff>
    </xdr:from>
    <xdr:to>
      <xdr:col>107</xdr:col>
      <xdr:colOff>50800</xdr:colOff>
      <xdr:row>107</xdr:row>
      <xdr:rowOff>55626</xdr:rowOff>
    </xdr:to>
    <xdr:cxnSp macro="">
      <xdr:nvCxnSpPr>
        <xdr:cNvPr id="936" name="直線コネクタ 935"/>
        <xdr:cNvCxnSpPr/>
      </xdr:nvCxnSpPr>
      <xdr:spPr>
        <a:xfrm>
          <a:off x="19545300" y="183939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167132</xdr:rowOff>
    </xdr:from>
    <xdr:to>
      <xdr:col>98</xdr:col>
      <xdr:colOff>38100</xdr:colOff>
      <xdr:row>107</xdr:row>
      <xdr:rowOff>97282</xdr:rowOff>
    </xdr:to>
    <xdr:sp macro="" textlink="">
      <xdr:nvSpPr>
        <xdr:cNvPr id="937" name="楕円 936"/>
        <xdr:cNvSpPr/>
      </xdr:nvSpPr>
      <xdr:spPr>
        <a:xfrm>
          <a:off x="18605500" y="183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46482</xdr:rowOff>
    </xdr:from>
    <xdr:to>
      <xdr:col>102</xdr:col>
      <xdr:colOff>114300</xdr:colOff>
      <xdr:row>107</xdr:row>
      <xdr:rowOff>48768</xdr:rowOff>
    </xdr:to>
    <xdr:cxnSp macro="">
      <xdr:nvCxnSpPr>
        <xdr:cNvPr id="938" name="直線コネクタ 937"/>
        <xdr:cNvCxnSpPr/>
      </xdr:nvCxnSpPr>
      <xdr:spPr>
        <a:xfrm>
          <a:off x="18656300" y="183916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939" name="n_1aveValue【公民館】&#10;一人当たり面積"/>
        <xdr:cNvSpPr txBox="1"/>
      </xdr:nvSpPr>
      <xdr:spPr>
        <a:xfrm>
          <a:off x="210757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940" name="n_2aveValue【公民館】&#10;一人当たり面積"/>
        <xdr:cNvSpPr txBox="1"/>
      </xdr:nvSpPr>
      <xdr:spPr>
        <a:xfrm>
          <a:off x="20199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941" name="n_3aveValue【公民館】&#10;一人当たり面積"/>
        <xdr:cNvSpPr txBox="1"/>
      </xdr:nvSpPr>
      <xdr:spPr>
        <a:xfrm>
          <a:off x="19310427" y="179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942" name="n_4aveValue【公民館】&#10;一人当たり面積"/>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92981</xdr:rowOff>
    </xdr:from>
    <xdr:ext cx="469744" cy="259045"/>
    <xdr:sp macro="" textlink="">
      <xdr:nvSpPr>
        <xdr:cNvPr id="943" name="n_1mainValue【公民館】&#10;一人当たり面積"/>
        <xdr:cNvSpPr txBox="1"/>
      </xdr:nvSpPr>
      <xdr:spPr>
        <a:xfrm>
          <a:off x="210757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97553</xdr:rowOff>
    </xdr:from>
    <xdr:ext cx="469744" cy="259045"/>
    <xdr:sp macro="" textlink="">
      <xdr:nvSpPr>
        <xdr:cNvPr id="944" name="n_2mainValue【公民館】&#10;一人当たり面積"/>
        <xdr:cNvSpPr txBox="1"/>
      </xdr:nvSpPr>
      <xdr:spPr>
        <a:xfrm>
          <a:off x="20199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90695</xdr:rowOff>
    </xdr:from>
    <xdr:ext cx="469744" cy="259045"/>
    <xdr:sp macro="" textlink="">
      <xdr:nvSpPr>
        <xdr:cNvPr id="945" name="n_3mainValue【公民館】&#10;一人当たり面積"/>
        <xdr:cNvSpPr txBox="1"/>
      </xdr:nvSpPr>
      <xdr:spPr>
        <a:xfrm>
          <a:off x="19310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88409</xdr:rowOff>
    </xdr:from>
    <xdr:ext cx="469744" cy="259045"/>
    <xdr:sp macro="" textlink="">
      <xdr:nvSpPr>
        <xdr:cNvPr id="946" name="n_4mainValue【公民館】&#10;一人当たり面積"/>
        <xdr:cNvSpPr txBox="1"/>
      </xdr:nvSpPr>
      <xdr:spPr>
        <a:xfrm>
          <a:off x="184214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本市においては、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の有形固定資産減価償却率が類似団体平均値より高い状況であるため、有形固定資産減価償却率を下げるべく対応策を実行していく必要がある。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橋りょうについては、個別施設計画に基づく長寿命化事業に取り組んでおり、今後、有形固定資産減価償却率の低下も見込まれるが、公営住宅や児童館については、施設の老朽化が進み、耐震性能も確保できていないものも存在することから、</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今後も当該指標に注視しながら、他の資産についても中長期的な視点で施設の更新や統廃合、長寿命化等を検討していく。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徳島県鳴門市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53,240
52,580
135.66
30,979,898
29,877,272
564,745
14,353,211
32,558,167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95.6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134801</xdr:rowOff>
    </xdr:from>
    <xdr:to>
      <xdr:col>24</xdr:col>
      <xdr:colOff>114300</xdr:colOff>
      <xdr:row>39</xdr:row>
      <xdr:rowOff>64951</xdr:rowOff>
    </xdr:to>
    <xdr:sp macro="" textlink="">
      <xdr:nvSpPr>
        <xdr:cNvPr id="74" name="楕円 73"/>
        <xdr:cNvSpPr/>
      </xdr:nvSpPr>
      <xdr:spPr>
        <a:xfrm>
          <a:off x="45847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113228</xdr:rowOff>
    </xdr:from>
    <xdr:ext cx="405111" cy="259045"/>
    <xdr:sp macro="" textlink="">
      <xdr:nvSpPr>
        <xdr:cNvPr id="75" name="【図書館】&#10;有形固定資産減価償却率該当値テキスト"/>
        <xdr:cNvSpPr txBox="1"/>
      </xdr:nvSpPr>
      <xdr:spPr>
        <a:xfrm>
          <a:off x="4673600"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95613</xdr:rowOff>
    </xdr:from>
    <xdr:to>
      <xdr:col>20</xdr:col>
      <xdr:colOff>38100</xdr:colOff>
      <xdr:row>39</xdr:row>
      <xdr:rowOff>25763</xdr:rowOff>
    </xdr:to>
    <xdr:sp macro="" textlink="">
      <xdr:nvSpPr>
        <xdr:cNvPr id="76" name="楕円 75"/>
        <xdr:cNvSpPr/>
      </xdr:nvSpPr>
      <xdr:spPr>
        <a:xfrm>
          <a:off x="3746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146413</xdr:rowOff>
    </xdr:from>
    <xdr:to>
      <xdr:col>24</xdr:col>
      <xdr:colOff>63500</xdr:colOff>
      <xdr:row>39</xdr:row>
      <xdr:rowOff>14151</xdr:rowOff>
    </xdr:to>
    <xdr:cxnSp macro="">
      <xdr:nvCxnSpPr>
        <xdr:cNvPr id="77" name="直線コネクタ 76"/>
        <xdr:cNvCxnSpPr/>
      </xdr:nvCxnSpPr>
      <xdr:spPr>
        <a:xfrm>
          <a:off x="3797300" y="666151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56424</xdr:rowOff>
    </xdr:from>
    <xdr:to>
      <xdr:col>15</xdr:col>
      <xdr:colOff>101600</xdr:colOff>
      <xdr:row>38</xdr:row>
      <xdr:rowOff>158024</xdr:rowOff>
    </xdr:to>
    <xdr:sp macro="" textlink="">
      <xdr:nvSpPr>
        <xdr:cNvPr id="78" name="楕円 77"/>
        <xdr:cNvSpPr/>
      </xdr:nvSpPr>
      <xdr:spPr>
        <a:xfrm>
          <a:off x="2857500" y="657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107224</xdr:rowOff>
    </xdr:from>
    <xdr:to>
      <xdr:col>19</xdr:col>
      <xdr:colOff>177800</xdr:colOff>
      <xdr:row>38</xdr:row>
      <xdr:rowOff>146413</xdr:rowOff>
    </xdr:to>
    <xdr:cxnSp macro="">
      <xdr:nvCxnSpPr>
        <xdr:cNvPr id="79" name="直線コネクタ 78"/>
        <xdr:cNvCxnSpPr/>
      </xdr:nvCxnSpPr>
      <xdr:spPr>
        <a:xfrm>
          <a:off x="2908300" y="662232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18869</xdr:rowOff>
    </xdr:from>
    <xdr:to>
      <xdr:col>10</xdr:col>
      <xdr:colOff>165100</xdr:colOff>
      <xdr:row>38</xdr:row>
      <xdr:rowOff>120469</xdr:rowOff>
    </xdr:to>
    <xdr:sp macro="" textlink="">
      <xdr:nvSpPr>
        <xdr:cNvPr id="80" name="楕円 79"/>
        <xdr:cNvSpPr/>
      </xdr:nvSpPr>
      <xdr:spPr>
        <a:xfrm>
          <a:off x="1968500" y="65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69669</xdr:rowOff>
    </xdr:from>
    <xdr:to>
      <xdr:col>15</xdr:col>
      <xdr:colOff>50800</xdr:colOff>
      <xdr:row>38</xdr:row>
      <xdr:rowOff>107224</xdr:rowOff>
    </xdr:to>
    <xdr:cxnSp macro="">
      <xdr:nvCxnSpPr>
        <xdr:cNvPr id="81" name="直線コネクタ 80"/>
        <xdr:cNvCxnSpPr/>
      </xdr:nvCxnSpPr>
      <xdr:spPr>
        <a:xfrm>
          <a:off x="2019300" y="658476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151130</xdr:rowOff>
    </xdr:from>
    <xdr:to>
      <xdr:col>6</xdr:col>
      <xdr:colOff>38100</xdr:colOff>
      <xdr:row>38</xdr:row>
      <xdr:rowOff>81280</xdr:rowOff>
    </xdr:to>
    <xdr:sp macro="" textlink="">
      <xdr:nvSpPr>
        <xdr:cNvPr id="82" name="楕円 81"/>
        <xdr:cNvSpPr/>
      </xdr:nvSpPr>
      <xdr:spPr>
        <a:xfrm>
          <a:off x="1079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30480</xdr:rowOff>
    </xdr:from>
    <xdr:to>
      <xdr:col>10</xdr:col>
      <xdr:colOff>114300</xdr:colOff>
      <xdr:row>38</xdr:row>
      <xdr:rowOff>69669</xdr:rowOff>
    </xdr:to>
    <xdr:cxnSp macro="">
      <xdr:nvCxnSpPr>
        <xdr:cNvPr id="83" name="直線コネクタ 82"/>
        <xdr:cNvCxnSpPr/>
      </xdr:nvCxnSpPr>
      <xdr:spPr>
        <a:xfrm>
          <a:off x="1130300" y="65455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16890</xdr:rowOff>
    </xdr:from>
    <xdr:ext cx="405111" cy="259045"/>
    <xdr:sp macro="" textlink="">
      <xdr:nvSpPr>
        <xdr:cNvPr id="88" name="n_1mainValue【図書館】&#10;有形固定資産減価償却率"/>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149151</xdr:rowOff>
    </xdr:from>
    <xdr:ext cx="405111" cy="259045"/>
    <xdr:sp macro="" textlink="">
      <xdr:nvSpPr>
        <xdr:cNvPr id="89" name="n_2mainValue【図書館】&#10;有形固定資産減価償却率"/>
        <xdr:cNvSpPr txBox="1"/>
      </xdr:nvSpPr>
      <xdr:spPr>
        <a:xfrm>
          <a:off x="2705744"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111596</xdr:rowOff>
    </xdr:from>
    <xdr:ext cx="405111" cy="259045"/>
    <xdr:sp macro="" textlink="">
      <xdr:nvSpPr>
        <xdr:cNvPr id="90" name="n_3mainValue【図書館】&#10;有形固定資産減価償却率"/>
        <xdr:cNvSpPr txBox="1"/>
      </xdr:nvSpPr>
      <xdr:spPr>
        <a:xfrm>
          <a:off x="1816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91" name="n_4mainValue【図書館】&#10;有形固定資産減価償却率"/>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16256</xdr:rowOff>
    </xdr:from>
    <xdr:to>
      <xdr:col>55</xdr:col>
      <xdr:colOff>50800</xdr:colOff>
      <xdr:row>40</xdr:row>
      <xdr:rowOff>117856</xdr:rowOff>
    </xdr:to>
    <xdr:sp macro="" textlink="">
      <xdr:nvSpPr>
        <xdr:cNvPr id="129" name="楕円 128"/>
        <xdr:cNvSpPr/>
      </xdr:nvSpPr>
      <xdr:spPr>
        <a:xfrm>
          <a:off x="104267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166133</xdr:rowOff>
    </xdr:from>
    <xdr:ext cx="469744" cy="259045"/>
    <xdr:sp macro="" textlink="">
      <xdr:nvSpPr>
        <xdr:cNvPr id="130" name="【図書館】&#10;一人当たり面積該当値テキスト"/>
        <xdr:cNvSpPr txBox="1"/>
      </xdr:nvSpPr>
      <xdr:spPr>
        <a:xfrm>
          <a:off x="10515600"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xdr:rowOff>
    </xdr:from>
    <xdr:to>
      <xdr:col>50</xdr:col>
      <xdr:colOff>165100</xdr:colOff>
      <xdr:row>40</xdr:row>
      <xdr:rowOff>117856</xdr:rowOff>
    </xdr:to>
    <xdr:sp macro="" textlink="">
      <xdr:nvSpPr>
        <xdr:cNvPr id="131" name="楕円 130"/>
        <xdr:cNvSpPr/>
      </xdr:nvSpPr>
      <xdr:spPr>
        <a:xfrm>
          <a:off x="9588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67056</xdr:rowOff>
    </xdr:from>
    <xdr:to>
      <xdr:col>55</xdr:col>
      <xdr:colOff>0</xdr:colOff>
      <xdr:row>40</xdr:row>
      <xdr:rowOff>67056</xdr:rowOff>
    </xdr:to>
    <xdr:cxnSp macro="">
      <xdr:nvCxnSpPr>
        <xdr:cNvPr id="132" name="直線コネクタ 131"/>
        <xdr:cNvCxnSpPr/>
      </xdr:nvCxnSpPr>
      <xdr:spPr>
        <a:xfrm>
          <a:off x="9639300" y="69250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20828</xdr:rowOff>
    </xdr:from>
    <xdr:to>
      <xdr:col>46</xdr:col>
      <xdr:colOff>38100</xdr:colOff>
      <xdr:row>40</xdr:row>
      <xdr:rowOff>122428</xdr:rowOff>
    </xdr:to>
    <xdr:sp macro="" textlink="">
      <xdr:nvSpPr>
        <xdr:cNvPr id="133" name="楕円 132"/>
        <xdr:cNvSpPr/>
      </xdr:nvSpPr>
      <xdr:spPr>
        <a:xfrm>
          <a:off x="8699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67056</xdr:rowOff>
    </xdr:from>
    <xdr:to>
      <xdr:col>50</xdr:col>
      <xdr:colOff>114300</xdr:colOff>
      <xdr:row>40</xdr:row>
      <xdr:rowOff>71628</xdr:rowOff>
    </xdr:to>
    <xdr:cxnSp macro="">
      <xdr:nvCxnSpPr>
        <xdr:cNvPr id="134" name="直線コネクタ 133"/>
        <xdr:cNvCxnSpPr/>
      </xdr:nvCxnSpPr>
      <xdr:spPr>
        <a:xfrm flipV="1">
          <a:off x="8750300" y="692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5" name="楕円 134"/>
        <xdr:cNvSpPr/>
      </xdr:nvSpPr>
      <xdr:spPr>
        <a:xfrm>
          <a:off x="7810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71628</xdr:rowOff>
    </xdr:from>
    <xdr:to>
      <xdr:col>45</xdr:col>
      <xdr:colOff>177800</xdr:colOff>
      <xdr:row>40</xdr:row>
      <xdr:rowOff>76200</xdr:rowOff>
    </xdr:to>
    <xdr:cxnSp macro="">
      <xdr:nvCxnSpPr>
        <xdr:cNvPr id="136" name="直線コネクタ 135"/>
        <xdr:cNvCxnSpPr/>
      </xdr:nvCxnSpPr>
      <xdr:spPr>
        <a:xfrm flipV="1">
          <a:off x="7861300" y="692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7" name="楕円 136"/>
        <xdr:cNvSpPr/>
      </xdr:nvSpPr>
      <xdr:spPr>
        <a:xfrm>
          <a:off x="692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38" name="直線コネクタ 137"/>
        <xdr:cNvCxnSpPr/>
      </xdr:nvCxnSpPr>
      <xdr:spPr>
        <a:xfrm>
          <a:off x="6972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108983</xdr:rowOff>
    </xdr:from>
    <xdr:ext cx="469744" cy="259045"/>
    <xdr:sp macro="" textlink="">
      <xdr:nvSpPr>
        <xdr:cNvPr id="143" name="n_1mainValue【図書館】&#10;一人当たり面積"/>
        <xdr:cNvSpPr txBox="1"/>
      </xdr:nvSpPr>
      <xdr:spPr>
        <a:xfrm>
          <a:off x="93917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113555</xdr:rowOff>
    </xdr:from>
    <xdr:ext cx="469744" cy="259045"/>
    <xdr:sp macro="" textlink="">
      <xdr:nvSpPr>
        <xdr:cNvPr id="144" name="n_2mainValue【図書館】&#10;一人当たり面積"/>
        <xdr:cNvSpPr txBox="1"/>
      </xdr:nvSpPr>
      <xdr:spPr>
        <a:xfrm>
          <a:off x="8515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5" name="n_3mainValue【図書館】&#10;一人当たり面積"/>
        <xdr:cNvSpPr txBox="1"/>
      </xdr:nvSpPr>
      <xdr:spPr>
        <a:xfrm>
          <a:off x="7626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143527</xdr:rowOff>
    </xdr:from>
    <xdr:ext cx="469744" cy="259045"/>
    <xdr:sp macro="" textlink="">
      <xdr:nvSpPr>
        <xdr:cNvPr id="146" name="n_4mainValue【図書館】&#10;一人当たり面積"/>
        <xdr:cNvSpPr txBox="1"/>
      </xdr:nvSpPr>
      <xdr:spPr>
        <a:xfrm>
          <a:off x="6737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129794</xdr:rowOff>
    </xdr:from>
    <xdr:to>
      <xdr:col>24</xdr:col>
      <xdr:colOff>114300</xdr:colOff>
      <xdr:row>63</xdr:row>
      <xdr:rowOff>59944</xdr:rowOff>
    </xdr:to>
    <xdr:sp macro="" textlink="">
      <xdr:nvSpPr>
        <xdr:cNvPr id="185" name="楕円 184"/>
        <xdr:cNvSpPr/>
      </xdr:nvSpPr>
      <xdr:spPr>
        <a:xfrm>
          <a:off x="45847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44721</xdr:rowOff>
    </xdr:from>
    <xdr:ext cx="405111" cy="259045"/>
    <xdr:sp macro="" textlink="">
      <xdr:nvSpPr>
        <xdr:cNvPr id="186" name="【体育館・プール】&#10;有形固定資産減価償却率該当値テキスト"/>
        <xdr:cNvSpPr txBox="1"/>
      </xdr:nvSpPr>
      <xdr:spPr>
        <a:xfrm>
          <a:off x="4673600" y="10674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77216</xdr:rowOff>
    </xdr:from>
    <xdr:to>
      <xdr:col>20</xdr:col>
      <xdr:colOff>38100</xdr:colOff>
      <xdr:row>63</xdr:row>
      <xdr:rowOff>7366</xdr:rowOff>
    </xdr:to>
    <xdr:sp macro="" textlink="">
      <xdr:nvSpPr>
        <xdr:cNvPr id="187" name="楕円 186"/>
        <xdr:cNvSpPr/>
      </xdr:nvSpPr>
      <xdr:spPr>
        <a:xfrm>
          <a:off x="3746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128016</xdr:rowOff>
    </xdr:from>
    <xdr:to>
      <xdr:col>24</xdr:col>
      <xdr:colOff>63500</xdr:colOff>
      <xdr:row>63</xdr:row>
      <xdr:rowOff>9144</xdr:rowOff>
    </xdr:to>
    <xdr:cxnSp macro="">
      <xdr:nvCxnSpPr>
        <xdr:cNvPr id="188" name="直線コネクタ 187"/>
        <xdr:cNvCxnSpPr/>
      </xdr:nvCxnSpPr>
      <xdr:spPr>
        <a:xfrm>
          <a:off x="3797300" y="10757916"/>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26924</xdr:rowOff>
    </xdr:from>
    <xdr:to>
      <xdr:col>15</xdr:col>
      <xdr:colOff>101600</xdr:colOff>
      <xdr:row>62</xdr:row>
      <xdr:rowOff>128524</xdr:rowOff>
    </xdr:to>
    <xdr:sp macro="" textlink="">
      <xdr:nvSpPr>
        <xdr:cNvPr id="189" name="楕円 188"/>
        <xdr:cNvSpPr/>
      </xdr:nvSpPr>
      <xdr:spPr>
        <a:xfrm>
          <a:off x="2857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77724</xdr:rowOff>
    </xdr:from>
    <xdr:to>
      <xdr:col>19</xdr:col>
      <xdr:colOff>177800</xdr:colOff>
      <xdr:row>62</xdr:row>
      <xdr:rowOff>128016</xdr:rowOff>
    </xdr:to>
    <xdr:cxnSp macro="">
      <xdr:nvCxnSpPr>
        <xdr:cNvPr id="190" name="直線コネクタ 189"/>
        <xdr:cNvCxnSpPr/>
      </xdr:nvCxnSpPr>
      <xdr:spPr>
        <a:xfrm>
          <a:off x="2908300" y="107076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xdr:rowOff>
    </xdr:from>
    <xdr:to>
      <xdr:col>10</xdr:col>
      <xdr:colOff>165100</xdr:colOff>
      <xdr:row>62</xdr:row>
      <xdr:rowOff>110236</xdr:rowOff>
    </xdr:to>
    <xdr:sp macro="" textlink="">
      <xdr:nvSpPr>
        <xdr:cNvPr id="191" name="楕円 190"/>
        <xdr:cNvSpPr/>
      </xdr:nvSpPr>
      <xdr:spPr>
        <a:xfrm>
          <a:off x="1968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59436</xdr:rowOff>
    </xdr:from>
    <xdr:to>
      <xdr:col>15</xdr:col>
      <xdr:colOff>50800</xdr:colOff>
      <xdr:row>62</xdr:row>
      <xdr:rowOff>77724</xdr:rowOff>
    </xdr:to>
    <xdr:cxnSp macro="">
      <xdr:nvCxnSpPr>
        <xdr:cNvPr id="192" name="直線コネクタ 191"/>
        <xdr:cNvCxnSpPr/>
      </xdr:nvCxnSpPr>
      <xdr:spPr>
        <a:xfrm>
          <a:off x="2019300" y="106893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157226</xdr:rowOff>
    </xdr:from>
    <xdr:to>
      <xdr:col>6</xdr:col>
      <xdr:colOff>38100</xdr:colOff>
      <xdr:row>62</xdr:row>
      <xdr:rowOff>87376</xdr:rowOff>
    </xdr:to>
    <xdr:sp macro="" textlink="">
      <xdr:nvSpPr>
        <xdr:cNvPr id="193" name="楕円 192"/>
        <xdr:cNvSpPr/>
      </xdr:nvSpPr>
      <xdr:spPr>
        <a:xfrm>
          <a:off x="1079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36576</xdr:rowOff>
    </xdr:from>
    <xdr:to>
      <xdr:col>10</xdr:col>
      <xdr:colOff>114300</xdr:colOff>
      <xdr:row>62</xdr:row>
      <xdr:rowOff>59436</xdr:rowOff>
    </xdr:to>
    <xdr:cxnSp macro="">
      <xdr:nvCxnSpPr>
        <xdr:cNvPr id="194" name="直線コネクタ 193"/>
        <xdr:cNvCxnSpPr/>
      </xdr:nvCxnSpPr>
      <xdr:spPr>
        <a:xfrm>
          <a:off x="1130300" y="106664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169943</xdr:rowOff>
    </xdr:from>
    <xdr:ext cx="405111" cy="259045"/>
    <xdr:sp macro="" textlink="">
      <xdr:nvSpPr>
        <xdr:cNvPr id="199" name="n_1mainValue【体育館・プール】&#10;有形固定資産減価償却率"/>
        <xdr:cNvSpPr txBox="1"/>
      </xdr:nvSpPr>
      <xdr:spPr>
        <a:xfrm>
          <a:off x="3582044" y="1079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119651</xdr:rowOff>
    </xdr:from>
    <xdr:ext cx="405111" cy="259045"/>
    <xdr:sp macro="" textlink="">
      <xdr:nvSpPr>
        <xdr:cNvPr id="200" name="n_2mainValue【体育館・プール】&#10;有形固定資産減価償却率"/>
        <xdr:cNvSpPr txBox="1"/>
      </xdr:nvSpPr>
      <xdr:spPr>
        <a:xfrm>
          <a:off x="2705744" y="1074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101363</xdr:rowOff>
    </xdr:from>
    <xdr:ext cx="405111" cy="259045"/>
    <xdr:sp macro="" textlink="">
      <xdr:nvSpPr>
        <xdr:cNvPr id="201" name="n_3mainValue【体育館・プール】&#10;有形固定資産減価償却率"/>
        <xdr:cNvSpPr txBox="1"/>
      </xdr:nvSpPr>
      <xdr:spPr>
        <a:xfrm>
          <a:off x="1816744" y="1073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78503</xdr:rowOff>
    </xdr:from>
    <xdr:ext cx="405111" cy="259045"/>
    <xdr:sp macro="" textlink="">
      <xdr:nvSpPr>
        <xdr:cNvPr id="202" name="n_4mainValue【体育館・プール】&#10;有形固定資産減価償却率"/>
        <xdr:cNvSpPr txBox="1"/>
      </xdr:nvSpPr>
      <xdr:spPr>
        <a:xfrm>
          <a:off x="927744" y="107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2540</xdr:rowOff>
    </xdr:from>
    <xdr:to>
      <xdr:col>55</xdr:col>
      <xdr:colOff>50800</xdr:colOff>
      <xdr:row>64</xdr:row>
      <xdr:rowOff>104140</xdr:rowOff>
    </xdr:to>
    <xdr:sp macro="" textlink="">
      <xdr:nvSpPr>
        <xdr:cNvPr id="242" name="楕円 241"/>
        <xdr:cNvSpPr/>
      </xdr:nvSpPr>
      <xdr:spPr>
        <a:xfrm>
          <a:off x="10426700" y="1097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88917</xdr:rowOff>
    </xdr:from>
    <xdr:ext cx="469744" cy="259045"/>
    <xdr:sp macro="" textlink="">
      <xdr:nvSpPr>
        <xdr:cNvPr id="243" name="【体育館・プール】&#10;一人当たり面積該当値テキスト"/>
        <xdr:cNvSpPr txBox="1"/>
      </xdr:nvSpPr>
      <xdr:spPr>
        <a:xfrm>
          <a:off x="10515600" y="1089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3810</xdr:rowOff>
    </xdr:from>
    <xdr:to>
      <xdr:col>50</xdr:col>
      <xdr:colOff>165100</xdr:colOff>
      <xdr:row>64</xdr:row>
      <xdr:rowOff>105410</xdr:rowOff>
    </xdr:to>
    <xdr:sp macro="" textlink="">
      <xdr:nvSpPr>
        <xdr:cNvPr id="244" name="楕円 243"/>
        <xdr:cNvSpPr/>
      </xdr:nvSpPr>
      <xdr:spPr>
        <a:xfrm>
          <a:off x="9588500" y="1097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53340</xdr:rowOff>
    </xdr:from>
    <xdr:to>
      <xdr:col>55</xdr:col>
      <xdr:colOff>0</xdr:colOff>
      <xdr:row>64</xdr:row>
      <xdr:rowOff>54610</xdr:rowOff>
    </xdr:to>
    <xdr:cxnSp macro="">
      <xdr:nvCxnSpPr>
        <xdr:cNvPr id="245" name="直線コネクタ 244"/>
        <xdr:cNvCxnSpPr/>
      </xdr:nvCxnSpPr>
      <xdr:spPr>
        <a:xfrm flipV="1">
          <a:off x="9639300" y="1102614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3810</xdr:rowOff>
    </xdr:from>
    <xdr:to>
      <xdr:col>46</xdr:col>
      <xdr:colOff>38100</xdr:colOff>
      <xdr:row>64</xdr:row>
      <xdr:rowOff>105410</xdr:rowOff>
    </xdr:to>
    <xdr:sp macro="" textlink="">
      <xdr:nvSpPr>
        <xdr:cNvPr id="246" name="楕円 245"/>
        <xdr:cNvSpPr/>
      </xdr:nvSpPr>
      <xdr:spPr>
        <a:xfrm>
          <a:off x="8699500" y="1097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54610</xdr:rowOff>
    </xdr:from>
    <xdr:to>
      <xdr:col>50</xdr:col>
      <xdr:colOff>114300</xdr:colOff>
      <xdr:row>64</xdr:row>
      <xdr:rowOff>54610</xdr:rowOff>
    </xdr:to>
    <xdr:cxnSp macro="">
      <xdr:nvCxnSpPr>
        <xdr:cNvPr id="247" name="直線コネクタ 246"/>
        <xdr:cNvCxnSpPr/>
      </xdr:nvCxnSpPr>
      <xdr:spPr>
        <a:xfrm>
          <a:off x="8750300" y="11027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3810</xdr:rowOff>
    </xdr:from>
    <xdr:to>
      <xdr:col>41</xdr:col>
      <xdr:colOff>101600</xdr:colOff>
      <xdr:row>64</xdr:row>
      <xdr:rowOff>105410</xdr:rowOff>
    </xdr:to>
    <xdr:sp macro="" textlink="">
      <xdr:nvSpPr>
        <xdr:cNvPr id="248" name="楕円 247"/>
        <xdr:cNvSpPr/>
      </xdr:nvSpPr>
      <xdr:spPr>
        <a:xfrm>
          <a:off x="7810500" y="1097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54610</xdr:rowOff>
    </xdr:from>
    <xdr:to>
      <xdr:col>45</xdr:col>
      <xdr:colOff>177800</xdr:colOff>
      <xdr:row>64</xdr:row>
      <xdr:rowOff>54610</xdr:rowOff>
    </xdr:to>
    <xdr:cxnSp macro="">
      <xdr:nvCxnSpPr>
        <xdr:cNvPr id="249" name="直線コネクタ 248"/>
        <xdr:cNvCxnSpPr/>
      </xdr:nvCxnSpPr>
      <xdr:spPr>
        <a:xfrm>
          <a:off x="7861300" y="11027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3810</xdr:rowOff>
    </xdr:from>
    <xdr:to>
      <xdr:col>36</xdr:col>
      <xdr:colOff>165100</xdr:colOff>
      <xdr:row>64</xdr:row>
      <xdr:rowOff>105410</xdr:rowOff>
    </xdr:to>
    <xdr:sp macro="" textlink="">
      <xdr:nvSpPr>
        <xdr:cNvPr id="250" name="楕円 249"/>
        <xdr:cNvSpPr/>
      </xdr:nvSpPr>
      <xdr:spPr>
        <a:xfrm>
          <a:off x="6921500" y="1097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54610</xdr:rowOff>
    </xdr:from>
    <xdr:to>
      <xdr:col>41</xdr:col>
      <xdr:colOff>50800</xdr:colOff>
      <xdr:row>64</xdr:row>
      <xdr:rowOff>54610</xdr:rowOff>
    </xdr:to>
    <xdr:cxnSp macro="">
      <xdr:nvCxnSpPr>
        <xdr:cNvPr id="251" name="直線コネクタ 250"/>
        <xdr:cNvCxnSpPr/>
      </xdr:nvCxnSpPr>
      <xdr:spPr>
        <a:xfrm>
          <a:off x="6972300" y="11027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5" name="n_4aveValue【体育館・プール】&#10;一人当たり面積"/>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96537</xdr:rowOff>
    </xdr:from>
    <xdr:ext cx="469744" cy="259045"/>
    <xdr:sp macro="" textlink="">
      <xdr:nvSpPr>
        <xdr:cNvPr id="256" name="n_1mainValue【体育館・プール】&#10;一人当たり面積"/>
        <xdr:cNvSpPr txBox="1"/>
      </xdr:nvSpPr>
      <xdr:spPr>
        <a:xfrm>
          <a:off x="9391727" y="1106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96537</xdr:rowOff>
    </xdr:from>
    <xdr:ext cx="469744" cy="259045"/>
    <xdr:sp macro="" textlink="">
      <xdr:nvSpPr>
        <xdr:cNvPr id="257" name="n_2mainValue【体育館・プール】&#10;一人当たり面積"/>
        <xdr:cNvSpPr txBox="1"/>
      </xdr:nvSpPr>
      <xdr:spPr>
        <a:xfrm>
          <a:off x="8515427" y="1106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96537</xdr:rowOff>
    </xdr:from>
    <xdr:ext cx="469744" cy="259045"/>
    <xdr:sp macro="" textlink="">
      <xdr:nvSpPr>
        <xdr:cNvPr id="258" name="n_3mainValue【体育館・プール】&#10;一人当たり面積"/>
        <xdr:cNvSpPr txBox="1"/>
      </xdr:nvSpPr>
      <xdr:spPr>
        <a:xfrm>
          <a:off x="7626427" y="1106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96537</xdr:rowOff>
    </xdr:from>
    <xdr:ext cx="469744" cy="259045"/>
    <xdr:sp macro="" textlink="">
      <xdr:nvSpPr>
        <xdr:cNvPr id="259" name="n_4mainValue【体育館・プール】&#10;一人当たり面積"/>
        <xdr:cNvSpPr txBox="1"/>
      </xdr:nvSpPr>
      <xdr:spPr>
        <a:xfrm>
          <a:off x="6737427" y="1106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147320</xdr:rowOff>
    </xdr:from>
    <xdr:to>
      <xdr:col>24</xdr:col>
      <xdr:colOff>114300</xdr:colOff>
      <xdr:row>82</xdr:row>
      <xdr:rowOff>77470</xdr:rowOff>
    </xdr:to>
    <xdr:sp macro="" textlink="">
      <xdr:nvSpPr>
        <xdr:cNvPr id="298" name="楕円 297"/>
        <xdr:cNvSpPr/>
      </xdr:nvSpPr>
      <xdr:spPr>
        <a:xfrm>
          <a:off x="45847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125747</xdr:rowOff>
    </xdr:from>
    <xdr:ext cx="405111" cy="259045"/>
    <xdr:sp macro="" textlink="">
      <xdr:nvSpPr>
        <xdr:cNvPr id="299" name="【福祉施設】&#10;有形固定資産減価償却率該当値テキスト"/>
        <xdr:cNvSpPr txBox="1"/>
      </xdr:nvSpPr>
      <xdr:spPr>
        <a:xfrm>
          <a:off x="4673600"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101600</xdr:rowOff>
    </xdr:from>
    <xdr:to>
      <xdr:col>20</xdr:col>
      <xdr:colOff>38100</xdr:colOff>
      <xdr:row>82</xdr:row>
      <xdr:rowOff>31750</xdr:rowOff>
    </xdr:to>
    <xdr:sp macro="" textlink="">
      <xdr:nvSpPr>
        <xdr:cNvPr id="300" name="楕円 299"/>
        <xdr:cNvSpPr/>
      </xdr:nvSpPr>
      <xdr:spPr>
        <a:xfrm>
          <a:off x="3746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152400</xdr:rowOff>
    </xdr:from>
    <xdr:to>
      <xdr:col>24</xdr:col>
      <xdr:colOff>63500</xdr:colOff>
      <xdr:row>82</xdr:row>
      <xdr:rowOff>26670</xdr:rowOff>
    </xdr:to>
    <xdr:cxnSp macro="">
      <xdr:nvCxnSpPr>
        <xdr:cNvPr id="301" name="直線コネクタ 300"/>
        <xdr:cNvCxnSpPr/>
      </xdr:nvCxnSpPr>
      <xdr:spPr>
        <a:xfrm>
          <a:off x="3797300" y="140398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90170</xdr:rowOff>
    </xdr:from>
    <xdr:to>
      <xdr:col>15</xdr:col>
      <xdr:colOff>101600</xdr:colOff>
      <xdr:row>82</xdr:row>
      <xdr:rowOff>20320</xdr:rowOff>
    </xdr:to>
    <xdr:sp macro="" textlink="">
      <xdr:nvSpPr>
        <xdr:cNvPr id="302" name="楕円 301"/>
        <xdr:cNvSpPr/>
      </xdr:nvSpPr>
      <xdr:spPr>
        <a:xfrm>
          <a:off x="2857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140970</xdr:rowOff>
    </xdr:from>
    <xdr:to>
      <xdr:col>19</xdr:col>
      <xdr:colOff>177800</xdr:colOff>
      <xdr:row>81</xdr:row>
      <xdr:rowOff>152400</xdr:rowOff>
    </xdr:to>
    <xdr:cxnSp macro="">
      <xdr:nvCxnSpPr>
        <xdr:cNvPr id="303" name="直線コネクタ 302"/>
        <xdr:cNvCxnSpPr/>
      </xdr:nvCxnSpPr>
      <xdr:spPr>
        <a:xfrm>
          <a:off x="2908300" y="14028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39878</xdr:rowOff>
    </xdr:from>
    <xdr:to>
      <xdr:col>10</xdr:col>
      <xdr:colOff>165100</xdr:colOff>
      <xdr:row>81</xdr:row>
      <xdr:rowOff>141478</xdr:rowOff>
    </xdr:to>
    <xdr:sp macro="" textlink="">
      <xdr:nvSpPr>
        <xdr:cNvPr id="304" name="楕円 303"/>
        <xdr:cNvSpPr/>
      </xdr:nvSpPr>
      <xdr:spPr>
        <a:xfrm>
          <a:off x="1968500" y="139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90678</xdr:rowOff>
    </xdr:from>
    <xdr:to>
      <xdr:col>15</xdr:col>
      <xdr:colOff>50800</xdr:colOff>
      <xdr:row>81</xdr:row>
      <xdr:rowOff>140970</xdr:rowOff>
    </xdr:to>
    <xdr:cxnSp macro="">
      <xdr:nvCxnSpPr>
        <xdr:cNvPr id="305" name="直線コネクタ 304"/>
        <xdr:cNvCxnSpPr/>
      </xdr:nvCxnSpPr>
      <xdr:spPr>
        <a:xfrm>
          <a:off x="2019300" y="139781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161037</xdr:rowOff>
    </xdr:from>
    <xdr:to>
      <xdr:col>6</xdr:col>
      <xdr:colOff>38100</xdr:colOff>
      <xdr:row>81</xdr:row>
      <xdr:rowOff>91187</xdr:rowOff>
    </xdr:to>
    <xdr:sp macro="" textlink="">
      <xdr:nvSpPr>
        <xdr:cNvPr id="306" name="楕円 305"/>
        <xdr:cNvSpPr/>
      </xdr:nvSpPr>
      <xdr:spPr>
        <a:xfrm>
          <a:off x="1079500" y="138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40387</xdr:rowOff>
    </xdr:from>
    <xdr:to>
      <xdr:col>10</xdr:col>
      <xdr:colOff>114300</xdr:colOff>
      <xdr:row>81</xdr:row>
      <xdr:rowOff>90678</xdr:rowOff>
    </xdr:to>
    <xdr:cxnSp macro="">
      <xdr:nvCxnSpPr>
        <xdr:cNvPr id="307" name="直線コネクタ 306"/>
        <xdr:cNvCxnSpPr/>
      </xdr:nvCxnSpPr>
      <xdr:spPr>
        <a:xfrm>
          <a:off x="1130300" y="1392783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22877</xdr:rowOff>
    </xdr:from>
    <xdr:ext cx="405111" cy="259045"/>
    <xdr:sp macro="" textlink="">
      <xdr:nvSpPr>
        <xdr:cNvPr id="312" name="n_1mainValue【福祉施設】&#10;有形固定資産減価償却率"/>
        <xdr:cNvSpPr txBox="1"/>
      </xdr:nvSpPr>
      <xdr:spPr>
        <a:xfrm>
          <a:off x="35820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11447</xdr:rowOff>
    </xdr:from>
    <xdr:ext cx="405111" cy="259045"/>
    <xdr:sp macro="" textlink="">
      <xdr:nvSpPr>
        <xdr:cNvPr id="313" name="n_2mainValue【福祉施設】&#10;有形固定資産減価償却率"/>
        <xdr:cNvSpPr txBox="1"/>
      </xdr:nvSpPr>
      <xdr:spPr>
        <a:xfrm>
          <a:off x="2705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132605</xdr:rowOff>
    </xdr:from>
    <xdr:ext cx="405111" cy="259045"/>
    <xdr:sp macro="" textlink="">
      <xdr:nvSpPr>
        <xdr:cNvPr id="314" name="n_3mainValue【福祉施設】&#10;有形固定資産減価償却率"/>
        <xdr:cNvSpPr txBox="1"/>
      </xdr:nvSpPr>
      <xdr:spPr>
        <a:xfrm>
          <a:off x="1816744" y="1402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82314</xdr:rowOff>
    </xdr:from>
    <xdr:ext cx="405111" cy="259045"/>
    <xdr:sp macro="" textlink="">
      <xdr:nvSpPr>
        <xdr:cNvPr id="315" name="n_4mainValue【福祉施設】&#10;有形固定資産減価償却率"/>
        <xdr:cNvSpPr txBox="1"/>
      </xdr:nvSpPr>
      <xdr:spPr>
        <a:xfrm>
          <a:off x="927744" y="139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6350</xdr:rowOff>
    </xdr:from>
    <xdr:to>
      <xdr:col>55</xdr:col>
      <xdr:colOff>50800</xdr:colOff>
      <xdr:row>84</xdr:row>
      <xdr:rowOff>107950</xdr:rowOff>
    </xdr:to>
    <xdr:sp macro="" textlink="">
      <xdr:nvSpPr>
        <xdr:cNvPr id="355" name="楕円 354"/>
        <xdr:cNvSpPr/>
      </xdr:nvSpPr>
      <xdr:spPr>
        <a:xfrm>
          <a:off x="10426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156227</xdr:rowOff>
    </xdr:from>
    <xdr:ext cx="469744" cy="259045"/>
    <xdr:sp macro="" textlink="">
      <xdr:nvSpPr>
        <xdr:cNvPr id="356" name="【福祉施設】&#10;一人当たり面積該当値テキスト"/>
        <xdr:cNvSpPr txBox="1"/>
      </xdr:nvSpPr>
      <xdr:spPr>
        <a:xfrm>
          <a:off x="1051560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13970</xdr:rowOff>
    </xdr:from>
    <xdr:to>
      <xdr:col>50</xdr:col>
      <xdr:colOff>165100</xdr:colOff>
      <xdr:row>84</xdr:row>
      <xdr:rowOff>115570</xdr:rowOff>
    </xdr:to>
    <xdr:sp macro="" textlink="">
      <xdr:nvSpPr>
        <xdr:cNvPr id="357" name="楕円 356"/>
        <xdr:cNvSpPr/>
      </xdr:nvSpPr>
      <xdr:spPr>
        <a:xfrm>
          <a:off x="9588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57150</xdr:rowOff>
    </xdr:from>
    <xdr:to>
      <xdr:col>55</xdr:col>
      <xdr:colOff>0</xdr:colOff>
      <xdr:row>84</xdr:row>
      <xdr:rowOff>64770</xdr:rowOff>
    </xdr:to>
    <xdr:cxnSp macro="">
      <xdr:nvCxnSpPr>
        <xdr:cNvPr id="358" name="直線コネクタ 357"/>
        <xdr:cNvCxnSpPr/>
      </xdr:nvCxnSpPr>
      <xdr:spPr>
        <a:xfrm flipV="1">
          <a:off x="9639300" y="144589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162561</xdr:rowOff>
    </xdr:from>
    <xdr:to>
      <xdr:col>46</xdr:col>
      <xdr:colOff>38100</xdr:colOff>
      <xdr:row>84</xdr:row>
      <xdr:rowOff>92711</xdr:rowOff>
    </xdr:to>
    <xdr:sp macro="" textlink="">
      <xdr:nvSpPr>
        <xdr:cNvPr id="359" name="楕円 358"/>
        <xdr:cNvSpPr/>
      </xdr:nvSpPr>
      <xdr:spPr>
        <a:xfrm>
          <a:off x="8699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41911</xdr:rowOff>
    </xdr:from>
    <xdr:to>
      <xdr:col>50</xdr:col>
      <xdr:colOff>114300</xdr:colOff>
      <xdr:row>84</xdr:row>
      <xdr:rowOff>64770</xdr:rowOff>
    </xdr:to>
    <xdr:cxnSp macro="">
      <xdr:nvCxnSpPr>
        <xdr:cNvPr id="360" name="直線コネクタ 359"/>
        <xdr:cNvCxnSpPr/>
      </xdr:nvCxnSpPr>
      <xdr:spPr>
        <a:xfrm>
          <a:off x="8750300" y="144437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166370</xdr:rowOff>
    </xdr:from>
    <xdr:to>
      <xdr:col>41</xdr:col>
      <xdr:colOff>101600</xdr:colOff>
      <xdr:row>84</xdr:row>
      <xdr:rowOff>96520</xdr:rowOff>
    </xdr:to>
    <xdr:sp macro="" textlink="">
      <xdr:nvSpPr>
        <xdr:cNvPr id="361" name="楕円 360"/>
        <xdr:cNvSpPr/>
      </xdr:nvSpPr>
      <xdr:spPr>
        <a:xfrm>
          <a:off x="7810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41911</xdr:rowOff>
    </xdr:from>
    <xdr:to>
      <xdr:col>45</xdr:col>
      <xdr:colOff>177800</xdr:colOff>
      <xdr:row>84</xdr:row>
      <xdr:rowOff>45720</xdr:rowOff>
    </xdr:to>
    <xdr:cxnSp macro="">
      <xdr:nvCxnSpPr>
        <xdr:cNvPr id="362" name="直線コネクタ 361"/>
        <xdr:cNvCxnSpPr/>
      </xdr:nvCxnSpPr>
      <xdr:spPr>
        <a:xfrm flipV="1">
          <a:off x="7861300" y="144437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2539</xdr:rowOff>
    </xdr:from>
    <xdr:to>
      <xdr:col>36</xdr:col>
      <xdr:colOff>165100</xdr:colOff>
      <xdr:row>84</xdr:row>
      <xdr:rowOff>104139</xdr:rowOff>
    </xdr:to>
    <xdr:sp macro="" textlink="">
      <xdr:nvSpPr>
        <xdr:cNvPr id="363" name="楕円 362"/>
        <xdr:cNvSpPr/>
      </xdr:nvSpPr>
      <xdr:spPr>
        <a:xfrm>
          <a:off x="6921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45720</xdr:rowOff>
    </xdr:from>
    <xdr:to>
      <xdr:col>41</xdr:col>
      <xdr:colOff>50800</xdr:colOff>
      <xdr:row>84</xdr:row>
      <xdr:rowOff>53339</xdr:rowOff>
    </xdr:to>
    <xdr:cxnSp macro="">
      <xdr:nvCxnSpPr>
        <xdr:cNvPr id="364" name="直線コネクタ 363"/>
        <xdr:cNvCxnSpPr/>
      </xdr:nvCxnSpPr>
      <xdr:spPr>
        <a:xfrm flipV="1">
          <a:off x="6972300" y="144475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106697</xdr:rowOff>
    </xdr:from>
    <xdr:ext cx="469744" cy="259045"/>
    <xdr:sp macro="" textlink="">
      <xdr:nvSpPr>
        <xdr:cNvPr id="369" name="n_1mainValue【福祉施設】&#10;一人当たり面積"/>
        <xdr:cNvSpPr txBox="1"/>
      </xdr:nvSpPr>
      <xdr:spPr>
        <a:xfrm>
          <a:off x="9391727"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83838</xdr:rowOff>
    </xdr:from>
    <xdr:ext cx="469744" cy="259045"/>
    <xdr:sp macro="" textlink="">
      <xdr:nvSpPr>
        <xdr:cNvPr id="370" name="n_2mainValue【福祉施設】&#10;一人当たり面積"/>
        <xdr:cNvSpPr txBox="1"/>
      </xdr:nvSpPr>
      <xdr:spPr>
        <a:xfrm>
          <a:off x="8515427"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87647</xdr:rowOff>
    </xdr:from>
    <xdr:ext cx="469744" cy="259045"/>
    <xdr:sp macro="" textlink="">
      <xdr:nvSpPr>
        <xdr:cNvPr id="371" name="n_3mainValue【福祉施設】&#10;一人当たり面積"/>
        <xdr:cNvSpPr txBox="1"/>
      </xdr:nvSpPr>
      <xdr:spPr>
        <a:xfrm>
          <a:off x="76264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95266</xdr:rowOff>
    </xdr:from>
    <xdr:ext cx="469744" cy="259045"/>
    <xdr:sp macro="" textlink="">
      <xdr:nvSpPr>
        <xdr:cNvPr id="372" name="n_4mainValue【福祉施設】&#10;一人当たり面積"/>
        <xdr:cNvSpPr txBox="1"/>
      </xdr:nvSpPr>
      <xdr:spPr>
        <a:xfrm>
          <a:off x="6737427" y="1449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170180</xdr:rowOff>
    </xdr:from>
    <xdr:to>
      <xdr:col>24</xdr:col>
      <xdr:colOff>114300</xdr:colOff>
      <xdr:row>107</xdr:row>
      <xdr:rowOff>100330</xdr:rowOff>
    </xdr:to>
    <xdr:sp macro="" textlink="">
      <xdr:nvSpPr>
        <xdr:cNvPr id="413" name="楕円 412"/>
        <xdr:cNvSpPr/>
      </xdr:nvSpPr>
      <xdr:spPr>
        <a:xfrm>
          <a:off x="45847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148607</xdr:rowOff>
    </xdr:from>
    <xdr:ext cx="405111" cy="259045"/>
    <xdr:sp macro="" textlink="">
      <xdr:nvSpPr>
        <xdr:cNvPr id="414" name="【市民会館】&#10;有形固定資産減価償却率該当値テキスト"/>
        <xdr:cNvSpPr txBox="1"/>
      </xdr:nvSpPr>
      <xdr:spPr>
        <a:xfrm>
          <a:off x="4673600"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132080</xdr:rowOff>
    </xdr:from>
    <xdr:to>
      <xdr:col>20</xdr:col>
      <xdr:colOff>38100</xdr:colOff>
      <xdr:row>107</xdr:row>
      <xdr:rowOff>62230</xdr:rowOff>
    </xdr:to>
    <xdr:sp macro="" textlink="">
      <xdr:nvSpPr>
        <xdr:cNvPr id="415" name="楕円 414"/>
        <xdr:cNvSpPr/>
      </xdr:nvSpPr>
      <xdr:spPr>
        <a:xfrm>
          <a:off x="3746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11430</xdr:rowOff>
    </xdr:from>
    <xdr:to>
      <xdr:col>24</xdr:col>
      <xdr:colOff>63500</xdr:colOff>
      <xdr:row>107</xdr:row>
      <xdr:rowOff>49530</xdr:rowOff>
    </xdr:to>
    <xdr:cxnSp macro="">
      <xdr:nvCxnSpPr>
        <xdr:cNvPr id="416" name="直線コネクタ 415"/>
        <xdr:cNvCxnSpPr/>
      </xdr:nvCxnSpPr>
      <xdr:spPr>
        <a:xfrm>
          <a:off x="3797300" y="183565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93980</xdr:rowOff>
    </xdr:from>
    <xdr:to>
      <xdr:col>15</xdr:col>
      <xdr:colOff>101600</xdr:colOff>
      <xdr:row>107</xdr:row>
      <xdr:rowOff>24130</xdr:rowOff>
    </xdr:to>
    <xdr:sp macro="" textlink="">
      <xdr:nvSpPr>
        <xdr:cNvPr id="417" name="楕円 416"/>
        <xdr:cNvSpPr/>
      </xdr:nvSpPr>
      <xdr:spPr>
        <a:xfrm>
          <a:off x="2857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144780</xdr:rowOff>
    </xdr:from>
    <xdr:to>
      <xdr:col>19</xdr:col>
      <xdr:colOff>177800</xdr:colOff>
      <xdr:row>107</xdr:row>
      <xdr:rowOff>11430</xdr:rowOff>
    </xdr:to>
    <xdr:cxnSp macro="">
      <xdr:nvCxnSpPr>
        <xdr:cNvPr id="418" name="直線コネクタ 417"/>
        <xdr:cNvCxnSpPr/>
      </xdr:nvCxnSpPr>
      <xdr:spPr>
        <a:xfrm>
          <a:off x="2908300" y="18318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55880</xdr:rowOff>
    </xdr:from>
    <xdr:to>
      <xdr:col>10</xdr:col>
      <xdr:colOff>165100</xdr:colOff>
      <xdr:row>106</xdr:row>
      <xdr:rowOff>157480</xdr:rowOff>
    </xdr:to>
    <xdr:sp macro="" textlink="">
      <xdr:nvSpPr>
        <xdr:cNvPr id="419" name="楕円 418"/>
        <xdr:cNvSpPr/>
      </xdr:nvSpPr>
      <xdr:spPr>
        <a:xfrm>
          <a:off x="1968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106680</xdr:rowOff>
    </xdr:from>
    <xdr:to>
      <xdr:col>15</xdr:col>
      <xdr:colOff>50800</xdr:colOff>
      <xdr:row>106</xdr:row>
      <xdr:rowOff>144780</xdr:rowOff>
    </xdr:to>
    <xdr:cxnSp macro="">
      <xdr:nvCxnSpPr>
        <xdr:cNvPr id="420" name="直線コネクタ 419"/>
        <xdr:cNvCxnSpPr/>
      </xdr:nvCxnSpPr>
      <xdr:spPr>
        <a:xfrm>
          <a:off x="2019300" y="18280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17780</xdr:rowOff>
    </xdr:from>
    <xdr:to>
      <xdr:col>6</xdr:col>
      <xdr:colOff>38100</xdr:colOff>
      <xdr:row>106</xdr:row>
      <xdr:rowOff>119380</xdr:rowOff>
    </xdr:to>
    <xdr:sp macro="" textlink="">
      <xdr:nvSpPr>
        <xdr:cNvPr id="421" name="楕円 420"/>
        <xdr:cNvSpPr/>
      </xdr:nvSpPr>
      <xdr:spPr>
        <a:xfrm>
          <a:off x="1079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68580</xdr:rowOff>
    </xdr:from>
    <xdr:to>
      <xdr:col>10</xdr:col>
      <xdr:colOff>114300</xdr:colOff>
      <xdr:row>106</xdr:row>
      <xdr:rowOff>106680</xdr:rowOff>
    </xdr:to>
    <xdr:cxnSp macro="">
      <xdr:nvCxnSpPr>
        <xdr:cNvPr id="422" name="直線コネクタ 421"/>
        <xdr:cNvCxnSpPr/>
      </xdr:nvCxnSpPr>
      <xdr:spPr>
        <a:xfrm>
          <a:off x="1130300" y="18242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53357</xdr:rowOff>
    </xdr:from>
    <xdr:ext cx="405111" cy="259045"/>
    <xdr:sp macro="" textlink="">
      <xdr:nvSpPr>
        <xdr:cNvPr id="427" name="n_1mainValue【市民会館】&#10;有形固定資産減価償却率"/>
        <xdr:cNvSpPr txBox="1"/>
      </xdr:nvSpPr>
      <xdr:spPr>
        <a:xfrm>
          <a:off x="358204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15257</xdr:rowOff>
    </xdr:from>
    <xdr:ext cx="405111" cy="259045"/>
    <xdr:sp macro="" textlink="">
      <xdr:nvSpPr>
        <xdr:cNvPr id="428" name="n_2mainValue【市民会館】&#10;有形固定資産減価償却率"/>
        <xdr:cNvSpPr txBox="1"/>
      </xdr:nvSpPr>
      <xdr:spPr>
        <a:xfrm>
          <a:off x="2705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148607</xdr:rowOff>
    </xdr:from>
    <xdr:ext cx="405111" cy="259045"/>
    <xdr:sp macro="" textlink="">
      <xdr:nvSpPr>
        <xdr:cNvPr id="429" name="n_3mainValue【市民会館】&#10;有形固定資産減価償却率"/>
        <xdr:cNvSpPr txBox="1"/>
      </xdr:nvSpPr>
      <xdr:spPr>
        <a:xfrm>
          <a:off x="18167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110507</xdr:rowOff>
    </xdr:from>
    <xdr:ext cx="405111" cy="259045"/>
    <xdr:sp macro="" textlink="">
      <xdr:nvSpPr>
        <xdr:cNvPr id="430" name="n_4mainValue【市民会館】&#10;有形固定資産減価償却率"/>
        <xdr:cNvSpPr txBox="1"/>
      </xdr:nvSpPr>
      <xdr:spPr>
        <a:xfrm>
          <a:off x="927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xdr:cNvSpPr txBox="1"/>
      </xdr:nvSpPr>
      <xdr:spPr>
        <a:xfrm>
          <a:off x="10515600" y="1812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78739</xdr:rowOff>
    </xdr:from>
    <xdr:to>
      <xdr:col>55</xdr:col>
      <xdr:colOff>50800</xdr:colOff>
      <xdr:row>106</xdr:row>
      <xdr:rowOff>8889</xdr:rowOff>
    </xdr:to>
    <xdr:sp macro="" textlink="">
      <xdr:nvSpPr>
        <xdr:cNvPr id="470" name="楕円 469"/>
        <xdr:cNvSpPr/>
      </xdr:nvSpPr>
      <xdr:spPr>
        <a:xfrm>
          <a:off x="104267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101616</xdr:rowOff>
    </xdr:from>
    <xdr:ext cx="469744" cy="259045"/>
    <xdr:sp macro="" textlink="">
      <xdr:nvSpPr>
        <xdr:cNvPr id="471" name="【市民会館】&#10;一人当たり面積該当値テキスト"/>
        <xdr:cNvSpPr txBox="1"/>
      </xdr:nvSpPr>
      <xdr:spPr>
        <a:xfrm>
          <a:off x="10515600" y="1793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86361</xdr:rowOff>
    </xdr:from>
    <xdr:to>
      <xdr:col>50</xdr:col>
      <xdr:colOff>165100</xdr:colOff>
      <xdr:row>106</xdr:row>
      <xdr:rowOff>16511</xdr:rowOff>
    </xdr:to>
    <xdr:sp macro="" textlink="">
      <xdr:nvSpPr>
        <xdr:cNvPr id="472" name="楕円 471"/>
        <xdr:cNvSpPr/>
      </xdr:nvSpPr>
      <xdr:spPr>
        <a:xfrm>
          <a:off x="9588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129539</xdr:rowOff>
    </xdr:from>
    <xdr:to>
      <xdr:col>55</xdr:col>
      <xdr:colOff>0</xdr:colOff>
      <xdr:row>105</xdr:row>
      <xdr:rowOff>137161</xdr:rowOff>
    </xdr:to>
    <xdr:cxnSp macro="">
      <xdr:nvCxnSpPr>
        <xdr:cNvPr id="473" name="直線コネクタ 472"/>
        <xdr:cNvCxnSpPr/>
      </xdr:nvCxnSpPr>
      <xdr:spPr>
        <a:xfrm flipV="1">
          <a:off x="9639300" y="181317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93980</xdr:rowOff>
    </xdr:from>
    <xdr:to>
      <xdr:col>46</xdr:col>
      <xdr:colOff>38100</xdr:colOff>
      <xdr:row>106</xdr:row>
      <xdr:rowOff>24130</xdr:rowOff>
    </xdr:to>
    <xdr:sp macro="" textlink="">
      <xdr:nvSpPr>
        <xdr:cNvPr id="474" name="楕円 473"/>
        <xdr:cNvSpPr/>
      </xdr:nvSpPr>
      <xdr:spPr>
        <a:xfrm>
          <a:off x="8699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137161</xdr:rowOff>
    </xdr:from>
    <xdr:to>
      <xdr:col>50</xdr:col>
      <xdr:colOff>114300</xdr:colOff>
      <xdr:row>105</xdr:row>
      <xdr:rowOff>144780</xdr:rowOff>
    </xdr:to>
    <xdr:cxnSp macro="">
      <xdr:nvCxnSpPr>
        <xdr:cNvPr id="475" name="直線コネクタ 474"/>
        <xdr:cNvCxnSpPr/>
      </xdr:nvCxnSpPr>
      <xdr:spPr>
        <a:xfrm flipV="1">
          <a:off x="8750300" y="181394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97789</xdr:rowOff>
    </xdr:from>
    <xdr:to>
      <xdr:col>41</xdr:col>
      <xdr:colOff>101600</xdr:colOff>
      <xdr:row>106</xdr:row>
      <xdr:rowOff>27939</xdr:rowOff>
    </xdr:to>
    <xdr:sp macro="" textlink="">
      <xdr:nvSpPr>
        <xdr:cNvPr id="476" name="楕円 475"/>
        <xdr:cNvSpPr/>
      </xdr:nvSpPr>
      <xdr:spPr>
        <a:xfrm>
          <a:off x="7810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144780</xdr:rowOff>
    </xdr:from>
    <xdr:to>
      <xdr:col>45</xdr:col>
      <xdr:colOff>177800</xdr:colOff>
      <xdr:row>105</xdr:row>
      <xdr:rowOff>148589</xdr:rowOff>
    </xdr:to>
    <xdr:cxnSp macro="">
      <xdr:nvCxnSpPr>
        <xdr:cNvPr id="477" name="直線コネクタ 476"/>
        <xdr:cNvCxnSpPr/>
      </xdr:nvCxnSpPr>
      <xdr:spPr>
        <a:xfrm flipV="1">
          <a:off x="7861300" y="18147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478" name="楕円 477"/>
        <xdr:cNvSpPr/>
      </xdr:nvSpPr>
      <xdr:spPr>
        <a:xfrm>
          <a:off x="6921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148589</xdr:rowOff>
    </xdr:from>
    <xdr:to>
      <xdr:col>41</xdr:col>
      <xdr:colOff>50800</xdr:colOff>
      <xdr:row>105</xdr:row>
      <xdr:rowOff>156211</xdr:rowOff>
    </xdr:to>
    <xdr:cxnSp macro="">
      <xdr:nvCxnSpPr>
        <xdr:cNvPr id="479" name="直線コネクタ 478"/>
        <xdr:cNvCxnSpPr/>
      </xdr:nvCxnSpPr>
      <xdr:spPr>
        <a:xfrm flipV="1">
          <a:off x="6972300" y="181508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xdr:cNvSpPr txBox="1"/>
      </xdr:nvSpPr>
      <xdr:spPr>
        <a:xfrm>
          <a:off x="93917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xdr:cNvSpPr txBox="1"/>
      </xdr:nvSpPr>
      <xdr:spPr>
        <a:xfrm>
          <a:off x="8515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33038</xdr:rowOff>
    </xdr:from>
    <xdr:ext cx="469744" cy="259045"/>
    <xdr:sp macro="" textlink="">
      <xdr:nvSpPr>
        <xdr:cNvPr id="484" name="n_1mainValue【市民会館】&#10;一人当たり面積"/>
        <xdr:cNvSpPr txBox="1"/>
      </xdr:nvSpPr>
      <xdr:spPr>
        <a:xfrm>
          <a:off x="93917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40657</xdr:rowOff>
    </xdr:from>
    <xdr:ext cx="469744" cy="259045"/>
    <xdr:sp macro="" textlink="">
      <xdr:nvSpPr>
        <xdr:cNvPr id="485" name="n_2mainValue【市民会館】&#10;一人当たり面積"/>
        <xdr:cNvSpPr txBox="1"/>
      </xdr:nvSpPr>
      <xdr:spPr>
        <a:xfrm>
          <a:off x="8515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44466</xdr:rowOff>
    </xdr:from>
    <xdr:ext cx="469744" cy="259045"/>
    <xdr:sp macro="" textlink="">
      <xdr:nvSpPr>
        <xdr:cNvPr id="486" name="n_3mainValue【市民会館】&#10;一人当たり面積"/>
        <xdr:cNvSpPr txBox="1"/>
      </xdr:nvSpPr>
      <xdr:spPr>
        <a:xfrm>
          <a:off x="7626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52088</xdr:rowOff>
    </xdr:from>
    <xdr:ext cx="469744" cy="259045"/>
    <xdr:sp macro="" textlink="">
      <xdr:nvSpPr>
        <xdr:cNvPr id="487" name="n_4mainValue【市民会館】&#10;一人当たり面積"/>
        <xdr:cNvSpPr txBox="1"/>
      </xdr:nvSpPr>
      <xdr:spPr>
        <a:xfrm>
          <a:off x="6737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160655</xdr:rowOff>
    </xdr:from>
    <xdr:to>
      <xdr:col>85</xdr:col>
      <xdr:colOff>177800</xdr:colOff>
      <xdr:row>37</xdr:row>
      <xdr:rowOff>90805</xdr:rowOff>
    </xdr:to>
    <xdr:sp macro="" textlink="">
      <xdr:nvSpPr>
        <xdr:cNvPr id="528" name="楕円 527"/>
        <xdr:cNvSpPr/>
      </xdr:nvSpPr>
      <xdr:spPr>
        <a:xfrm>
          <a:off x="162687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12082</xdr:rowOff>
    </xdr:from>
    <xdr:ext cx="405111" cy="259045"/>
    <xdr:sp macro="" textlink="">
      <xdr:nvSpPr>
        <xdr:cNvPr id="529" name="【一般廃棄物処理施設】&#10;有形固定資産減価償却率該当値テキスト"/>
        <xdr:cNvSpPr txBox="1"/>
      </xdr:nvSpPr>
      <xdr:spPr>
        <a:xfrm>
          <a:off x="16357600"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99695</xdr:rowOff>
    </xdr:from>
    <xdr:to>
      <xdr:col>81</xdr:col>
      <xdr:colOff>101600</xdr:colOff>
      <xdr:row>37</xdr:row>
      <xdr:rowOff>29845</xdr:rowOff>
    </xdr:to>
    <xdr:sp macro="" textlink="">
      <xdr:nvSpPr>
        <xdr:cNvPr id="530" name="楕円 529"/>
        <xdr:cNvSpPr/>
      </xdr:nvSpPr>
      <xdr:spPr>
        <a:xfrm>
          <a:off x="154305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150495</xdr:rowOff>
    </xdr:from>
    <xdr:to>
      <xdr:col>85</xdr:col>
      <xdr:colOff>127000</xdr:colOff>
      <xdr:row>37</xdr:row>
      <xdr:rowOff>40005</xdr:rowOff>
    </xdr:to>
    <xdr:cxnSp macro="">
      <xdr:nvCxnSpPr>
        <xdr:cNvPr id="531" name="直線コネクタ 530"/>
        <xdr:cNvCxnSpPr/>
      </xdr:nvCxnSpPr>
      <xdr:spPr>
        <a:xfrm>
          <a:off x="15481300" y="632269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38735</xdr:rowOff>
    </xdr:from>
    <xdr:to>
      <xdr:col>76</xdr:col>
      <xdr:colOff>165100</xdr:colOff>
      <xdr:row>36</xdr:row>
      <xdr:rowOff>140335</xdr:rowOff>
    </xdr:to>
    <xdr:sp macro="" textlink="">
      <xdr:nvSpPr>
        <xdr:cNvPr id="532" name="楕円 531"/>
        <xdr:cNvSpPr/>
      </xdr:nvSpPr>
      <xdr:spPr>
        <a:xfrm>
          <a:off x="14541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89535</xdr:rowOff>
    </xdr:from>
    <xdr:to>
      <xdr:col>81</xdr:col>
      <xdr:colOff>50800</xdr:colOff>
      <xdr:row>36</xdr:row>
      <xdr:rowOff>150495</xdr:rowOff>
    </xdr:to>
    <xdr:cxnSp macro="">
      <xdr:nvCxnSpPr>
        <xdr:cNvPr id="533" name="直線コネクタ 532"/>
        <xdr:cNvCxnSpPr/>
      </xdr:nvCxnSpPr>
      <xdr:spPr>
        <a:xfrm>
          <a:off x="14592300" y="626173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149225</xdr:rowOff>
    </xdr:from>
    <xdr:to>
      <xdr:col>72</xdr:col>
      <xdr:colOff>38100</xdr:colOff>
      <xdr:row>36</xdr:row>
      <xdr:rowOff>79375</xdr:rowOff>
    </xdr:to>
    <xdr:sp macro="" textlink="">
      <xdr:nvSpPr>
        <xdr:cNvPr id="534" name="楕円 533"/>
        <xdr:cNvSpPr/>
      </xdr:nvSpPr>
      <xdr:spPr>
        <a:xfrm>
          <a:off x="13652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28575</xdr:rowOff>
    </xdr:from>
    <xdr:to>
      <xdr:col>76</xdr:col>
      <xdr:colOff>114300</xdr:colOff>
      <xdr:row>36</xdr:row>
      <xdr:rowOff>89535</xdr:rowOff>
    </xdr:to>
    <xdr:cxnSp macro="">
      <xdr:nvCxnSpPr>
        <xdr:cNvPr id="535" name="直線コネクタ 534"/>
        <xdr:cNvCxnSpPr/>
      </xdr:nvCxnSpPr>
      <xdr:spPr>
        <a:xfrm>
          <a:off x="13703300" y="620077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88265</xdr:rowOff>
    </xdr:from>
    <xdr:to>
      <xdr:col>67</xdr:col>
      <xdr:colOff>101600</xdr:colOff>
      <xdr:row>36</xdr:row>
      <xdr:rowOff>18415</xdr:rowOff>
    </xdr:to>
    <xdr:sp macro="" textlink="">
      <xdr:nvSpPr>
        <xdr:cNvPr id="536" name="楕円 535"/>
        <xdr:cNvSpPr/>
      </xdr:nvSpPr>
      <xdr:spPr>
        <a:xfrm>
          <a:off x="12763500" y="60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139065</xdr:rowOff>
    </xdr:from>
    <xdr:to>
      <xdr:col>71</xdr:col>
      <xdr:colOff>177800</xdr:colOff>
      <xdr:row>36</xdr:row>
      <xdr:rowOff>28575</xdr:rowOff>
    </xdr:to>
    <xdr:cxnSp macro="">
      <xdr:nvCxnSpPr>
        <xdr:cNvPr id="537" name="直線コネクタ 536"/>
        <xdr:cNvCxnSpPr/>
      </xdr:nvCxnSpPr>
      <xdr:spPr>
        <a:xfrm>
          <a:off x="12814300" y="613981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8" name="n_1aveValue【一般廃棄物処理施設】&#10;有形固定資産減価償却率"/>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1" name="n_4aveValue【一般廃棄物処理施設】&#10;有形固定資産減価償却率"/>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46372</xdr:rowOff>
    </xdr:from>
    <xdr:ext cx="405111" cy="259045"/>
    <xdr:sp macro="" textlink="">
      <xdr:nvSpPr>
        <xdr:cNvPr id="542" name="n_1mainValue【一般廃棄物処理施設】&#10;有形固定資産減価償却率"/>
        <xdr:cNvSpPr txBox="1"/>
      </xdr:nvSpPr>
      <xdr:spPr>
        <a:xfrm>
          <a:off x="152660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156862</xdr:rowOff>
    </xdr:from>
    <xdr:ext cx="405111" cy="259045"/>
    <xdr:sp macro="" textlink="">
      <xdr:nvSpPr>
        <xdr:cNvPr id="543" name="n_2mainValue【一般廃棄物処理施設】&#10;有形固定資産減価償却率"/>
        <xdr:cNvSpPr txBox="1"/>
      </xdr:nvSpPr>
      <xdr:spPr>
        <a:xfrm>
          <a:off x="14389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95902</xdr:rowOff>
    </xdr:from>
    <xdr:ext cx="405111" cy="259045"/>
    <xdr:sp macro="" textlink="">
      <xdr:nvSpPr>
        <xdr:cNvPr id="544" name="n_3mainValue【一般廃棄物処理施設】&#10;有形固定資産減価償却率"/>
        <xdr:cNvSpPr txBox="1"/>
      </xdr:nvSpPr>
      <xdr:spPr>
        <a:xfrm>
          <a:off x="135007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34942</xdr:rowOff>
    </xdr:from>
    <xdr:ext cx="405111" cy="259045"/>
    <xdr:sp macro="" textlink="">
      <xdr:nvSpPr>
        <xdr:cNvPr id="545" name="n_4mainValue【一般廃棄物処理施設】&#10;有形固定資産減価償却率"/>
        <xdr:cNvSpPr txBox="1"/>
      </xdr:nvSpPr>
      <xdr:spPr>
        <a:xfrm>
          <a:off x="12611744"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2" name="【一般廃棄物処理施設】&#10;一人当たり有形固定資産（償却資産）額平均値テキスト"/>
        <xdr:cNvSpPr txBox="1"/>
      </xdr:nvSpPr>
      <xdr:spPr>
        <a:xfrm>
          <a:off x="22199600" y="6466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166680</xdr:rowOff>
    </xdr:from>
    <xdr:to>
      <xdr:col>116</xdr:col>
      <xdr:colOff>114300</xdr:colOff>
      <xdr:row>39</xdr:row>
      <xdr:rowOff>96830</xdr:rowOff>
    </xdr:to>
    <xdr:sp macro="" textlink="">
      <xdr:nvSpPr>
        <xdr:cNvPr id="583" name="楕円 582"/>
        <xdr:cNvSpPr/>
      </xdr:nvSpPr>
      <xdr:spPr>
        <a:xfrm>
          <a:off x="22110700" y="66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145107</xdr:rowOff>
    </xdr:from>
    <xdr:ext cx="534377" cy="259045"/>
    <xdr:sp macro="" textlink="">
      <xdr:nvSpPr>
        <xdr:cNvPr id="584" name="【一般廃棄物処理施設】&#10;一人当たり有形固定資産（償却資産）額該当値テキスト"/>
        <xdr:cNvSpPr txBox="1"/>
      </xdr:nvSpPr>
      <xdr:spPr>
        <a:xfrm>
          <a:off x="22199600" y="666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1649</xdr:rowOff>
    </xdr:from>
    <xdr:to>
      <xdr:col>112</xdr:col>
      <xdr:colOff>38100</xdr:colOff>
      <xdr:row>39</xdr:row>
      <xdr:rowOff>103249</xdr:rowOff>
    </xdr:to>
    <xdr:sp macro="" textlink="">
      <xdr:nvSpPr>
        <xdr:cNvPr id="585" name="楕円 584"/>
        <xdr:cNvSpPr/>
      </xdr:nvSpPr>
      <xdr:spPr>
        <a:xfrm>
          <a:off x="21272500" y="668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46030</xdr:rowOff>
    </xdr:from>
    <xdr:to>
      <xdr:col>116</xdr:col>
      <xdr:colOff>63500</xdr:colOff>
      <xdr:row>39</xdr:row>
      <xdr:rowOff>52449</xdr:rowOff>
    </xdr:to>
    <xdr:cxnSp macro="">
      <xdr:nvCxnSpPr>
        <xdr:cNvPr id="586" name="直線コネクタ 585"/>
        <xdr:cNvCxnSpPr/>
      </xdr:nvCxnSpPr>
      <xdr:spPr>
        <a:xfrm flipV="1">
          <a:off x="21323300" y="6732580"/>
          <a:ext cx="838200" cy="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7167</xdr:rowOff>
    </xdr:from>
    <xdr:to>
      <xdr:col>107</xdr:col>
      <xdr:colOff>101600</xdr:colOff>
      <xdr:row>39</xdr:row>
      <xdr:rowOff>108767</xdr:rowOff>
    </xdr:to>
    <xdr:sp macro="" textlink="">
      <xdr:nvSpPr>
        <xdr:cNvPr id="587" name="楕円 586"/>
        <xdr:cNvSpPr/>
      </xdr:nvSpPr>
      <xdr:spPr>
        <a:xfrm>
          <a:off x="20383500" y="669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52449</xdr:rowOff>
    </xdr:from>
    <xdr:to>
      <xdr:col>111</xdr:col>
      <xdr:colOff>177800</xdr:colOff>
      <xdr:row>39</xdr:row>
      <xdr:rowOff>57967</xdr:rowOff>
    </xdr:to>
    <xdr:cxnSp macro="">
      <xdr:nvCxnSpPr>
        <xdr:cNvPr id="588" name="直線コネクタ 587"/>
        <xdr:cNvCxnSpPr/>
      </xdr:nvCxnSpPr>
      <xdr:spPr>
        <a:xfrm flipV="1">
          <a:off x="20434300" y="6738999"/>
          <a:ext cx="889000" cy="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12598</xdr:rowOff>
    </xdr:from>
    <xdr:to>
      <xdr:col>102</xdr:col>
      <xdr:colOff>165100</xdr:colOff>
      <xdr:row>39</xdr:row>
      <xdr:rowOff>114198</xdr:rowOff>
    </xdr:to>
    <xdr:sp macro="" textlink="">
      <xdr:nvSpPr>
        <xdr:cNvPr id="589" name="楕円 588"/>
        <xdr:cNvSpPr/>
      </xdr:nvSpPr>
      <xdr:spPr>
        <a:xfrm>
          <a:off x="19494500" y="669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57967</xdr:rowOff>
    </xdr:from>
    <xdr:to>
      <xdr:col>107</xdr:col>
      <xdr:colOff>50800</xdr:colOff>
      <xdr:row>39</xdr:row>
      <xdr:rowOff>63398</xdr:rowOff>
    </xdr:to>
    <xdr:cxnSp macro="">
      <xdr:nvCxnSpPr>
        <xdr:cNvPr id="590" name="直線コネクタ 589"/>
        <xdr:cNvCxnSpPr/>
      </xdr:nvCxnSpPr>
      <xdr:spPr>
        <a:xfrm flipV="1">
          <a:off x="19545300" y="6744517"/>
          <a:ext cx="889000" cy="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18259</xdr:rowOff>
    </xdr:from>
    <xdr:to>
      <xdr:col>98</xdr:col>
      <xdr:colOff>38100</xdr:colOff>
      <xdr:row>39</xdr:row>
      <xdr:rowOff>119859</xdr:rowOff>
    </xdr:to>
    <xdr:sp macro="" textlink="">
      <xdr:nvSpPr>
        <xdr:cNvPr id="591" name="楕円 590"/>
        <xdr:cNvSpPr/>
      </xdr:nvSpPr>
      <xdr:spPr>
        <a:xfrm>
          <a:off x="18605500" y="670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63398</xdr:rowOff>
    </xdr:from>
    <xdr:to>
      <xdr:col>102</xdr:col>
      <xdr:colOff>114300</xdr:colOff>
      <xdr:row>39</xdr:row>
      <xdr:rowOff>69059</xdr:rowOff>
    </xdr:to>
    <xdr:cxnSp macro="">
      <xdr:nvCxnSpPr>
        <xdr:cNvPr id="592" name="直線コネクタ 591"/>
        <xdr:cNvCxnSpPr/>
      </xdr:nvCxnSpPr>
      <xdr:spPr>
        <a:xfrm flipV="1">
          <a:off x="18656300" y="6749948"/>
          <a:ext cx="889000" cy="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3" name="n_1aveValue【一般廃棄物処理施設】&#10;一人当たり有形固定資産（償却資産）額"/>
        <xdr:cNvSpPr txBox="1"/>
      </xdr:nvSpPr>
      <xdr:spPr>
        <a:xfrm>
          <a:off x="21011095" y="641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4" name="n_2aveValue【一般廃棄物処理施設】&#10;一人当たり有形固定資産（償却資産）額"/>
        <xdr:cNvSpPr txBox="1"/>
      </xdr:nvSpPr>
      <xdr:spPr>
        <a:xfrm>
          <a:off x="20134795" y="641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5" name="n_3aveValue【一般廃棄物処理施設】&#10;一人当たり有形固定資産（償却資産）額"/>
        <xdr:cNvSpPr txBox="1"/>
      </xdr:nvSpPr>
      <xdr:spPr>
        <a:xfrm>
          <a:off x="19245795" y="64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6" name="n_4aveValue【一般廃棄物処理施設】&#10;一人当たり有形固定資産（償却資産）額"/>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94376</xdr:rowOff>
    </xdr:from>
    <xdr:ext cx="534377" cy="259045"/>
    <xdr:sp macro="" textlink="">
      <xdr:nvSpPr>
        <xdr:cNvPr id="597" name="n_1mainValue【一般廃棄物処理施設】&#10;一人当たり有形固定資産（償却資産）額"/>
        <xdr:cNvSpPr txBox="1"/>
      </xdr:nvSpPr>
      <xdr:spPr>
        <a:xfrm>
          <a:off x="21043411" y="678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99894</xdr:rowOff>
    </xdr:from>
    <xdr:ext cx="534377" cy="259045"/>
    <xdr:sp macro="" textlink="">
      <xdr:nvSpPr>
        <xdr:cNvPr id="598" name="n_2mainValue【一般廃棄物処理施設】&#10;一人当たり有形固定資産（償却資産）額"/>
        <xdr:cNvSpPr txBox="1"/>
      </xdr:nvSpPr>
      <xdr:spPr>
        <a:xfrm>
          <a:off x="20167111" y="678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105325</xdr:rowOff>
    </xdr:from>
    <xdr:ext cx="534377" cy="259045"/>
    <xdr:sp macro="" textlink="">
      <xdr:nvSpPr>
        <xdr:cNvPr id="599" name="n_3mainValue【一般廃棄物処理施設】&#10;一人当たり有形固定資産（償却資産）額"/>
        <xdr:cNvSpPr txBox="1"/>
      </xdr:nvSpPr>
      <xdr:spPr>
        <a:xfrm>
          <a:off x="19278111" y="679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110986</xdr:rowOff>
    </xdr:from>
    <xdr:ext cx="534377" cy="259045"/>
    <xdr:sp macro="" textlink="">
      <xdr:nvSpPr>
        <xdr:cNvPr id="600" name="n_4mainValue【一般廃棄物処理施設】&#10;一人当たり有形固定資産（償却資産）額"/>
        <xdr:cNvSpPr txBox="1"/>
      </xdr:nvSpPr>
      <xdr:spPr>
        <a:xfrm>
          <a:off x="18389111" y="679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641" name="直線コネクタ 640"/>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642" name="【消防施設】&#10;有形固定資産減価償却率最小値テキスト"/>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643" name="直線コネクタ 642"/>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4" name="【消防施設】&#10;有形固定資産減価償却率最大値テキスト"/>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5" name="直線コネクタ 644"/>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646" name="【消防施設】&#10;有形固定資産減価償却率平均値テキスト"/>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647" name="フローチャート: 判断 646"/>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648" name="フローチャート: 判断 647"/>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649" name="フローチャート: 判断 648"/>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650" name="フローチャート: 判断 649"/>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651" name="フローチャート: 判断 650"/>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143511</xdr:rowOff>
    </xdr:from>
    <xdr:to>
      <xdr:col>85</xdr:col>
      <xdr:colOff>177800</xdr:colOff>
      <xdr:row>80</xdr:row>
      <xdr:rowOff>73661</xdr:rowOff>
    </xdr:to>
    <xdr:sp macro="" textlink="">
      <xdr:nvSpPr>
        <xdr:cNvPr id="657" name="楕円 656"/>
        <xdr:cNvSpPr/>
      </xdr:nvSpPr>
      <xdr:spPr>
        <a:xfrm>
          <a:off x="16268700" y="1368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166388</xdr:rowOff>
    </xdr:from>
    <xdr:ext cx="405111" cy="259045"/>
    <xdr:sp macro="" textlink="">
      <xdr:nvSpPr>
        <xdr:cNvPr id="658" name="【消防施設】&#10;有形固定資産減価償却率該当値テキスト"/>
        <xdr:cNvSpPr txBox="1"/>
      </xdr:nvSpPr>
      <xdr:spPr>
        <a:xfrm>
          <a:off x="16357600"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84455</xdr:rowOff>
    </xdr:from>
    <xdr:to>
      <xdr:col>81</xdr:col>
      <xdr:colOff>101600</xdr:colOff>
      <xdr:row>80</xdr:row>
      <xdr:rowOff>14605</xdr:rowOff>
    </xdr:to>
    <xdr:sp macro="" textlink="">
      <xdr:nvSpPr>
        <xdr:cNvPr id="659" name="楕円 658"/>
        <xdr:cNvSpPr/>
      </xdr:nvSpPr>
      <xdr:spPr>
        <a:xfrm>
          <a:off x="15430500" y="136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135255</xdr:rowOff>
    </xdr:from>
    <xdr:to>
      <xdr:col>85</xdr:col>
      <xdr:colOff>127000</xdr:colOff>
      <xdr:row>80</xdr:row>
      <xdr:rowOff>22861</xdr:rowOff>
    </xdr:to>
    <xdr:cxnSp macro="">
      <xdr:nvCxnSpPr>
        <xdr:cNvPr id="660" name="直線コネクタ 659"/>
        <xdr:cNvCxnSpPr/>
      </xdr:nvCxnSpPr>
      <xdr:spPr>
        <a:xfrm>
          <a:off x="15481300" y="13679805"/>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31114</xdr:rowOff>
    </xdr:from>
    <xdr:to>
      <xdr:col>76</xdr:col>
      <xdr:colOff>165100</xdr:colOff>
      <xdr:row>79</xdr:row>
      <xdr:rowOff>132714</xdr:rowOff>
    </xdr:to>
    <xdr:sp macro="" textlink="">
      <xdr:nvSpPr>
        <xdr:cNvPr id="661" name="楕円 660"/>
        <xdr:cNvSpPr/>
      </xdr:nvSpPr>
      <xdr:spPr>
        <a:xfrm>
          <a:off x="14541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81914</xdr:rowOff>
    </xdr:from>
    <xdr:to>
      <xdr:col>81</xdr:col>
      <xdr:colOff>50800</xdr:colOff>
      <xdr:row>79</xdr:row>
      <xdr:rowOff>135255</xdr:rowOff>
    </xdr:to>
    <xdr:cxnSp macro="">
      <xdr:nvCxnSpPr>
        <xdr:cNvPr id="662" name="直線コネクタ 661"/>
        <xdr:cNvCxnSpPr/>
      </xdr:nvCxnSpPr>
      <xdr:spPr>
        <a:xfrm>
          <a:off x="14592300" y="13626464"/>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166370</xdr:rowOff>
    </xdr:from>
    <xdr:to>
      <xdr:col>72</xdr:col>
      <xdr:colOff>38100</xdr:colOff>
      <xdr:row>80</xdr:row>
      <xdr:rowOff>96520</xdr:rowOff>
    </xdr:to>
    <xdr:sp macro="" textlink="">
      <xdr:nvSpPr>
        <xdr:cNvPr id="663" name="楕円 662"/>
        <xdr:cNvSpPr/>
      </xdr:nvSpPr>
      <xdr:spPr>
        <a:xfrm>
          <a:off x="13652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81914</xdr:rowOff>
    </xdr:from>
    <xdr:to>
      <xdr:col>76</xdr:col>
      <xdr:colOff>114300</xdr:colOff>
      <xdr:row>80</xdr:row>
      <xdr:rowOff>45720</xdr:rowOff>
    </xdr:to>
    <xdr:cxnSp macro="">
      <xdr:nvCxnSpPr>
        <xdr:cNvPr id="664" name="直線コネクタ 663"/>
        <xdr:cNvCxnSpPr/>
      </xdr:nvCxnSpPr>
      <xdr:spPr>
        <a:xfrm flipV="1">
          <a:off x="13703300" y="13626464"/>
          <a:ext cx="889000" cy="13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25400</xdr:rowOff>
    </xdr:from>
    <xdr:to>
      <xdr:col>67</xdr:col>
      <xdr:colOff>101600</xdr:colOff>
      <xdr:row>80</xdr:row>
      <xdr:rowOff>127000</xdr:rowOff>
    </xdr:to>
    <xdr:sp macro="" textlink="">
      <xdr:nvSpPr>
        <xdr:cNvPr id="665" name="楕円 664"/>
        <xdr:cNvSpPr/>
      </xdr:nvSpPr>
      <xdr:spPr>
        <a:xfrm>
          <a:off x="12763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45720</xdr:rowOff>
    </xdr:from>
    <xdr:to>
      <xdr:col>71</xdr:col>
      <xdr:colOff>177800</xdr:colOff>
      <xdr:row>80</xdr:row>
      <xdr:rowOff>76200</xdr:rowOff>
    </xdr:to>
    <xdr:cxnSp macro="">
      <xdr:nvCxnSpPr>
        <xdr:cNvPr id="666" name="直線コネクタ 665"/>
        <xdr:cNvCxnSpPr/>
      </xdr:nvCxnSpPr>
      <xdr:spPr>
        <a:xfrm flipV="1">
          <a:off x="12814300" y="13761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667" name="n_1aveValue【消防施設】&#10;有形固定資産減価償却率"/>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668" name="n_2aveValue【消防施設】&#10;有形固定資産減価償却率"/>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669" name="n_3aveValue【消防施設】&#10;有形固定資産減価償却率"/>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670" name="n_4aveValue【消防施設】&#10;有形固定資産減価償却率"/>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31132</xdr:rowOff>
    </xdr:from>
    <xdr:ext cx="405111" cy="259045"/>
    <xdr:sp macro="" textlink="">
      <xdr:nvSpPr>
        <xdr:cNvPr id="671" name="n_1mainValue【消防施設】&#10;有形固定資産減価償却率"/>
        <xdr:cNvSpPr txBox="1"/>
      </xdr:nvSpPr>
      <xdr:spPr>
        <a:xfrm>
          <a:off x="15266044" y="1340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149241</xdr:rowOff>
    </xdr:from>
    <xdr:ext cx="405111" cy="259045"/>
    <xdr:sp macro="" textlink="">
      <xdr:nvSpPr>
        <xdr:cNvPr id="672" name="n_2mainValue【消防施設】&#10;有形固定資産減価償却率"/>
        <xdr:cNvSpPr txBox="1"/>
      </xdr:nvSpPr>
      <xdr:spPr>
        <a:xfrm>
          <a:off x="143897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113047</xdr:rowOff>
    </xdr:from>
    <xdr:ext cx="405111" cy="259045"/>
    <xdr:sp macro="" textlink="">
      <xdr:nvSpPr>
        <xdr:cNvPr id="673" name="n_3mainValue【消防施設】&#10;有形固定資産減価償却率"/>
        <xdr:cNvSpPr txBox="1"/>
      </xdr:nvSpPr>
      <xdr:spPr>
        <a:xfrm>
          <a:off x="135007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143527</xdr:rowOff>
    </xdr:from>
    <xdr:ext cx="405111" cy="259045"/>
    <xdr:sp macro="" textlink="">
      <xdr:nvSpPr>
        <xdr:cNvPr id="674" name="n_4mainValue【消防施設】&#10;有形固定資産減価償却率"/>
        <xdr:cNvSpPr txBox="1"/>
      </xdr:nvSpPr>
      <xdr:spPr>
        <a:xfrm>
          <a:off x="12611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696" name="直線コネクタ 695"/>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697" name="【消防施設】&#10;一人当たり面積最小値テキスト"/>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698" name="直線コネクタ 697"/>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699" name="【消防施設】&#10;一人当たり面積最大値テキスト"/>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00" name="直線コネクタ 699"/>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701" name="【消防施設】&#10;一人当たり面積平均値テキスト"/>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702" name="フローチャート: 判断 701"/>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703" name="フローチャート: 判断 702"/>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704" name="フローチャート: 判断 703"/>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705" name="フローチャート: 判断 704"/>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706" name="フローチャート: 判断 705"/>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30735</xdr:rowOff>
    </xdr:from>
    <xdr:to>
      <xdr:col>116</xdr:col>
      <xdr:colOff>114300</xdr:colOff>
      <xdr:row>83</xdr:row>
      <xdr:rowOff>132335</xdr:rowOff>
    </xdr:to>
    <xdr:sp macro="" textlink="">
      <xdr:nvSpPr>
        <xdr:cNvPr id="712" name="楕円 711"/>
        <xdr:cNvSpPr/>
      </xdr:nvSpPr>
      <xdr:spPr>
        <a:xfrm>
          <a:off x="221107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9162</xdr:rowOff>
    </xdr:from>
    <xdr:ext cx="469744" cy="259045"/>
    <xdr:sp macro="" textlink="">
      <xdr:nvSpPr>
        <xdr:cNvPr id="713" name="【消防施設】&#10;一人当たり面積該当値テキスト"/>
        <xdr:cNvSpPr txBox="1"/>
      </xdr:nvSpPr>
      <xdr:spPr>
        <a:xfrm>
          <a:off x="22199600" y="1423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39878</xdr:rowOff>
    </xdr:from>
    <xdr:to>
      <xdr:col>112</xdr:col>
      <xdr:colOff>38100</xdr:colOff>
      <xdr:row>83</xdr:row>
      <xdr:rowOff>141478</xdr:rowOff>
    </xdr:to>
    <xdr:sp macro="" textlink="">
      <xdr:nvSpPr>
        <xdr:cNvPr id="714" name="楕円 713"/>
        <xdr:cNvSpPr/>
      </xdr:nvSpPr>
      <xdr:spPr>
        <a:xfrm>
          <a:off x="21272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81535</xdr:rowOff>
    </xdr:from>
    <xdr:to>
      <xdr:col>116</xdr:col>
      <xdr:colOff>63500</xdr:colOff>
      <xdr:row>83</xdr:row>
      <xdr:rowOff>90678</xdr:rowOff>
    </xdr:to>
    <xdr:cxnSp macro="">
      <xdr:nvCxnSpPr>
        <xdr:cNvPr id="715" name="直線コネクタ 714"/>
        <xdr:cNvCxnSpPr/>
      </xdr:nvCxnSpPr>
      <xdr:spPr>
        <a:xfrm flipV="1">
          <a:off x="21323300" y="1431188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39878</xdr:rowOff>
    </xdr:from>
    <xdr:to>
      <xdr:col>107</xdr:col>
      <xdr:colOff>101600</xdr:colOff>
      <xdr:row>83</xdr:row>
      <xdr:rowOff>141478</xdr:rowOff>
    </xdr:to>
    <xdr:sp macro="" textlink="">
      <xdr:nvSpPr>
        <xdr:cNvPr id="716" name="楕円 715"/>
        <xdr:cNvSpPr/>
      </xdr:nvSpPr>
      <xdr:spPr>
        <a:xfrm>
          <a:off x="20383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90678</xdr:rowOff>
    </xdr:from>
    <xdr:to>
      <xdr:col>111</xdr:col>
      <xdr:colOff>177800</xdr:colOff>
      <xdr:row>83</xdr:row>
      <xdr:rowOff>90678</xdr:rowOff>
    </xdr:to>
    <xdr:cxnSp macro="">
      <xdr:nvCxnSpPr>
        <xdr:cNvPr id="717" name="直線コネクタ 716"/>
        <xdr:cNvCxnSpPr/>
      </xdr:nvCxnSpPr>
      <xdr:spPr>
        <a:xfrm>
          <a:off x="20434300" y="14321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18" name="楕円 717"/>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90678</xdr:rowOff>
    </xdr:from>
    <xdr:to>
      <xdr:col>107</xdr:col>
      <xdr:colOff>50800</xdr:colOff>
      <xdr:row>83</xdr:row>
      <xdr:rowOff>95250</xdr:rowOff>
    </xdr:to>
    <xdr:cxnSp macro="">
      <xdr:nvCxnSpPr>
        <xdr:cNvPr id="719" name="直線コネクタ 718"/>
        <xdr:cNvCxnSpPr/>
      </xdr:nvCxnSpPr>
      <xdr:spPr>
        <a:xfrm flipV="1">
          <a:off x="19545300" y="143210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0" name="楕円 719"/>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95250</xdr:rowOff>
    </xdr:to>
    <xdr:cxnSp macro="">
      <xdr:nvCxnSpPr>
        <xdr:cNvPr id="721" name="直線コネクタ 720"/>
        <xdr:cNvCxnSpPr/>
      </xdr:nvCxnSpPr>
      <xdr:spPr>
        <a:xfrm>
          <a:off x="18656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722" name="n_1aveValue【消防施設】&#10;一人当たり面積"/>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723" name="n_2aveValue【消防施設】&#10;一人当たり面積"/>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724" name="n_3aveValue【消防施設】&#10;一人当たり面積"/>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725" name="n_4aveValue【消防施設】&#10;一人当たり面積"/>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132605</xdr:rowOff>
    </xdr:from>
    <xdr:ext cx="469744" cy="259045"/>
    <xdr:sp macro="" textlink="">
      <xdr:nvSpPr>
        <xdr:cNvPr id="726" name="n_1mainValue【消防施設】&#10;一人当たり面積"/>
        <xdr:cNvSpPr txBox="1"/>
      </xdr:nvSpPr>
      <xdr:spPr>
        <a:xfrm>
          <a:off x="21075727"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132605</xdr:rowOff>
    </xdr:from>
    <xdr:ext cx="469744" cy="259045"/>
    <xdr:sp macro="" textlink="">
      <xdr:nvSpPr>
        <xdr:cNvPr id="727" name="n_2mainValue【消防施設】&#10;一人当たり面積"/>
        <xdr:cNvSpPr txBox="1"/>
      </xdr:nvSpPr>
      <xdr:spPr>
        <a:xfrm>
          <a:off x="20199427"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137177</xdr:rowOff>
    </xdr:from>
    <xdr:ext cx="469744" cy="259045"/>
    <xdr:sp macro="" textlink="">
      <xdr:nvSpPr>
        <xdr:cNvPr id="728" name="n_3mainValue【消防施設】&#10;一人当たり面積"/>
        <xdr:cNvSpPr txBox="1"/>
      </xdr:nvSpPr>
      <xdr:spPr>
        <a:xfrm>
          <a:off x="19310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29" name="n_4mainValue【消防施設】&#10;一人当たり面積"/>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755" name="直線コネクタ 754"/>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756" name="【庁舎】&#10;有形固定資産減価償却率最小値テキスト"/>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757" name="直線コネクタ 756"/>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758" name="【庁舎】&#10;有形固定資産減価償却率最大値テキスト"/>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759" name="直線コネクタ 758"/>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760" name="【庁舎】&#10;有形固定資産減価償却率平均値テキスト"/>
        <xdr:cNvSpPr txBox="1"/>
      </xdr:nvSpPr>
      <xdr:spPr>
        <a:xfrm>
          <a:off x="16357600" y="17741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761" name="フローチャート: 判断 760"/>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762" name="フローチャート: 判断 761"/>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763" name="フローチャート: 判断 762"/>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764" name="フローチャート: 判断 763"/>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765" name="フローチャート: 判断 764"/>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46627</xdr:rowOff>
    </xdr:from>
    <xdr:to>
      <xdr:col>85</xdr:col>
      <xdr:colOff>177800</xdr:colOff>
      <xdr:row>101</xdr:row>
      <xdr:rowOff>148227</xdr:rowOff>
    </xdr:to>
    <xdr:sp macro="" textlink="">
      <xdr:nvSpPr>
        <xdr:cNvPr id="771" name="楕円 770"/>
        <xdr:cNvSpPr/>
      </xdr:nvSpPr>
      <xdr:spPr>
        <a:xfrm>
          <a:off x="16268700" y="1736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133004</xdr:rowOff>
    </xdr:from>
    <xdr:ext cx="405111" cy="259045"/>
    <xdr:sp macro="" textlink="">
      <xdr:nvSpPr>
        <xdr:cNvPr id="772" name="【庁舎】&#10;有形固定資産減価償却率該当値テキスト"/>
        <xdr:cNvSpPr txBox="1"/>
      </xdr:nvSpPr>
      <xdr:spPr>
        <a:xfrm>
          <a:off x="16357600" y="17278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74386</xdr:rowOff>
    </xdr:from>
    <xdr:to>
      <xdr:col>81</xdr:col>
      <xdr:colOff>101600</xdr:colOff>
      <xdr:row>102</xdr:row>
      <xdr:rowOff>4536</xdr:rowOff>
    </xdr:to>
    <xdr:sp macro="" textlink="">
      <xdr:nvSpPr>
        <xdr:cNvPr id="773" name="楕円 772"/>
        <xdr:cNvSpPr/>
      </xdr:nvSpPr>
      <xdr:spPr>
        <a:xfrm>
          <a:off x="15430500" y="1739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97427</xdr:rowOff>
    </xdr:from>
    <xdr:to>
      <xdr:col>85</xdr:col>
      <xdr:colOff>127000</xdr:colOff>
      <xdr:row>101</xdr:row>
      <xdr:rowOff>125186</xdr:rowOff>
    </xdr:to>
    <xdr:cxnSp macro="">
      <xdr:nvCxnSpPr>
        <xdr:cNvPr id="774" name="直線コネクタ 773"/>
        <xdr:cNvCxnSpPr/>
      </xdr:nvCxnSpPr>
      <xdr:spPr>
        <a:xfrm flipV="1">
          <a:off x="15481300" y="1741387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144599</xdr:rowOff>
    </xdr:from>
    <xdr:to>
      <xdr:col>76</xdr:col>
      <xdr:colOff>165100</xdr:colOff>
      <xdr:row>108</xdr:row>
      <xdr:rowOff>74749</xdr:rowOff>
    </xdr:to>
    <xdr:sp macro="" textlink="">
      <xdr:nvSpPr>
        <xdr:cNvPr id="775" name="楕円 774"/>
        <xdr:cNvSpPr/>
      </xdr:nvSpPr>
      <xdr:spPr>
        <a:xfrm>
          <a:off x="14541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125186</xdr:rowOff>
    </xdr:from>
    <xdr:to>
      <xdr:col>81</xdr:col>
      <xdr:colOff>50800</xdr:colOff>
      <xdr:row>108</xdr:row>
      <xdr:rowOff>23949</xdr:rowOff>
    </xdr:to>
    <xdr:cxnSp macro="">
      <xdr:nvCxnSpPr>
        <xdr:cNvPr id="776" name="直線コネクタ 775"/>
        <xdr:cNvCxnSpPr/>
      </xdr:nvCxnSpPr>
      <xdr:spPr>
        <a:xfrm flipV="1">
          <a:off x="14592300" y="17441636"/>
          <a:ext cx="889000" cy="109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133169</xdr:rowOff>
    </xdr:from>
    <xdr:to>
      <xdr:col>72</xdr:col>
      <xdr:colOff>38100</xdr:colOff>
      <xdr:row>108</xdr:row>
      <xdr:rowOff>63319</xdr:rowOff>
    </xdr:to>
    <xdr:sp macro="" textlink="">
      <xdr:nvSpPr>
        <xdr:cNvPr id="777" name="楕円 776"/>
        <xdr:cNvSpPr/>
      </xdr:nvSpPr>
      <xdr:spPr>
        <a:xfrm>
          <a:off x="13652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12519</xdr:rowOff>
    </xdr:from>
    <xdr:to>
      <xdr:col>76</xdr:col>
      <xdr:colOff>114300</xdr:colOff>
      <xdr:row>108</xdr:row>
      <xdr:rowOff>23949</xdr:rowOff>
    </xdr:to>
    <xdr:cxnSp macro="">
      <xdr:nvCxnSpPr>
        <xdr:cNvPr id="778" name="直線コネクタ 777"/>
        <xdr:cNvCxnSpPr/>
      </xdr:nvCxnSpPr>
      <xdr:spPr>
        <a:xfrm>
          <a:off x="13703300" y="1852911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110308</xdr:rowOff>
    </xdr:from>
    <xdr:to>
      <xdr:col>67</xdr:col>
      <xdr:colOff>101600</xdr:colOff>
      <xdr:row>108</xdr:row>
      <xdr:rowOff>40458</xdr:rowOff>
    </xdr:to>
    <xdr:sp macro="" textlink="">
      <xdr:nvSpPr>
        <xdr:cNvPr id="779" name="楕円 778"/>
        <xdr:cNvSpPr/>
      </xdr:nvSpPr>
      <xdr:spPr>
        <a:xfrm>
          <a:off x="12763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161108</xdr:rowOff>
    </xdr:from>
    <xdr:to>
      <xdr:col>71</xdr:col>
      <xdr:colOff>177800</xdr:colOff>
      <xdr:row>108</xdr:row>
      <xdr:rowOff>12519</xdr:rowOff>
    </xdr:to>
    <xdr:cxnSp macro="">
      <xdr:nvCxnSpPr>
        <xdr:cNvPr id="780" name="直線コネクタ 779"/>
        <xdr:cNvCxnSpPr/>
      </xdr:nvCxnSpPr>
      <xdr:spPr>
        <a:xfrm>
          <a:off x="12814300" y="1850625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781" name="n_1aveValue【庁舎】&#10;有形固定資産減価償却率"/>
        <xdr:cNvSpPr txBox="1"/>
      </xdr:nvSpPr>
      <xdr:spPr>
        <a:xfrm>
          <a:off x="152660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782" name="n_2aveValue【庁舎】&#10;有形固定資産減価償却率"/>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783" name="n_3aveValue【庁舎】&#10;有形固定資産減価償却率"/>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784" name="n_4aveValue【庁舎】&#10;有形固定資産減価償却率"/>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21063</xdr:rowOff>
    </xdr:from>
    <xdr:ext cx="405111" cy="259045"/>
    <xdr:sp macro="" textlink="">
      <xdr:nvSpPr>
        <xdr:cNvPr id="785" name="n_1mainValue【庁舎】&#10;有形固定資産減価償却率"/>
        <xdr:cNvSpPr txBox="1"/>
      </xdr:nvSpPr>
      <xdr:spPr>
        <a:xfrm>
          <a:off x="15266044" y="1716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65876</xdr:rowOff>
    </xdr:from>
    <xdr:ext cx="405111" cy="259045"/>
    <xdr:sp macro="" textlink="">
      <xdr:nvSpPr>
        <xdr:cNvPr id="786" name="n_2mainValue【庁舎】&#10;有形固定資産減価償却率"/>
        <xdr:cNvSpPr txBox="1"/>
      </xdr:nvSpPr>
      <xdr:spPr>
        <a:xfrm>
          <a:off x="14389744" y="1858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54446</xdr:rowOff>
    </xdr:from>
    <xdr:ext cx="405111" cy="259045"/>
    <xdr:sp macro="" textlink="">
      <xdr:nvSpPr>
        <xdr:cNvPr id="787" name="n_3mainValue【庁舎】&#10;有形固定資産減価償却率"/>
        <xdr:cNvSpPr txBox="1"/>
      </xdr:nvSpPr>
      <xdr:spPr>
        <a:xfrm>
          <a:off x="135007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31585</xdr:rowOff>
    </xdr:from>
    <xdr:ext cx="405111" cy="259045"/>
    <xdr:sp macro="" textlink="">
      <xdr:nvSpPr>
        <xdr:cNvPr id="788" name="n_4mainValue【庁舎】&#10;有形固定資産減価償却率"/>
        <xdr:cNvSpPr txBox="1"/>
      </xdr:nvSpPr>
      <xdr:spPr>
        <a:xfrm>
          <a:off x="126117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812" name="直線コネクタ 811"/>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813" name="【庁舎】&#10;一人当たり面積最小値テキスト"/>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814" name="直線コネクタ 813"/>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815" name="【庁舎】&#10;一人当たり面積最大値テキスト"/>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816" name="直線コネクタ 815"/>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817" name="【庁舎】&#10;一人当たり面積平均値テキスト"/>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818" name="フローチャート: 判断 817"/>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819" name="フローチャート: 判断 818"/>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20" name="フローチャート: 判断 819"/>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821" name="フローチャート: 判断 820"/>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822" name="フローチャート: 判断 821"/>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109220</xdr:rowOff>
    </xdr:from>
    <xdr:to>
      <xdr:col>116</xdr:col>
      <xdr:colOff>114300</xdr:colOff>
      <xdr:row>105</xdr:row>
      <xdr:rowOff>39370</xdr:rowOff>
    </xdr:to>
    <xdr:sp macro="" textlink="">
      <xdr:nvSpPr>
        <xdr:cNvPr id="828" name="楕円 827"/>
        <xdr:cNvSpPr/>
      </xdr:nvSpPr>
      <xdr:spPr>
        <a:xfrm>
          <a:off x="221107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132097</xdr:rowOff>
    </xdr:from>
    <xdr:ext cx="469744" cy="259045"/>
    <xdr:sp macro="" textlink="">
      <xdr:nvSpPr>
        <xdr:cNvPr id="829" name="【庁舎】&#10;一人当たり面積該当値テキスト"/>
        <xdr:cNvSpPr txBox="1"/>
      </xdr:nvSpPr>
      <xdr:spPr>
        <a:xfrm>
          <a:off x="22199600"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34925</xdr:rowOff>
    </xdr:from>
    <xdr:to>
      <xdr:col>112</xdr:col>
      <xdr:colOff>38100</xdr:colOff>
      <xdr:row>104</xdr:row>
      <xdr:rowOff>136525</xdr:rowOff>
    </xdr:to>
    <xdr:sp macro="" textlink="">
      <xdr:nvSpPr>
        <xdr:cNvPr id="830" name="楕円 829"/>
        <xdr:cNvSpPr/>
      </xdr:nvSpPr>
      <xdr:spPr>
        <a:xfrm>
          <a:off x="21272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85725</xdr:rowOff>
    </xdr:from>
    <xdr:to>
      <xdr:col>116</xdr:col>
      <xdr:colOff>63500</xdr:colOff>
      <xdr:row>104</xdr:row>
      <xdr:rowOff>160020</xdr:rowOff>
    </xdr:to>
    <xdr:cxnSp macro="">
      <xdr:nvCxnSpPr>
        <xdr:cNvPr id="831" name="直線コネクタ 830"/>
        <xdr:cNvCxnSpPr/>
      </xdr:nvCxnSpPr>
      <xdr:spPr>
        <a:xfrm>
          <a:off x="21323300" y="1791652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82550</xdr:rowOff>
    </xdr:from>
    <xdr:to>
      <xdr:col>107</xdr:col>
      <xdr:colOff>101600</xdr:colOff>
      <xdr:row>107</xdr:row>
      <xdr:rowOff>12700</xdr:rowOff>
    </xdr:to>
    <xdr:sp macro="" textlink="">
      <xdr:nvSpPr>
        <xdr:cNvPr id="832" name="楕円 831"/>
        <xdr:cNvSpPr/>
      </xdr:nvSpPr>
      <xdr:spPr>
        <a:xfrm>
          <a:off x="20383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85725</xdr:rowOff>
    </xdr:from>
    <xdr:to>
      <xdr:col>111</xdr:col>
      <xdr:colOff>177800</xdr:colOff>
      <xdr:row>106</xdr:row>
      <xdr:rowOff>133350</xdr:rowOff>
    </xdr:to>
    <xdr:cxnSp macro="">
      <xdr:nvCxnSpPr>
        <xdr:cNvPr id="833" name="直線コネクタ 832"/>
        <xdr:cNvCxnSpPr/>
      </xdr:nvCxnSpPr>
      <xdr:spPr>
        <a:xfrm flipV="1">
          <a:off x="20434300" y="17916525"/>
          <a:ext cx="889000" cy="39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40639</xdr:rowOff>
    </xdr:from>
    <xdr:to>
      <xdr:col>102</xdr:col>
      <xdr:colOff>165100</xdr:colOff>
      <xdr:row>106</xdr:row>
      <xdr:rowOff>142239</xdr:rowOff>
    </xdr:to>
    <xdr:sp macro="" textlink="">
      <xdr:nvSpPr>
        <xdr:cNvPr id="834" name="楕円 833"/>
        <xdr:cNvSpPr/>
      </xdr:nvSpPr>
      <xdr:spPr>
        <a:xfrm>
          <a:off x="19494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91439</xdr:rowOff>
    </xdr:from>
    <xdr:to>
      <xdr:col>107</xdr:col>
      <xdr:colOff>50800</xdr:colOff>
      <xdr:row>106</xdr:row>
      <xdr:rowOff>133350</xdr:rowOff>
    </xdr:to>
    <xdr:cxnSp macro="">
      <xdr:nvCxnSpPr>
        <xdr:cNvPr id="835" name="直線コネクタ 834"/>
        <xdr:cNvCxnSpPr/>
      </xdr:nvCxnSpPr>
      <xdr:spPr>
        <a:xfrm>
          <a:off x="19545300" y="182651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92075</xdr:rowOff>
    </xdr:from>
    <xdr:to>
      <xdr:col>98</xdr:col>
      <xdr:colOff>38100</xdr:colOff>
      <xdr:row>107</xdr:row>
      <xdr:rowOff>22225</xdr:rowOff>
    </xdr:to>
    <xdr:sp macro="" textlink="">
      <xdr:nvSpPr>
        <xdr:cNvPr id="836" name="楕円 835"/>
        <xdr:cNvSpPr/>
      </xdr:nvSpPr>
      <xdr:spPr>
        <a:xfrm>
          <a:off x="18605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91439</xdr:rowOff>
    </xdr:from>
    <xdr:to>
      <xdr:col>102</xdr:col>
      <xdr:colOff>114300</xdr:colOff>
      <xdr:row>106</xdr:row>
      <xdr:rowOff>142875</xdr:rowOff>
    </xdr:to>
    <xdr:cxnSp macro="">
      <xdr:nvCxnSpPr>
        <xdr:cNvPr id="837" name="直線コネクタ 836"/>
        <xdr:cNvCxnSpPr/>
      </xdr:nvCxnSpPr>
      <xdr:spPr>
        <a:xfrm flipV="1">
          <a:off x="18656300" y="182651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838" name="n_1aveValue【庁舎】&#10;一人当たり面積"/>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839" name="n_2aveValue【庁舎】&#10;一人当たり面積"/>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840" name="n_3aveValue【庁舎】&#10;一人当たり面積"/>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38752</xdr:rowOff>
    </xdr:from>
    <xdr:ext cx="469744" cy="259045"/>
    <xdr:sp macro="" textlink="">
      <xdr:nvSpPr>
        <xdr:cNvPr id="841" name="n_4aveValue【庁舎】&#10;一人当たり面積"/>
        <xdr:cNvSpPr txBox="1"/>
      </xdr:nvSpPr>
      <xdr:spPr>
        <a:xfrm>
          <a:off x="18421427" y="178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153052</xdr:rowOff>
    </xdr:from>
    <xdr:ext cx="469744" cy="259045"/>
    <xdr:sp macro="" textlink="">
      <xdr:nvSpPr>
        <xdr:cNvPr id="842" name="n_1mainValue【庁舎】&#10;一人当たり面積"/>
        <xdr:cNvSpPr txBox="1"/>
      </xdr:nvSpPr>
      <xdr:spPr>
        <a:xfrm>
          <a:off x="21075727" y="1764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3827</xdr:rowOff>
    </xdr:from>
    <xdr:ext cx="469744" cy="259045"/>
    <xdr:sp macro="" textlink="">
      <xdr:nvSpPr>
        <xdr:cNvPr id="843" name="n_2mainValue【庁舎】&#10;一人当たり面積"/>
        <xdr:cNvSpPr txBox="1"/>
      </xdr:nvSpPr>
      <xdr:spPr>
        <a:xfrm>
          <a:off x="20199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133366</xdr:rowOff>
    </xdr:from>
    <xdr:ext cx="469744" cy="259045"/>
    <xdr:sp macro="" textlink="">
      <xdr:nvSpPr>
        <xdr:cNvPr id="844" name="n_3mainValue【庁舎】&#10;一人当たり面積"/>
        <xdr:cNvSpPr txBox="1"/>
      </xdr:nvSpPr>
      <xdr:spPr>
        <a:xfrm>
          <a:off x="19310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13352</xdr:rowOff>
    </xdr:from>
    <xdr:ext cx="469744" cy="259045"/>
    <xdr:sp macro="" textlink="">
      <xdr:nvSpPr>
        <xdr:cNvPr id="845" name="n_4mainValue【庁舎】&#10;一人当たり面積"/>
        <xdr:cNvSpPr txBox="1"/>
      </xdr:nvSpPr>
      <xdr:spPr>
        <a:xfrm>
          <a:off x="18421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本市においては、類似団体と比べ、主に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の一人当たりの面積が小さく、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で特に有形固定資産減価償却率が高い状況である。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については、新庁舎整備事業が完了したことにより、令和５年度以降は大幅に数値が改善し、類似団体平均値を下回る状況が続いている。また、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（本市文化会館など）についても耐震改修を進めており、今後の数値改善も見込まれるところである。</a:t>
          </a:r>
        </a:p>
        <a:p>
          <a:r>
            <a:rPr kumimoji="1" lang="ja-JP" altLang="en-US" sz="1300">
              <a:latin typeface="ＭＳ Ｐゴシック" panose="020B0600070205080204" pitchFamily="50" charset="-128"/>
              <a:ea typeface="ＭＳ Ｐゴシック" panose="020B0600070205080204" pitchFamily="50" charset="-128"/>
            </a:rPr>
            <a:t>一方で、耐震化・改築等の対応時期が来ている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や</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などについては、市民サービスの向上や、災害時の拠点施設となることを見据え、有利な財源等を研究しながら、施設整備を進める必要がある。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20170;&#22238;&#22238;&#31572;&#20998;&#12305;_362026_&#40180;&#3827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127.7</v>
          </cell>
          <cell r="BX51">
            <v>87.6</v>
          </cell>
          <cell r="CF51">
            <v>89.7</v>
          </cell>
          <cell r="CN51">
            <v>95.2</v>
          </cell>
          <cell r="CV51">
            <v>95.6</v>
          </cell>
        </row>
        <row r="53">
          <cell r="BP53">
            <v>63.6</v>
          </cell>
          <cell r="BX53">
            <v>63.7</v>
          </cell>
          <cell r="CF53">
            <v>64.5</v>
          </cell>
          <cell r="CN53">
            <v>61.7</v>
          </cell>
          <cell r="CV53">
            <v>62.9</v>
          </cell>
        </row>
        <row r="55">
          <cell r="AN55" t="str">
            <v>類似団体内平均値</v>
          </cell>
          <cell r="BP55">
            <v>27.8</v>
          </cell>
          <cell r="BX55">
            <v>19</v>
          </cell>
          <cell r="CF55">
            <v>4</v>
          </cell>
          <cell r="CN55">
            <v>0.4</v>
          </cell>
          <cell r="CV55">
            <v>9.8000000000000007</v>
          </cell>
        </row>
        <row r="57">
          <cell r="BP57">
            <v>62</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cell r="BP73">
            <v>127.7</v>
          </cell>
          <cell r="BX73">
            <v>87.6</v>
          </cell>
          <cell r="CF73">
            <v>89.7</v>
          </cell>
          <cell r="CN73">
            <v>95.2</v>
          </cell>
          <cell r="CV73">
            <v>95.6</v>
          </cell>
        </row>
        <row r="75">
          <cell r="BP75">
            <v>13.2</v>
          </cell>
          <cell r="BX75">
            <v>12.5</v>
          </cell>
          <cell r="CF75">
            <v>12.3</v>
          </cell>
          <cell r="CN75">
            <v>11.9</v>
          </cell>
          <cell r="CV75">
            <v>11.6</v>
          </cell>
        </row>
        <row r="77">
          <cell r="AN77" t="str">
            <v>類似団体内平均値</v>
          </cell>
          <cell r="BP77">
            <v>27.8</v>
          </cell>
          <cell r="BX77">
            <v>19</v>
          </cell>
          <cell r="CF77">
            <v>4</v>
          </cell>
          <cell r="CN77">
            <v>0.4</v>
          </cell>
          <cell r="CV77">
            <v>9.8000000000000007</v>
          </cell>
        </row>
        <row r="79">
          <cell r="BP79">
            <v>7.5</v>
          </cell>
          <cell r="BX79">
            <v>8</v>
          </cell>
          <cell r="CF79">
            <v>8</v>
          </cell>
          <cell r="CN79">
            <v>8.3000000000000007</v>
          </cell>
          <cell r="CV79">
            <v>8.6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30979898</v>
      </c>
      <c r="BO4" s="449"/>
      <c r="BP4" s="449"/>
      <c r="BQ4" s="449"/>
      <c r="BR4" s="449"/>
      <c r="BS4" s="449"/>
      <c r="BT4" s="449"/>
      <c r="BU4" s="450"/>
      <c r="BV4" s="448">
        <v>36487418</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3.9</v>
      </c>
      <c r="CU4" s="589"/>
      <c r="CV4" s="589"/>
      <c r="CW4" s="589"/>
      <c r="CX4" s="589"/>
      <c r="CY4" s="589"/>
      <c r="CZ4" s="589"/>
      <c r="DA4" s="590"/>
      <c r="DB4" s="588">
        <v>7.6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29877272</v>
      </c>
      <c r="BO5" s="420"/>
      <c r="BP5" s="420"/>
      <c r="BQ5" s="420"/>
      <c r="BR5" s="420"/>
      <c r="BS5" s="420"/>
      <c r="BT5" s="420"/>
      <c r="BU5" s="421"/>
      <c r="BV5" s="419">
        <v>35111694</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97.3</v>
      </c>
      <c r="CU5" s="417"/>
      <c r="CV5" s="417"/>
      <c r="CW5" s="417"/>
      <c r="CX5" s="417"/>
      <c r="CY5" s="417"/>
      <c r="CZ5" s="417"/>
      <c r="DA5" s="418"/>
      <c r="DB5" s="416">
        <v>92</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1102626</v>
      </c>
      <c r="BO6" s="420"/>
      <c r="BP6" s="420"/>
      <c r="BQ6" s="420"/>
      <c r="BR6" s="420"/>
      <c r="BS6" s="420"/>
      <c r="BT6" s="420"/>
      <c r="BU6" s="421"/>
      <c r="BV6" s="419">
        <v>1375724</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103</v>
      </c>
      <c r="CU6" s="563"/>
      <c r="CV6" s="563"/>
      <c r="CW6" s="563"/>
      <c r="CX6" s="563"/>
      <c r="CY6" s="563"/>
      <c r="CZ6" s="563"/>
      <c r="DA6" s="564"/>
      <c r="DB6" s="562">
        <v>92.7</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537881</v>
      </c>
      <c r="BO7" s="420"/>
      <c r="BP7" s="420"/>
      <c r="BQ7" s="420"/>
      <c r="BR7" s="420"/>
      <c r="BS7" s="420"/>
      <c r="BT7" s="420"/>
      <c r="BU7" s="421"/>
      <c r="BV7" s="419">
        <v>328710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14353211</v>
      </c>
      <c r="CU7" s="420"/>
      <c r="CV7" s="420"/>
      <c r="CW7" s="420"/>
      <c r="CX7" s="420"/>
      <c r="CY7" s="420"/>
      <c r="CZ7" s="420"/>
      <c r="DA7" s="421"/>
      <c r="DB7" s="419">
        <v>13780714</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564745</v>
      </c>
      <c r="BO8" s="420"/>
      <c r="BP8" s="420"/>
      <c r="BQ8" s="420"/>
      <c r="BR8" s="420"/>
      <c r="BS8" s="420"/>
      <c r="BT8" s="420"/>
      <c r="BU8" s="421"/>
      <c r="BV8" s="419">
        <v>1047014</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0.63</v>
      </c>
      <c r="CU8" s="523"/>
      <c r="CV8" s="523"/>
      <c r="CW8" s="523"/>
      <c r="CX8" s="523"/>
      <c r="CY8" s="523"/>
      <c r="CZ8" s="523"/>
      <c r="DA8" s="524"/>
      <c r="DB8" s="522">
        <v>0.61</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54622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-482269</v>
      </c>
      <c r="BO9" s="420"/>
      <c r="BP9" s="420"/>
      <c r="BQ9" s="420"/>
      <c r="BR9" s="420"/>
      <c r="BS9" s="420"/>
      <c r="BT9" s="420"/>
      <c r="BU9" s="421"/>
      <c r="BV9" s="419">
        <v>170532</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13</v>
      </c>
      <c r="CU9" s="417"/>
      <c r="CV9" s="417"/>
      <c r="CW9" s="417"/>
      <c r="CX9" s="417"/>
      <c r="CY9" s="417"/>
      <c r="CZ9" s="417"/>
      <c r="DA9" s="418"/>
      <c r="DB9" s="416">
        <v>11.7</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59101</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668118</v>
      </c>
      <c r="BO10" s="420"/>
      <c r="BP10" s="420"/>
      <c r="BQ10" s="420"/>
      <c r="BR10" s="420"/>
      <c r="BS10" s="420"/>
      <c r="BT10" s="420"/>
      <c r="BU10" s="421"/>
      <c r="BV10" s="419">
        <v>3008250</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64308</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53240</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90</v>
      </c>
      <c r="AV12" s="478"/>
      <c r="AW12" s="478"/>
      <c r="AX12" s="478"/>
      <c r="AY12" s="433" t="s">
        <v>127</v>
      </c>
      <c r="AZ12" s="434"/>
      <c r="BA12" s="434"/>
      <c r="BB12" s="434"/>
      <c r="BC12" s="434"/>
      <c r="BD12" s="434"/>
      <c r="BE12" s="434"/>
      <c r="BF12" s="434"/>
      <c r="BG12" s="434"/>
      <c r="BH12" s="434"/>
      <c r="BI12" s="434"/>
      <c r="BJ12" s="434"/>
      <c r="BK12" s="434"/>
      <c r="BL12" s="434"/>
      <c r="BM12" s="435"/>
      <c r="BN12" s="419">
        <v>936473</v>
      </c>
      <c r="BO12" s="420"/>
      <c r="BP12" s="420"/>
      <c r="BQ12" s="420"/>
      <c r="BR12" s="420"/>
      <c r="BS12" s="420"/>
      <c r="BT12" s="420"/>
      <c r="BU12" s="421"/>
      <c r="BV12" s="419">
        <v>1223452</v>
      </c>
      <c r="BW12" s="420"/>
      <c r="BX12" s="420"/>
      <c r="BY12" s="420"/>
      <c r="BZ12" s="420"/>
      <c r="CA12" s="420"/>
      <c r="CB12" s="420"/>
      <c r="CC12" s="421"/>
      <c r="CD12" s="459" t="s">
        <v>128</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129</v>
      </c>
      <c r="N13" s="504"/>
      <c r="O13" s="504"/>
      <c r="P13" s="504"/>
      <c r="Q13" s="505"/>
      <c r="R13" s="506">
        <v>52580</v>
      </c>
      <c r="S13" s="507"/>
      <c r="T13" s="507"/>
      <c r="U13" s="507"/>
      <c r="V13" s="508"/>
      <c r="W13" s="509" t="s">
        <v>130</v>
      </c>
      <c r="X13" s="405"/>
      <c r="Y13" s="405"/>
      <c r="Z13" s="405"/>
      <c r="AA13" s="405"/>
      <c r="AB13" s="406"/>
      <c r="AC13" s="372">
        <v>2421</v>
      </c>
      <c r="AD13" s="373"/>
      <c r="AE13" s="373"/>
      <c r="AF13" s="373"/>
      <c r="AG13" s="374"/>
      <c r="AH13" s="372">
        <v>2647</v>
      </c>
      <c r="AI13" s="373"/>
      <c r="AJ13" s="373"/>
      <c r="AK13" s="373"/>
      <c r="AL13" s="432"/>
      <c r="AM13" s="476" t="s">
        <v>131</v>
      </c>
      <c r="AN13" s="376"/>
      <c r="AO13" s="376"/>
      <c r="AP13" s="376"/>
      <c r="AQ13" s="376"/>
      <c r="AR13" s="376"/>
      <c r="AS13" s="376"/>
      <c r="AT13" s="377"/>
      <c r="AU13" s="477" t="s">
        <v>132</v>
      </c>
      <c r="AV13" s="478"/>
      <c r="AW13" s="478"/>
      <c r="AX13" s="478"/>
      <c r="AY13" s="433" t="s">
        <v>133</v>
      </c>
      <c r="AZ13" s="434"/>
      <c r="BA13" s="434"/>
      <c r="BB13" s="434"/>
      <c r="BC13" s="434"/>
      <c r="BD13" s="434"/>
      <c r="BE13" s="434"/>
      <c r="BF13" s="434"/>
      <c r="BG13" s="434"/>
      <c r="BH13" s="434"/>
      <c r="BI13" s="434"/>
      <c r="BJ13" s="434"/>
      <c r="BK13" s="434"/>
      <c r="BL13" s="434"/>
      <c r="BM13" s="435"/>
      <c r="BN13" s="419">
        <v>-750624</v>
      </c>
      <c r="BO13" s="420"/>
      <c r="BP13" s="420"/>
      <c r="BQ13" s="420"/>
      <c r="BR13" s="420"/>
      <c r="BS13" s="420"/>
      <c r="BT13" s="420"/>
      <c r="BU13" s="421"/>
      <c r="BV13" s="419">
        <v>2019638</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11.6</v>
      </c>
      <c r="CU13" s="417"/>
      <c r="CV13" s="417"/>
      <c r="CW13" s="417"/>
      <c r="CX13" s="417"/>
      <c r="CY13" s="417"/>
      <c r="CZ13" s="417"/>
      <c r="DA13" s="418"/>
      <c r="DB13" s="416">
        <v>11.9</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54033</v>
      </c>
      <c r="S14" s="507"/>
      <c r="T14" s="507"/>
      <c r="U14" s="507"/>
      <c r="V14" s="508"/>
      <c r="W14" s="510"/>
      <c r="X14" s="408"/>
      <c r="Y14" s="408"/>
      <c r="Z14" s="408"/>
      <c r="AA14" s="408"/>
      <c r="AB14" s="409"/>
      <c r="AC14" s="499">
        <v>9.9</v>
      </c>
      <c r="AD14" s="500"/>
      <c r="AE14" s="500"/>
      <c r="AF14" s="500"/>
      <c r="AG14" s="501"/>
      <c r="AH14" s="499">
        <v>10.199999999999999</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95.6</v>
      </c>
      <c r="CU14" s="517"/>
      <c r="CV14" s="517"/>
      <c r="CW14" s="517"/>
      <c r="CX14" s="517"/>
      <c r="CY14" s="517"/>
      <c r="CZ14" s="517"/>
      <c r="DA14" s="518"/>
      <c r="DB14" s="516">
        <v>95.2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129</v>
      </c>
      <c r="N15" s="504"/>
      <c r="O15" s="504"/>
      <c r="P15" s="504"/>
      <c r="Q15" s="505"/>
      <c r="R15" s="506">
        <v>53409</v>
      </c>
      <c r="S15" s="507"/>
      <c r="T15" s="507"/>
      <c r="U15" s="507"/>
      <c r="V15" s="508"/>
      <c r="W15" s="509" t="s">
        <v>137</v>
      </c>
      <c r="X15" s="405"/>
      <c r="Y15" s="405"/>
      <c r="Z15" s="405"/>
      <c r="AA15" s="405"/>
      <c r="AB15" s="406"/>
      <c r="AC15" s="372">
        <v>5946</v>
      </c>
      <c r="AD15" s="373"/>
      <c r="AE15" s="373"/>
      <c r="AF15" s="373"/>
      <c r="AG15" s="374"/>
      <c r="AH15" s="372">
        <v>6600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8109861</v>
      </c>
      <c r="BO15" s="449"/>
      <c r="BP15" s="449"/>
      <c r="BQ15" s="449"/>
      <c r="BR15" s="449"/>
      <c r="BS15" s="449"/>
      <c r="BT15" s="449"/>
      <c r="BU15" s="450"/>
      <c r="BV15" s="448">
        <v>7224811</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24.2</v>
      </c>
      <c r="AD16" s="500"/>
      <c r="AE16" s="500"/>
      <c r="AF16" s="500"/>
      <c r="AG16" s="501"/>
      <c r="AH16" s="499">
        <v>25.4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12078661</v>
      </c>
      <c r="BO16" s="420"/>
      <c r="BP16" s="420"/>
      <c r="BQ16" s="420"/>
      <c r="BR16" s="420"/>
      <c r="BS16" s="420"/>
      <c r="BT16" s="420"/>
      <c r="BU16" s="421"/>
      <c r="BV16" s="419">
        <v>11747364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16211</v>
      </c>
      <c r="AD17" s="373"/>
      <c r="AE17" s="373"/>
      <c r="AF17" s="373"/>
      <c r="AG17" s="374"/>
      <c r="AH17" s="372">
        <v>16728</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10338426</v>
      </c>
      <c r="BO17" s="420"/>
      <c r="BP17" s="420"/>
      <c r="BQ17" s="420"/>
      <c r="BR17" s="420"/>
      <c r="BS17" s="420"/>
      <c r="BT17" s="420"/>
      <c r="BU17" s="421"/>
      <c r="BV17" s="419">
        <v>9158605</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135.66</v>
      </c>
      <c r="M18" s="472"/>
      <c r="N18" s="472"/>
      <c r="O18" s="472"/>
      <c r="P18" s="472"/>
      <c r="Q18" s="472"/>
      <c r="R18" s="473"/>
      <c r="S18" s="473"/>
      <c r="T18" s="473"/>
      <c r="U18" s="473"/>
      <c r="V18" s="474"/>
      <c r="W18" s="490"/>
      <c r="X18" s="491"/>
      <c r="Y18" s="491"/>
      <c r="Z18" s="491"/>
      <c r="AA18" s="491"/>
      <c r="AB18" s="515"/>
      <c r="AC18" s="389">
        <v>66</v>
      </c>
      <c r="AD18" s="390"/>
      <c r="AE18" s="390"/>
      <c r="AF18" s="390"/>
      <c r="AG18" s="475"/>
      <c r="AH18" s="389">
        <v>64.400000000000006</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14323323</v>
      </c>
      <c r="BO18" s="420"/>
      <c r="BP18" s="420"/>
      <c r="BQ18" s="420"/>
      <c r="BR18" s="420"/>
      <c r="BS18" s="420"/>
      <c r="BT18" s="420"/>
      <c r="BU18" s="421"/>
      <c r="BV18" s="419">
        <v>13868404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403</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19439678</v>
      </c>
      <c r="BO19" s="420"/>
      <c r="BP19" s="420"/>
      <c r="BQ19" s="420"/>
      <c r="BR19" s="420"/>
      <c r="BS19" s="420"/>
      <c r="BT19" s="420"/>
      <c r="BU19" s="421"/>
      <c r="BV19" s="419">
        <v>21286946</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22472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32558167</v>
      </c>
      <c r="BO22" s="449"/>
      <c r="BP22" s="449"/>
      <c r="BQ22" s="449"/>
      <c r="BR22" s="449"/>
      <c r="BS22" s="449"/>
      <c r="BT22" s="449"/>
      <c r="BU22" s="450"/>
      <c r="BV22" s="448">
        <v>31677980</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25545946</v>
      </c>
      <c r="BO23" s="420"/>
      <c r="BP23" s="420"/>
      <c r="BQ23" s="420"/>
      <c r="BR23" s="420"/>
      <c r="BS23" s="420"/>
      <c r="BT23" s="420"/>
      <c r="BU23" s="421"/>
      <c r="BV23" s="419">
        <v>25129454</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8940</v>
      </c>
      <c r="R24" s="373"/>
      <c r="S24" s="373"/>
      <c r="T24" s="373"/>
      <c r="U24" s="373"/>
      <c r="V24" s="374"/>
      <c r="W24" s="462"/>
      <c r="X24" s="399"/>
      <c r="Y24" s="400"/>
      <c r="Z24" s="375" t="s">
        <v>162</v>
      </c>
      <c r="AA24" s="376"/>
      <c r="AB24" s="376"/>
      <c r="AC24" s="376"/>
      <c r="AD24" s="376"/>
      <c r="AE24" s="376"/>
      <c r="AF24" s="376"/>
      <c r="AG24" s="377"/>
      <c r="AH24" s="372">
        <v>444</v>
      </c>
      <c r="AI24" s="373"/>
      <c r="AJ24" s="373"/>
      <c r="AK24" s="373"/>
      <c r="AL24" s="374"/>
      <c r="AM24" s="372">
        <v>1360416</v>
      </c>
      <c r="AN24" s="373"/>
      <c r="AO24" s="373"/>
      <c r="AP24" s="373"/>
      <c r="AQ24" s="373"/>
      <c r="AR24" s="374"/>
      <c r="AS24" s="372">
        <v>3064</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24025344</v>
      </c>
      <c r="BO24" s="420"/>
      <c r="BP24" s="420"/>
      <c r="BQ24" s="420"/>
      <c r="BR24" s="420"/>
      <c r="BS24" s="420"/>
      <c r="BT24" s="420"/>
      <c r="BU24" s="421"/>
      <c r="BV24" s="419">
        <v>22306784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7140</v>
      </c>
      <c r="R25" s="373"/>
      <c r="S25" s="373"/>
      <c r="T25" s="373"/>
      <c r="U25" s="373"/>
      <c r="V25" s="374"/>
      <c r="W25" s="462"/>
      <c r="X25" s="399"/>
      <c r="Y25" s="400"/>
      <c r="Z25" s="375" t="s">
        <v>165</v>
      </c>
      <c r="AA25" s="376"/>
      <c r="AB25" s="376"/>
      <c r="AC25" s="376"/>
      <c r="AD25" s="376"/>
      <c r="AE25" s="376"/>
      <c r="AF25" s="376"/>
      <c r="AG25" s="377"/>
      <c r="AH25" s="372">
        <v>77</v>
      </c>
      <c r="AI25" s="373"/>
      <c r="AJ25" s="373"/>
      <c r="AK25" s="373"/>
      <c r="AL25" s="374"/>
      <c r="AM25" s="372">
        <v>215754</v>
      </c>
      <c r="AN25" s="373"/>
      <c r="AO25" s="373"/>
      <c r="AP25" s="373"/>
      <c r="AQ25" s="373"/>
      <c r="AR25" s="374"/>
      <c r="AS25" s="372">
        <v>2802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2278269</v>
      </c>
      <c r="BO25" s="449"/>
      <c r="BP25" s="449"/>
      <c r="BQ25" s="449"/>
      <c r="BR25" s="449"/>
      <c r="BS25" s="449"/>
      <c r="BT25" s="449"/>
      <c r="BU25" s="450"/>
      <c r="BV25" s="448">
        <v>2248577</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6380</v>
      </c>
      <c r="R26" s="373"/>
      <c r="S26" s="373"/>
      <c r="T26" s="373"/>
      <c r="U26" s="373"/>
      <c r="V26" s="374"/>
      <c r="W26" s="462"/>
      <c r="X26" s="399"/>
      <c r="Y26" s="400"/>
      <c r="Z26" s="375" t="s">
        <v>168</v>
      </c>
      <c r="AA26" s="430"/>
      <c r="AB26" s="430"/>
      <c r="AC26" s="430"/>
      <c r="AD26" s="430"/>
      <c r="AE26" s="430"/>
      <c r="AF26" s="430"/>
      <c r="AG26" s="431"/>
      <c r="AH26" s="372">
        <v>34</v>
      </c>
      <c r="AI26" s="373"/>
      <c r="AJ26" s="373"/>
      <c r="AK26" s="373"/>
      <c r="AL26" s="374"/>
      <c r="AM26" s="372">
        <v>117878</v>
      </c>
      <c r="AN26" s="373"/>
      <c r="AO26" s="373"/>
      <c r="AP26" s="373"/>
      <c r="AQ26" s="373"/>
      <c r="AR26" s="374"/>
      <c r="AS26" s="372">
        <v>3467</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200000</v>
      </c>
      <c r="BO26" s="420"/>
      <c r="BP26" s="420"/>
      <c r="BQ26" s="420"/>
      <c r="BR26" s="420"/>
      <c r="BS26" s="420"/>
      <c r="BT26" s="420"/>
      <c r="BU26" s="421"/>
      <c r="BV26" s="419">
        <v>200000</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4770</v>
      </c>
      <c r="R27" s="373"/>
      <c r="S27" s="373"/>
      <c r="T27" s="373"/>
      <c r="U27" s="373"/>
      <c r="V27" s="374"/>
      <c r="W27" s="462"/>
      <c r="X27" s="399"/>
      <c r="Y27" s="400"/>
      <c r="Z27" s="375" t="s">
        <v>171</v>
      </c>
      <c r="AA27" s="376"/>
      <c r="AB27" s="376"/>
      <c r="AC27" s="376"/>
      <c r="AD27" s="376"/>
      <c r="AE27" s="376"/>
      <c r="AF27" s="376"/>
      <c r="AG27" s="377"/>
      <c r="AH27" s="372">
        <v>41</v>
      </c>
      <c r="AI27" s="373"/>
      <c r="AJ27" s="373"/>
      <c r="AK27" s="373"/>
      <c r="AL27" s="374"/>
      <c r="AM27" s="372">
        <v>134929</v>
      </c>
      <c r="AN27" s="373"/>
      <c r="AO27" s="373"/>
      <c r="AP27" s="373"/>
      <c r="AQ27" s="373"/>
      <c r="AR27" s="374"/>
      <c r="AS27" s="372">
        <v>3291</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1100000</v>
      </c>
      <c r="BO27" s="454"/>
      <c r="BP27" s="454"/>
      <c r="BQ27" s="454"/>
      <c r="BR27" s="454"/>
      <c r="BS27" s="454"/>
      <c r="BT27" s="454"/>
      <c r="BU27" s="455"/>
      <c r="BV27" s="453">
        <v>1100000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4110</v>
      </c>
      <c r="R28" s="373"/>
      <c r="S28" s="373"/>
      <c r="T28" s="373"/>
      <c r="U28" s="373"/>
      <c r="V28" s="374"/>
      <c r="W28" s="462"/>
      <c r="X28" s="399"/>
      <c r="Y28" s="400"/>
      <c r="Z28" s="375" t="s">
        <v>174</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5075151</v>
      </c>
      <c r="BO28" s="449"/>
      <c r="BP28" s="449"/>
      <c r="BQ28" s="449"/>
      <c r="BR28" s="449"/>
      <c r="BS28" s="449"/>
      <c r="BT28" s="449"/>
      <c r="BU28" s="450"/>
      <c r="BV28" s="448">
        <v>5343506</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20</v>
      </c>
      <c r="M29" s="373"/>
      <c r="N29" s="373"/>
      <c r="O29" s="373"/>
      <c r="P29" s="374"/>
      <c r="Q29" s="372">
        <v>3890</v>
      </c>
      <c r="R29" s="373"/>
      <c r="S29" s="373"/>
      <c r="T29" s="373"/>
      <c r="U29" s="373"/>
      <c r="V29" s="374"/>
      <c r="W29" s="463"/>
      <c r="X29" s="464"/>
      <c r="Y29" s="465"/>
      <c r="Z29" s="375" t="s">
        <v>177</v>
      </c>
      <c r="AA29" s="376"/>
      <c r="AB29" s="376"/>
      <c r="AC29" s="376"/>
      <c r="AD29" s="376"/>
      <c r="AE29" s="376"/>
      <c r="AF29" s="376"/>
      <c r="AG29" s="377"/>
      <c r="AH29" s="372">
        <v>485</v>
      </c>
      <c r="AI29" s="373"/>
      <c r="AJ29" s="373"/>
      <c r="AK29" s="373"/>
      <c r="AL29" s="374"/>
      <c r="AM29" s="372">
        <v>1495345</v>
      </c>
      <c r="AN29" s="373"/>
      <c r="AO29" s="373"/>
      <c r="AP29" s="373"/>
      <c r="AQ29" s="373"/>
      <c r="AR29" s="374"/>
      <c r="AS29" s="372">
        <v>3083</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1371201</v>
      </c>
      <c r="BO29" s="420"/>
      <c r="BP29" s="420"/>
      <c r="BQ29" s="420"/>
      <c r="BR29" s="420"/>
      <c r="BS29" s="420"/>
      <c r="BT29" s="420"/>
      <c r="BU29" s="421"/>
      <c r="BV29" s="419">
        <v>1603094</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96.8</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3416822</v>
      </c>
      <c r="BO30" s="454"/>
      <c r="BP30" s="454"/>
      <c r="BQ30" s="454"/>
      <c r="BR30" s="454"/>
      <c r="BS30" s="454"/>
      <c r="BT30" s="454"/>
      <c r="BU30" s="455"/>
      <c r="BV30" s="453">
        <v>3496692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5</v>
      </c>
      <c r="V34" s="367"/>
      <c r="W34" s="368" t="str">
        <f>IF('各会計、関係団体の財政状況及び健全化判断比率'!B28="","",'各会計、関係団体の財政状況及び健全化判断比率'!B28)</f>
        <v>鳴門市国民健康保険事業特別会計</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IF('各会計、関係団体の財政状況及び健全化判断比率'!B31="","",'各会計、関係団体の財政状況及び健全化判断比率'!B31)</f>
        <v>鳴門市水道事業会計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11</v>
      </c>
      <c r="BX34" s="367"/>
      <c r="BY34" s="368" t="str">
        <f>IF('各会計、関係団体の財政状況及び健全化判断比率'!B68="","",'各会計、関係団体の財政状況及び健全化判断比率'!B68)</f>
        <v>徳島県市町村総合事務組合</v>
      </c>
      <c r="BZ34" s="368"/>
      <c r="CA34" s="368"/>
      <c r="CB34" s="368"/>
      <c r="CC34" s="368"/>
      <c r="CD34" s="368"/>
      <c r="CE34" s="368"/>
      <c r="CF34" s="368"/>
      <c r="CG34" s="368"/>
      <c r="CH34" s="368"/>
      <c r="CI34" s="368"/>
      <c r="CJ34" s="368"/>
      <c r="CK34" s="368"/>
      <c r="CL34" s="368"/>
      <c r="CM34" s="368"/>
      <c r="CN34" s="169"/>
      <c r="CO34" s="367">
        <f>IF(CQ34="","",MAX(C34:D43,U34:V43,AM34:AN43,BE34:BF43,BW34:BX43)+1)</f>
        <v>15</v>
      </c>
      <c r="CP34" s="367"/>
      <c r="CQ34" s="368" t="str">
        <f>IF('各会計、関係団体の財政状況及び健全化判断比率'!BS7="","",'各会計、関係団体の財政状況及び健全化判断比率'!BS7)</f>
        <v>鳴門市観光コンベンション</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鳴門市光熱水費等支出特別会計</v>
      </c>
      <c r="F35" s="368"/>
      <c r="G35" s="368"/>
      <c r="H35" s="368"/>
      <c r="I35" s="368"/>
      <c r="J35" s="368"/>
      <c r="K35" s="368"/>
      <c r="L35" s="368"/>
      <c r="M35" s="368"/>
      <c r="N35" s="368"/>
      <c r="O35" s="368"/>
      <c r="P35" s="368"/>
      <c r="Q35" s="368"/>
      <c r="R35" s="368"/>
      <c r="S35" s="368"/>
      <c r="T35" s="169"/>
      <c r="U35" s="367">
        <f>IF(W35="","",U34+1)</f>
        <v>6</v>
      </c>
      <c r="V35" s="367"/>
      <c r="W35" s="368" t="str">
        <f>IF('各会計、関係団体の財政状況及び健全化判断比率'!B29="","",'各会計、関係団体の財政状況及び健全化判断比率'!B29)</f>
        <v>鳴門市後期高齢者医療特別会計</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IF('各会計、関係団体の財政状況及び健全化判断比率'!B32="","",'各会計、関係団体の財政状況及び健全化判断比率'!B32)</f>
        <v>鳴門市下水道事業会計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12</v>
      </c>
      <c r="BX35" s="367"/>
      <c r="BY35" s="368" t="str">
        <f>IF('各会計、関係団体の財政状況及び健全化判断比率'!B69="","",'各会計、関係団体の財政状況及び健全化判断比率'!B69)</f>
        <v>徳島県市町村総合事務組合（徳島滞納整理機構特別会計）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鳴門市給与費等管理特別会計</v>
      </c>
      <c r="F36" s="368"/>
      <c r="G36" s="368"/>
      <c r="H36" s="368"/>
      <c r="I36" s="368"/>
      <c r="J36" s="368"/>
      <c r="K36" s="368"/>
      <c r="L36" s="368"/>
      <c r="M36" s="368"/>
      <c r="N36" s="368"/>
      <c r="O36" s="368"/>
      <c r="P36" s="368"/>
      <c r="Q36" s="368"/>
      <c r="R36" s="368"/>
      <c r="S36" s="368"/>
      <c r="T36" s="169"/>
      <c r="U36" s="367">
        <f t="shared" ref="U36:U43" si="4">IF(W36="","",U35+1)</f>
        <v>7</v>
      </c>
      <c r="V36" s="367"/>
      <c r="W36" s="368" t="str">
        <f>IF('各会計、関係団体の財政状況及び健全化判断比率'!B30="","",'各会計、関係団体の財政状況及び健全化判断比率'!B30)</f>
        <v>鳴門市介護保険事業特別会計</v>
      </c>
      <c r="X36" s="368"/>
      <c r="Y36" s="368"/>
      <c r="Z36" s="368"/>
      <c r="AA36" s="368"/>
      <c r="AB36" s="368"/>
      <c r="AC36" s="368"/>
      <c r="AD36" s="368"/>
      <c r="AE36" s="368"/>
      <c r="AF36" s="368"/>
      <c r="AG36" s="368"/>
      <c r="AH36" s="368"/>
      <c r="AI36" s="368"/>
      <c r="AJ36" s="368"/>
      <c r="AK36" s="368"/>
      <c r="AL36" s="169"/>
      <c r="AM36" s="367">
        <f t="shared" si="0"/>
        <v>10</v>
      </c>
      <c r="AN36" s="367"/>
      <c r="AO36" s="368" t="str">
        <f>IF('各会計、関係団体の財政状況及び健全化判断比率'!B33="","",'各会計、関係団体の財政状況及び健全化判断比率'!B33)</f>
        <v>鳴門市モーターボート競走事業会計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13</v>
      </c>
      <c r="BX36" s="367"/>
      <c r="BY36" s="368" t="str">
        <f>IF('各会計、関係団体の財政状況及び健全化判断比率'!B70="","",'各会計、関係団体の財政状況及び健全化判断比率'!B70)</f>
        <v>徳島県後期高齢者医療広域連合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f>IF(E37="","",C36+1)</f>
        <v>4</v>
      </c>
      <c r="D37" s="367"/>
      <c r="E37" s="368" t="str">
        <f>IF('各会計、関係団体の財政状況及び健全化判断比率'!B10="","",'各会計、関係団体の財政状況及び健全化判断比率'!B10)</f>
        <v>鳴門市公債費管理特別会計</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14</v>
      </c>
      <c r="BX37" s="367"/>
      <c r="BY37" s="368" t="str">
        <f>IF('各会計、関係団体の財政状況及び健全化判断比率'!B71="","",'各会計、関係団体の財政状況及び健全化判断比率'!B71)</f>
        <v>徳島県後期高齢者医療広域連合（後期高齢者医療事業会計）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2Xh0x/5P+mgjF/CrSV9F9C8fP8XEU6HwlmD08VVq4H8VRA94309IyIMmbgTj5/lV9Kx+geor+QJCZp4y5wk+Iw==" saltValue="LXn4RGvhD342wftRh7kM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7"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9" t="s">
        <v>205</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206</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207</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15">
      <c r="B4" s="679" t="s">
        <v>1</v>
      </c>
      <c r="C4" s="680"/>
      <c r="D4" s="680"/>
      <c r="E4" s="680"/>
      <c r="F4" s="680"/>
      <c r="G4" s="680"/>
      <c r="H4" s="680"/>
      <c r="I4" s="680"/>
      <c r="J4" s="680"/>
      <c r="K4" s="680"/>
      <c r="L4" s="680"/>
      <c r="M4" s="680"/>
      <c r="N4" s="680"/>
      <c r="O4" s="680"/>
      <c r="P4" s="680"/>
      <c r="Q4" s="681"/>
      <c r="R4" s="679" t="s">
        <v>208</v>
      </c>
      <c r="S4" s="680"/>
      <c r="T4" s="680"/>
      <c r="U4" s="680"/>
      <c r="V4" s="680"/>
      <c r="W4" s="680"/>
      <c r="X4" s="680"/>
      <c r="Y4" s="681"/>
      <c r="Z4" s="679" t="s">
        <v>209</v>
      </c>
      <c r="AA4" s="680"/>
      <c r="AB4" s="680"/>
      <c r="AC4" s="681"/>
      <c r="AD4" s="679" t="s">
        <v>210</v>
      </c>
      <c r="AE4" s="680"/>
      <c r="AF4" s="680"/>
      <c r="AG4" s="680"/>
      <c r="AH4" s="680"/>
      <c r="AI4" s="680"/>
      <c r="AJ4" s="680"/>
      <c r="AK4" s="681"/>
      <c r="AL4" s="679" t="s">
        <v>209</v>
      </c>
      <c r="AM4" s="680"/>
      <c r="AN4" s="680"/>
      <c r="AO4" s="681"/>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9" t="s">
        <v>214</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15">
      <c r="B5" s="676" t="s">
        <v>215</v>
      </c>
      <c r="C5" s="677"/>
      <c r="D5" s="677"/>
      <c r="E5" s="677"/>
      <c r="F5" s="677"/>
      <c r="G5" s="677"/>
      <c r="H5" s="677"/>
      <c r="I5" s="677"/>
      <c r="J5" s="677"/>
      <c r="K5" s="677"/>
      <c r="L5" s="677"/>
      <c r="M5" s="677"/>
      <c r="N5" s="677"/>
      <c r="O5" s="677"/>
      <c r="P5" s="677"/>
      <c r="Q5" s="678"/>
      <c r="R5" s="673">
        <v>7629619</v>
      </c>
      <c r="S5" s="674"/>
      <c r="T5" s="674"/>
      <c r="U5" s="674"/>
      <c r="V5" s="674"/>
      <c r="W5" s="674"/>
      <c r="X5" s="674"/>
      <c r="Y5" s="702"/>
      <c r="Z5" s="715">
        <v>24.6</v>
      </c>
      <c r="AA5" s="715"/>
      <c r="AB5" s="715"/>
      <c r="AC5" s="715"/>
      <c r="AD5" s="716">
        <v>7629619</v>
      </c>
      <c r="AE5" s="716"/>
      <c r="AF5" s="716"/>
      <c r="AG5" s="716"/>
      <c r="AH5" s="716"/>
      <c r="AI5" s="716"/>
      <c r="AJ5" s="716"/>
      <c r="AK5" s="716"/>
      <c r="AL5" s="703">
        <v>54.9</v>
      </c>
      <c r="AM5" s="685"/>
      <c r="AN5" s="685"/>
      <c r="AO5" s="704"/>
      <c r="AP5" s="676" t="s">
        <v>216</v>
      </c>
      <c r="AQ5" s="677"/>
      <c r="AR5" s="677"/>
      <c r="AS5" s="677"/>
      <c r="AT5" s="677"/>
      <c r="AU5" s="677"/>
      <c r="AV5" s="677"/>
      <c r="AW5" s="677"/>
      <c r="AX5" s="677"/>
      <c r="AY5" s="677"/>
      <c r="AZ5" s="677"/>
      <c r="BA5" s="677"/>
      <c r="BB5" s="677"/>
      <c r="BC5" s="677"/>
      <c r="BD5" s="677"/>
      <c r="BE5" s="677"/>
      <c r="BF5" s="678"/>
      <c r="BG5" s="621">
        <v>7609691</v>
      </c>
      <c r="BH5" s="622"/>
      <c r="BI5" s="622"/>
      <c r="BJ5" s="622"/>
      <c r="BK5" s="622"/>
      <c r="BL5" s="622"/>
      <c r="BM5" s="622"/>
      <c r="BN5" s="623"/>
      <c r="BO5" s="659">
        <v>99.7</v>
      </c>
      <c r="BP5" s="659"/>
      <c r="BQ5" s="659"/>
      <c r="BR5" s="659"/>
      <c r="BS5" s="660">
        <v>167606</v>
      </c>
      <c r="BT5" s="660"/>
      <c r="BU5" s="660"/>
      <c r="BV5" s="660"/>
      <c r="BW5" s="660"/>
      <c r="BX5" s="660"/>
      <c r="BY5" s="660"/>
      <c r="BZ5" s="660"/>
      <c r="CA5" s="660"/>
      <c r="CB5" s="695"/>
      <c r="CD5" s="679" t="s">
        <v>211</v>
      </c>
      <c r="CE5" s="680"/>
      <c r="CF5" s="680"/>
      <c r="CG5" s="680"/>
      <c r="CH5" s="680"/>
      <c r="CI5" s="680"/>
      <c r="CJ5" s="680"/>
      <c r="CK5" s="680"/>
      <c r="CL5" s="680"/>
      <c r="CM5" s="680"/>
      <c r="CN5" s="680"/>
      <c r="CO5" s="680"/>
      <c r="CP5" s="680"/>
      <c r="CQ5" s="681"/>
      <c r="CR5" s="679" t="s">
        <v>217</v>
      </c>
      <c r="CS5" s="680"/>
      <c r="CT5" s="680"/>
      <c r="CU5" s="680"/>
      <c r="CV5" s="680"/>
      <c r="CW5" s="680"/>
      <c r="CX5" s="680"/>
      <c r="CY5" s="681"/>
      <c r="CZ5" s="679" t="s">
        <v>209</v>
      </c>
      <c r="DA5" s="680"/>
      <c r="DB5" s="680"/>
      <c r="DC5" s="681"/>
      <c r="DD5" s="679" t="s">
        <v>218</v>
      </c>
      <c r="DE5" s="680"/>
      <c r="DF5" s="680"/>
      <c r="DG5" s="680"/>
      <c r="DH5" s="680"/>
      <c r="DI5" s="680"/>
      <c r="DJ5" s="680"/>
      <c r="DK5" s="680"/>
      <c r="DL5" s="680"/>
      <c r="DM5" s="680"/>
      <c r="DN5" s="680"/>
      <c r="DO5" s="680"/>
      <c r="DP5" s="681"/>
      <c r="DQ5" s="679" t="s">
        <v>219</v>
      </c>
      <c r="DR5" s="680"/>
      <c r="DS5" s="680"/>
      <c r="DT5" s="680"/>
      <c r="DU5" s="680"/>
      <c r="DV5" s="680"/>
      <c r="DW5" s="680"/>
      <c r="DX5" s="680"/>
      <c r="DY5" s="680"/>
      <c r="DZ5" s="680"/>
      <c r="EA5" s="680"/>
      <c r="EB5" s="680"/>
      <c r="EC5" s="681"/>
    </row>
    <row r="6" spans="2:143" ht="11.25" customHeight="1" x14ac:dyDescent="0.15">
      <c r="B6" s="618" t="s">
        <v>220</v>
      </c>
      <c r="C6" s="619"/>
      <c r="D6" s="619"/>
      <c r="E6" s="619"/>
      <c r="F6" s="619"/>
      <c r="G6" s="619"/>
      <c r="H6" s="619"/>
      <c r="I6" s="619"/>
      <c r="J6" s="619"/>
      <c r="K6" s="619"/>
      <c r="L6" s="619"/>
      <c r="M6" s="619"/>
      <c r="N6" s="619"/>
      <c r="O6" s="619"/>
      <c r="P6" s="619"/>
      <c r="Q6" s="620"/>
      <c r="R6" s="621">
        <v>207484</v>
      </c>
      <c r="S6" s="622"/>
      <c r="T6" s="622"/>
      <c r="U6" s="622"/>
      <c r="V6" s="622"/>
      <c r="W6" s="622"/>
      <c r="X6" s="622"/>
      <c r="Y6" s="623"/>
      <c r="Z6" s="659">
        <v>0.7</v>
      </c>
      <c r="AA6" s="659"/>
      <c r="AB6" s="659"/>
      <c r="AC6" s="659"/>
      <c r="AD6" s="660">
        <v>207484</v>
      </c>
      <c r="AE6" s="660"/>
      <c r="AF6" s="660"/>
      <c r="AG6" s="660"/>
      <c r="AH6" s="660"/>
      <c r="AI6" s="660"/>
      <c r="AJ6" s="660"/>
      <c r="AK6" s="660"/>
      <c r="AL6" s="624">
        <v>1.5</v>
      </c>
      <c r="AM6" s="625"/>
      <c r="AN6" s="625"/>
      <c r="AO6" s="661"/>
      <c r="AP6" s="618" t="s">
        <v>221</v>
      </c>
      <c r="AQ6" s="619"/>
      <c r="AR6" s="619"/>
      <c r="AS6" s="619"/>
      <c r="AT6" s="619"/>
      <c r="AU6" s="619"/>
      <c r="AV6" s="619"/>
      <c r="AW6" s="619"/>
      <c r="AX6" s="619"/>
      <c r="AY6" s="619"/>
      <c r="AZ6" s="619"/>
      <c r="BA6" s="619"/>
      <c r="BB6" s="619"/>
      <c r="BC6" s="619"/>
      <c r="BD6" s="619"/>
      <c r="BE6" s="619"/>
      <c r="BF6" s="620"/>
      <c r="BG6" s="621">
        <v>7609691</v>
      </c>
      <c r="BH6" s="622"/>
      <c r="BI6" s="622"/>
      <c r="BJ6" s="622"/>
      <c r="BK6" s="622"/>
      <c r="BL6" s="622"/>
      <c r="BM6" s="622"/>
      <c r="BN6" s="623"/>
      <c r="BO6" s="659">
        <v>99.7</v>
      </c>
      <c r="BP6" s="659"/>
      <c r="BQ6" s="659"/>
      <c r="BR6" s="659"/>
      <c r="BS6" s="660">
        <v>167606</v>
      </c>
      <c r="BT6" s="660"/>
      <c r="BU6" s="660"/>
      <c r="BV6" s="660"/>
      <c r="BW6" s="660"/>
      <c r="BX6" s="660"/>
      <c r="BY6" s="660"/>
      <c r="BZ6" s="660"/>
      <c r="CA6" s="660"/>
      <c r="CB6" s="695"/>
      <c r="CD6" s="676" t="s">
        <v>222</v>
      </c>
      <c r="CE6" s="677"/>
      <c r="CF6" s="677"/>
      <c r="CG6" s="677"/>
      <c r="CH6" s="677"/>
      <c r="CI6" s="677"/>
      <c r="CJ6" s="677"/>
      <c r="CK6" s="677"/>
      <c r="CL6" s="677"/>
      <c r="CM6" s="677"/>
      <c r="CN6" s="677"/>
      <c r="CO6" s="677"/>
      <c r="CP6" s="677"/>
      <c r="CQ6" s="678"/>
      <c r="CR6" s="621">
        <v>237148</v>
      </c>
      <c r="CS6" s="622"/>
      <c r="CT6" s="622"/>
      <c r="CU6" s="622"/>
      <c r="CV6" s="622"/>
      <c r="CW6" s="622"/>
      <c r="CX6" s="622"/>
      <c r="CY6" s="623"/>
      <c r="CZ6" s="703">
        <v>0.8</v>
      </c>
      <c r="DA6" s="685"/>
      <c r="DB6" s="685"/>
      <c r="DC6" s="705"/>
      <c r="DD6" s="627">
        <v>2980</v>
      </c>
      <c r="DE6" s="622"/>
      <c r="DF6" s="622"/>
      <c r="DG6" s="622"/>
      <c r="DH6" s="622"/>
      <c r="DI6" s="622"/>
      <c r="DJ6" s="622"/>
      <c r="DK6" s="622"/>
      <c r="DL6" s="622"/>
      <c r="DM6" s="622"/>
      <c r="DN6" s="622"/>
      <c r="DO6" s="622"/>
      <c r="DP6" s="623"/>
      <c r="DQ6" s="627">
        <v>237148</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4437</v>
      </c>
      <c r="S7" s="622"/>
      <c r="T7" s="622"/>
      <c r="U7" s="622"/>
      <c r="V7" s="622"/>
      <c r="W7" s="622"/>
      <c r="X7" s="622"/>
      <c r="Y7" s="623"/>
      <c r="Z7" s="659">
        <v>0</v>
      </c>
      <c r="AA7" s="659"/>
      <c r="AB7" s="659"/>
      <c r="AC7" s="659"/>
      <c r="AD7" s="660">
        <v>4437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3444371</v>
      </c>
      <c r="BH7" s="622"/>
      <c r="BI7" s="622"/>
      <c r="BJ7" s="622"/>
      <c r="BK7" s="622"/>
      <c r="BL7" s="622"/>
      <c r="BM7" s="622"/>
      <c r="BN7" s="623"/>
      <c r="BO7" s="659">
        <v>45.1</v>
      </c>
      <c r="BP7" s="659"/>
      <c r="BQ7" s="659"/>
      <c r="BR7" s="659"/>
      <c r="BS7" s="660">
        <v>161201</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5922591</v>
      </c>
      <c r="CS7" s="622"/>
      <c r="CT7" s="622"/>
      <c r="CU7" s="622"/>
      <c r="CV7" s="622"/>
      <c r="CW7" s="622"/>
      <c r="CX7" s="622"/>
      <c r="CY7" s="623"/>
      <c r="CZ7" s="659">
        <v>19.8</v>
      </c>
      <c r="DA7" s="659"/>
      <c r="DB7" s="659"/>
      <c r="DC7" s="659"/>
      <c r="DD7" s="627">
        <v>1007863</v>
      </c>
      <c r="DE7" s="622"/>
      <c r="DF7" s="622"/>
      <c r="DG7" s="622"/>
      <c r="DH7" s="622"/>
      <c r="DI7" s="622"/>
      <c r="DJ7" s="622"/>
      <c r="DK7" s="622"/>
      <c r="DL7" s="622"/>
      <c r="DM7" s="622"/>
      <c r="DN7" s="622"/>
      <c r="DO7" s="622"/>
      <c r="DP7" s="623"/>
      <c r="DQ7" s="627">
        <v>3386883</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103773</v>
      </c>
      <c r="S8" s="622"/>
      <c r="T8" s="622"/>
      <c r="U8" s="622"/>
      <c r="V8" s="622"/>
      <c r="W8" s="622"/>
      <c r="X8" s="622"/>
      <c r="Y8" s="623"/>
      <c r="Z8" s="659">
        <v>0.3</v>
      </c>
      <c r="AA8" s="659"/>
      <c r="AB8" s="659"/>
      <c r="AC8" s="659"/>
      <c r="AD8" s="660">
        <v>103773</v>
      </c>
      <c r="AE8" s="660"/>
      <c r="AF8" s="660"/>
      <c r="AG8" s="660"/>
      <c r="AH8" s="660"/>
      <c r="AI8" s="660"/>
      <c r="AJ8" s="660"/>
      <c r="AK8" s="660"/>
      <c r="AL8" s="624">
        <v>0.7</v>
      </c>
      <c r="AM8" s="625"/>
      <c r="AN8" s="625"/>
      <c r="AO8" s="661"/>
      <c r="AP8" s="618" t="s">
        <v>227</v>
      </c>
      <c r="AQ8" s="619"/>
      <c r="AR8" s="619"/>
      <c r="AS8" s="619"/>
      <c r="AT8" s="619"/>
      <c r="AU8" s="619"/>
      <c r="AV8" s="619"/>
      <c r="AW8" s="619"/>
      <c r="AX8" s="619"/>
      <c r="AY8" s="619"/>
      <c r="AZ8" s="619"/>
      <c r="BA8" s="619"/>
      <c r="BB8" s="619"/>
      <c r="BC8" s="619"/>
      <c r="BD8" s="619"/>
      <c r="BE8" s="619"/>
      <c r="BF8" s="620"/>
      <c r="BG8" s="621">
        <v>81357</v>
      </c>
      <c r="BH8" s="622"/>
      <c r="BI8" s="622"/>
      <c r="BJ8" s="622"/>
      <c r="BK8" s="622"/>
      <c r="BL8" s="622"/>
      <c r="BM8" s="622"/>
      <c r="BN8" s="623"/>
      <c r="BO8" s="659">
        <v>1.1000000000000001</v>
      </c>
      <c r="BP8" s="659"/>
      <c r="BQ8" s="659"/>
      <c r="BR8" s="659"/>
      <c r="BS8" s="660" t="s">
        <v>121</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10979057</v>
      </c>
      <c r="CS8" s="622"/>
      <c r="CT8" s="622"/>
      <c r="CU8" s="622"/>
      <c r="CV8" s="622"/>
      <c r="CW8" s="622"/>
      <c r="CX8" s="622"/>
      <c r="CY8" s="623"/>
      <c r="CZ8" s="659">
        <v>36.700000000000003</v>
      </c>
      <c r="DA8" s="659"/>
      <c r="DB8" s="659"/>
      <c r="DC8" s="659"/>
      <c r="DD8" s="627">
        <v>25438</v>
      </c>
      <c r="DE8" s="622"/>
      <c r="DF8" s="622"/>
      <c r="DG8" s="622"/>
      <c r="DH8" s="622"/>
      <c r="DI8" s="622"/>
      <c r="DJ8" s="622"/>
      <c r="DK8" s="622"/>
      <c r="DL8" s="622"/>
      <c r="DM8" s="622"/>
      <c r="DN8" s="622"/>
      <c r="DO8" s="622"/>
      <c r="DP8" s="623"/>
      <c r="DQ8" s="627">
        <v>5699341</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136677</v>
      </c>
      <c r="S9" s="622"/>
      <c r="T9" s="622"/>
      <c r="U9" s="622"/>
      <c r="V9" s="622"/>
      <c r="W9" s="622"/>
      <c r="X9" s="622"/>
      <c r="Y9" s="623"/>
      <c r="Z9" s="659">
        <v>0.4</v>
      </c>
      <c r="AA9" s="659"/>
      <c r="AB9" s="659"/>
      <c r="AC9" s="659"/>
      <c r="AD9" s="660">
        <v>136677</v>
      </c>
      <c r="AE9" s="660"/>
      <c r="AF9" s="660"/>
      <c r="AG9" s="660"/>
      <c r="AH9" s="660"/>
      <c r="AI9" s="660"/>
      <c r="AJ9" s="660"/>
      <c r="AK9" s="660"/>
      <c r="AL9" s="624">
        <v>1</v>
      </c>
      <c r="AM9" s="625"/>
      <c r="AN9" s="625"/>
      <c r="AO9" s="661"/>
      <c r="AP9" s="618" t="s">
        <v>230</v>
      </c>
      <c r="AQ9" s="619"/>
      <c r="AR9" s="619"/>
      <c r="AS9" s="619"/>
      <c r="AT9" s="619"/>
      <c r="AU9" s="619"/>
      <c r="AV9" s="619"/>
      <c r="AW9" s="619"/>
      <c r="AX9" s="619"/>
      <c r="AY9" s="619"/>
      <c r="AZ9" s="619"/>
      <c r="BA9" s="619"/>
      <c r="BB9" s="619"/>
      <c r="BC9" s="619"/>
      <c r="BD9" s="619"/>
      <c r="BE9" s="619"/>
      <c r="BF9" s="620"/>
      <c r="BG9" s="621">
        <v>2730098</v>
      </c>
      <c r="BH9" s="622"/>
      <c r="BI9" s="622"/>
      <c r="BJ9" s="622"/>
      <c r="BK9" s="622"/>
      <c r="BL9" s="622"/>
      <c r="BM9" s="622"/>
      <c r="BN9" s="623"/>
      <c r="BO9" s="659">
        <v>35.799999999999997</v>
      </c>
      <c r="BP9" s="659"/>
      <c r="BQ9" s="659"/>
      <c r="BR9" s="659"/>
      <c r="BS9" s="660" t="s">
        <v>121</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3617100</v>
      </c>
      <c r="CS9" s="622"/>
      <c r="CT9" s="622"/>
      <c r="CU9" s="622"/>
      <c r="CV9" s="622"/>
      <c r="CW9" s="622"/>
      <c r="CX9" s="622"/>
      <c r="CY9" s="623"/>
      <c r="CZ9" s="659">
        <v>12.1</v>
      </c>
      <c r="DA9" s="659"/>
      <c r="DB9" s="659"/>
      <c r="DC9" s="659"/>
      <c r="DD9" s="627">
        <v>177666</v>
      </c>
      <c r="DE9" s="622"/>
      <c r="DF9" s="622"/>
      <c r="DG9" s="622"/>
      <c r="DH9" s="622"/>
      <c r="DI9" s="622"/>
      <c r="DJ9" s="622"/>
      <c r="DK9" s="622"/>
      <c r="DL9" s="622"/>
      <c r="DM9" s="622"/>
      <c r="DN9" s="622"/>
      <c r="DO9" s="622"/>
      <c r="DP9" s="623"/>
      <c r="DQ9" s="627">
        <v>2208544</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165247</v>
      </c>
      <c r="BH10" s="622"/>
      <c r="BI10" s="622"/>
      <c r="BJ10" s="622"/>
      <c r="BK10" s="622"/>
      <c r="BL10" s="622"/>
      <c r="BM10" s="622"/>
      <c r="BN10" s="623"/>
      <c r="BO10" s="659">
        <v>2.2000000000000002</v>
      </c>
      <c r="BP10" s="659"/>
      <c r="BQ10" s="659"/>
      <c r="BR10" s="659"/>
      <c r="BS10" s="660">
        <v>27763</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v>968</v>
      </c>
      <c r="CS10" s="622"/>
      <c r="CT10" s="622"/>
      <c r="CU10" s="622"/>
      <c r="CV10" s="622"/>
      <c r="CW10" s="622"/>
      <c r="CX10" s="622"/>
      <c r="CY10" s="623"/>
      <c r="CZ10" s="659">
        <v>0</v>
      </c>
      <c r="DA10" s="659"/>
      <c r="DB10" s="659"/>
      <c r="DC10" s="659"/>
      <c r="DD10" s="627" t="s">
        <v>121</v>
      </c>
      <c r="DE10" s="622"/>
      <c r="DF10" s="622"/>
      <c r="DG10" s="622"/>
      <c r="DH10" s="622"/>
      <c r="DI10" s="622"/>
      <c r="DJ10" s="622"/>
      <c r="DK10" s="622"/>
      <c r="DL10" s="622"/>
      <c r="DM10" s="622"/>
      <c r="DN10" s="622"/>
      <c r="DO10" s="622"/>
      <c r="DP10" s="623"/>
      <c r="DQ10" s="627">
        <v>968</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1335855</v>
      </c>
      <c r="S11" s="622"/>
      <c r="T11" s="622"/>
      <c r="U11" s="622"/>
      <c r="V11" s="622"/>
      <c r="W11" s="622"/>
      <c r="X11" s="622"/>
      <c r="Y11" s="623"/>
      <c r="Z11" s="624">
        <v>4.3</v>
      </c>
      <c r="AA11" s="625"/>
      <c r="AB11" s="625"/>
      <c r="AC11" s="626"/>
      <c r="AD11" s="627">
        <v>1335855</v>
      </c>
      <c r="AE11" s="622"/>
      <c r="AF11" s="622"/>
      <c r="AG11" s="622"/>
      <c r="AH11" s="622"/>
      <c r="AI11" s="622"/>
      <c r="AJ11" s="622"/>
      <c r="AK11" s="623"/>
      <c r="AL11" s="624">
        <v>9.6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467669</v>
      </c>
      <c r="BH11" s="622"/>
      <c r="BI11" s="622"/>
      <c r="BJ11" s="622"/>
      <c r="BK11" s="622"/>
      <c r="BL11" s="622"/>
      <c r="BM11" s="622"/>
      <c r="BN11" s="623"/>
      <c r="BO11" s="659">
        <v>6.1</v>
      </c>
      <c r="BP11" s="659"/>
      <c r="BQ11" s="659"/>
      <c r="BR11" s="659"/>
      <c r="BS11" s="660">
        <v>133438</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566806</v>
      </c>
      <c r="CS11" s="622"/>
      <c r="CT11" s="622"/>
      <c r="CU11" s="622"/>
      <c r="CV11" s="622"/>
      <c r="CW11" s="622"/>
      <c r="CX11" s="622"/>
      <c r="CY11" s="623"/>
      <c r="CZ11" s="659">
        <v>1.9</v>
      </c>
      <c r="DA11" s="659"/>
      <c r="DB11" s="659"/>
      <c r="DC11" s="659"/>
      <c r="DD11" s="627">
        <v>130956</v>
      </c>
      <c r="DE11" s="622"/>
      <c r="DF11" s="622"/>
      <c r="DG11" s="622"/>
      <c r="DH11" s="622"/>
      <c r="DI11" s="622"/>
      <c r="DJ11" s="622"/>
      <c r="DK11" s="622"/>
      <c r="DL11" s="622"/>
      <c r="DM11" s="622"/>
      <c r="DN11" s="622"/>
      <c r="DO11" s="622"/>
      <c r="DP11" s="623"/>
      <c r="DQ11" s="627">
        <v>317272</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50833</v>
      </c>
      <c r="S12" s="622"/>
      <c r="T12" s="622"/>
      <c r="U12" s="622"/>
      <c r="V12" s="622"/>
      <c r="W12" s="622"/>
      <c r="X12" s="622"/>
      <c r="Y12" s="623"/>
      <c r="Z12" s="659">
        <v>0.2</v>
      </c>
      <c r="AA12" s="659"/>
      <c r="AB12" s="659"/>
      <c r="AC12" s="659"/>
      <c r="AD12" s="660">
        <v>50833</v>
      </c>
      <c r="AE12" s="660"/>
      <c r="AF12" s="660"/>
      <c r="AG12" s="660"/>
      <c r="AH12" s="660"/>
      <c r="AI12" s="660"/>
      <c r="AJ12" s="660"/>
      <c r="AK12" s="660"/>
      <c r="AL12" s="624">
        <v>0.4</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3596216</v>
      </c>
      <c r="BH12" s="622"/>
      <c r="BI12" s="622"/>
      <c r="BJ12" s="622"/>
      <c r="BK12" s="622"/>
      <c r="BL12" s="622"/>
      <c r="BM12" s="622"/>
      <c r="BN12" s="623"/>
      <c r="BO12" s="659">
        <v>47.1</v>
      </c>
      <c r="BP12" s="659"/>
      <c r="BQ12" s="659"/>
      <c r="BR12" s="659"/>
      <c r="BS12" s="660" t="s">
        <v>121</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255690</v>
      </c>
      <c r="CS12" s="622"/>
      <c r="CT12" s="622"/>
      <c r="CU12" s="622"/>
      <c r="CV12" s="622"/>
      <c r="CW12" s="622"/>
      <c r="CX12" s="622"/>
      <c r="CY12" s="623"/>
      <c r="CZ12" s="659">
        <v>0.9</v>
      </c>
      <c r="DA12" s="659"/>
      <c r="DB12" s="659"/>
      <c r="DC12" s="659"/>
      <c r="DD12" s="627" t="s">
        <v>121</v>
      </c>
      <c r="DE12" s="622"/>
      <c r="DF12" s="622"/>
      <c r="DG12" s="622"/>
      <c r="DH12" s="622"/>
      <c r="DI12" s="622"/>
      <c r="DJ12" s="622"/>
      <c r="DK12" s="622"/>
      <c r="DL12" s="622"/>
      <c r="DM12" s="622"/>
      <c r="DN12" s="622"/>
      <c r="DO12" s="622"/>
      <c r="DP12" s="623"/>
      <c r="DQ12" s="627">
        <v>232011</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3591341</v>
      </c>
      <c r="BH13" s="622"/>
      <c r="BI13" s="622"/>
      <c r="BJ13" s="622"/>
      <c r="BK13" s="622"/>
      <c r="BL13" s="622"/>
      <c r="BM13" s="622"/>
      <c r="BN13" s="623"/>
      <c r="BO13" s="659">
        <v>47.1</v>
      </c>
      <c r="BP13" s="659"/>
      <c r="BQ13" s="659"/>
      <c r="BR13" s="659"/>
      <c r="BS13" s="660" t="s">
        <v>121</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2069127</v>
      </c>
      <c r="CS13" s="622"/>
      <c r="CT13" s="622"/>
      <c r="CU13" s="622"/>
      <c r="CV13" s="622"/>
      <c r="CW13" s="622"/>
      <c r="CX13" s="622"/>
      <c r="CY13" s="623"/>
      <c r="CZ13" s="659">
        <v>6.9</v>
      </c>
      <c r="DA13" s="659"/>
      <c r="DB13" s="659"/>
      <c r="DC13" s="659"/>
      <c r="DD13" s="627">
        <v>799217</v>
      </c>
      <c r="DE13" s="622"/>
      <c r="DF13" s="622"/>
      <c r="DG13" s="622"/>
      <c r="DH13" s="622"/>
      <c r="DI13" s="622"/>
      <c r="DJ13" s="622"/>
      <c r="DK13" s="622"/>
      <c r="DL13" s="622"/>
      <c r="DM13" s="622"/>
      <c r="DN13" s="622"/>
      <c r="DO13" s="622"/>
      <c r="DP13" s="623"/>
      <c r="DQ13" s="627">
        <v>938494</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230870</v>
      </c>
      <c r="BH14" s="622"/>
      <c r="BI14" s="622"/>
      <c r="BJ14" s="622"/>
      <c r="BK14" s="622"/>
      <c r="BL14" s="622"/>
      <c r="BM14" s="622"/>
      <c r="BN14" s="623"/>
      <c r="BO14" s="659">
        <v>3</v>
      </c>
      <c r="BP14" s="659"/>
      <c r="BQ14" s="659"/>
      <c r="BR14" s="659"/>
      <c r="BS14" s="660">
        <v>6405</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1174047</v>
      </c>
      <c r="CS14" s="622"/>
      <c r="CT14" s="622"/>
      <c r="CU14" s="622"/>
      <c r="CV14" s="622"/>
      <c r="CW14" s="622"/>
      <c r="CX14" s="622"/>
      <c r="CY14" s="623"/>
      <c r="CZ14" s="659">
        <v>3.9</v>
      </c>
      <c r="DA14" s="659"/>
      <c r="DB14" s="659"/>
      <c r="DC14" s="659"/>
      <c r="DD14" s="627">
        <v>240083</v>
      </c>
      <c r="DE14" s="622"/>
      <c r="DF14" s="622"/>
      <c r="DG14" s="622"/>
      <c r="DH14" s="622"/>
      <c r="DI14" s="622"/>
      <c r="DJ14" s="622"/>
      <c r="DK14" s="622"/>
      <c r="DL14" s="622"/>
      <c r="DM14" s="622"/>
      <c r="DN14" s="622"/>
      <c r="DO14" s="622"/>
      <c r="DP14" s="623"/>
      <c r="DQ14" s="627">
        <v>879776</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19288</v>
      </c>
      <c r="S15" s="622"/>
      <c r="T15" s="622"/>
      <c r="U15" s="622"/>
      <c r="V15" s="622"/>
      <c r="W15" s="622"/>
      <c r="X15" s="622"/>
      <c r="Y15" s="623"/>
      <c r="Z15" s="659">
        <v>0.1</v>
      </c>
      <c r="AA15" s="659"/>
      <c r="AB15" s="659"/>
      <c r="AC15" s="659"/>
      <c r="AD15" s="660">
        <v>19288</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338234</v>
      </c>
      <c r="BH15" s="622"/>
      <c r="BI15" s="622"/>
      <c r="BJ15" s="622"/>
      <c r="BK15" s="622"/>
      <c r="BL15" s="622"/>
      <c r="BM15" s="622"/>
      <c r="BN15" s="623"/>
      <c r="BO15" s="659">
        <v>4.4000000000000004</v>
      </c>
      <c r="BP15" s="659"/>
      <c r="BQ15" s="659"/>
      <c r="BR15" s="659"/>
      <c r="BS15" s="660" t="s">
        <v>121</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2499073</v>
      </c>
      <c r="CS15" s="622"/>
      <c r="CT15" s="622"/>
      <c r="CU15" s="622"/>
      <c r="CV15" s="622"/>
      <c r="CW15" s="622"/>
      <c r="CX15" s="622"/>
      <c r="CY15" s="623"/>
      <c r="CZ15" s="659">
        <v>8.4</v>
      </c>
      <c r="DA15" s="659"/>
      <c r="DB15" s="659"/>
      <c r="DC15" s="659"/>
      <c r="DD15" s="627">
        <v>142315</v>
      </c>
      <c r="DE15" s="622"/>
      <c r="DF15" s="622"/>
      <c r="DG15" s="622"/>
      <c r="DH15" s="622"/>
      <c r="DI15" s="622"/>
      <c r="DJ15" s="622"/>
      <c r="DK15" s="622"/>
      <c r="DL15" s="622"/>
      <c r="DM15" s="622"/>
      <c r="DN15" s="622"/>
      <c r="DO15" s="622"/>
      <c r="DP15" s="623"/>
      <c r="DQ15" s="627">
        <v>1910768</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123830</v>
      </c>
      <c r="S16" s="622"/>
      <c r="T16" s="622"/>
      <c r="U16" s="622"/>
      <c r="V16" s="622"/>
      <c r="W16" s="622"/>
      <c r="X16" s="622"/>
      <c r="Y16" s="623"/>
      <c r="Z16" s="659">
        <v>0.4</v>
      </c>
      <c r="AA16" s="659"/>
      <c r="AB16" s="659"/>
      <c r="AC16" s="659"/>
      <c r="AD16" s="660">
        <v>123830</v>
      </c>
      <c r="AE16" s="660"/>
      <c r="AF16" s="660"/>
      <c r="AG16" s="660"/>
      <c r="AH16" s="660"/>
      <c r="AI16" s="660"/>
      <c r="AJ16" s="660"/>
      <c r="AK16" s="660"/>
      <c r="AL16" s="624">
        <v>0.9</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121</v>
      </c>
      <c r="CS16" s="622"/>
      <c r="CT16" s="622"/>
      <c r="CU16" s="622"/>
      <c r="CV16" s="622"/>
      <c r="CW16" s="622"/>
      <c r="CX16" s="622"/>
      <c r="CY16" s="623"/>
      <c r="CZ16" s="659" t="s">
        <v>121</v>
      </c>
      <c r="DA16" s="659"/>
      <c r="DB16" s="659"/>
      <c r="DC16" s="659"/>
      <c r="DD16" s="627" t="s">
        <v>121</v>
      </c>
      <c r="DE16" s="622"/>
      <c r="DF16" s="622"/>
      <c r="DG16" s="622"/>
      <c r="DH16" s="622"/>
      <c r="DI16" s="622"/>
      <c r="DJ16" s="622"/>
      <c r="DK16" s="622"/>
      <c r="DL16" s="622"/>
      <c r="DM16" s="622"/>
      <c r="DN16" s="622"/>
      <c r="DO16" s="622"/>
      <c r="DP16" s="623"/>
      <c r="DQ16" s="627" t="s">
        <v>121</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256170</v>
      </c>
      <c r="S17" s="622"/>
      <c r="T17" s="622"/>
      <c r="U17" s="622"/>
      <c r="V17" s="622"/>
      <c r="W17" s="622"/>
      <c r="X17" s="622"/>
      <c r="Y17" s="623"/>
      <c r="Z17" s="659">
        <v>0.8</v>
      </c>
      <c r="AA17" s="659"/>
      <c r="AB17" s="659"/>
      <c r="AC17" s="659"/>
      <c r="AD17" s="660">
        <v>256170</v>
      </c>
      <c r="AE17" s="660"/>
      <c r="AF17" s="660"/>
      <c r="AG17" s="660"/>
      <c r="AH17" s="660"/>
      <c r="AI17" s="660"/>
      <c r="AJ17" s="660"/>
      <c r="AK17" s="660"/>
      <c r="AL17" s="624">
        <v>1.8</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2553787</v>
      </c>
      <c r="CS17" s="622"/>
      <c r="CT17" s="622"/>
      <c r="CU17" s="622"/>
      <c r="CV17" s="622"/>
      <c r="CW17" s="622"/>
      <c r="CX17" s="622"/>
      <c r="CY17" s="623"/>
      <c r="CZ17" s="659">
        <v>8.5</v>
      </c>
      <c r="DA17" s="659"/>
      <c r="DB17" s="659"/>
      <c r="DC17" s="659"/>
      <c r="DD17" s="627" t="s">
        <v>121</v>
      </c>
      <c r="DE17" s="622"/>
      <c r="DF17" s="622"/>
      <c r="DG17" s="622"/>
      <c r="DH17" s="622"/>
      <c r="DI17" s="622"/>
      <c r="DJ17" s="622"/>
      <c r="DK17" s="622"/>
      <c r="DL17" s="622"/>
      <c r="DM17" s="622"/>
      <c r="DN17" s="622"/>
      <c r="DO17" s="622"/>
      <c r="DP17" s="623"/>
      <c r="DQ17" s="627">
        <v>2523969</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35956</v>
      </c>
      <c r="S18" s="622"/>
      <c r="T18" s="622"/>
      <c r="U18" s="622"/>
      <c r="V18" s="622"/>
      <c r="W18" s="622"/>
      <c r="X18" s="622"/>
      <c r="Y18" s="623"/>
      <c r="Z18" s="659">
        <v>0.1</v>
      </c>
      <c r="AA18" s="659"/>
      <c r="AB18" s="659"/>
      <c r="AC18" s="659"/>
      <c r="AD18" s="660">
        <v>35956</v>
      </c>
      <c r="AE18" s="660"/>
      <c r="AF18" s="660"/>
      <c r="AG18" s="660"/>
      <c r="AH18" s="660"/>
      <c r="AI18" s="660"/>
      <c r="AJ18" s="660"/>
      <c r="AK18" s="660"/>
      <c r="AL18" s="624">
        <v>0.3</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v>1878</v>
      </c>
      <c r="CS18" s="622"/>
      <c r="CT18" s="622"/>
      <c r="CU18" s="622"/>
      <c r="CV18" s="622"/>
      <c r="CW18" s="622"/>
      <c r="CX18" s="622"/>
      <c r="CY18" s="623"/>
      <c r="CZ18" s="659">
        <v>0</v>
      </c>
      <c r="DA18" s="659"/>
      <c r="DB18" s="659"/>
      <c r="DC18" s="659"/>
      <c r="DD18" s="627" t="s">
        <v>121</v>
      </c>
      <c r="DE18" s="622"/>
      <c r="DF18" s="622"/>
      <c r="DG18" s="622"/>
      <c r="DH18" s="622"/>
      <c r="DI18" s="622"/>
      <c r="DJ18" s="622"/>
      <c r="DK18" s="622"/>
      <c r="DL18" s="622"/>
      <c r="DM18" s="622"/>
      <c r="DN18" s="622"/>
      <c r="DO18" s="622"/>
      <c r="DP18" s="623"/>
      <c r="DQ18" s="627">
        <v>1878</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215164</v>
      </c>
      <c r="S19" s="622"/>
      <c r="T19" s="622"/>
      <c r="U19" s="622"/>
      <c r="V19" s="622"/>
      <c r="W19" s="622"/>
      <c r="X19" s="622"/>
      <c r="Y19" s="623"/>
      <c r="Z19" s="659">
        <v>0.7</v>
      </c>
      <c r="AA19" s="659"/>
      <c r="AB19" s="659"/>
      <c r="AC19" s="659"/>
      <c r="AD19" s="660">
        <v>215164</v>
      </c>
      <c r="AE19" s="660"/>
      <c r="AF19" s="660"/>
      <c r="AG19" s="660"/>
      <c r="AH19" s="660"/>
      <c r="AI19" s="660"/>
      <c r="AJ19" s="660"/>
      <c r="AK19" s="660"/>
      <c r="AL19" s="624">
        <v>1.5</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19928</v>
      </c>
      <c r="BH19" s="622"/>
      <c r="BI19" s="622"/>
      <c r="BJ19" s="622"/>
      <c r="BK19" s="622"/>
      <c r="BL19" s="622"/>
      <c r="BM19" s="622"/>
      <c r="BN19" s="623"/>
      <c r="BO19" s="659">
        <v>0.3</v>
      </c>
      <c r="BP19" s="659"/>
      <c r="BQ19" s="659"/>
      <c r="BR19" s="659"/>
      <c r="BS19" s="660" t="s">
        <v>121</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5050</v>
      </c>
      <c r="S20" s="622"/>
      <c r="T20" s="622"/>
      <c r="U20" s="622"/>
      <c r="V20" s="622"/>
      <c r="W20" s="622"/>
      <c r="X20" s="622"/>
      <c r="Y20" s="623"/>
      <c r="Z20" s="659">
        <v>0</v>
      </c>
      <c r="AA20" s="659"/>
      <c r="AB20" s="659"/>
      <c r="AC20" s="659"/>
      <c r="AD20" s="660">
        <v>5050</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19928</v>
      </c>
      <c r="BH20" s="622"/>
      <c r="BI20" s="622"/>
      <c r="BJ20" s="622"/>
      <c r="BK20" s="622"/>
      <c r="BL20" s="622"/>
      <c r="BM20" s="622"/>
      <c r="BN20" s="623"/>
      <c r="BO20" s="659">
        <v>0.3</v>
      </c>
      <c r="BP20" s="659"/>
      <c r="BQ20" s="659"/>
      <c r="BR20" s="659"/>
      <c r="BS20" s="660" t="s">
        <v>121</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29877272</v>
      </c>
      <c r="CS20" s="622"/>
      <c r="CT20" s="622"/>
      <c r="CU20" s="622"/>
      <c r="CV20" s="622"/>
      <c r="CW20" s="622"/>
      <c r="CX20" s="622"/>
      <c r="CY20" s="623"/>
      <c r="CZ20" s="659">
        <v>100</v>
      </c>
      <c r="DA20" s="659"/>
      <c r="DB20" s="659"/>
      <c r="DC20" s="659"/>
      <c r="DD20" s="627">
        <v>2526518</v>
      </c>
      <c r="DE20" s="622"/>
      <c r="DF20" s="622"/>
      <c r="DG20" s="622"/>
      <c r="DH20" s="622"/>
      <c r="DI20" s="622"/>
      <c r="DJ20" s="622"/>
      <c r="DK20" s="622"/>
      <c r="DL20" s="622"/>
      <c r="DM20" s="622"/>
      <c r="DN20" s="622"/>
      <c r="DO20" s="622"/>
      <c r="DP20" s="623"/>
      <c r="DQ20" s="627">
        <v>18337052</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4459948</v>
      </c>
      <c r="S21" s="622"/>
      <c r="T21" s="622"/>
      <c r="U21" s="622"/>
      <c r="V21" s="622"/>
      <c r="W21" s="622"/>
      <c r="X21" s="622"/>
      <c r="Y21" s="623"/>
      <c r="Z21" s="659">
        <v>14.4</v>
      </c>
      <c r="AA21" s="659"/>
      <c r="AB21" s="659"/>
      <c r="AC21" s="659"/>
      <c r="AD21" s="660">
        <v>3968800</v>
      </c>
      <c r="AE21" s="660"/>
      <c r="AF21" s="660"/>
      <c r="AG21" s="660"/>
      <c r="AH21" s="660"/>
      <c r="AI21" s="660"/>
      <c r="AJ21" s="660"/>
      <c r="AK21" s="660"/>
      <c r="AL21" s="624">
        <v>28.6</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19928</v>
      </c>
      <c r="BH21" s="622"/>
      <c r="BI21" s="622"/>
      <c r="BJ21" s="622"/>
      <c r="BK21" s="622"/>
      <c r="BL21" s="622"/>
      <c r="BM21" s="622"/>
      <c r="BN21" s="623"/>
      <c r="BO21" s="659">
        <v>0.3</v>
      </c>
      <c r="BP21" s="659"/>
      <c r="BQ21" s="659"/>
      <c r="BR21" s="659"/>
      <c r="BS21" s="660" t="s">
        <v>121</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3968800</v>
      </c>
      <c r="S22" s="622"/>
      <c r="T22" s="622"/>
      <c r="U22" s="622"/>
      <c r="V22" s="622"/>
      <c r="W22" s="622"/>
      <c r="X22" s="622"/>
      <c r="Y22" s="623"/>
      <c r="Z22" s="659">
        <v>12.8</v>
      </c>
      <c r="AA22" s="659"/>
      <c r="AB22" s="659"/>
      <c r="AC22" s="659"/>
      <c r="AD22" s="660">
        <v>3968800</v>
      </c>
      <c r="AE22" s="660"/>
      <c r="AF22" s="660"/>
      <c r="AG22" s="660"/>
      <c r="AH22" s="660"/>
      <c r="AI22" s="660"/>
      <c r="AJ22" s="660"/>
      <c r="AK22" s="660"/>
      <c r="AL22" s="624">
        <v>28.6</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695"/>
      <c r="CD22" s="679" t="s">
        <v>269</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15">
      <c r="B23" s="618" t="s">
        <v>270</v>
      </c>
      <c r="C23" s="619"/>
      <c r="D23" s="619"/>
      <c r="E23" s="619"/>
      <c r="F23" s="619"/>
      <c r="G23" s="619"/>
      <c r="H23" s="619"/>
      <c r="I23" s="619"/>
      <c r="J23" s="619"/>
      <c r="K23" s="619"/>
      <c r="L23" s="619"/>
      <c r="M23" s="619"/>
      <c r="N23" s="619"/>
      <c r="O23" s="619"/>
      <c r="P23" s="619"/>
      <c r="Q23" s="620"/>
      <c r="R23" s="621">
        <v>491148</v>
      </c>
      <c r="S23" s="622"/>
      <c r="T23" s="622"/>
      <c r="U23" s="622"/>
      <c r="V23" s="622"/>
      <c r="W23" s="622"/>
      <c r="X23" s="622"/>
      <c r="Y23" s="623"/>
      <c r="Z23" s="659">
        <v>1.6</v>
      </c>
      <c r="AA23" s="659"/>
      <c r="AB23" s="659"/>
      <c r="AC23" s="659"/>
      <c r="AD23" s="660" t="s">
        <v>121</v>
      </c>
      <c r="AE23" s="660"/>
      <c r="AF23" s="660"/>
      <c r="AG23" s="660"/>
      <c r="AH23" s="660"/>
      <c r="AI23" s="660"/>
      <c r="AJ23" s="660"/>
      <c r="AK23" s="660"/>
      <c r="AL23" s="624" t="s">
        <v>121</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121</v>
      </c>
      <c r="BH23" s="622"/>
      <c r="BI23" s="622"/>
      <c r="BJ23" s="622"/>
      <c r="BK23" s="622"/>
      <c r="BL23" s="622"/>
      <c r="BM23" s="622"/>
      <c r="BN23" s="623"/>
      <c r="BO23" s="659" t="s">
        <v>121</v>
      </c>
      <c r="BP23" s="659"/>
      <c r="BQ23" s="659"/>
      <c r="BR23" s="659"/>
      <c r="BS23" s="660" t="s">
        <v>121</v>
      </c>
      <c r="BT23" s="660"/>
      <c r="BU23" s="660"/>
      <c r="BV23" s="660"/>
      <c r="BW23" s="660"/>
      <c r="BX23" s="660"/>
      <c r="BY23" s="660"/>
      <c r="BZ23" s="660"/>
      <c r="CA23" s="660"/>
      <c r="CB23" s="695"/>
      <c r="CD23" s="679" t="s">
        <v>211</v>
      </c>
      <c r="CE23" s="680"/>
      <c r="CF23" s="680"/>
      <c r="CG23" s="680"/>
      <c r="CH23" s="680"/>
      <c r="CI23" s="680"/>
      <c r="CJ23" s="680"/>
      <c r="CK23" s="680"/>
      <c r="CL23" s="680"/>
      <c r="CM23" s="680"/>
      <c r="CN23" s="680"/>
      <c r="CO23" s="680"/>
      <c r="CP23" s="680"/>
      <c r="CQ23" s="681"/>
      <c r="CR23" s="679" t="s">
        <v>272</v>
      </c>
      <c r="CS23" s="680"/>
      <c r="CT23" s="680"/>
      <c r="CU23" s="680"/>
      <c r="CV23" s="680"/>
      <c r="CW23" s="680"/>
      <c r="CX23" s="680"/>
      <c r="CY23" s="681"/>
      <c r="CZ23" s="679" t="s">
        <v>273</v>
      </c>
      <c r="DA23" s="680"/>
      <c r="DB23" s="680"/>
      <c r="DC23" s="681"/>
      <c r="DD23" s="679" t="s">
        <v>274</v>
      </c>
      <c r="DE23" s="680"/>
      <c r="DF23" s="680"/>
      <c r="DG23" s="680"/>
      <c r="DH23" s="680"/>
      <c r="DI23" s="680"/>
      <c r="DJ23" s="680"/>
      <c r="DK23" s="681"/>
      <c r="DL23" s="711" t="s">
        <v>275</v>
      </c>
      <c r="DM23" s="712"/>
      <c r="DN23" s="712"/>
      <c r="DO23" s="712"/>
      <c r="DP23" s="712"/>
      <c r="DQ23" s="712"/>
      <c r="DR23" s="712"/>
      <c r="DS23" s="712"/>
      <c r="DT23" s="712"/>
      <c r="DU23" s="712"/>
      <c r="DV23" s="713"/>
      <c r="DW23" s="679" t="s">
        <v>276</v>
      </c>
      <c r="DX23" s="680"/>
      <c r="DY23" s="680"/>
      <c r="DZ23" s="680"/>
      <c r="EA23" s="680"/>
      <c r="EB23" s="680"/>
      <c r="EC23" s="681"/>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695"/>
      <c r="CD24" s="676" t="s">
        <v>279</v>
      </c>
      <c r="CE24" s="677"/>
      <c r="CF24" s="677"/>
      <c r="CG24" s="677"/>
      <c r="CH24" s="677"/>
      <c r="CI24" s="677"/>
      <c r="CJ24" s="677"/>
      <c r="CK24" s="677"/>
      <c r="CL24" s="677"/>
      <c r="CM24" s="677"/>
      <c r="CN24" s="677"/>
      <c r="CO24" s="677"/>
      <c r="CP24" s="677"/>
      <c r="CQ24" s="678"/>
      <c r="CR24" s="673">
        <v>14864081</v>
      </c>
      <c r="CS24" s="674"/>
      <c r="CT24" s="674"/>
      <c r="CU24" s="674"/>
      <c r="CV24" s="674"/>
      <c r="CW24" s="674"/>
      <c r="CX24" s="674"/>
      <c r="CY24" s="702"/>
      <c r="CZ24" s="703">
        <v>49.8</v>
      </c>
      <c r="DA24" s="685"/>
      <c r="DB24" s="685"/>
      <c r="DC24" s="705"/>
      <c r="DD24" s="701">
        <v>9816675</v>
      </c>
      <c r="DE24" s="674"/>
      <c r="DF24" s="674"/>
      <c r="DG24" s="674"/>
      <c r="DH24" s="674"/>
      <c r="DI24" s="674"/>
      <c r="DJ24" s="674"/>
      <c r="DK24" s="702"/>
      <c r="DL24" s="701">
        <v>8898058</v>
      </c>
      <c r="DM24" s="674"/>
      <c r="DN24" s="674"/>
      <c r="DO24" s="674"/>
      <c r="DP24" s="674"/>
      <c r="DQ24" s="674"/>
      <c r="DR24" s="674"/>
      <c r="DS24" s="674"/>
      <c r="DT24" s="674"/>
      <c r="DU24" s="674"/>
      <c r="DV24" s="702"/>
      <c r="DW24" s="703">
        <v>60.4</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14327914</v>
      </c>
      <c r="S25" s="622"/>
      <c r="T25" s="622"/>
      <c r="U25" s="622"/>
      <c r="V25" s="622"/>
      <c r="W25" s="622"/>
      <c r="X25" s="622"/>
      <c r="Y25" s="623"/>
      <c r="Z25" s="659">
        <v>46.2</v>
      </c>
      <c r="AA25" s="659"/>
      <c r="AB25" s="659"/>
      <c r="AC25" s="659"/>
      <c r="AD25" s="660">
        <v>13836766</v>
      </c>
      <c r="AE25" s="660"/>
      <c r="AF25" s="660"/>
      <c r="AG25" s="660"/>
      <c r="AH25" s="660"/>
      <c r="AI25" s="660"/>
      <c r="AJ25" s="660"/>
      <c r="AK25" s="660"/>
      <c r="AL25" s="624">
        <v>99.5</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4978867</v>
      </c>
      <c r="CS25" s="634"/>
      <c r="CT25" s="634"/>
      <c r="CU25" s="634"/>
      <c r="CV25" s="634"/>
      <c r="CW25" s="634"/>
      <c r="CX25" s="634"/>
      <c r="CY25" s="635"/>
      <c r="CZ25" s="624">
        <v>16.7</v>
      </c>
      <c r="DA25" s="636"/>
      <c r="DB25" s="636"/>
      <c r="DC25" s="637"/>
      <c r="DD25" s="627">
        <v>4581107</v>
      </c>
      <c r="DE25" s="634"/>
      <c r="DF25" s="634"/>
      <c r="DG25" s="634"/>
      <c r="DH25" s="634"/>
      <c r="DI25" s="634"/>
      <c r="DJ25" s="634"/>
      <c r="DK25" s="635"/>
      <c r="DL25" s="627">
        <v>4457371</v>
      </c>
      <c r="DM25" s="634"/>
      <c r="DN25" s="634"/>
      <c r="DO25" s="634"/>
      <c r="DP25" s="634"/>
      <c r="DQ25" s="634"/>
      <c r="DR25" s="634"/>
      <c r="DS25" s="634"/>
      <c r="DT25" s="634"/>
      <c r="DU25" s="634"/>
      <c r="DV25" s="635"/>
      <c r="DW25" s="624">
        <v>30.3</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5738</v>
      </c>
      <c r="S26" s="622"/>
      <c r="T26" s="622"/>
      <c r="U26" s="622"/>
      <c r="V26" s="622"/>
      <c r="W26" s="622"/>
      <c r="X26" s="622"/>
      <c r="Y26" s="623"/>
      <c r="Z26" s="659">
        <v>0</v>
      </c>
      <c r="AA26" s="659"/>
      <c r="AB26" s="659"/>
      <c r="AC26" s="659"/>
      <c r="AD26" s="660">
        <v>5738</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3025166</v>
      </c>
      <c r="CS26" s="622"/>
      <c r="CT26" s="622"/>
      <c r="CU26" s="622"/>
      <c r="CV26" s="622"/>
      <c r="CW26" s="622"/>
      <c r="CX26" s="622"/>
      <c r="CY26" s="623"/>
      <c r="CZ26" s="624">
        <v>10.1</v>
      </c>
      <c r="DA26" s="636"/>
      <c r="DB26" s="636"/>
      <c r="DC26" s="637"/>
      <c r="DD26" s="627">
        <v>2744014</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33006</v>
      </c>
      <c r="S27" s="622"/>
      <c r="T27" s="622"/>
      <c r="U27" s="622"/>
      <c r="V27" s="622"/>
      <c r="W27" s="622"/>
      <c r="X27" s="622"/>
      <c r="Y27" s="623"/>
      <c r="Z27" s="659">
        <v>0.1</v>
      </c>
      <c r="AA27" s="659"/>
      <c r="AB27" s="659"/>
      <c r="AC27" s="659"/>
      <c r="AD27" s="660" t="s">
        <v>121</v>
      </c>
      <c r="AE27" s="660"/>
      <c r="AF27" s="660"/>
      <c r="AG27" s="660"/>
      <c r="AH27" s="660"/>
      <c r="AI27" s="660"/>
      <c r="AJ27" s="660"/>
      <c r="AK27" s="660"/>
      <c r="AL27" s="624" t="s">
        <v>121</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7629619</v>
      </c>
      <c r="BH27" s="622"/>
      <c r="BI27" s="622"/>
      <c r="BJ27" s="622"/>
      <c r="BK27" s="622"/>
      <c r="BL27" s="622"/>
      <c r="BM27" s="622"/>
      <c r="BN27" s="623"/>
      <c r="BO27" s="659">
        <v>100</v>
      </c>
      <c r="BP27" s="659"/>
      <c r="BQ27" s="659"/>
      <c r="BR27" s="659"/>
      <c r="BS27" s="660">
        <v>167606</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7331427</v>
      </c>
      <c r="CS27" s="634"/>
      <c r="CT27" s="634"/>
      <c r="CU27" s="634"/>
      <c r="CV27" s="634"/>
      <c r="CW27" s="634"/>
      <c r="CX27" s="634"/>
      <c r="CY27" s="635"/>
      <c r="CZ27" s="624">
        <v>24.5</v>
      </c>
      <c r="DA27" s="636"/>
      <c r="DB27" s="636"/>
      <c r="DC27" s="637"/>
      <c r="DD27" s="627">
        <v>2711599</v>
      </c>
      <c r="DE27" s="634"/>
      <c r="DF27" s="634"/>
      <c r="DG27" s="634"/>
      <c r="DH27" s="634"/>
      <c r="DI27" s="634"/>
      <c r="DJ27" s="634"/>
      <c r="DK27" s="635"/>
      <c r="DL27" s="627">
        <v>1916718</v>
      </c>
      <c r="DM27" s="634"/>
      <c r="DN27" s="634"/>
      <c r="DO27" s="634"/>
      <c r="DP27" s="634"/>
      <c r="DQ27" s="634"/>
      <c r="DR27" s="634"/>
      <c r="DS27" s="634"/>
      <c r="DT27" s="634"/>
      <c r="DU27" s="634"/>
      <c r="DV27" s="635"/>
      <c r="DW27" s="624">
        <v>13</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140875</v>
      </c>
      <c r="S28" s="622"/>
      <c r="T28" s="622"/>
      <c r="U28" s="622"/>
      <c r="V28" s="622"/>
      <c r="W28" s="622"/>
      <c r="X28" s="622"/>
      <c r="Y28" s="623"/>
      <c r="Z28" s="659">
        <v>0.5</v>
      </c>
      <c r="AA28" s="659"/>
      <c r="AB28" s="659"/>
      <c r="AC28" s="659"/>
      <c r="AD28" s="660">
        <v>33827</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2553787</v>
      </c>
      <c r="CS28" s="622"/>
      <c r="CT28" s="622"/>
      <c r="CU28" s="622"/>
      <c r="CV28" s="622"/>
      <c r="CW28" s="622"/>
      <c r="CX28" s="622"/>
      <c r="CY28" s="623"/>
      <c r="CZ28" s="624">
        <v>8.5</v>
      </c>
      <c r="DA28" s="636"/>
      <c r="DB28" s="636"/>
      <c r="DC28" s="637"/>
      <c r="DD28" s="627">
        <v>2523969</v>
      </c>
      <c r="DE28" s="622"/>
      <c r="DF28" s="622"/>
      <c r="DG28" s="622"/>
      <c r="DH28" s="622"/>
      <c r="DI28" s="622"/>
      <c r="DJ28" s="622"/>
      <c r="DK28" s="623"/>
      <c r="DL28" s="627">
        <v>2523969</v>
      </c>
      <c r="DM28" s="622"/>
      <c r="DN28" s="622"/>
      <c r="DO28" s="622"/>
      <c r="DP28" s="622"/>
      <c r="DQ28" s="622"/>
      <c r="DR28" s="622"/>
      <c r="DS28" s="622"/>
      <c r="DT28" s="622"/>
      <c r="DU28" s="622"/>
      <c r="DV28" s="623"/>
      <c r="DW28" s="624">
        <v>17.100000000000001</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96994</v>
      </c>
      <c r="S29" s="622"/>
      <c r="T29" s="622"/>
      <c r="U29" s="622"/>
      <c r="V29" s="622"/>
      <c r="W29" s="622"/>
      <c r="X29" s="622"/>
      <c r="Y29" s="623"/>
      <c r="Z29" s="659">
        <v>0.3</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2553787</v>
      </c>
      <c r="CS29" s="634"/>
      <c r="CT29" s="634"/>
      <c r="CU29" s="634"/>
      <c r="CV29" s="634"/>
      <c r="CW29" s="634"/>
      <c r="CX29" s="634"/>
      <c r="CY29" s="635"/>
      <c r="CZ29" s="624">
        <v>8.5</v>
      </c>
      <c r="DA29" s="636"/>
      <c r="DB29" s="636"/>
      <c r="DC29" s="637"/>
      <c r="DD29" s="627">
        <v>2523969</v>
      </c>
      <c r="DE29" s="634"/>
      <c r="DF29" s="634"/>
      <c r="DG29" s="634"/>
      <c r="DH29" s="634"/>
      <c r="DI29" s="634"/>
      <c r="DJ29" s="634"/>
      <c r="DK29" s="635"/>
      <c r="DL29" s="627">
        <v>2523969</v>
      </c>
      <c r="DM29" s="634"/>
      <c r="DN29" s="634"/>
      <c r="DO29" s="634"/>
      <c r="DP29" s="634"/>
      <c r="DQ29" s="634"/>
      <c r="DR29" s="634"/>
      <c r="DS29" s="634"/>
      <c r="DT29" s="634"/>
      <c r="DU29" s="634"/>
      <c r="DV29" s="635"/>
      <c r="DW29" s="624">
        <v>17.100000000000001</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5076154</v>
      </c>
      <c r="S30" s="622"/>
      <c r="T30" s="622"/>
      <c r="U30" s="622"/>
      <c r="V30" s="622"/>
      <c r="W30" s="622"/>
      <c r="X30" s="622"/>
      <c r="Y30" s="623"/>
      <c r="Z30" s="659">
        <v>16.399999999999999</v>
      </c>
      <c r="AA30" s="659"/>
      <c r="AB30" s="659"/>
      <c r="AC30" s="659"/>
      <c r="AD30" s="660" t="s">
        <v>121</v>
      </c>
      <c r="AE30" s="660"/>
      <c r="AF30" s="660"/>
      <c r="AG30" s="660"/>
      <c r="AH30" s="660"/>
      <c r="AI30" s="660"/>
      <c r="AJ30" s="660"/>
      <c r="AK30" s="660"/>
      <c r="AL30" s="624" t="s">
        <v>121</v>
      </c>
      <c r="AM30" s="625"/>
      <c r="AN30" s="625"/>
      <c r="AO30" s="661"/>
      <c r="AP30" s="679" t="s">
        <v>211</v>
      </c>
      <c r="AQ30" s="680"/>
      <c r="AR30" s="680"/>
      <c r="AS30" s="680"/>
      <c r="AT30" s="680"/>
      <c r="AU30" s="680"/>
      <c r="AV30" s="680"/>
      <c r="AW30" s="680"/>
      <c r="AX30" s="680"/>
      <c r="AY30" s="680"/>
      <c r="AZ30" s="680"/>
      <c r="BA30" s="680"/>
      <c r="BB30" s="680"/>
      <c r="BC30" s="680"/>
      <c r="BD30" s="680"/>
      <c r="BE30" s="680"/>
      <c r="BF30" s="681"/>
      <c r="BG30" s="679" t="s">
        <v>294</v>
      </c>
      <c r="BH30" s="693"/>
      <c r="BI30" s="693"/>
      <c r="BJ30" s="693"/>
      <c r="BK30" s="693"/>
      <c r="BL30" s="693"/>
      <c r="BM30" s="693"/>
      <c r="BN30" s="693"/>
      <c r="BO30" s="693"/>
      <c r="BP30" s="693"/>
      <c r="BQ30" s="694"/>
      <c r="BR30" s="679"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2361513</v>
      </c>
      <c r="CS30" s="622"/>
      <c r="CT30" s="622"/>
      <c r="CU30" s="622"/>
      <c r="CV30" s="622"/>
      <c r="CW30" s="622"/>
      <c r="CX30" s="622"/>
      <c r="CY30" s="623"/>
      <c r="CZ30" s="624">
        <v>7.9</v>
      </c>
      <c r="DA30" s="636"/>
      <c r="DB30" s="636"/>
      <c r="DC30" s="637"/>
      <c r="DD30" s="627">
        <v>2331695</v>
      </c>
      <c r="DE30" s="622"/>
      <c r="DF30" s="622"/>
      <c r="DG30" s="622"/>
      <c r="DH30" s="622"/>
      <c r="DI30" s="622"/>
      <c r="DJ30" s="622"/>
      <c r="DK30" s="623"/>
      <c r="DL30" s="627">
        <v>2331695</v>
      </c>
      <c r="DM30" s="622"/>
      <c r="DN30" s="622"/>
      <c r="DO30" s="622"/>
      <c r="DP30" s="622"/>
      <c r="DQ30" s="622"/>
      <c r="DR30" s="622"/>
      <c r="DS30" s="622"/>
      <c r="DT30" s="622"/>
      <c r="DU30" s="622"/>
      <c r="DV30" s="623"/>
      <c r="DW30" s="624">
        <v>15.8</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t="s">
        <v>121</v>
      </c>
      <c r="S31" s="622"/>
      <c r="T31" s="622"/>
      <c r="U31" s="622"/>
      <c r="V31" s="622"/>
      <c r="W31" s="622"/>
      <c r="X31" s="622"/>
      <c r="Y31" s="623"/>
      <c r="Z31" s="659" t="s">
        <v>121</v>
      </c>
      <c r="AA31" s="659"/>
      <c r="AB31" s="659"/>
      <c r="AC31" s="659"/>
      <c r="AD31" s="660" t="s">
        <v>121</v>
      </c>
      <c r="AE31" s="660"/>
      <c r="AF31" s="660"/>
      <c r="AG31" s="660"/>
      <c r="AH31" s="660"/>
      <c r="AI31" s="660"/>
      <c r="AJ31" s="660"/>
      <c r="AK31" s="660"/>
      <c r="AL31" s="624" t="s">
        <v>121</v>
      </c>
      <c r="AM31" s="625"/>
      <c r="AN31" s="625"/>
      <c r="AO31" s="661"/>
      <c r="AP31" s="687" t="s">
        <v>298</v>
      </c>
      <c r="AQ31" s="688"/>
      <c r="AR31" s="688"/>
      <c r="AS31" s="688"/>
      <c r="AT31" s="689" t="s">
        <v>299</v>
      </c>
      <c r="AU31" s="206"/>
      <c r="AV31" s="206"/>
      <c r="AW31" s="206"/>
      <c r="AX31" s="676" t="s">
        <v>177</v>
      </c>
      <c r="AY31" s="677"/>
      <c r="AZ31" s="677"/>
      <c r="BA31" s="677"/>
      <c r="BB31" s="677"/>
      <c r="BC31" s="677"/>
      <c r="BD31" s="677"/>
      <c r="BE31" s="677"/>
      <c r="BF31" s="678"/>
      <c r="BG31" s="683">
        <v>98.9</v>
      </c>
      <c r="BH31" s="684"/>
      <c r="BI31" s="684"/>
      <c r="BJ31" s="684"/>
      <c r="BK31" s="684"/>
      <c r="BL31" s="684"/>
      <c r="BM31" s="685">
        <v>97.4</v>
      </c>
      <c r="BN31" s="684"/>
      <c r="BO31" s="684"/>
      <c r="BP31" s="684"/>
      <c r="BQ31" s="686"/>
      <c r="BR31" s="683">
        <v>99.2</v>
      </c>
      <c r="BS31" s="684"/>
      <c r="BT31" s="684"/>
      <c r="BU31" s="684"/>
      <c r="BV31" s="684"/>
      <c r="BW31" s="684"/>
      <c r="BX31" s="685">
        <v>97.8</v>
      </c>
      <c r="BY31" s="684"/>
      <c r="BZ31" s="684"/>
      <c r="CA31" s="684"/>
      <c r="CB31" s="686"/>
      <c r="CD31" s="642"/>
      <c r="CE31" s="643"/>
      <c r="CF31" s="618" t="s">
        <v>300</v>
      </c>
      <c r="CG31" s="619"/>
      <c r="CH31" s="619"/>
      <c r="CI31" s="619"/>
      <c r="CJ31" s="619"/>
      <c r="CK31" s="619"/>
      <c r="CL31" s="619"/>
      <c r="CM31" s="619"/>
      <c r="CN31" s="619"/>
      <c r="CO31" s="619"/>
      <c r="CP31" s="619"/>
      <c r="CQ31" s="620"/>
      <c r="CR31" s="621">
        <v>192274</v>
      </c>
      <c r="CS31" s="634"/>
      <c r="CT31" s="634"/>
      <c r="CU31" s="634"/>
      <c r="CV31" s="634"/>
      <c r="CW31" s="634"/>
      <c r="CX31" s="634"/>
      <c r="CY31" s="635"/>
      <c r="CZ31" s="624">
        <v>0.6</v>
      </c>
      <c r="DA31" s="636"/>
      <c r="DB31" s="636"/>
      <c r="DC31" s="637"/>
      <c r="DD31" s="627">
        <v>192274</v>
      </c>
      <c r="DE31" s="634"/>
      <c r="DF31" s="634"/>
      <c r="DG31" s="634"/>
      <c r="DH31" s="634"/>
      <c r="DI31" s="634"/>
      <c r="DJ31" s="634"/>
      <c r="DK31" s="635"/>
      <c r="DL31" s="627">
        <v>192274</v>
      </c>
      <c r="DM31" s="634"/>
      <c r="DN31" s="634"/>
      <c r="DO31" s="634"/>
      <c r="DP31" s="634"/>
      <c r="DQ31" s="634"/>
      <c r="DR31" s="634"/>
      <c r="DS31" s="634"/>
      <c r="DT31" s="634"/>
      <c r="DU31" s="634"/>
      <c r="DV31" s="635"/>
      <c r="DW31" s="624">
        <v>1.3</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2169465</v>
      </c>
      <c r="S32" s="622"/>
      <c r="T32" s="622"/>
      <c r="U32" s="622"/>
      <c r="V32" s="622"/>
      <c r="W32" s="622"/>
      <c r="X32" s="622"/>
      <c r="Y32" s="623"/>
      <c r="Z32" s="659">
        <v>7</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0"/>
      <c r="AU32" s="202" t="s">
        <v>302</v>
      </c>
      <c r="AX32" s="618" t="s">
        <v>303</v>
      </c>
      <c r="AY32" s="619"/>
      <c r="AZ32" s="619"/>
      <c r="BA32" s="619"/>
      <c r="BB32" s="619"/>
      <c r="BC32" s="619"/>
      <c r="BD32" s="619"/>
      <c r="BE32" s="619"/>
      <c r="BF32" s="620"/>
      <c r="BG32" s="692">
        <v>99</v>
      </c>
      <c r="BH32" s="634"/>
      <c r="BI32" s="634"/>
      <c r="BJ32" s="634"/>
      <c r="BK32" s="634"/>
      <c r="BL32" s="634"/>
      <c r="BM32" s="625">
        <v>98.1</v>
      </c>
      <c r="BN32" s="634"/>
      <c r="BO32" s="634"/>
      <c r="BP32" s="634"/>
      <c r="BQ32" s="657"/>
      <c r="BR32" s="692">
        <v>99.6</v>
      </c>
      <c r="BS32" s="634"/>
      <c r="BT32" s="634"/>
      <c r="BU32" s="634"/>
      <c r="BV32" s="634"/>
      <c r="BW32" s="634"/>
      <c r="BX32" s="625">
        <v>98.8</v>
      </c>
      <c r="BY32" s="634"/>
      <c r="BZ32" s="634"/>
      <c r="CA32" s="634"/>
      <c r="CB32" s="657"/>
      <c r="CD32" s="644"/>
      <c r="CE32" s="645"/>
      <c r="CF32" s="618" t="s">
        <v>304</v>
      </c>
      <c r="CG32" s="619"/>
      <c r="CH32" s="619"/>
      <c r="CI32" s="619"/>
      <c r="CJ32" s="619"/>
      <c r="CK32" s="619"/>
      <c r="CL32" s="619"/>
      <c r="CM32" s="619"/>
      <c r="CN32" s="619"/>
      <c r="CO32" s="619"/>
      <c r="CP32" s="619"/>
      <c r="CQ32" s="620"/>
      <c r="CR32" s="621" t="s">
        <v>121</v>
      </c>
      <c r="CS32" s="622"/>
      <c r="CT32" s="622"/>
      <c r="CU32" s="622"/>
      <c r="CV32" s="622"/>
      <c r="CW32" s="622"/>
      <c r="CX32" s="622"/>
      <c r="CY32" s="623"/>
      <c r="CZ32" s="624" t="s">
        <v>121</v>
      </c>
      <c r="DA32" s="636"/>
      <c r="DB32" s="636"/>
      <c r="DC32" s="637"/>
      <c r="DD32" s="627" t="s">
        <v>121</v>
      </c>
      <c r="DE32" s="622"/>
      <c r="DF32" s="622"/>
      <c r="DG32" s="622"/>
      <c r="DH32" s="622"/>
      <c r="DI32" s="622"/>
      <c r="DJ32" s="622"/>
      <c r="DK32" s="623"/>
      <c r="DL32" s="627" t="s">
        <v>121</v>
      </c>
      <c r="DM32" s="622"/>
      <c r="DN32" s="622"/>
      <c r="DO32" s="622"/>
      <c r="DP32" s="622"/>
      <c r="DQ32" s="622"/>
      <c r="DR32" s="622"/>
      <c r="DS32" s="622"/>
      <c r="DT32" s="622"/>
      <c r="DU32" s="622"/>
      <c r="DV32" s="623"/>
      <c r="DW32" s="624" t="s">
        <v>121</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270890</v>
      </c>
      <c r="S33" s="622"/>
      <c r="T33" s="622"/>
      <c r="U33" s="622"/>
      <c r="V33" s="622"/>
      <c r="W33" s="622"/>
      <c r="X33" s="622"/>
      <c r="Y33" s="623"/>
      <c r="Z33" s="659">
        <v>0.9</v>
      </c>
      <c r="AA33" s="659"/>
      <c r="AB33" s="659"/>
      <c r="AC33" s="659"/>
      <c r="AD33" s="660">
        <v>22684</v>
      </c>
      <c r="AE33" s="660"/>
      <c r="AF33" s="660"/>
      <c r="AG33" s="660"/>
      <c r="AH33" s="660"/>
      <c r="AI33" s="660"/>
      <c r="AJ33" s="660"/>
      <c r="AK33" s="660"/>
      <c r="AL33" s="624">
        <v>0.2</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98.8</v>
      </c>
      <c r="BH33" s="606"/>
      <c r="BI33" s="606"/>
      <c r="BJ33" s="606"/>
      <c r="BK33" s="606"/>
      <c r="BL33" s="606"/>
      <c r="BM33" s="652">
        <v>97.6</v>
      </c>
      <c r="BN33" s="606"/>
      <c r="BO33" s="606"/>
      <c r="BP33" s="606"/>
      <c r="BQ33" s="669"/>
      <c r="BR33" s="682">
        <v>98.9</v>
      </c>
      <c r="BS33" s="606"/>
      <c r="BT33" s="606"/>
      <c r="BU33" s="606"/>
      <c r="BV33" s="606"/>
      <c r="BW33" s="606"/>
      <c r="BX33" s="652">
        <v>97.5</v>
      </c>
      <c r="BY33" s="606"/>
      <c r="BZ33" s="606"/>
      <c r="CA33" s="606"/>
      <c r="CB33" s="669"/>
      <c r="CD33" s="618" t="s">
        <v>307</v>
      </c>
      <c r="CE33" s="619"/>
      <c r="CF33" s="619"/>
      <c r="CG33" s="619"/>
      <c r="CH33" s="619"/>
      <c r="CI33" s="619"/>
      <c r="CJ33" s="619"/>
      <c r="CK33" s="619"/>
      <c r="CL33" s="619"/>
      <c r="CM33" s="619"/>
      <c r="CN33" s="619"/>
      <c r="CO33" s="619"/>
      <c r="CP33" s="619"/>
      <c r="CQ33" s="620"/>
      <c r="CR33" s="621">
        <v>12486673</v>
      </c>
      <c r="CS33" s="634"/>
      <c r="CT33" s="634"/>
      <c r="CU33" s="634"/>
      <c r="CV33" s="634"/>
      <c r="CW33" s="634"/>
      <c r="CX33" s="634"/>
      <c r="CY33" s="635"/>
      <c r="CZ33" s="624">
        <v>41.8</v>
      </c>
      <c r="DA33" s="636"/>
      <c r="DB33" s="636"/>
      <c r="DC33" s="637"/>
      <c r="DD33" s="627">
        <v>8272019</v>
      </c>
      <c r="DE33" s="634"/>
      <c r="DF33" s="634"/>
      <c r="DG33" s="634"/>
      <c r="DH33" s="634"/>
      <c r="DI33" s="634"/>
      <c r="DJ33" s="634"/>
      <c r="DK33" s="635"/>
      <c r="DL33" s="627">
        <v>5425265</v>
      </c>
      <c r="DM33" s="634"/>
      <c r="DN33" s="634"/>
      <c r="DO33" s="634"/>
      <c r="DP33" s="634"/>
      <c r="DQ33" s="634"/>
      <c r="DR33" s="634"/>
      <c r="DS33" s="634"/>
      <c r="DT33" s="634"/>
      <c r="DU33" s="634"/>
      <c r="DV33" s="635"/>
      <c r="DW33" s="624">
        <v>36.799999999999997</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797349</v>
      </c>
      <c r="S34" s="622"/>
      <c r="T34" s="622"/>
      <c r="U34" s="622"/>
      <c r="V34" s="622"/>
      <c r="W34" s="622"/>
      <c r="X34" s="622"/>
      <c r="Y34" s="623"/>
      <c r="Z34" s="659">
        <v>2.6</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4270724</v>
      </c>
      <c r="CS34" s="622"/>
      <c r="CT34" s="622"/>
      <c r="CU34" s="622"/>
      <c r="CV34" s="622"/>
      <c r="CW34" s="622"/>
      <c r="CX34" s="622"/>
      <c r="CY34" s="623"/>
      <c r="CZ34" s="624">
        <v>14.3</v>
      </c>
      <c r="DA34" s="636"/>
      <c r="DB34" s="636"/>
      <c r="DC34" s="637"/>
      <c r="DD34" s="627">
        <v>3026659</v>
      </c>
      <c r="DE34" s="622"/>
      <c r="DF34" s="622"/>
      <c r="DG34" s="622"/>
      <c r="DH34" s="622"/>
      <c r="DI34" s="622"/>
      <c r="DJ34" s="622"/>
      <c r="DK34" s="623"/>
      <c r="DL34" s="627">
        <v>2195158</v>
      </c>
      <c r="DM34" s="622"/>
      <c r="DN34" s="622"/>
      <c r="DO34" s="622"/>
      <c r="DP34" s="622"/>
      <c r="DQ34" s="622"/>
      <c r="DR34" s="622"/>
      <c r="DS34" s="622"/>
      <c r="DT34" s="622"/>
      <c r="DU34" s="622"/>
      <c r="DV34" s="623"/>
      <c r="DW34" s="624">
        <v>14.9</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2722377</v>
      </c>
      <c r="S35" s="622"/>
      <c r="T35" s="622"/>
      <c r="U35" s="622"/>
      <c r="V35" s="622"/>
      <c r="W35" s="622"/>
      <c r="X35" s="622"/>
      <c r="Y35" s="623"/>
      <c r="Z35" s="659">
        <v>8.8000000000000007</v>
      </c>
      <c r="AA35" s="659"/>
      <c r="AB35" s="659"/>
      <c r="AC35" s="659"/>
      <c r="AD35" s="660" t="s">
        <v>121</v>
      </c>
      <c r="AE35" s="660"/>
      <c r="AF35" s="660"/>
      <c r="AG35" s="660"/>
      <c r="AH35" s="660"/>
      <c r="AI35" s="660"/>
      <c r="AJ35" s="660"/>
      <c r="AK35" s="660"/>
      <c r="AL35" s="624" t="s">
        <v>121</v>
      </c>
      <c r="AM35" s="625"/>
      <c r="AN35" s="625"/>
      <c r="AO35" s="661"/>
      <c r="AP35" s="210"/>
      <c r="AQ35" s="679" t="s">
        <v>311</v>
      </c>
      <c r="AR35" s="680"/>
      <c r="AS35" s="680"/>
      <c r="AT35" s="680"/>
      <c r="AU35" s="680"/>
      <c r="AV35" s="680"/>
      <c r="AW35" s="680"/>
      <c r="AX35" s="680"/>
      <c r="AY35" s="680"/>
      <c r="AZ35" s="680"/>
      <c r="BA35" s="680"/>
      <c r="BB35" s="680"/>
      <c r="BC35" s="680"/>
      <c r="BD35" s="680"/>
      <c r="BE35" s="680"/>
      <c r="BF35" s="681"/>
      <c r="BG35" s="679" t="s">
        <v>312</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313</v>
      </c>
      <c r="CE35" s="619"/>
      <c r="CF35" s="619"/>
      <c r="CG35" s="619"/>
      <c r="CH35" s="619"/>
      <c r="CI35" s="619"/>
      <c r="CJ35" s="619"/>
      <c r="CK35" s="619"/>
      <c r="CL35" s="619"/>
      <c r="CM35" s="619"/>
      <c r="CN35" s="619"/>
      <c r="CO35" s="619"/>
      <c r="CP35" s="619"/>
      <c r="CQ35" s="620"/>
      <c r="CR35" s="621">
        <v>394366</v>
      </c>
      <c r="CS35" s="634"/>
      <c r="CT35" s="634"/>
      <c r="CU35" s="634"/>
      <c r="CV35" s="634"/>
      <c r="CW35" s="634"/>
      <c r="CX35" s="634"/>
      <c r="CY35" s="635"/>
      <c r="CZ35" s="624">
        <v>1.3</v>
      </c>
      <c r="DA35" s="636"/>
      <c r="DB35" s="636"/>
      <c r="DC35" s="637"/>
      <c r="DD35" s="627">
        <v>295023</v>
      </c>
      <c r="DE35" s="634"/>
      <c r="DF35" s="634"/>
      <c r="DG35" s="634"/>
      <c r="DH35" s="634"/>
      <c r="DI35" s="634"/>
      <c r="DJ35" s="634"/>
      <c r="DK35" s="635"/>
      <c r="DL35" s="627">
        <v>295023</v>
      </c>
      <c r="DM35" s="634"/>
      <c r="DN35" s="634"/>
      <c r="DO35" s="634"/>
      <c r="DP35" s="634"/>
      <c r="DQ35" s="634"/>
      <c r="DR35" s="634"/>
      <c r="DS35" s="634"/>
      <c r="DT35" s="634"/>
      <c r="DU35" s="634"/>
      <c r="DV35" s="635"/>
      <c r="DW35" s="624">
        <v>2</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1375724</v>
      </c>
      <c r="S36" s="622"/>
      <c r="T36" s="622"/>
      <c r="U36" s="622"/>
      <c r="V36" s="622"/>
      <c r="W36" s="622"/>
      <c r="X36" s="622"/>
      <c r="Y36" s="623"/>
      <c r="Z36" s="659">
        <v>4.4000000000000004</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3">
        <v>4176034</v>
      </c>
      <c r="BA36" s="674"/>
      <c r="BB36" s="674"/>
      <c r="BC36" s="674"/>
      <c r="BD36" s="674"/>
      <c r="BE36" s="674"/>
      <c r="BF36" s="675"/>
      <c r="BG36" s="676" t="s">
        <v>316</v>
      </c>
      <c r="BH36" s="677"/>
      <c r="BI36" s="677"/>
      <c r="BJ36" s="677"/>
      <c r="BK36" s="677"/>
      <c r="BL36" s="677"/>
      <c r="BM36" s="677"/>
      <c r="BN36" s="677"/>
      <c r="BO36" s="677"/>
      <c r="BP36" s="677"/>
      <c r="BQ36" s="677"/>
      <c r="BR36" s="677"/>
      <c r="BS36" s="677"/>
      <c r="BT36" s="677"/>
      <c r="BU36" s="678"/>
      <c r="BV36" s="673">
        <v>47439</v>
      </c>
      <c r="BW36" s="674"/>
      <c r="BX36" s="674"/>
      <c r="BY36" s="674"/>
      <c r="BZ36" s="674"/>
      <c r="CA36" s="674"/>
      <c r="CB36" s="675"/>
      <c r="CD36" s="618" t="s">
        <v>317</v>
      </c>
      <c r="CE36" s="619"/>
      <c r="CF36" s="619"/>
      <c r="CG36" s="619"/>
      <c r="CH36" s="619"/>
      <c r="CI36" s="619"/>
      <c r="CJ36" s="619"/>
      <c r="CK36" s="619"/>
      <c r="CL36" s="619"/>
      <c r="CM36" s="619"/>
      <c r="CN36" s="619"/>
      <c r="CO36" s="619"/>
      <c r="CP36" s="619"/>
      <c r="CQ36" s="620"/>
      <c r="CR36" s="621">
        <v>2054023</v>
      </c>
      <c r="CS36" s="622"/>
      <c r="CT36" s="622"/>
      <c r="CU36" s="622"/>
      <c r="CV36" s="622"/>
      <c r="CW36" s="622"/>
      <c r="CX36" s="622"/>
      <c r="CY36" s="623"/>
      <c r="CZ36" s="624">
        <v>6.9</v>
      </c>
      <c r="DA36" s="636"/>
      <c r="DB36" s="636"/>
      <c r="DC36" s="637"/>
      <c r="DD36" s="627">
        <v>1127379</v>
      </c>
      <c r="DE36" s="622"/>
      <c r="DF36" s="622"/>
      <c r="DG36" s="622"/>
      <c r="DH36" s="622"/>
      <c r="DI36" s="622"/>
      <c r="DJ36" s="622"/>
      <c r="DK36" s="623"/>
      <c r="DL36" s="627">
        <v>758406</v>
      </c>
      <c r="DM36" s="622"/>
      <c r="DN36" s="622"/>
      <c r="DO36" s="622"/>
      <c r="DP36" s="622"/>
      <c r="DQ36" s="622"/>
      <c r="DR36" s="622"/>
      <c r="DS36" s="622"/>
      <c r="DT36" s="622"/>
      <c r="DU36" s="622"/>
      <c r="DV36" s="623"/>
      <c r="DW36" s="624">
        <v>5.2</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721712</v>
      </c>
      <c r="S37" s="622"/>
      <c r="T37" s="622"/>
      <c r="U37" s="622"/>
      <c r="V37" s="622"/>
      <c r="W37" s="622"/>
      <c r="X37" s="622"/>
      <c r="Y37" s="623"/>
      <c r="Z37" s="659">
        <v>2.2999999999999998</v>
      </c>
      <c r="AA37" s="659"/>
      <c r="AB37" s="659"/>
      <c r="AC37" s="659"/>
      <c r="AD37" s="660">
        <v>2193</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898079</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-36881</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9931</v>
      </c>
      <c r="CS37" s="634"/>
      <c r="CT37" s="634"/>
      <c r="CU37" s="634"/>
      <c r="CV37" s="634"/>
      <c r="CW37" s="634"/>
      <c r="CX37" s="634"/>
      <c r="CY37" s="635"/>
      <c r="CZ37" s="624">
        <v>0</v>
      </c>
      <c r="DA37" s="636"/>
      <c r="DB37" s="636"/>
      <c r="DC37" s="637"/>
      <c r="DD37" s="627">
        <v>9931</v>
      </c>
      <c r="DE37" s="634"/>
      <c r="DF37" s="634"/>
      <c r="DG37" s="634"/>
      <c r="DH37" s="634"/>
      <c r="DI37" s="634"/>
      <c r="DJ37" s="634"/>
      <c r="DK37" s="635"/>
      <c r="DL37" s="627">
        <v>9931</v>
      </c>
      <c r="DM37" s="634"/>
      <c r="DN37" s="634"/>
      <c r="DO37" s="634"/>
      <c r="DP37" s="634"/>
      <c r="DQ37" s="634"/>
      <c r="DR37" s="634"/>
      <c r="DS37" s="634"/>
      <c r="DT37" s="634"/>
      <c r="DU37" s="634"/>
      <c r="DV37" s="635"/>
      <c r="DW37" s="624">
        <v>0.1</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3241700</v>
      </c>
      <c r="S38" s="622"/>
      <c r="T38" s="622"/>
      <c r="U38" s="622"/>
      <c r="V38" s="622"/>
      <c r="W38" s="622"/>
      <c r="X38" s="622"/>
      <c r="Y38" s="623"/>
      <c r="Z38" s="659">
        <v>10.5</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465518</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7232</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2810559</v>
      </c>
      <c r="CS38" s="622"/>
      <c r="CT38" s="622"/>
      <c r="CU38" s="622"/>
      <c r="CV38" s="622"/>
      <c r="CW38" s="622"/>
      <c r="CX38" s="622"/>
      <c r="CY38" s="623"/>
      <c r="CZ38" s="624">
        <v>9.4</v>
      </c>
      <c r="DA38" s="636"/>
      <c r="DB38" s="636"/>
      <c r="DC38" s="637"/>
      <c r="DD38" s="627">
        <v>2267273</v>
      </c>
      <c r="DE38" s="622"/>
      <c r="DF38" s="622"/>
      <c r="DG38" s="622"/>
      <c r="DH38" s="622"/>
      <c r="DI38" s="622"/>
      <c r="DJ38" s="622"/>
      <c r="DK38" s="623"/>
      <c r="DL38" s="627">
        <v>2176678</v>
      </c>
      <c r="DM38" s="622"/>
      <c r="DN38" s="622"/>
      <c r="DO38" s="622"/>
      <c r="DP38" s="622"/>
      <c r="DQ38" s="622"/>
      <c r="DR38" s="622"/>
      <c r="DS38" s="622"/>
      <c r="DT38" s="622"/>
      <c r="DU38" s="622"/>
      <c r="DV38" s="623"/>
      <c r="DW38" s="624">
        <v>14.8</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v>778900</v>
      </c>
      <c r="S39" s="622"/>
      <c r="T39" s="622"/>
      <c r="U39" s="622"/>
      <c r="V39" s="622"/>
      <c r="W39" s="622"/>
      <c r="X39" s="622"/>
      <c r="Y39" s="623"/>
      <c r="Z39" s="659">
        <v>2.5</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t="s">
        <v>121</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11030</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2038601</v>
      </c>
      <c r="CS39" s="634"/>
      <c r="CT39" s="634"/>
      <c r="CU39" s="634"/>
      <c r="CV39" s="634"/>
      <c r="CW39" s="634"/>
      <c r="CX39" s="634"/>
      <c r="CY39" s="635"/>
      <c r="CZ39" s="624">
        <v>6.8</v>
      </c>
      <c r="DA39" s="636"/>
      <c r="DB39" s="636"/>
      <c r="DC39" s="637"/>
      <c r="DD39" s="627">
        <v>1530685</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45900</v>
      </c>
      <c r="S40" s="622"/>
      <c r="T40" s="622"/>
      <c r="U40" s="622"/>
      <c r="V40" s="622"/>
      <c r="W40" s="622"/>
      <c r="X40" s="622"/>
      <c r="Y40" s="623"/>
      <c r="Z40" s="659">
        <v>0.1</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t="s">
        <v>121</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114</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918400</v>
      </c>
      <c r="CS40" s="622"/>
      <c r="CT40" s="622"/>
      <c r="CU40" s="622"/>
      <c r="CV40" s="622"/>
      <c r="CW40" s="622"/>
      <c r="CX40" s="622"/>
      <c r="CY40" s="623"/>
      <c r="CZ40" s="624">
        <v>3.1</v>
      </c>
      <c r="DA40" s="636"/>
      <c r="DB40" s="636"/>
      <c r="DC40" s="637"/>
      <c r="DD40" s="627">
        <v>25000</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30979898</v>
      </c>
      <c r="S41" s="646"/>
      <c r="T41" s="646"/>
      <c r="U41" s="646"/>
      <c r="V41" s="646"/>
      <c r="W41" s="646"/>
      <c r="X41" s="646"/>
      <c r="Y41" s="649"/>
      <c r="Z41" s="650">
        <v>100</v>
      </c>
      <c r="AA41" s="650"/>
      <c r="AB41" s="650"/>
      <c r="AC41" s="650"/>
      <c r="AD41" s="651">
        <v>13901208</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602635</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2209802</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423</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2526518</v>
      </c>
      <c r="CS42" s="634"/>
      <c r="CT42" s="634"/>
      <c r="CU42" s="634"/>
      <c r="CV42" s="634"/>
      <c r="CW42" s="634"/>
      <c r="CX42" s="634"/>
      <c r="CY42" s="635"/>
      <c r="CZ42" s="624">
        <v>8.5</v>
      </c>
      <c r="DA42" s="636"/>
      <c r="DB42" s="636"/>
      <c r="DC42" s="637"/>
      <c r="DD42" s="627">
        <v>248358</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42232</v>
      </c>
      <c r="CS43" s="634"/>
      <c r="CT43" s="634"/>
      <c r="CU43" s="634"/>
      <c r="CV43" s="634"/>
      <c r="CW43" s="634"/>
      <c r="CX43" s="634"/>
      <c r="CY43" s="635"/>
      <c r="CZ43" s="624">
        <v>0.1</v>
      </c>
      <c r="DA43" s="636"/>
      <c r="DB43" s="636"/>
      <c r="DC43" s="637"/>
      <c r="DD43" s="627">
        <v>42232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2526518</v>
      </c>
      <c r="CS44" s="622"/>
      <c r="CT44" s="622"/>
      <c r="CU44" s="622"/>
      <c r="CV44" s="622"/>
      <c r="CW44" s="622"/>
      <c r="CX44" s="622"/>
      <c r="CY44" s="623"/>
      <c r="CZ44" s="624">
        <v>8.5</v>
      </c>
      <c r="DA44" s="625"/>
      <c r="DB44" s="625"/>
      <c r="DC44" s="626"/>
      <c r="DD44" s="627">
        <v>248358</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372498</v>
      </c>
      <c r="CS45" s="634"/>
      <c r="CT45" s="634"/>
      <c r="CU45" s="634"/>
      <c r="CV45" s="634"/>
      <c r="CW45" s="634"/>
      <c r="CX45" s="634"/>
      <c r="CY45" s="635"/>
      <c r="CZ45" s="624">
        <v>1.2</v>
      </c>
      <c r="DA45" s="636"/>
      <c r="DB45" s="636"/>
      <c r="DC45" s="637"/>
      <c r="DD45" s="627">
        <v>14501</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2084603</v>
      </c>
      <c r="CS46" s="622"/>
      <c r="CT46" s="622"/>
      <c r="CU46" s="622"/>
      <c r="CV46" s="622"/>
      <c r="CW46" s="622"/>
      <c r="CX46" s="622"/>
      <c r="CY46" s="623"/>
      <c r="CZ46" s="624">
        <v>7</v>
      </c>
      <c r="DA46" s="625"/>
      <c r="DB46" s="625"/>
      <c r="DC46" s="626"/>
      <c r="DD46" s="627">
        <v>233304</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121</v>
      </c>
      <c r="CS47" s="634"/>
      <c r="CT47" s="634"/>
      <c r="CU47" s="634"/>
      <c r="CV47" s="634"/>
      <c r="CW47" s="634"/>
      <c r="CX47" s="634"/>
      <c r="CY47" s="635"/>
      <c r="CZ47" s="624" t="s">
        <v>121</v>
      </c>
      <c r="DA47" s="636"/>
      <c r="DB47" s="636"/>
      <c r="DC47" s="637"/>
      <c r="DD47" s="627" t="s">
        <v>121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29877272</v>
      </c>
      <c r="CS49" s="606"/>
      <c r="CT49" s="606"/>
      <c r="CU49" s="606"/>
      <c r="CV49" s="606"/>
      <c r="CW49" s="606"/>
      <c r="CX49" s="606"/>
      <c r="CY49" s="607"/>
      <c r="CZ49" s="608">
        <v>100</v>
      </c>
      <c r="DA49" s="609"/>
      <c r="DB49" s="609"/>
      <c r="DC49" s="610"/>
      <c r="DD49" s="611">
        <v>18337052</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orAi1WTxWDOqUQVT7FuJMUISBgvzaXgHFldgYOdehikUMVzSYpCIXRzDS7rzrC2K1kwAIBBzRXZOGk5nUTmlow==" saltValue="DmZuaexbUuMNHjHCwHOJD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A135"/>
  <sheetViews>
    <sheetView topLeftCell="G1" zoomScale="70" zoomScaleNormal="25" zoomScaleSheetLayoutView="70" workbookViewId="0">
      <selection activeCell="BN4" sqref="BN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30985</v>
      </c>
      <c r="R7" s="1103"/>
      <c r="S7" s="1103"/>
      <c r="T7" s="1103"/>
      <c r="U7" s="1103"/>
      <c r="V7" s="1103">
        <v>29882</v>
      </c>
      <c r="W7" s="1103"/>
      <c r="X7" s="1103"/>
      <c r="Y7" s="1103"/>
      <c r="Z7" s="1103"/>
      <c r="AA7" s="1103">
        <v>1103</v>
      </c>
      <c r="AB7" s="1103"/>
      <c r="AC7" s="1103"/>
      <c r="AD7" s="1103"/>
      <c r="AE7" s="1104"/>
      <c r="AF7" s="1105">
        <v>565</v>
      </c>
      <c r="AG7" s="1106"/>
      <c r="AH7" s="1106"/>
      <c r="AI7" s="1106"/>
      <c r="AJ7" s="1107"/>
      <c r="AK7" s="1108">
        <v>2622</v>
      </c>
      <c r="AL7" s="1109"/>
      <c r="AM7" s="1109"/>
      <c r="AN7" s="1109"/>
      <c r="AO7" s="1109"/>
      <c r="AP7" s="1109">
        <v>32558</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561</v>
      </c>
      <c r="BT7" s="1100"/>
      <c r="BU7" s="1100"/>
      <c r="BV7" s="1100"/>
      <c r="BW7" s="1100"/>
      <c r="BX7" s="1100"/>
      <c r="BY7" s="1100"/>
      <c r="BZ7" s="1100"/>
      <c r="CA7" s="1100"/>
      <c r="CB7" s="1100"/>
      <c r="CC7" s="1100"/>
      <c r="CD7" s="1100"/>
      <c r="CE7" s="1100"/>
      <c r="CF7" s="1100"/>
      <c r="CG7" s="1112"/>
      <c r="CH7" s="1096">
        <v>1</v>
      </c>
      <c r="CI7" s="1097"/>
      <c r="CJ7" s="1097"/>
      <c r="CK7" s="1097"/>
      <c r="CL7" s="1098"/>
      <c r="CM7" s="1096">
        <v>21</v>
      </c>
      <c r="CN7" s="1097"/>
      <c r="CO7" s="1097"/>
      <c r="CP7" s="1097"/>
      <c r="CQ7" s="1098"/>
      <c r="CR7" s="1096">
        <v>5</v>
      </c>
      <c r="CS7" s="1097"/>
      <c r="CT7" s="1097"/>
      <c r="CU7" s="1097"/>
      <c r="CV7" s="1098"/>
      <c r="CW7" s="1096" t="s">
        <v>556</v>
      </c>
      <c r="CX7" s="1097"/>
      <c r="CY7" s="1097"/>
      <c r="CZ7" s="1097"/>
      <c r="DA7" s="1098"/>
      <c r="DB7" s="1096" t="s">
        <v>556</v>
      </c>
      <c r="DC7" s="1097"/>
      <c r="DD7" s="1097"/>
      <c r="DE7" s="1097"/>
      <c r="DF7" s="1098"/>
      <c r="DG7" s="1096" t="s">
        <v>556</v>
      </c>
      <c r="DH7" s="1097"/>
      <c r="DI7" s="1097"/>
      <c r="DJ7" s="1097"/>
      <c r="DK7" s="1098"/>
      <c r="DL7" s="1096" t="s">
        <v>556</v>
      </c>
      <c r="DM7" s="1097"/>
      <c r="DN7" s="1097"/>
      <c r="DO7" s="1097"/>
      <c r="DP7" s="1098"/>
      <c r="DQ7" s="1096" t="s">
        <v>556</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803</v>
      </c>
      <c r="R8" s="1039"/>
      <c r="S8" s="1039"/>
      <c r="T8" s="1039"/>
      <c r="U8" s="1039"/>
      <c r="V8" s="1039">
        <v>803</v>
      </c>
      <c r="W8" s="1039"/>
      <c r="X8" s="1039"/>
      <c r="Y8" s="1039"/>
      <c r="Z8" s="1039"/>
      <c r="AA8" s="1039" t="s">
        <v>556</v>
      </c>
      <c r="AB8" s="1039"/>
      <c r="AC8" s="1039"/>
      <c r="AD8" s="1039"/>
      <c r="AE8" s="1040"/>
      <c r="AF8" s="1035" t="s">
        <v>121</v>
      </c>
      <c r="AG8" s="1036"/>
      <c r="AH8" s="1036"/>
      <c r="AI8" s="1036"/>
      <c r="AJ8" s="1037"/>
      <c r="AK8" s="1080" t="s">
        <v>556</v>
      </c>
      <c r="AL8" s="1081"/>
      <c r="AM8" s="1081"/>
      <c r="AN8" s="1081"/>
      <c r="AO8" s="1081"/>
      <c r="AP8" s="1081" t="s">
        <v>556</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t="s">
        <v>376</v>
      </c>
      <c r="C9" s="1031"/>
      <c r="D9" s="1031"/>
      <c r="E9" s="1031"/>
      <c r="F9" s="1031"/>
      <c r="G9" s="1031"/>
      <c r="H9" s="1031"/>
      <c r="I9" s="1031"/>
      <c r="J9" s="1031"/>
      <c r="K9" s="1031"/>
      <c r="L9" s="1031"/>
      <c r="M9" s="1031"/>
      <c r="N9" s="1031"/>
      <c r="O9" s="1031"/>
      <c r="P9" s="1032"/>
      <c r="Q9" s="1038">
        <v>4996</v>
      </c>
      <c r="R9" s="1039"/>
      <c r="S9" s="1039"/>
      <c r="T9" s="1039"/>
      <c r="U9" s="1039"/>
      <c r="V9" s="1039">
        <v>4996</v>
      </c>
      <c r="W9" s="1039"/>
      <c r="X9" s="1039"/>
      <c r="Y9" s="1039"/>
      <c r="Z9" s="1039"/>
      <c r="AA9" s="1039" t="s">
        <v>556</v>
      </c>
      <c r="AB9" s="1039"/>
      <c r="AC9" s="1039"/>
      <c r="AD9" s="1039"/>
      <c r="AE9" s="1040"/>
      <c r="AF9" s="1035" t="s">
        <v>121</v>
      </c>
      <c r="AG9" s="1036"/>
      <c r="AH9" s="1036"/>
      <c r="AI9" s="1036"/>
      <c r="AJ9" s="1037"/>
      <c r="AK9" s="1080" t="s">
        <v>556</v>
      </c>
      <c r="AL9" s="1081"/>
      <c r="AM9" s="1081"/>
      <c r="AN9" s="1081"/>
      <c r="AO9" s="1081"/>
      <c r="AP9" s="1081" t="s">
        <v>556</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t="s">
        <v>377</v>
      </c>
      <c r="C10" s="1031"/>
      <c r="D10" s="1031"/>
      <c r="E10" s="1031"/>
      <c r="F10" s="1031"/>
      <c r="G10" s="1031"/>
      <c r="H10" s="1031"/>
      <c r="I10" s="1031"/>
      <c r="J10" s="1031"/>
      <c r="K10" s="1031"/>
      <c r="L10" s="1031"/>
      <c r="M10" s="1031"/>
      <c r="N10" s="1031"/>
      <c r="O10" s="1031"/>
      <c r="P10" s="1032"/>
      <c r="Q10" s="1038">
        <v>2554</v>
      </c>
      <c r="R10" s="1039"/>
      <c r="S10" s="1039"/>
      <c r="T10" s="1039"/>
      <c r="U10" s="1039"/>
      <c r="V10" s="1039">
        <v>2554</v>
      </c>
      <c r="W10" s="1039"/>
      <c r="X10" s="1039"/>
      <c r="Y10" s="1039"/>
      <c r="Z10" s="1039"/>
      <c r="AA10" s="1039" t="s">
        <v>556</v>
      </c>
      <c r="AB10" s="1039"/>
      <c r="AC10" s="1039"/>
      <c r="AD10" s="1039"/>
      <c r="AE10" s="1040"/>
      <c r="AF10" s="1035" t="s">
        <v>121</v>
      </c>
      <c r="AG10" s="1036"/>
      <c r="AH10" s="1036"/>
      <c r="AI10" s="1036"/>
      <c r="AJ10" s="1037"/>
      <c r="AK10" s="1080" t="s">
        <v>556</v>
      </c>
      <c r="AL10" s="1081"/>
      <c r="AM10" s="1081"/>
      <c r="AN10" s="1081"/>
      <c r="AO10" s="1081"/>
      <c r="AP10" s="1081" t="s">
        <v>556</v>
      </c>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378</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379</v>
      </c>
      <c r="B23" s="937" t="s">
        <v>380</v>
      </c>
      <c r="C23" s="938"/>
      <c r="D23" s="938"/>
      <c r="E23" s="938"/>
      <c r="F23" s="938"/>
      <c r="G23" s="938"/>
      <c r="H23" s="938"/>
      <c r="I23" s="938"/>
      <c r="J23" s="938"/>
      <c r="K23" s="938"/>
      <c r="L23" s="938"/>
      <c r="M23" s="938"/>
      <c r="N23" s="938"/>
      <c r="O23" s="938"/>
      <c r="P23" s="948"/>
      <c r="Q23" s="1067">
        <v>39338</v>
      </c>
      <c r="R23" s="1061"/>
      <c r="S23" s="1061"/>
      <c r="T23" s="1061"/>
      <c r="U23" s="1061"/>
      <c r="V23" s="1061">
        <v>38235</v>
      </c>
      <c r="W23" s="1061"/>
      <c r="X23" s="1061"/>
      <c r="Y23" s="1061"/>
      <c r="Z23" s="1061"/>
      <c r="AA23" s="1061">
        <v>1103</v>
      </c>
      <c r="AB23" s="1061"/>
      <c r="AC23" s="1061"/>
      <c r="AD23" s="1061"/>
      <c r="AE23" s="1068"/>
      <c r="AF23" s="1069">
        <v>565</v>
      </c>
      <c r="AG23" s="1061"/>
      <c r="AH23" s="1061"/>
      <c r="AI23" s="1061"/>
      <c r="AJ23" s="1070"/>
      <c r="AK23" s="1071"/>
      <c r="AL23" s="1072"/>
      <c r="AM23" s="1072"/>
      <c r="AN23" s="1072"/>
      <c r="AO23" s="1072"/>
      <c r="AP23" s="1061">
        <v>32558</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383</v>
      </c>
      <c r="R26" s="1002"/>
      <c r="S26" s="1002"/>
      <c r="T26" s="1002"/>
      <c r="U26" s="1003"/>
      <c r="V26" s="1001" t="s">
        <v>384</v>
      </c>
      <c r="W26" s="1002"/>
      <c r="X26" s="1002"/>
      <c r="Y26" s="1002"/>
      <c r="Z26" s="1003"/>
      <c r="AA26" s="1001" t="s">
        <v>385</v>
      </c>
      <c r="AB26" s="1002"/>
      <c r="AC26" s="1002"/>
      <c r="AD26" s="1002"/>
      <c r="AE26" s="1002"/>
      <c r="AF26" s="1055" t="s">
        <v>386</v>
      </c>
      <c r="AG26" s="1008"/>
      <c r="AH26" s="1008"/>
      <c r="AI26" s="1008"/>
      <c r="AJ26" s="1056"/>
      <c r="AK26" s="1002" t="s">
        <v>387</v>
      </c>
      <c r="AL26" s="1002"/>
      <c r="AM26" s="1002"/>
      <c r="AN26" s="1002"/>
      <c r="AO26" s="1003"/>
      <c r="AP26" s="1001" t="s">
        <v>388</v>
      </c>
      <c r="AQ26" s="1002"/>
      <c r="AR26" s="1002"/>
      <c r="AS26" s="1002"/>
      <c r="AT26" s="1003"/>
      <c r="AU26" s="1001" t="s">
        <v>389</v>
      </c>
      <c r="AV26" s="1002"/>
      <c r="AW26" s="1002"/>
      <c r="AX26" s="1002"/>
      <c r="AY26" s="1003"/>
      <c r="AZ26" s="1001" t="s">
        <v>390</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391</v>
      </c>
      <c r="C28" s="1048"/>
      <c r="D28" s="1048"/>
      <c r="E28" s="1048"/>
      <c r="F28" s="1048"/>
      <c r="G28" s="1048"/>
      <c r="H28" s="1048"/>
      <c r="I28" s="1048"/>
      <c r="J28" s="1048"/>
      <c r="K28" s="1048"/>
      <c r="L28" s="1048"/>
      <c r="M28" s="1048"/>
      <c r="N28" s="1048"/>
      <c r="O28" s="1048"/>
      <c r="P28" s="1049"/>
      <c r="Q28" s="1050">
        <v>6704</v>
      </c>
      <c r="R28" s="1051"/>
      <c r="S28" s="1051"/>
      <c r="T28" s="1051"/>
      <c r="U28" s="1051"/>
      <c r="V28" s="1051">
        <v>6657</v>
      </c>
      <c r="W28" s="1051"/>
      <c r="X28" s="1051"/>
      <c r="Y28" s="1051"/>
      <c r="Z28" s="1051"/>
      <c r="AA28" s="1051">
        <v>47</v>
      </c>
      <c r="AB28" s="1051"/>
      <c r="AC28" s="1051"/>
      <c r="AD28" s="1051"/>
      <c r="AE28" s="1052"/>
      <c r="AF28" s="1053">
        <v>47</v>
      </c>
      <c r="AG28" s="1051"/>
      <c r="AH28" s="1051"/>
      <c r="AI28" s="1051"/>
      <c r="AJ28" s="1054"/>
      <c r="AK28" s="1042">
        <v>603</v>
      </c>
      <c r="AL28" s="1043"/>
      <c r="AM28" s="1043"/>
      <c r="AN28" s="1043"/>
      <c r="AO28" s="1043"/>
      <c r="AP28" s="1043" t="s">
        <v>556</v>
      </c>
      <c r="AQ28" s="1043"/>
      <c r="AR28" s="1043"/>
      <c r="AS28" s="1043"/>
      <c r="AT28" s="1043"/>
      <c r="AU28" s="1043" t="s">
        <v>556</v>
      </c>
      <c r="AV28" s="1043"/>
      <c r="AW28" s="1043"/>
      <c r="AX28" s="1043"/>
      <c r="AY28" s="1043"/>
      <c r="AZ28" s="1044" t="s">
        <v>556</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392</v>
      </c>
      <c r="C29" s="1031"/>
      <c r="D29" s="1031"/>
      <c r="E29" s="1031"/>
      <c r="F29" s="1031"/>
      <c r="G29" s="1031"/>
      <c r="H29" s="1031"/>
      <c r="I29" s="1031"/>
      <c r="J29" s="1031"/>
      <c r="K29" s="1031"/>
      <c r="L29" s="1031"/>
      <c r="M29" s="1031"/>
      <c r="N29" s="1031"/>
      <c r="O29" s="1031"/>
      <c r="P29" s="1032"/>
      <c r="Q29" s="1038">
        <v>1183</v>
      </c>
      <c r="R29" s="1039"/>
      <c r="S29" s="1039"/>
      <c r="T29" s="1039"/>
      <c r="U29" s="1039"/>
      <c r="V29" s="1039">
        <v>1144</v>
      </c>
      <c r="W29" s="1039"/>
      <c r="X29" s="1039"/>
      <c r="Y29" s="1039"/>
      <c r="Z29" s="1039"/>
      <c r="AA29" s="1039">
        <v>39</v>
      </c>
      <c r="AB29" s="1039"/>
      <c r="AC29" s="1039"/>
      <c r="AD29" s="1039"/>
      <c r="AE29" s="1040"/>
      <c r="AF29" s="1035">
        <v>39</v>
      </c>
      <c r="AG29" s="1036"/>
      <c r="AH29" s="1036"/>
      <c r="AI29" s="1036"/>
      <c r="AJ29" s="1037"/>
      <c r="AK29" s="980">
        <v>290</v>
      </c>
      <c r="AL29" s="971"/>
      <c r="AM29" s="971"/>
      <c r="AN29" s="971"/>
      <c r="AO29" s="971"/>
      <c r="AP29" s="971" t="s">
        <v>556</v>
      </c>
      <c r="AQ29" s="971"/>
      <c r="AR29" s="971"/>
      <c r="AS29" s="971"/>
      <c r="AT29" s="971"/>
      <c r="AU29" s="971" t="s">
        <v>556</v>
      </c>
      <c r="AV29" s="971"/>
      <c r="AW29" s="971"/>
      <c r="AX29" s="971"/>
      <c r="AY29" s="971"/>
      <c r="AZ29" s="1041" t="s">
        <v>556</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393</v>
      </c>
      <c r="C30" s="1031"/>
      <c r="D30" s="1031"/>
      <c r="E30" s="1031"/>
      <c r="F30" s="1031"/>
      <c r="G30" s="1031"/>
      <c r="H30" s="1031"/>
      <c r="I30" s="1031"/>
      <c r="J30" s="1031"/>
      <c r="K30" s="1031"/>
      <c r="L30" s="1031"/>
      <c r="M30" s="1031"/>
      <c r="N30" s="1031"/>
      <c r="O30" s="1031"/>
      <c r="P30" s="1032"/>
      <c r="Q30" s="1038">
        <v>7347</v>
      </c>
      <c r="R30" s="1039"/>
      <c r="S30" s="1039"/>
      <c r="T30" s="1039"/>
      <c r="U30" s="1039"/>
      <c r="V30" s="1039">
        <v>6802</v>
      </c>
      <c r="W30" s="1039"/>
      <c r="X30" s="1039"/>
      <c r="Y30" s="1039"/>
      <c r="Z30" s="1039"/>
      <c r="AA30" s="1039">
        <v>545</v>
      </c>
      <c r="AB30" s="1039"/>
      <c r="AC30" s="1039"/>
      <c r="AD30" s="1039"/>
      <c r="AE30" s="1040"/>
      <c r="AF30" s="1035">
        <v>545</v>
      </c>
      <c r="AG30" s="1036"/>
      <c r="AH30" s="1036"/>
      <c r="AI30" s="1036"/>
      <c r="AJ30" s="1037"/>
      <c r="AK30" s="980">
        <v>1058</v>
      </c>
      <c r="AL30" s="971"/>
      <c r="AM30" s="971"/>
      <c r="AN30" s="971"/>
      <c r="AO30" s="971"/>
      <c r="AP30" s="971" t="s">
        <v>556</v>
      </c>
      <c r="AQ30" s="971"/>
      <c r="AR30" s="971"/>
      <c r="AS30" s="971"/>
      <c r="AT30" s="971"/>
      <c r="AU30" s="971" t="s">
        <v>556</v>
      </c>
      <c r="AV30" s="971"/>
      <c r="AW30" s="971"/>
      <c r="AX30" s="971"/>
      <c r="AY30" s="971"/>
      <c r="AZ30" s="1041" t="s">
        <v>556</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394</v>
      </c>
      <c r="C31" s="1031"/>
      <c r="D31" s="1031"/>
      <c r="E31" s="1031"/>
      <c r="F31" s="1031"/>
      <c r="G31" s="1031"/>
      <c r="H31" s="1031"/>
      <c r="I31" s="1031"/>
      <c r="J31" s="1031"/>
      <c r="K31" s="1031"/>
      <c r="L31" s="1031"/>
      <c r="M31" s="1031"/>
      <c r="N31" s="1031"/>
      <c r="O31" s="1031"/>
      <c r="P31" s="1032"/>
      <c r="Q31" s="1038">
        <v>1354</v>
      </c>
      <c r="R31" s="1039"/>
      <c r="S31" s="1039"/>
      <c r="T31" s="1039"/>
      <c r="U31" s="1039"/>
      <c r="V31" s="1039">
        <v>1170</v>
      </c>
      <c r="W31" s="1039"/>
      <c r="X31" s="1039"/>
      <c r="Y31" s="1039"/>
      <c r="Z31" s="1039"/>
      <c r="AA31" s="1039">
        <v>184</v>
      </c>
      <c r="AB31" s="1039"/>
      <c r="AC31" s="1039"/>
      <c r="AD31" s="1039"/>
      <c r="AE31" s="1040"/>
      <c r="AF31" s="1035">
        <v>3223</v>
      </c>
      <c r="AG31" s="1036"/>
      <c r="AH31" s="1036"/>
      <c r="AI31" s="1036"/>
      <c r="AJ31" s="1037"/>
      <c r="AK31" s="980">
        <v>898</v>
      </c>
      <c r="AL31" s="971"/>
      <c r="AM31" s="971"/>
      <c r="AN31" s="971"/>
      <c r="AO31" s="971"/>
      <c r="AP31" s="971">
        <v>6978</v>
      </c>
      <c r="AQ31" s="971"/>
      <c r="AR31" s="971"/>
      <c r="AS31" s="971"/>
      <c r="AT31" s="971"/>
      <c r="AU31" s="971">
        <v>84</v>
      </c>
      <c r="AV31" s="971"/>
      <c r="AW31" s="971"/>
      <c r="AX31" s="971"/>
      <c r="AY31" s="971"/>
      <c r="AZ31" s="1041" t="s">
        <v>556</v>
      </c>
      <c r="BA31" s="1041"/>
      <c r="BB31" s="1041"/>
      <c r="BC31" s="1041"/>
      <c r="BD31" s="1041"/>
      <c r="BE31" s="972" t="s">
        <v>395</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396</v>
      </c>
      <c r="C32" s="1031"/>
      <c r="D32" s="1031"/>
      <c r="E32" s="1031"/>
      <c r="F32" s="1031"/>
      <c r="G32" s="1031"/>
      <c r="H32" s="1031"/>
      <c r="I32" s="1031"/>
      <c r="J32" s="1031"/>
      <c r="K32" s="1031"/>
      <c r="L32" s="1031"/>
      <c r="M32" s="1031"/>
      <c r="N32" s="1031"/>
      <c r="O32" s="1031"/>
      <c r="P32" s="1032"/>
      <c r="Q32" s="1038">
        <v>774</v>
      </c>
      <c r="R32" s="1039"/>
      <c r="S32" s="1039"/>
      <c r="T32" s="1039"/>
      <c r="U32" s="1039"/>
      <c r="V32" s="1039">
        <v>718</v>
      </c>
      <c r="W32" s="1039"/>
      <c r="X32" s="1039"/>
      <c r="Y32" s="1039"/>
      <c r="Z32" s="1039"/>
      <c r="AA32" s="1039">
        <v>56</v>
      </c>
      <c r="AB32" s="1039"/>
      <c r="AC32" s="1039"/>
      <c r="AD32" s="1039"/>
      <c r="AE32" s="1040"/>
      <c r="AF32" s="1035">
        <v>293</v>
      </c>
      <c r="AG32" s="1036"/>
      <c r="AH32" s="1036"/>
      <c r="AI32" s="1036"/>
      <c r="AJ32" s="1037"/>
      <c r="AK32" s="980">
        <v>466</v>
      </c>
      <c r="AL32" s="971"/>
      <c r="AM32" s="971"/>
      <c r="AN32" s="971"/>
      <c r="AO32" s="971"/>
      <c r="AP32" s="971">
        <v>6222</v>
      </c>
      <c r="AQ32" s="971"/>
      <c r="AR32" s="971"/>
      <c r="AS32" s="971"/>
      <c r="AT32" s="971"/>
      <c r="AU32" s="971">
        <v>5905</v>
      </c>
      <c r="AV32" s="971"/>
      <c r="AW32" s="971"/>
      <c r="AX32" s="971"/>
      <c r="AY32" s="971"/>
      <c r="AZ32" s="1041" t="s">
        <v>556</v>
      </c>
      <c r="BA32" s="1041"/>
      <c r="BB32" s="1041"/>
      <c r="BC32" s="1041"/>
      <c r="BD32" s="1041"/>
      <c r="BE32" s="972" t="s">
        <v>395</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397</v>
      </c>
      <c r="C33" s="1031"/>
      <c r="D33" s="1031"/>
      <c r="E33" s="1031"/>
      <c r="F33" s="1031"/>
      <c r="G33" s="1031"/>
      <c r="H33" s="1031"/>
      <c r="I33" s="1031"/>
      <c r="J33" s="1031"/>
      <c r="K33" s="1031"/>
      <c r="L33" s="1031"/>
      <c r="M33" s="1031"/>
      <c r="N33" s="1031"/>
      <c r="O33" s="1031"/>
      <c r="P33" s="1032"/>
      <c r="Q33" s="1038">
        <v>77662</v>
      </c>
      <c r="R33" s="1039"/>
      <c r="S33" s="1039"/>
      <c r="T33" s="1039"/>
      <c r="U33" s="1039"/>
      <c r="V33" s="1039">
        <v>71744</v>
      </c>
      <c r="W33" s="1039"/>
      <c r="X33" s="1039"/>
      <c r="Y33" s="1039"/>
      <c r="Z33" s="1039"/>
      <c r="AA33" s="1039">
        <v>5918</v>
      </c>
      <c r="AB33" s="1039"/>
      <c r="AC33" s="1039"/>
      <c r="AD33" s="1039"/>
      <c r="AE33" s="1040"/>
      <c r="AF33" s="1035">
        <v>36089</v>
      </c>
      <c r="AG33" s="1036"/>
      <c r="AH33" s="1036"/>
      <c r="AI33" s="1036"/>
      <c r="AJ33" s="1037"/>
      <c r="AK33" s="980">
        <v>2</v>
      </c>
      <c r="AL33" s="971"/>
      <c r="AM33" s="971"/>
      <c r="AN33" s="971"/>
      <c r="AO33" s="971"/>
      <c r="AP33" s="971" t="s">
        <v>556</v>
      </c>
      <c r="AQ33" s="971"/>
      <c r="AR33" s="971"/>
      <c r="AS33" s="971"/>
      <c r="AT33" s="971"/>
      <c r="AU33" s="971">
        <v>3000</v>
      </c>
      <c r="AV33" s="971"/>
      <c r="AW33" s="971"/>
      <c r="AX33" s="971"/>
      <c r="AY33" s="971"/>
      <c r="AZ33" s="1041" t="s">
        <v>556</v>
      </c>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379</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40237</v>
      </c>
      <c r="AG63" s="959"/>
      <c r="AH63" s="959"/>
      <c r="AI63" s="959"/>
      <c r="AJ63" s="1022"/>
      <c r="AK63" s="1023"/>
      <c r="AL63" s="963"/>
      <c r="AM63" s="963"/>
      <c r="AN63" s="963"/>
      <c r="AO63" s="963"/>
      <c r="AP63" s="959">
        <v>13200</v>
      </c>
      <c r="AQ63" s="959"/>
      <c r="AR63" s="959"/>
      <c r="AS63" s="959"/>
      <c r="AT63" s="959"/>
      <c r="AU63" s="959">
        <v>8989</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401</v>
      </c>
      <c r="B66" s="996"/>
      <c r="C66" s="996"/>
      <c r="D66" s="996"/>
      <c r="E66" s="996"/>
      <c r="F66" s="996"/>
      <c r="G66" s="996"/>
      <c r="H66" s="996"/>
      <c r="I66" s="996"/>
      <c r="J66" s="996"/>
      <c r="K66" s="996"/>
      <c r="L66" s="996"/>
      <c r="M66" s="996"/>
      <c r="N66" s="996"/>
      <c r="O66" s="996"/>
      <c r="P66" s="997"/>
      <c r="Q66" s="1001" t="s">
        <v>383</v>
      </c>
      <c r="R66" s="1002"/>
      <c r="S66" s="1002"/>
      <c r="T66" s="1002"/>
      <c r="U66" s="1003"/>
      <c r="V66" s="1001" t="s">
        <v>384</v>
      </c>
      <c r="W66" s="1002"/>
      <c r="X66" s="1002"/>
      <c r="Y66" s="1002"/>
      <c r="Z66" s="1003"/>
      <c r="AA66" s="1001" t="s">
        <v>385</v>
      </c>
      <c r="AB66" s="1002"/>
      <c r="AC66" s="1002"/>
      <c r="AD66" s="1002"/>
      <c r="AE66" s="1003"/>
      <c r="AF66" s="1007" t="s">
        <v>386</v>
      </c>
      <c r="AG66" s="1008"/>
      <c r="AH66" s="1008"/>
      <c r="AI66" s="1008"/>
      <c r="AJ66" s="1009"/>
      <c r="AK66" s="1001" t="s">
        <v>387</v>
      </c>
      <c r="AL66" s="996"/>
      <c r="AM66" s="996"/>
      <c r="AN66" s="996"/>
      <c r="AO66" s="997"/>
      <c r="AP66" s="1001" t="s">
        <v>388</v>
      </c>
      <c r="AQ66" s="1002"/>
      <c r="AR66" s="1002"/>
      <c r="AS66" s="1002"/>
      <c r="AT66" s="1003"/>
      <c r="AU66" s="1001" t="s">
        <v>402</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557</v>
      </c>
      <c r="C68" s="986"/>
      <c r="D68" s="986"/>
      <c r="E68" s="986"/>
      <c r="F68" s="986"/>
      <c r="G68" s="986"/>
      <c r="H68" s="986"/>
      <c r="I68" s="986"/>
      <c r="J68" s="986"/>
      <c r="K68" s="986"/>
      <c r="L68" s="986"/>
      <c r="M68" s="986"/>
      <c r="N68" s="986"/>
      <c r="O68" s="986"/>
      <c r="P68" s="987"/>
      <c r="Q68" s="988">
        <v>4917</v>
      </c>
      <c r="R68" s="982"/>
      <c r="S68" s="982"/>
      <c r="T68" s="982"/>
      <c r="U68" s="982"/>
      <c r="V68" s="982">
        <v>4349</v>
      </c>
      <c r="W68" s="982"/>
      <c r="X68" s="982"/>
      <c r="Y68" s="982"/>
      <c r="Z68" s="982"/>
      <c r="AA68" s="982">
        <v>568</v>
      </c>
      <c r="AB68" s="982"/>
      <c r="AC68" s="982"/>
      <c r="AD68" s="982"/>
      <c r="AE68" s="982"/>
      <c r="AF68" s="982">
        <v>568</v>
      </c>
      <c r="AG68" s="982"/>
      <c r="AH68" s="982"/>
      <c r="AI68" s="982"/>
      <c r="AJ68" s="982"/>
      <c r="AK68" s="982">
        <v>11</v>
      </c>
      <c r="AL68" s="982"/>
      <c r="AM68" s="982"/>
      <c r="AN68" s="982"/>
      <c r="AO68" s="982"/>
      <c r="AP68" s="982" t="s">
        <v>556</v>
      </c>
      <c r="AQ68" s="982"/>
      <c r="AR68" s="982"/>
      <c r="AS68" s="982"/>
      <c r="AT68" s="982"/>
      <c r="AU68" s="982" t="s">
        <v>556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558</v>
      </c>
      <c r="C69" s="975"/>
      <c r="D69" s="975"/>
      <c r="E69" s="975"/>
      <c r="F69" s="975"/>
      <c r="G69" s="975"/>
      <c r="H69" s="975"/>
      <c r="I69" s="975"/>
      <c r="J69" s="975"/>
      <c r="K69" s="975"/>
      <c r="L69" s="975"/>
      <c r="M69" s="975"/>
      <c r="N69" s="975"/>
      <c r="O69" s="975"/>
      <c r="P69" s="976"/>
      <c r="Q69" s="977">
        <v>96</v>
      </c>
      <c r="R69" s="971"/>
      <c r="S69" s="971"/>
      <c r="T69" s="971"/>
      <c r="U69" s="971"/>
      <c r="V69" s="971">
        <v>63</v>
      </c>
      <c r="W69" s="971"/>
      <c r="X69" s="971"/>
      <c r="Y69" s="971"/>
      <c r="Z69" s="971"/>
      <c r="AA69" s="971">
        <v>33</v>
      </c>
      <c r="AB69" s="971"/>
      <c r="AC69" s="971"/>
      <c r="AD69" s="971"/>
      <c r="AE69" s="971"/>
      <c r="AF69" s="971">
        <v>33</v>
      </c>
      <c r="AG69" s="971"/>
      <c r="AH69" s="971"/>
      <c r="AI69" s="971"/>
      <c r="AJ69" s="971"/>
      <c r="AK69" s="971" t="s">
        <v>556</v>
      </c>
      <c r="AL69" s="971"/>
      <c r="AM69" s="971"/>
      <c r="AN69" s="971"/>
      <c r="AO69" s="971"/>
      <c r="AP69" s="971" t="s">
        <v>556</v>
      </c>
      <c r="AQ69" s="971"/>
      <c r="AR69" s="971"/>
      <c r="AS69" s="971"/>
      <c r="AT69" s="971"/>
      <c r="AU69" s="971" t="s">
        <v>556</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559</v>
      </c>
      <c r="C70" s="975"/>
      <c r="D70" s="975"/>
      <c r="E70" s="975"/>
      <c r="F70" s="975"/>
      <c r="G70" s="975"/>
      <c r="H70" s="975"/>
      <c r="I70" s="975"/>
      <c r="J70" s="975"/>
      <c r="K70" s="975"/>
      <c r="L70" s="975"/>
      <c r="M70" s="975"/>
      <c r="N70" s="975"/>
      <c r="O70" s="975"/>
      <c r="P70" s="976"/>
      <c r="Q70" s="977">
        <v>75</v>
      </c>
      <c r="R70" s="971"/>
      <c r="S70" s="971"/>
      <c r="T70" s="971"/>
      <c r="U70" s="971"/>
      <c r="V70" s="971">
        <v>68</v>
      </c>
      <c r="W70" s="971"/>
      <c r="X70" s="971"/>
      <c r="Y70" s="971"/>
      <c r="Z70" s="971"/>
      <c r="AA70" s="971">
        <v>7</v>
      </c>
      <c r="AB70" s="971"/>
      <c r="AC70" s="971"/>
      <c r="AD70" s="971"/>
      <c r="AE70" s="971"/>
      <c r="AF70" s="971">
        <v>7</v>
      </c>
      <c r="AG70" s="971"/>
      <c r="AH70" s="971"/>
      <c r="AI70" s="971"/>
      <c r="AJ70" s="971"/>
      <c r="AK70" s="971">
        <v>17</v>
      </c>
      <c r="AL70" s="971"/>
      <c r="AM70" s="971"/>
      <c r="AN70" s="971"/>
      <c r="AO70" s="971"/>
      <c r="AP70" s="971" t="s">
        <v>556</v>
      </c>
      <c r="AQ70" s="971"/>
      <c r="AR70" s="971"/>
      <c r="AS70" s="971"/>
      <c r="AT70" s="971"/>
      <c r="AU70" s="971" t="s">
        <v>556</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560</v>
      </c>
      <c r="C71" s="975"/>
      <c r="D71" s="975"/>
      <c r="E71" s="975"/>
      <c r="F71" s="975"/>
      <c r="G71" s="975"/>
      <c r="H71" s="975"/>
      <c r="I71" s="975"/>
      <c r="J71" s="975"/>
      <c r="K71" s="975"/>
      <c r="L71" s="975"/>
      <c r="M71" s="975"/>
      <c r="N71" s="975"/>
      <c r="O71" s="975"/>
      <c r="P71" s="976"/>
      <c r="Q71" s="977">
        <v>143031</v>
      </c>
      <c r="R71" s="971"/>
      <c r="S71" s="971"/>
      <c r="T71" s="971"/>
      <c r="U71" s="971"/>
      <c r="V71" s="971">
        <v>140009</v>
      </c>
      <c r="W71" s="971"/>
      <c r="X71" s="971"/>
      <c r="Y71" s="971"/>
      <c r="Z71" s="971"/>
      <c r="AA71" s="971">
        <v>3022</v>
      </c>
      <c r="AB71" s="971"/>
      <c r="AC71" s="971"/>
      <c r="AD71" s="971"/>
      <c r="AE71" s="971"/>
      <c r="AF71" s="971">
        <v>3022</v>
      </c>
      <c r="AG71" s="971"/>
      <c r="AH71" s="971"/>
      <c r="AI71" s="971"/>
      <c r="AJ71" s="971"/>
      <c r="AK71" s="971" t="s">
        <v>556</v>
      </c>
      <c r="AL71" s="971"/>
      <c r="AM71" s="971"/>
      <c r="AN71" s="971"/>
      <c r="AO71" s="971"/>
      <c r="AP71" s="971" t="s">
        <v>556</v>
      </c>
      <c r="AQ71" s="971"/>
      <c r="AR71" s="971"/>
      <c r="AS71" s="971"/>
      <c r="AT71" s="971"/>
      <c r="AU71" s="971" t="s">
        <v>556</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379</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3630</v>
      </c>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5</v>
      </c>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294</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294</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294</v>
      </c>
      <c r="DR109" s="896"/>
      <c r="DS109" s="896"/>
      <c r="DT109" s="896"/>
      <c r="DU109" s="897"/>
      <c r="DV109" s="898" t="s">
        <v>414</v>
      </c>
      <c r="DW109" s="896"/>
      <c r="DX109" s="896"/>
      <c r="DY109" s="896"/>
      <c r="DZ109" s="929"/>
    </row>
    <row r="110" spans="1:131" s="218" customFormat="1" ht="26.25" customHeight="1" x14ac:dyDescent="0.15">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2681653</v>
      </c>
      <c r="AB110" s="889"/>
      <c r="AC110" s="889"/>
      <c r="AD110" s="889"/>
      <c r="AE110" s="890"/>
      <c r="AF110" s="891">
        <v>2446026</v>
      </c>
      <c r="AG110" s="889"/>
      <c r="AH110" s="889"/>
      <c r="AI110" s="889"/>
      <c r="AJ110" s="890"/>
      <c r="AK110" s="891">
        <v>2553487</v>
      </c>
      <c r="AL110" s="889"/>
      <c r="AM110" s="889"/>
      <c r="AN110" s="889"/>
      <c r="AO110" s="890"/>
      <c r="AP110" s="892">
        <v>19.7</v>
      </c>
      <c r="AQ110" s="893"/>
      <c r="AR110" s="893"/>
      <c r="AS110" s="893"/>
      <c r="AT110" s="894"/>
      <c r="AU110" s="930" t="s">
        <v>69</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28088706</v>
      </c>
      <c r="BR110" s="842"/>
      <c r="BS110" s="842"/>
      <c r="BT110" s="842"/>
      <c r="BU110" s="842"/>
      <c r="BV110" s="842">
        <v>31677980</v>
      </c>
      <c r="BW110" s="842"/>
      <c r="BX110" s="842"/>
      <c r="BY110" s="842"/>
      <c r="BZ110" s="842"/>
      <c r="CA110" s="842">
        <v>32558167</v>
      </c>
      <c r="CB110" s="842"/>
      <c r="CC110" s="842"/>
      <c r="CD110" s="842"/>
      <c r="CE110" s="842"/>
      <c r="CF110" s="866">
        <v>251.1</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15">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t="s">
        <v>121</v>
      </c>
      <c r="BR111" s="817"/>
      <c r="BS111" s="817"/>
      <c r="BT111" s="817"/>
      <c r="BU111" s="817"/>
      <c r="BV111" s="817" t="s">
        <v>121</v>
      </c>
      <c r="BW111" s="817"/>
      <c r="BX111" s="817"/>
      <c r="BY111" s="817"/>
      <c r="BZ111" s="817"/>
      <c r="CA111" s="817" t="s">
        <v>121</v>
      </c>
      <c r="CB111" s="817"/>
      <c r="CC111" s="817"/>
      <c r="CD111" s="817"/>
      <c r="CE111" s="817"/>
      <c r="CF111" s="875" t="s">
        <v>121</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9225959</v>
      </c>
      <c r="BR112" s="817"/>
      <c r="BS112" s="817"/>
      <c r="BT112" s="817"/>
      <c r="BU112" s="817"/>
      <c r="BV112" s="817">
        <v>9132833</v>
      </c>
      <c r="BW112" s="817"/>
      <c r="BX112" s="817"/>
      <c r="BY112" s="817"/>
      <c r="BZ112" s="817"/>
      <c r="CA112" s="817">
        <v>8988834</v>
      </c>
      <c r="CB112" s="817"/>
      <c r="CC112" s="817"/>
      <c r="CD112" s="817"/>
      <c r="CE112" s="817"/>
      <c r="CF112" s="875">
        <v>69.3</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355061</v>
      </c>
      <c r="AB113" s="919"/>
      <c r="AC113" s="919"/>
      <c r="AD113" s="919"/>
      <c r="AE113" s="920"/>
      <c r="AF113" s="921">
        <v>366090</v>
      </c>
      <c r="AG113" s="919"/>
      <c r="AH113" s="919"/>
      <c r="AI113" s="919"/>
      <c r="AJ113" s="920"/>
      <c r="AK113" s="921">
        <v>369938</v>
      </c>
      <c r="AL113" s="919"/>
      <c r="AM113" s="919"/>
      <c r="AN113" s="919"/>
      <c r="AO113" s="920"/>
      <c r="AP113" s="922">
        <v>2.9</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t="s">
        <v>121</v>
      </c>
      <c r="BR113" s="817"/>
      <c r="BS113" s="817"/>
      <c r="BT113" s="817"/>
      <c r="BU113" s="817"/>
      <c r="BV113" s="817" t="s">
        <v>121</v>
      </c>
      <c r="BW113" s="817"/>
      <c r="BX113" s="817"/>
      <c r="BY113" s="817"/>
      <c r="BZ113" s="817"/>
      <c r="CA113" s="817" t="s">
        <v>121</v>
      </c>
      <c r="CB113" s="817"/>
      <c r="CC113" s="817"/>
      <c r="CD113" s="817"/>
      <c r="CE113" s="817"/>
      <c r="CF113" s="875" t="s">
        <v>121</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121</v>
      </c>
      <c r="AB114" s="780"/>
      <c r="AC114" s="780"/>
      <c r="AD114" s="780"/>
      <c r="AE114" s="781"/>
      <c r="AF114" s="782" t="s">
        <v>121</v>
      </c>
      <c r="AG114" s="780"/>
      <c r="AH114" s="780"/>
      <c r="AI114" s="780"/>
      <c r="AJ114" s="781"/>
      <c r="AK114" s="782" t="s">
        <v>121</v>
      </c>
      <c r="AL114" s="780"/>
      <c r="AM114" s="780"/>
      <c r="AN114" s="780"/>
      <c r="AO114" s="781"/>
      <c r="AP114" s="824" t="s">
        <v>121</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2917963</v>
      </c>
      <c r="BR114" s="817"/>
      <c r="BS114" s="817"/>
      <c r="BT114" s="817"/>
      <c r="BU114" s="817"/>
      <c r="BV114" s="817">
        <v>3048958</v>
      </c>
      <c r="BW114" s="817"/>
      <c r="BX114" s="817"/>
      <c r="BY114" s="817"/>
      <c r="BZ114" s="817"/>
      <c r="CA114" s="817">
        <v>3206553</v>
      </c>
      <c r="CB114" s="817"/>
      <c r="CC114" s="817"/>
      <c r="CD114" s="817"/>
      <c r="CE114" s="817"/>
      <c r="CF114" s="875">
        <v>24.7</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121</v>
      </c>
      <c r="AB115" s="919"/>
      <c r="AC115" s="919"/>
      <c r="AD115" s="919"/>
      <c r="AE115" s="920"/>
      <c r="AF115" s="921" t="s">
        <v>121</v>
      </c>
      <c r="AG115" s="919"/>
      <c r="AH115" s="919"/>
      <c r="AI115" s="919"/>
      <c r="AJ115" s="920"/>
      <c r="AK115" s="921" t="s">
        <v>121</v>
      </c>
      <c r="AL115" s="919"/>
      <c r="AM115" s="919"/>
      <c r="AN115" s="919"/>
      <c r="AO115" s="920"/>
      <c r="AP115" s="922" t="s">
        <v>121</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3036714</v>
      </c>
      <c r="AB117" s="903"/>
      <c r="AC117" s="903"/>
      <c r="AD117" s="903"/>
      <c r="AE117" s="904"/>
      <c r="AF117" s="905">
        <v>2812116</v>
      </c>
      <c r="AG117" s="903"/>
      <c r="AH117" s="903"/>
      <c r="AI117" s="903"/>
      <c r="AJ117" s="904"/>
      <c r="AK117" s="905">
        <v>2923425</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294</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444</v>
      </c>
      <c r="BP119" s="878"/>
      <c r="BQ119" s="879">
        <v>40232628</v>
      </c>
      <c r="BR119" s="845"/>
      <c r="BS119" s="845"/>
      <c r="BT119" s="845"/>
      <c r="BU119" s="845"/>
      <c r="BV119" s="845">
        <v>43859771</v>
      </c>
      <c r="BW119" s="845"/>
      <c r="BX119" s="845"/>
      <c r="BY119" s="845"/>
      <c r="BZ119" s="845"/>
      <c r="CA119" s="845">
        <v>44753554</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121</v>
      </c>
      <c r="DH119" s="764"/>
      <c r="DI119" s="764"/>
      <c r="DJ119" s="764"/>
      <c r="DK119" s="765"/>
      <c r="DL119" s="766" t="s">
        <v>121</v>
      </c>
      <c r="DM119" s="764"/>
      <c r="DN119" s="764"/>
      <c r="DO119" s="764"/>
      <c r="DP119" s="765"/>
      <c r="DQ119" s="766" t="s">
        <v>121</v>
      </c>
      <c r="DR119" s="764"/>
      <c r="DS119" s="764"/>
      <c r="DT119" s="764"/>
      <c r="DU119" s="765"/>
      <c r="DV119" s="848" t="s">
        <v>121</v>
      </c>
      <c r="DW119" s="849"/>
      <c r="DX119" s="849"/>
      <c r="DY119" s="849"/>
      <c r="DZ119" s="850"/>
    </row>
    <row r="120" spans="1:130" s="218" customFormat="1" ht="26.25" customHeight="1" x14ac:dyDescent="0.15">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10284823</v>
      </c>
      <c r="BR120" s="842"/>
      <c r="BS120" s="842"/>
      <c r="BT120" s="842"/>
      <c r="BU120" s="842"/>
      <c r="BV120" s="842">
        <v>11337927</v>
      </c>
      <c r="BW120" s="842"/>
      <c r="BX120" s="842"/>
      <c r="BY120" s="842"/>
      <c r="BZ120" s="842"/>
      <c r="CA120" s="842">
        <v>10957100</v>
      </c>
      <c r="CB120" s="842"/>
      <c r="CC120" s="842"/>
      <c r="CD120" s="842"/>
      <c r="CE120" s="842"/>
      <c r="CF120" s="866">
        <v>84.5</v>
      </c>
      <c r="CG120" s="867"/>
      <c r="CH120" s="867"/>
      <c r="CI120" s="867"/>
      <c r="CJ120" s="867"/>
      <c r="CK120" s="868" t="s">
        <v>448</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6121203</v>
      </c>
      <c r="DH120" s="842"/>
      <c r="DI120" s="842"/>
      <c r="DJ120" s="842"/>
      <c r="DK120" s="842"/>
      <c r="DL120" s="842">
        <v>6038311</v>
      </c>
      <c r="DM120" s="842"/>
      <c r="DN120" s="842"/>
      <c r="DO120" s="842"/>
      <c r="DP120" s="842"/>
      <c r="DQ120" s="842">
        <v>5905097</v>
      </c>
      <c r="DR120" s="842"/>
      <c r="DS120" s="842"/>
      <c r="DT120" s="842"/>
      <c r="DU120" s="842"/>
      <c r="DV120" s="843">
        <v>45.5</v>
      </c>
      <c r="DW120" s="843"/>
      <c r="DX120" s="843"/>
      <c r="DY120" s="843"/>
      <c r="DZ120" s="844"/>
    </row>
    <row r="121" spans="1:130" s="218" customFormat="1" ht="26.25" customHeight="1" x14ac:dyDescent="0.15">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450</v>
      </c>
      <c r="BA121" s="752"/>
      <c r="BB121" s="752"/>
      <c r="BC121" s="752"/>
      <c r="BD121" s="752"/>
      <c r="BE121" s="752"/>
      <c r="BF121" s="752"/>
      <c r="BG121" s="752"/>
      <c r="BH121" s="752"/>
      <c r="BI121" s="752"/>
      <c r="BJ121" s="752"/>
      <c r="BK121" s="752"/>
      <c r="BL121" s="752"/>
      <c r="BM121" s="752"/>
      <c r="BN121" s="752"/>
      <c r="BO121" s="752"/>
      <c r="BP121" s="753"/>
      <c r="BQ121" s="816">
        <v>487270</v>
      </c>
      <c r="BR121" s="817"/>
      <c r="BS121" s="817"/>
      <c r="BT121" s="817"/>
      <c r="BU121" s="817"/>
      <c r="BV121" s="817">
        <v>446070</v>
      </c>
      <c r="BW121" s="817"/>
      <c r="BX121" s="817"/>
      <c r="BY121" s="817"/>
      <c r="BZ121" s="817"/>
      <c r="CA121" s="817">
        <v>422021</v>
      </c>
      <c r="CB121" s="817"/>
      <c r="CC121" s="817"/>
      <c r="CD121" s="817"/>
      <c r="CE121" s="817"/>
      <c r="CF121" s="875">
        <v>3.3</v>
      </c>
      <c r="CG121" s="876"/>
      <c r="CH121" s="876"/>
      <c r="CI121" s="876"/>
      <c r="CJ121" s="876"/>
      <c r="CK121" s="869"/>
      <c r="CL121" s="855"/>
      <c r="CM121" s="855"/>
      <c r="CN121" s="855"/>
      <c r="CO121" s="856"/>
      <c r="CP121" s="835" t="s">
        <v>397</v>
      </c>
      <c r="CQ121" s="836"/>
      <c r="CR121" s="836"/>
      <c r="CS121" s="836"/>
      <c r="CT121" s="836"/>
      <c r="CU121" s="836"/>
      <c r="CV121" s="836"/>
      <c r="CW121" s="836"/>
      <c r="CX121" s="836"/>
      <c r="CY121" s="836"/>
      <c r="CZ121" s="836"/>
      <c r="DA121" s="836"/>
      <c r="DB121" s="836"/>
      <c r="DC121" s="836"/>
      <c r="DD121" s="836"/>
      <c r="DE121" s="836"/>
      <c r="DF121" s="837"/>
      <c r="DG121" s="816">
        <v>3000000</v>
      </c>
      <c r="DH121" s="817"/>
      <c r="DI121" s="817"/>
      <c r="DJ121" s="817"/>
      <c r="DK121" s="817"/>
      <c r="DL121" s="817">
        <v>3000000</v>
      </c>
      <c r="DM121" s="817"/>
      <c r="DN121" s="817"/>
      <c r="DO121" s="817"/>
      <c r="DP121" s="817"/>
      <c r="DQ121" s="817">
        <v>3000000</v>
      </c>
      <c r="DR121" s="817"/>
      <c r="DS121" s="817"/>
      <c r="DT121" s="817"/>
      <c r="DU121" s="817"/>
      <c r="DV121" s="794">
        <v>23.1</v>
      </c>
      <c r="DW121" s="794"/>
      <c r="DX121" s="794"/>
      <c r="DY121" s="794"/>
      <c r="DZ121" s="795"/>
    </row>
    <row r="122" spans="1:130" s="218" customFormat="1" ht="26.25" customHeight="1" x14ac:dyDescent="0.15">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18475783</v>
      </c>
      <c r="BR122" s="845"/>
      <c r="BS122" s="845"/>
      <c r="BT122" s="845"/>
      <c r="BU122" s="845"/>
      <c r="BV122" s="845">
        <v>20261493</v>
      </c>
      <c r="BW122" s="845"/>
      <c r="BX122" s="845"/>
      <c r="BY122" s="845"/>
      <c r="BZ122" s="845"/>
      <c r="CA122" s="845">
        <v>20973731</v>
      </c>
      <c r="CB122" s="845"/>
      <c r="CC122" s="845"/>
      <c r="CD122" s="845"/>
      <c r="CE122" s="845"/>
      <c r="CF122" s="846">
        <v>161.69999999999999</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v>60854</v>
      </c>
      <c r="DH122" s="817"/>
      <c r="DI122" s="817"/>
      <c r="DJ122" s="817"/>
      <c r="DK122" s="817"/>
      <c r="DL122" s="817">
        <v>94522</v>
      </c>
      <c r="DM122" s="817"/>
      <c r="DN122" s="817"/>
      <c r="DO122" s="817"/>
      <c r="DP122" s="817"/>
      <c r="DQ122" s="817">
        <v>83737</v>
      </c>
      <c r="DR122" s="817"/>
      <c r="DS122" s="817"/>
      <c r="DT122" s="817"/>
      <c r="DU122" s="817"/>
      <c r="DV122" s="794">
        <v>0.6</v>
      </c>
      <c r="DW122" s="794"/>
      <c r="DX122" s="794"/>
      <c r="DY122" s="794"/>
      <c r="DZ122" s="795"/>
    </row>
    <row r="123" spans="1:130" s="218" customFormat="1" ht="26.25" customHeight="1" x14ac:dyDescent="0.15">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452</v>
      </c>
      <c r="BP123" s="878"/>
      <c r="BQ123" s="832">
        <v>29247876</v>
      </c>
      <c r="BR123" s="833"/>
      <c r="BS123" s="833"/>
      <c r="BT123" s="833"/>
      <c r="BU123" s="833"/>
      <c r="BV123" s="833">
        <v>32045490</v>
      </c>
      <c r="BW123" s="833"/>
      <c r="BX123" s="833"/>
      <c r="BY123" s="833"/>
      <c r="BZ123" s="833"/>
      <c r="CA123" s="833">
        <v>32352852</v>
      </c>
      <c r="CB123" s="833"/>
      <c r="CC123" s="833"/>
      <c r="CD123" s="833"/>
      <c r="CE123" s="833"/>
      <c r="CF123" s="748"/>
      <c r="CG123" s="749"/>
      <c r="CH123" s="749"/>
      <c r="CI123" s="749"/>
      <c r="CJ123" s="834"/>
      <c r="CK123" s="869"/>
      <c r="CL123" s="855"/>
      <c r="CM123" s="855"/>
      <c r="CN123" s="855"/>
      <c r="CO123" s="856"/>
      <c r="CP123" s="835" t="s">
        <v>393</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453</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89.7</v>
      </c>
      <c r="BR124" s="831"/>
      <c r="BS124" s="831"/>
      <c r="BT124" s="831"/>
      <c r="BU124" s="831"/>
      <c r="BV124" s="831">
        <v>95.2</v>
      </c>
      <c r="BW124" s="831"/>
      <c r="BX124" s="831"/>
      <c r="BY124" s="831"/>
      <c r="BZ124" s="831"/>
      <c r="CA124" s="831">
        <v>95.6</v>
      </c>
      <c r="CB124" s="831"/>
      <c r="CC124" s="831"/>
      <c r="CD124" s="831"/>
      <c r="CE124" s="831"/>
      <c r="CF124" s="726"/>
      <c r="CG124" s="727"/>
      <c r="CH124" s="727"/>
      <c r="CI124" s="727"/>
      <c r="CJ124" s="862"/>
      <c r="CK124" s="870"/>
      <c r="CL124" s="870"/>
      <c r="CM124" s="870"/>
      <c r="CN124" s="870"/>
      <c r="CO124" s="871"/>
      <c r="CP124" s="835" t="s">
        <v>454</v>
      </c>
      <c r="CQ124" s="836"/>
      <c r="CR124" s="836"/>
      <c r="CS124" s="836"/>
      <c r="CT124" s="836"/>
      <c r="CU124" s="836"/>
      <c r="CV124" s="836"/>
      <c r="CW124" s="836"/>
      <c r="CX124" s="836"/>
      <c r="CY124" s="836"/>
      <c r="CZ124" s="836"/>
      <c r="DA124" s="836"/>
      <c r="DB124" s="836"/>
      <c r="DC124" s="836"/>
      <c r="DD124" s="836"/>
      <c r="DE124" s="836"/>
      <c r="DF124" s="837"/>
      <c r="DG124" s="763" t="s">
        <v>121</v>
      </c>
      <c r="DH124" s="764"/>
      <c r="DI124" s="764"/>
      <c r="DJ124" s="764"/>
      <c r="DK124" s="765"/>
      <c r="DL124" s="766" t="s">
        <v>121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455</v>
      </c>
      <c r="CL125" s="852"/>
      <c r="CM125" s="852"/>
      <c r="CN125" s="852"/>
      <c r="CO125" s="853"/>
      <c r="CP125" s="860" t="s">
        <v>456</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457</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15">
      <c r="A127" s="822"/>
      <c r="B127" s="823"/>
      <c r="C127" s="838" t="s">
        <v>458</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459</v>
      </c>
      <c r="AY127" s="812"/>
      <c r="AZ127" s="812"/>
      <c r="BA127" s="812"/>
      <c r="BB127" s="812"/>
      <c r="BC127" s="812"/>
      <c r="BD127" s="812"/>
      <c r="BE127" s="813"/>
      <c r="BF127" s="811" t="s">
        <v>460</v>
      </c>
      <c r="BG127" s="812"/>
      <c r="BH127" s="812"/>
      <c r="BI127" s="812"/>
      <c r="BJ127" s="812"/>
      <c r="BK127" s="812"/>
      <c r="BL127" s="813"/>
      <c r="BM127" s="811" t="s">
        <v>461</v>
      </c>
      <c r="BN127" s="812"/>
      <c r="BO127" s="812"/>
      <c r="BP127" s="812"/>
      <c r="BQ127" s="812"/>
      <c r="BR127" s="812"/>
      <c r="BS127" s="813"/>
      <c r="BT127" s="811" t="s">
        <v>462</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463</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464</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465</v>
      </c>
      <c r="X128" s="798"/>
      <c r="Y128" s="798"/>
      <c r="Z128" s="799"/>
      <c r="AA128" s="800">
        <v>49346</v>
      </c>
      <c r="AB128" s="801"/>
      <c r="AC128" s="801"/>
      <c r="AD128" s="801"/>
      <c r="AE128" s="802"/>
      <c r="AF128" s="803">
        <v>32579</v>
      </c>
      <c r="AG128" s="801"/>
      <c r="AH128" s="801"/>
      <c r="AI128" s="801"/>
      <c r="AJ128" s="802"/>
      <c r="AK128" s="803">
        <v>64652</v>
      </c>
      <c r="AL128" s="801"/>
      <c r="AM128" s="801"/>
      <c r="AN128" s="801"/>
      <c r="AO128" s="802"/>
      <c r="AP128" s="804"/>
      <c r="AQ128" s="805"/>
      <c r="AR128" s="805"/>
      <c r="AS128" s="805"/>
      <c r="AT128" s="806"/>
      <c r="AU128" s="220"/>
      <c r="AV128" s="220"/>
      <c r="AW128" s="220"/>
      <c r="AX128" s="807" t="s">
        <v>466</v>
      </c>
      <c r="AY128" s="808"/>
      <c r="AZ128" s="808"/>
      <c r="BA128" s="808"/>
      <c r="BB128" s="808"/>
      <c r="BC128" s="808"/>
      <c r="BD128" s="808"/>
      <c r="BE128" s="809"/>
      <c r="BF128" s="786" t="s">
        <v>121</v>
      </c>
      <c r="BG128" s="787"/>
      <c r="BH128" s="787"/>
      <c r="BI128" s="787"/>
      <c r="BJ128" s="787"/>
      <c r="BK128" s="787"/>
      <c r="BL128" s="810"/>
      <c r="BM128" s="786">
        <v>12.83</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467</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468</v>
      </c>
      <c r="X129" s="777"/>
      <c r="Y129" s="777"/>
      <c r="Z129" s="778"/>
      <c r="AA129" s="779">
        <v>13722919</v>
      </c>
      <c r="AB129" s="780"/>
      <c r="AC129" s="780"/>
      <c r="AD129" s="780"/>
      <c r="AE129" s="781"/>
      <c r="AF129" s="782">
        <v>13780714</v>
      </c>
      <c r="AG129" s="780"/>
      <c r="AH129" s="780"/>
      <c r="AI129" s="780"/>
      <c r="AJ129" s="781"/>
      <c r="AK129" s="782">
        <v>14353211</v>
      </c>
      <c r="AL129" s="780"/>
      <c r="AM129" s="780"/>
      <c r="AN129" s="780"/>
      <c r="AO129" s="781"/>
      <c r="AP129" s="783"/>
      <c r="AQ129" s="784"/>
      <c r="AR129" s="784"/>
      <c r="AS129" s="784"/>
      <c r="AT129" s="785"/>
      <c r="AU129" s="221"/>
      <c r="AV129" s="221"/>
      <c r="AW129" s="221"/>
      <c r="AX129" s="751" t="s">
        <v>469</v>
      </c>
      <c r="AY129" s="752"/>
      <c r="AZ129" s="752"/>
      <c r="BA129" s="752"/>
      <c r="BB129" s="752"/>
      <c r="BC129" s="752"/>
      <c r="BD129" s="752"/>
      <c r="BE129" s="753"/>
      <c r="BF129" s="770" t="s">
        <v>121</v>
      </c>
      <c r="BG129" s="771"/>
      <c r="BH129" s="771"/>
      <c r="BI129" s="771"/>
      <c r="BJ129" s="771"/>
      <c r="BK129" s="771"/>
      <c r="BL129" s="772"/>
      <c r="BM129" s="770">
        <v>17.829999999999998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470</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471</v>
      </c>
      <c r="X130" s="777"/>
      <c r="Y130" s="777"/>
      <c r="Z130" s="778"/>
      <c r="AA130" s="779">
        <v>1487167</v>
      </c>
      <c r="AB130" s="780"/>
      <c r="AC130" s="780"/>
      <c r="AD130" s="780"/>
      <c r="AE130" s="781"/>
      <c r="AF130" s="782">
        <v>1370810</v>
      </c>
      <c r="AG130" s="780"/>
      <c r="AH130" s="780"/>
      <c r="AI130" s="780"/>
      <c r="AJ130" s="781"/>
      <c r="AK130" s="782">
        <v>1386091</v>
      </c>
      <c r="AL130" s="780"/>
      <c r="AM130" s="780"/>
      <c r="AN130" s="780"/>
      <c r="AO130" s="781"/>
      <c r="AP130" s="783"/>
      <c r="AQ130" s="784"/>
      <c r="AR130" s="784"/>
      <c r="AS130" s="784"/>
      <c r="AT130" s="785"/>
      <c r="AU130" s="221"/>
      <c r="AV130" s="221"/>
      <c r="AW130" s="221"/>
      <c r="AX130" s="751" t="s">
        <v>472</v>
      </c>
      <c r="AY130" s="752"/>
      <c r="AZ130" s="752"/>
      <c r="BA130" s="752"/>
      <c r="BB130" s="752"/>
      <c r="BC130" s="752"/>
      <c r="BD130" s="752"/>
      <c r="BE130" s="753"/>
      <c r="BF130" s="754">
        <v>11.6</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473</v>
      </c>
      <c r="X131" s="761"/>
      <c r="Y131" s="761"/>
      <c r="Z131" s="762"/>
      <c r="AA131" s="763">
        <v>12235752</v>
      </c>
      <c r="AB131" s="764"/>
      <c r="AC131" s="764"/>
      <c r="AD131" s="764"/>
      <c r="AE131" s="765"/>
      <c r="AF131" s="766">
        <v>12409904</v>
      </c>
      <c r="AG131" s="764"/>
      <c r="AH131" s="764"/>
      <c r="AI131" s="764"/>
      <c r="AJ131" s="765"/>
      <c r="AK131" s="766">
        <v>12967120</v>
      </c>
      <c r="AL131" s="764"/>
      <c r="AM131" s="764"/>
      <c r="AN131" s="764"/>
      <c r="AO131" s="765"/>
      <c r="AP131" s="767"/>
      <c r="AQ131" s="768"/>
      <c r="AR131" s="768"/>
      <c r="AS131" s="768"/>
      <c r="AT131" s="769"/>
      <c r="AU131" s="221"/>
      <c r="AV131" s="221"/>
      <c r="AW131" s="221"/>
      <c r="AX131" s="729" t="s">
        <v>474</v>
      </c>
      <c r="AY131" s="730"/>
      <c r="AZ131" s="730"/>
      <c r="BA131" s="730"/>
      <c r="BB131" s="730"/>
      <c r="BC131" s="730"/>
      <c r="BD131" s="730"/>
      <c r="BE131" s="731"/>
      <c r="BF131" s="732">
        <v>95.6</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475</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476</v>
      </c>
      <c r="W132" s="742"/>
      <c r="X132" s="742"/>
      <c r="Y132" s="742"/>
      <c r="Z132" s="743"/>
      <c r="AA132" s="744">
        <v>12.26079934</v>
      </c>
      <c r="AB132" s="745"/>
      <c r="AC132" s="745"/>
      <c r="AD132" s="745"/>
      <c r="AE132" s="746"/>
      <c r="AF132" s="747">
        <v>11.351634949999999</v>
      </c>
      <c r="AG132" s="745"/>
      <c r="AH132" s="745"/>
      <c r="AI132" s="745"/>
      <c r="AJ132" s="746"/>
      <c r="AK132" s="747">
        <v>11.35704767</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477</v>
      </c>
      <c r="W133" s="721"/>
      <c r="X133" s="721"/>
      <c r="Y133" s="721"/>
      <c r="Z133" s="722"/>
      <c r="AA133" s="723">
        <v>12.3</v>
      </c>
      <c r="AB133" s="724"/>
      <c r="AC133" s="724"/>
      <c r="AD133" s="724"/>
      <c r="AE133" s="725"/>
      <c r="AF133" s="723">
        <v>11.9</v>
      </c>
      <c r="AG133" s="724"/>
      <c r="AH133" s="724"/>
      <c r="AI133" s="724"/>
      <c r="AJ133" s="725"/>
      <c r="AK133" s="723">
        <v>11.6</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s0JRGPvM6Zgvp2Nhw79Egif2ORfCcjpf2m/Fbx7plqi0xlOHd9LWjpCaSXch1jgUSXEucTdKFMD9/xPK+eoLw==" saltValue="izbIttxpgxMVbkDq/YLde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E1" zoomScaleNormal="85" zoomScaleSheetLayoutView="100" workbookViewId="0">
      <selection activeCell="CV27" sqref="CV27"/>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B0ki1iG7X1dZZWde5qy9XkP9/ZxuMJfnesry85nuSKRavm9a9av8TfFh8U5ewmhE7s3NY9NPtlZXFzUgtlcLQ==" saltValue="8F9N60UaaLtvfZMCXFY5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49"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9ni1d/LQaaxtYbugr5XNnCGAnM9BUKNo+zLBwqrg/r6CQCFySt51lbNs6QEcW1cIdGb8FYGnC3xSNNvyrYhXw==" saltValue="6o79MivtjuKO1ItdiULuo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43"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486</v>
      </c>
      <c r="AL9" s="1131"/>
      <c r="AM9" s="1131"/>
      <c r="AN9" s="1132"/>
      <c r="AO9" s="269">
        <v>4978867</v>
      </c>
      <c r="AP9" s="269">
        <v>93517</v>
      </c>
      <c r="AQ9" s="270">
        <v>95899</v>
      </c>
      <c r="AR9" s="271">
        <v>-2.5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487</v>
      </c>
      <c r="AL10" s="1131"/>
      <c r="AM10" s="1131"/>
      <c r="AN10" s="1132"/>
      <c r="AO10" s="272">
        <v>592</v>
      </c>
      <c r="AP10" s="272">
        <v>11</v>
      </c>
      <c r="AQ10" s="273">
        <v>7418</v>
      </c>
      <c r="AR10" s="274">
        <v>-99.9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488</v>
      </c>
      <c r="AL11" s="1131"/>
      <c r="AM11" s="1131"/>
      <c r="AN11" s="1132"/>
      <c r="AO11" s="272" t="s">
        <v>489</v>
      </c>
      <c r="AP11" s="272" t="s">
        <v>489</v>
      </c>
      <c r="AQ11" s="273">
        <v>1842</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490</v>
      </c>
      <c r="AL12" s="1131"/>
      <c r="AM12" s="1131"/>
      <c r="AN12" s="1132"/>
      <c r="AO12" s="272" t="s">
        <v>489</v>
      </c>
      <c r="AP12" s="272" t="s">
        <v>489</v>
      </c>
      <c r="AQ12" s="273">
        <v>18</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491</v>
      </c>
      <c r="AL13" s="1131"/>
      <c r="AM13" s="1131"/>
      <c r="AN13" s="1132"/>
      <c r="AO13" s="272">
        <v>162933</v>
      </c>
      <c r="AP13" s="272">
        <v>3060</v>
      </c>
      <c r="AQ13" s="273">
        <v>3674</v>
      </c>
      <c r="AR13" s="274">
        <v>-16.7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492</v>
      </c>
      <c r="AL14" s="1131"/>
      <c r="AM14" s="1131"/>
      <c r="AN14" s="1132"/>
      <c r="AO14" s="272">
        <v>42232</v>
      </c>
      <c r="AP14" s="272">
        <v>793</v>
      </c>
      <c r="AQ14" s="273">
        <v>2040</v>
      </c>
      <c r="AR14" s="274">
        <v>-61.1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493</v>
      </c>
      <c r="AL15" s="1134"/>
      <c r="AM15" s="1134"/>
      <c r="AN15" s="1135"/>
      <c r="AO15" s="272">
        <v>-156119</v>
      </c>
      <c r="AP15" s="272">
        <v>-2932</v>
      </c>
      <c r="AQ15" s="273">
        <v>-5724</v>
      </c>
      <c r="AR15" s="274">
        <v>-48.8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5028505</v>
      </c>
      <c r="AP16" s="272">
        <v>94450</v>
      </c>
      <c r="AQ16" s="273">
        <v>105167</v>
      </c>
      <c r="AR16" s="274">
        <v>-10.199999999999999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498</v>
      </c>
      <c r="AL21" s="1137"/>
      <c r="AM21" s="1137"/>
      <c r="AN21" s="1138"/>
      <c r="AO21" s="285">
        <v>9.11</v>
      </c>
      <c r="AP21" s="286">
        <v>8.91</v>
      </c>
      <c r="AQ21" s="287">
        <v>0.2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499</v>
      </c>
      <c r="AL22" s="1137"/>
      <c r="AM22" s="1137"/>
      <c r="AN22" s="1138"/>
      <c r="AO22" s="290">
        <v>96.8</v>
      </c>
      <c r="AP22" s="291">
        <v>97.6</v>
      </c>
      <c r="AQ22" s="292">
        <v>-0.8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500</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503</v>
      </c>
      <c r="AL32" s="1121"/>
      <c r="AM32" s="1121"/>
      <c r="AN32" s="1122"/>
      <c r="AO32" s="300">
        <v>2553487</v>
      </c>
      <c r="AP32" s="300">
        <v>47962</v>
      </c>
      <c r="AQ32" s="301">
        <v>63956</v>
      </c>
      <c r="AR32" s="302">
        <v>-25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504</v>
      </c>
      <c r="AL33" s="1121"/>
      <c r="AM33" s="1121"/>
      <c r="AN33" s="1122"/>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505</v>
      </c>
      <c r="AL34" s="1121"/>
      <c r="AM34" s="1121"/>
      <c r="AN34" s="1122"/>
      <c r="AO34" s="300" t="s">
        <v>489</v>
      </c>
      <c r="AP34" s="300" t="s">
        <v>489</v>
      </c>
      <c r="AQ34" s="301">
        <v>4</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506</v>
      </c>
      <c r="AL35" s="1121"/>
      <c r="AM35" s="1121"/>
      <c r="AN35" s="1122"/>
      <c r="AO35" s="300">
        <v>369938</v>
      </c>
      <c r="AP35" s="300">
        <v>6948</v>
      </c>
      <c r="AQ35" s="301">
        <v>14498</v>
      </c>
      <c r="AR35" s="302">
        <v>-52.1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507</v>
      </c>
      <c r="AL36" s="1121"/>
      <c r="AM36" s="1121"/>
      <c r="AN36" s="1122"/>
      <c r="AO36" s="300" t="s">
        <v>489</v>
      </c>
      <c r="AP36" s="300" t="s">
        <v>489</v>
      </c>
      <c r="AQ36" s="301">
        <v>1993</v>
      </c>
      <c r="AR36" s="302" t="s">
        <v>489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508</v>
      </c>
      <c r="AL37" s="1121"/>
      <c r="AM37" s="1121"/>
      <c r="AN37" s="1122"/>
      <c r="AO37" s="300" t="s">
        <v>489</v>
      </c>
      <c r="AP37" s="300" t="s">
        <v>489</v>
      </c>
      <c r="AQ37" s="301">
        <v>407</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509</v>
      </c>
      <c r="AL38" s="1124"/>
      <c r="AM38" s="1124"/>
      <c r="AN38" s="1125"/>
      <c r="AO38" s="303" t="s">
        <v>489</v>
      </c>
      <c r="AP38" s="303" t="s">
        <v>489</v>
      </c>
      <c r="AQ38" s="304">
        <v>1</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510</v>
      </c>
      <c r="AL39" s="1124"/>
      <c r="AM39" s="1124"/>
      <c r="AN39" s="1125"/>
      <c r="AO39" s="300">
        <v>-64652</v>
      </c>
      <c r="AP39" s="300">
        <v>-1214</v>
      </c>
      <c r="AQ39" s="301">
        <v>-3355</v>
      </c>
      <c r="AR39" s="302">
        <v>-63.8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511</v>
      </c>
      <c r="AL40" s="1121"/>
      <c r="AM40" s="1121"/>
      <c r="AN40" s="1122"/>
      <c r="AO40" s="300">
        <v>-1386091</v>
      </c>
      <c r="AP40" s="300">
        <v>-26035</v>
      </c>
      <c r="AQ40" s="301">
        <v>-53996</v>
      </c>
      <c r="AR40" s="302">
        <v>-51.8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1472682</v>
      </c>
      <c r="AP41" s="300">
        <v>27661</v>
      </c>
      <c r="AQ41" s="301">
        <v>23508</v>
      </c>
      <c r="AR41" s="302">
        <v>17.7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481</v>
      </c>
      <c r="AN49" s="1115" t="s">
        <v>514</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3005234</v>
      </c>
      <c r="AN51" s="322">
        <v>53439</v>
      </c>
      <c r="AO51" s="323">
        <v>12.6</v>
      </c>
      <c r="AP51" s="324">
        <v>70329</v>
      </c>
      <c r="AQ51" s="325">
        <v>0.2</v>
      </c>
      <c r="AR51" s="326">
        <v>12.4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2175279</v>
      </c>
      <c r="AN52" s="330">
        <v>38681</v>
      </c>
      <c r="AO52" s="331">
        <v>30.2</v>
      </c>
      <c r="AP52" s="332">
        <v>39403</v>
      </c>
      <c r="AQ52" s="333">
        <v>9.1</v>
      </c>
      <c r="AR52" s="334">
        <v>21.1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4266694</v>
      </c>
      <c r="AN53" s="322">
        <v>76924</v>
      </c>
      <c r="AO53" s="323">
        <v>43.9</v>
      </c>
      <c r="AP53" s="324">
        <v>71871</v>
      </c>
      <c r="AQ53" s="325">
        <v>2.2000000000000002</v>
      </c>
      <c r="AR53" s="326">
        <v>41.7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1976630</v>
      </c>
      <c r="AN54" s="330">
        <v>35637</v>
      </c>
      <c r="AO54" s="331">
        <v>-7.9</v>
      </c>
      <c r="AP54" s="332">
        <v>38232</v>
      </c>
      <c r="AQ54" s="333">
        <v>-3</v>
      </c>
      <c r="AR54" s="334">
        <v>-4.9000000000000004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3369902</v>
      </c>
      <c r="AN55" s="322">
        <v>61555</v>
      </c>
      <c r="AO55" s="323">
        <v>-20</v>
      </c>
      <c r="AP55" s="324">
        <v>71807</v>
      </c>
      <c r="AQ55" s="325">
        <v>-0.1</v>
      </c>
      <c r="AR55" s="326">
        <v>-19.899999999999999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2779346</v>
      </c>
      <c r="AN56" s="330">
        <v>50768</v>
      </c>
      <c r="AO56" s="331">
        <v>42.5</v>
      </c>
      <c r="AP56" s="332">
        <v>37333</v>
      </c>
      <c r="AQ56" s="333">
        <v>-2.4</v>
      </c>
      <c r="AR56" s="334">
        <v>44.9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6868348</v>
      </c>
      <c r="AN57" s="322">
        <v>127114</v>
      </c>
      <c r="AO57" s="323">
        <v>106.5</v>
      </c>
      <c r="AP57" s="324">
        <v>80821</v>
      </c>
      <c r="AQ57" s="325">
        <v>12.6</v>
      </c>
      <c r="AR57" s="326">
        <v>93.9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6150071</v>
      </c>
      <c r="AN58" s="330">
        <v>113821</v>
      </c>
      <c r="AO58" s="331">
        <v>124.2</v>
      </c>
      <c r="AP58" s="332">
        <v>49586</v>
      </c>
      <c r="AQ58" s="333">
        <v>32.799999999999997</v>
      </c>
      <c r="AR58" s="334">
        <v>91.4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2526518</v>
      </c>
      <c r="AN59" s="322">
        <v>47455</v>
      </c>
      <c r="AO59" s="323">
        <v>-62.7</v>
      </c>
      <c r="AP59" s="324">
        <v>79840</v>
      </c>
      <c r="AQ59" s="325">
        <v>-1.2</v>
      </c>
      <c r="AR59" s="326">
        <v>-61.5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2084603</v>
      </c>
      <c r="AN60" s="330">
        <v>39155</v>
      </c>
      <c r="AO60" s="331">
        <v>-65.599999999999994</v>
      </c>
      <c r="AP60" s="332">
        <v>45238</v>
      </c>
      <c r="AQ60" s="333">
        <v>-8.8000000000000007</v>
      </c>
      <c r="AR60" s="334">
        <v>-56.8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4007339</v>
      </c>
      <c r="AN61" s="337">
        <v>73297</v>
      </c>
      <c r="AO61" s="338">
        <v>16.100000000000001</v>
      </c>
      <c r="AP61" s="339">
        <v>74934</v>
      </c>
      <c r="AQ61" s="340">
        <v>2.7</v>
      </c>
      <c r="AR61" s="326">
        <v>13.4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3033186</v>
      </c>
      <c r="AN62" s="330">
        <v>55612</v>
      </c>
      <c r="AO62" s="331">
        <v>24.7</v>
      </c>
      <c r="AP62" s="332">
        <v>41958</v>
      </c>
      <c r="AQ62" s="333">
        <v>5.5</v>
      </c>
      <c r="AR62" s="334">
        <v>19.2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yCDYZv47WT8yUxIDr12jaTewkLZG6tQbqYGRwSnrq1Erq4nXmm+4qeRYmqKLXtIsTxPWjHqKd6iSsLS2FsUrWA==" saltValue="ub8qlvqyN2WXB7TC7EASJ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29" zoomScaleNormal="100" zoomScaleSheetLayoutView="55" workbookViewId="0">
      <selection activeCell="AG103" sqref="AG103"/>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0" spans="125:125" ht="13.5" hidden="1" customHeight="1" x14ac:dyDescent="0.15"/>
    <row r="121" spans="125:125" ht="13.5" hidden="1" customHeight="1" x14ac:dyDescent="0.15">
      <c r="DU121" s="247"/>
    </row>
  </sheetData>
  <sheetProtection algorithmName="SHA-512" hashValue="Mz2dkASiQnGy7aUZrjdlBStc490Sg3NAxf0I2mo0HnAiw62FYFnHXGGQbWTv2vNJWHgBXgovhWBtYAS3Bvn83w==" saltValue="O9fUNlfNBZb7MHdGtHd/b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82" zoomScaleNormal="100" zoomScaleSheetLayoutView="55" workbookViewId="0">
      <selection activeCell="AE94" sqref="AE94"/>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N4oZeRTcTZk6weoMZYcdZEq3/QvQ0jkg4W/IwA18EV32UlernKJAACbSY+fOi3RC95zIbmnLOpSY2M0n94rTuw==" saltValue="8Wtz8o+a6mwJVPA86yY5n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tabColor rgb="FFFFFF00"/>
    <pageSetUpPr fitToPage="1"/>
  </sheetPr>
  <dimension ref="B1:J50"/>
  <sheetViews>
    <sheetView showGridLines="0" topLeftCell="A43" zoomScaleSheetLayoutView="100" workbookViewId="0">
      <selection activeCell="I47" sqref="I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9.9600000000000009</v>
      </c>
      <c r="G47" s="12">
        <v>20.22</v>
      </c>
      <c r="H47" s="12">
        <v>25.93</v>
      </c>
      <c r="I47" s="12">
        <v>38.78</v>
      </c>
      <c r="J47" s="13">
        <v>35.36</v>
      </c>
    </row>
    <row r="48" spans="2:10" ht="57.75" customHeight="1" x14ac:dyDescent="0.15">
      <c r="B48" s="14"/>
      <c r="C48" s="1141" t="s">
        <v>4</v>
      </c>
      <c r="D48" s="1141"/>
      <c r="E48" s="1142"/>
      <c r="F48" s="15">
        <v>6.24</v>
      </c>
      <c r="G48" s="16">
        <v>6.21</v>
      </c>
      <c r="H48" s="16">
        <v>6.39</v>
      </c>
      <c r="I48" s="16">
        <v>7.6</v>
      </c>
      <c r="J48" s="17">
        <v>3.93</v>
      </c>
    </row>
    <row r="49" spans="2:10" ht="57.75" customHeight="1" thickBot="1" x14ac:dyDescent="0.2">
      <c r="B49" s="18"/>
      <c r="C49" s="1143" t="s">
        <v>5</v>
      </c>
      <c r="D49" s="1143"/>
      <c r="E49" s="1144"/>
      <c r="F49" s="19" t="s">
        <v>533</v>
      </c>
      <c r="G49" s="20">
        <v>10.83</v>
      </c>
      <c r="H49" s="20">
        <v>4.95</v>
      </c>
      <c r="I49" s="20">
        <v>14.66</v>
      </c>
      <c r="J49" s="21" t="s">
        <v>534</v>
      </c>
    </row>
    <row r="50" spans="2:10" x14ac:dyDescent="0.15"/>
  </sheetData>
  <sheetProtection algorithmName="SHA-512" hashValue="zjfFZr6OL704JXa47QLxUWvcoHC1zizHn2WXESZVg2YBtfbvqAivK3Je/fReLDLAdVFKZiCkoGjsGUVPwkIHdQ==" saltValue="+4OFpOh2aFKOlVGCUo3f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34"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535</v>
      </c>
      <c r="D34" s="1151"/>
      <c r="E34" s="1152"/>
      <c r="F34" s="32">
        <v>114.46</v>
      </c>
      <c r="G34" s="33">
        <v>119.61</v>
      </c>
      <c r="H34" s="33">
        <v>170.79</v>
      </c>
      <c r="I34" s="33">
        <v>213.86</v>
      </c>
      <c r="J34" s="34">
        <v>251.43</v>
      </c>
      <c r="K34" s="22"/>
      <c r="L34" s="22"/>
      <c r="M34" s="22"/>
      <c r="N34" s="22"/>
      <c r="O34" s="22"/>
      <c r="P34" s="22"/>
    </row>
    <row r="35" spans="1:16" ht="39" customHeight="1" x14ac:dyDescent="0.15">
      <c r="A35" s="22"/>
      <c r="B35" s="35"/>
      <c r="C35" s="1145" t="s">
        <v>536</v>
      </c>
      <c r="D35" s="1146"/>
      <c r="E35" s="1147"/>
      <c r="F35" s="36">
        <v>14.18</v>
      </c>
      <c r="G35" s="37">
        <v>16.420000000000002</v>
      </c>
      <c r="H35" s="37">
        <v>19.46</v>
      </c>
      <c r="I35" s="37">
        <v>21.49</v>
      </c>
      <c r="J35" s="38">
        <v>22.45</v>
      </c>
      <c r="K35" s="22"/>
      <c r="L35" s="22"/>
      <c r="M35" s="22"/>
      <c r="N35" s="22"/>
      <c r="O35" s="22"/>
      <c r="P35" s="22"/>
    </row>
    <row r="36" spans="1:16" ht="39" customHeight="1" x14ac:dyDescent="0.15">
      <c r="A36" s="22"/>
      <c r="B36" s="35"/>
      <c r="C36" s="1145" t="s">
        <v>537</v>
      </c>
      <c r="D36" s="1146"/>
      <c r="E36" s="1147"/>
      <c r="F36" s="36">
        <v>6.24</v>
      </c>
      <c r="G36" s="37">
        <v>6.21</v>
      </c>
      <c r="H36" s="37">
        <v>6.38</v>
      </c>
      <c r="I36" s="37">
        <v>7.59</v>
      </c>
      <c r="J36" s="38">
        <v>3.93</v>
      </c>
      <c r="K36" s="22"/>
      <c r="L36" s="22"/>
      <c r="M36" s="22"/>
      <c r="N36" s="22"/>
      <c r="O36" s="22"/>
      <c r="P36" s="22"/>
    </row>
    <row r="37" spans="1:16" ht="39" customHeight="1" x14ac:dyDescent="0.15">
      <c r="A37" s="22"/>
      <c r="B37" s="35"/>
      <c r="C37" s="1145" t="s">
        <v>538</v>
      </c>
      <c r="D37" s="1146"/>
      <c r="E37" s="1147"/>
      <c r="F37" s="36">
        <v>0.97</v>
      </c>
      <c r="G37" s="37">
        <v>2.46</v>
      </c>
      <c r="H37" s="37">
        <v>4.1500000000000004</v>
      </c>
      <c r="I37" s="37">
        <v>4.1900000000000004</v>
      </c>
      <c r="J37" s="38">
        <v>3.79</v>
      </c>
      <c r="K37" s="22"/>
      <c r="L37" s="22"/>
      <c r="M37" s="22"/>
      <c r="N37" s="22"/>
      <c r="O37" s="22"/>
      <c r="P37" s="22"/>
    </row>
    <row r="38" spans="1:16" ht="39" customHeight="1" x14ac:dyDescent="0.15">
      <c r="A38" s="22"/>
      <c r="B38" s="35"/>
      <c r="C38" s="1145" t="s">
        <v>539</v>
      </c>
      <c r="D38" s="1146"/>
      <c r="E38" s="1147"/>
      <c r="F38" s="36">
        <v>0.54</v>
      </c>
      <c r="G38" s="37">
        <v>1.4</v>
      </c>
      <c r="H38" s="37">
        <v>1.83</v>
      </c>
      <c r="I38" s="37">
        <v>2.2000000000000002</v>
      </c>
      <c r="J38" s="38">
        <v>2.04</v>
      </c>
      <c r="K38" s="22"/>
      <c r="L38" s="22"/>
      <c r="M38" s="22"/>
      <c r="N38" s="22"/>
      <c r="O38" s="22"/>
      <c r="P38" s="22"/>
    </row>
    <row r="39" spans="1:16" ht="39" customHeight="1" x14ac:dyDescent="0.15">
      <c r="A39" s="22"/>
      <c r="B39" s="35"/>
      <c r="C39" s="1145" t="s">
        <v>540</v>
      </c>
      <c r="D39" s="1146"/>
      <c r="E39" s="1147"/>
      <c r="F39" s="36">
        <v>0.41</v>
      </c>
      <c r="G39" s="37">
        <v>0.43</v>
      </c>
      <c r="H39" s="37">
        <v>0.59</v>
      </c>
      <c r="I39" s="37">
        <v>0.45</v>
      </c>
      <c r="J39" s="38">
        <v>0.33</v>
      </c>
      <c r="K39" s="22"/>
      <c r="L39" s="22"/>
      <c r="M39" s="22"/>
      <c r="N39" s="22"/>
      <c r="O39" s="22"/>
      <c r="P39" s="22"/>
    </row>
    <row r="40" spans="1:16" ht="39" customHeight="1" x14ac:dyDescent="0.15">
      <c r="A40" s="22"/>
      <c r="B40" s="35"/>
      <c r="C40" s="1145" t="s">
        <v>541</v>
      </c>
      <c r="D40" s="1146"/>
      <c r="E40" s="1147"/>
      <c r="F40" s="36">
        <v>0.17</v>
      </c>
      <c r="G40" s="37">
        <v>0.23</v>
      </c>
      <c r="H40" s="37">
        <v>0.28000000000000003</v>
      </c>
      <c r="I40" s="37">
        <v>0.28000000000000003</v>
      </c>
      <c r="J40" s="38">
        <v>0.27</v>
      </c>
      <c r="K40" s="22"/>
      <c r="L40" s="22"/>
      <c r="M40" s="22"/>
      <c r="N40" s="22"/>
      <c r="O40" s="22"/>
      <c r="P40" s="22"/>
    </row>
    <row r="41" spans="1:16" ht="39" customHeight="1" x14ac:dyDescent="0.15">
      <c r="A41" s="22"/>
      <c r="B41" s="35"/>
      <c r="C41" s="1145" t="s">
        <v>542</v>
      </c>
      <c r="D41" s="1146"/>
      <c r="E41" s="1147"/>
      <c r="F41" s="36">
        <v>0</v>
      </c>
      <c r="G41" s="37">
        <v>0</v>
      </c>
      <c r="H41" s="37">
        <v>0</v>
      </c>
      <c r="I41" s="37">
        <v>0</v>
      </c>
      <c r="J41" s="38">
        <v>0</v>
      </c>
      <c r="K41" s="22"/>
      <c r="L41" s="22"/>
      <c r="M41" s="22"/>
      <c r="N41" s="22"/>
      <c r="O41" s="22"/>
      <c r="P41" s="22"/>
    </row>
    <row r="42" spans="1:16" ht="39" customHeight="1" x14ac:dyDescent="0.15">
      <c r="A42" s="22"/>
      <c r="B42" s="39"/>
      <c r="C42" s="1145" t="s">
        <v>543</v>
      </c>
      <c r="D42" s="1146"/>
      <c r="E42" s="1147"/>
      <c r="F42" s="36" t="s">
        <v>489</v>
      </c>
      <c r="G42" s="37" t="s">
        <v>489</v>
      </c>
      <c r="H42" s="37" t="s">
        <v>489</v>
      </c>
      <c r="I42" s="37" t="s">
        <v>489</v>
      </c>
      <c r="J42" s="38" t="s">
        <v>489</v>
      </c>
      <c r="K42" s="22"/>
      <c r="L42" s="22"/>
      <c r="M42" s="22"/>
      <c r="N42" s="22"/>
      <c r="O42" s="22"/>
      <c r="P42" s="22"/>
    </row>
    <row r="43" spans="1:16" ht="39" customHeight="1" thickBot="1" x14ac:dyDescent="0.2">
      <c r="A43" s="22"/>
      <c r="B43" s="40"/>
      <c r="C43" s="1148" t="s">
        <v>544</v>
      </c>
      <c r="D43" s="1149"/>
      <c r="E43" s="1150"/>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zI0hY6DVAELJJLOnwSMYQ8G5JHuDYevVsvAuLpX5oSiiMF13G9LoZ5Y7FprohbVWziIfx2g0MU66aYO/8g8Jg==" saltValue="X4B2H2MpWQoMza2nc7+Y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tabColor rgb="FFFFFF00"/>
    <pageSetUpPr fitToPage="1"/>
  </sheetPr>
  <dimension ref="A1:U64"/>
  <sheetViews>
    <sheetView showGridLines="0" topLeftCell="A49" zoomScaleSheetLayoutView="55" workbookViewId="0">
      <selection activeCell="P55" sqref="P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2779</v>
      </c>
      <c r="L45" s="60">
        <v>2777</v>
      </c>
      <c r="M45" s="60">
        <v>2682</v>
      </c>
      <c r="N45" s="60">
        <v>2446</v>
      </c>
      <c r="O45" s="61">
        <v>2553</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489</v>
      </c>
      <c r="L46" s="64" t="s">
        <v>489</v>
      </c>
      <c r="M46" s="64" t="s">
        <v>489</v>
      </c>
      <c r="N46" s="64" t="s">
        <v>489</v>
      </c>
      <c r="O46" s="65" t="s">
        <v>489</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489</v>
      </c>
      <c r="L47" s="64" t="s">
        <v>489</v>
      </c>
      <c r="M47" s="64" t="s">
        <v>489</v>
      </c>
      <c r="N47" s="64" t="s">
        <v>489</v>
      </c>
      <c r="O47" s="65" t="s">
        <v>489</v>
      </c>
      <c r="P47" s="48"/>
      <c r="Q47" s="48"/>
      <c r="R47" s="48"/>
      <c r="S47" s="48"/>
      <c r="T47" s="48"/>
      <c r="U47" s="48"/>
    </row>
    <row r="48" spans="1:21" ht="30.75" customHeight="1" x14ac:dyDescent="0.15">
      <c r="A48" s="48"/>
      <c r="B48" s="1178"/>
      <c r="C48" s="1179"/>
      <c r="D48" s="62"/>
      <c r="E48" s="1155" t="s">
        <v>13</v>
      </c>
      <c r="F48" s="1155"/>
      <c r="G48" s="1155"/>
      <c r="H48" s="1155"/>
      <c r="I48" s="1155"/>
      <c r="J48" s="1156"/>
      <c r="K48" s="63">
        <v>349</v>
      </c>
      <c r="L48" s="64">
        <v>361</v>
      </c>
      <c r="M48" s="64">
        <v>354</v>
      </c>
      <c r="N48" s="64">
        <v>366</v>
      </c>
      <c r="O48" s="65">
        <v>370</v>
      </c>
      <c r="P48" s="48"/>
      <c r="Q48" s="48"/>
      <c r="R48" s="48"/>
      <c r="S48" s="48"/>
      <c r="T48" s="48"/>
      <c r="U48" s="48"/>
    </row>
    <row r="49" spans="1:21" ht="30.75" customHeight="1" x14ac:dyDescent="0.15">
      <c r="A49" s="48"/>
      <c r="B49" s="1178"/>
      <c r="C49" s="1179"/>
      <c r="D49" s="62"/>
      <c r="E49" s="1155" t="s">
        <v>14</v>
      </c>
      <c r="F49" s="1155"/>
      <c r="G49" s="1155"/>
      <c r="H49" s="1155"/>
      <c r="I49" s="1155"/>
      <c r="J49" s="1156"/>
      <c r="K49" s="63" t="s">
        <v>489</v>
      </c>
      <c r="L49" s="64" t="s">
        <v>489</v>
      </c>
      <c r="M49" s="64" t="s">
        <v>489</v>
      </c>
      <c r="N49" s="64" t="s">
        <v>489</v>
      </c>
      <c r="O49" s="65" t="s">
        <v>489</v>
      </c>
      <c r="P49" s="48"/>
      <c r="Q49" s="48"/>
      <c r="R49" s="48"/>
      <c r="S49" s="48"/>
      <c r="T49" s="48"/>
      <c r="U49" s="48"/>
    </row>
    <row r="50" spans="1:21" ht="30.75" customHeight="1" x14ac:dyDescent="0.15">
      <c r="A50" s="48"/>
      <c r="B50" s="1178"/>
      <c r="C50" s="1179"/>
      <c r="D50" s="62"/>
      <c r="E50" s="1155" t="s">
        <v>15</v>
      </c>
      <c r="F50" s="1155"/>
      <c r="G50" s="1155"/>
      <c r="H50" s="1155"/>
      <c r="I50" s="1155"/>
      <c r="J50" s="1156"/>
      <c r="K50" s="63" t="s">
        <v>489</v>
      </c>
      <c r="L50" s="64" t="s">
        <v>489</v>
      </c>
      <c r="M50" s="64" t="s">
        <v>489</v>
      </c>
      <c r="N50" s="64" t="s">
        <v>489</v>
      </c>
      <c r="O50" s="65" t="s">
        <v>489</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489</v>
      </c>
      <c r="L51" s="64" t="s">
        <v>489</v>
      </c>
      <c r="M51" s="64" t="s">
        <v>489</v>
      </c>
      <c r="N51" s="64" t="s">
        <v>489</v>
      </c>
      <c r="O51" s="65" t="s">
        <v>489</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1619</v>
      </c>
      <c r="L52" s="64">
        <v>1571</v>
      </c>
      <c r="M52" s="64">
        <v>1537</v>
      </c>
      <c r="N52" s="64">
        <v>1410</v>
      </c>
      <c r="O52" s="65">
        <v>1451</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1509</v>
      </c>
      <c r="L53" s="69">
        <v>1567</v>
      </c>
      <c r="M53" s="69">
        <v>1499</v>
      </c>
      <c r="N53" s="69">
        <v>1402</v>
      </c>
      <c r="O53" s="70">
        <v>1472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btmBpYZZzN6RP0F0JKSBwEs2KR7ZgmmzYEHO9auya4aYuG5WC7QoP/vupSNKLflEZO5QODRTH1iHUi7BtrRvw==" saltValue="0TKjtqPIF3wSURfNH0eoO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C40" zoomScaleSheetLayoutView="100" workbookViewId="0">
      <selection activeCell="N55" sqref="N55"/>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96" t="s">
        <v>30</v>
      </c>
      <c r="C41" s="1197"/>
      <c r="D41" s="105"/>
      <c r="E41" s="1198" t="s">
        <v>31</v>
      </c>
      <c r="F41" s="1198"/>
      <c r="G41" s="1198"/>
      <c r="H41" s="1199"/>
      <c r="I41" s="343">
        <v>26857</v>
      </c>
      <c r="J41" s="344">
        <v>27627</v>
      </c>
      <c r="K41" s="344">
        <v>28089</v>
      </c>
      <c r="L41" s="344">
        <v>31678</v>
      </c>
      <c r="M41" s="345">
        <v>32558</v>
      </c>
    </row>
    <row r="42" spans="2:13" ht="27.75" customHeight="1" x14ac:dyDescent="0.15">
      <c r="B42" s="1186"/>
      <c r="C42" s="1187"/>
      <c r="D42" s="106"/>
      <c r="E42" s="1190" t="s">
        <v>32</v>
      </c>
      <c r="F42" s="1190"/>
      <c r="G42" s="1190"/>
      <c r="H42" s="1191"/>
      <c r="I42" s="346" t="s">
        <v>489</v>
      </c>
      <c r="J42" s="347" t="s">
        <v>489</v>
      </c>
      <c r="K42" s="347" t="s">
        <v>489</v>
      </c>
      <c r="L42" s="347" t="s">
        <v>489</v>
      </c>
      <c r="M42" s="348" t="s">
        <v>489</v>
      </c>
    </row>
    <row r="43" spans="2:13" ht="27.75" customHeight="1" x14ac:dyDescent="0.15">
      <c r="B43" s="1186"/>
      <c r="C43" s="1187"/>
      <c r="D43" s="106"/>
      <c r="E43" s="1190" t="s">
        <v>33</v>
      </c>
      <c r="F43" s="1190"/>
      <c r="G43" s="1190"/>
      <c r="H43" s="1191"/>
      <c r="I43" s="346">
        <v>9404</v>
      </c>
      <c r="J43" s="347">
        <v>9291</v>
      </c>
      <c r="K43" s="347">
        <v>9226</v>
      </c>
      <c r="L43" s="347">
        <v>9133</v>
      </c>
      <c r="M43" s="348">
        <v>8989</v>
      </c>
    </row>
    <row r="44" spans="2:13" ht="27.75" customHeight="1" x14ac:dyDescent="0.15">
      <c r="B44" s="1186"/>
      <c r="C44" s="1187"/>
      <c r="D44" s="106"/>
      <c r="E44" s="1190" t="s">
        <v>34</v>
      </c>
      <c r="F44" s="1190"/>
      <c r="G44" s="1190"/>
      <c r="H44" s="1191"/>
      <c r="I44" s="346" t="s">
        <v>489</v>
      </c>
      <c r="J44" s="347" t="s">
        <v>489</v>
      </c>
      <c r="K44" s="347" t="s">
        <v>489</v>
      </c>
      <c r="L44" s="347" t="s">
        <v>489</v>
      </c>
      <c r="M44" s="348" t="s">
        <v>489</v>
      </c>
    </row>
    <row r="45" spans="2:13" ht="27.75" customHeight="1" x14ac:dyDescent="0.15">
      <c r="B45" s="1186"/>
      <c r="C45" s="1187"/>
      <c r="D45" s="106"/>
      <c r="E45" s="1190" t="s">
        <v>35</v>
      </c>
      <c r="F45" s="1190"/>
      <c r="G45" s="1190"/>
      <c r="H45" s="1191"/>
      <c r="I45" s="346">
        <v>2936</v>
      </c>
      <c r="J45" s="347">
        <v>2931</v>
      </c>
      <c r="K45" s="347">
        <v>2918</v>
      </c>
      <c r="L45" s="347">
        <v>3049</v>
      </c>
      <c r="M45" s="348">
        <v>3207</v>
      </c>
    </row>
    <row r="46" spans="2:13" ht="27.75" customHeight="1" x14ac:dyDescent="0.15">
      <c r="B46" s="1186"/>
      <c r="C46" s="1187"/>
      <c r="D46" s="107"/>
      <c r="E46" s="1190" t="s">
        <v>36</v>
      </c>
      <c r="F46" s="1190"/>
      <c r="G46" s="1190"/>
      <c r="H46" s="1191"/>
      <c r="I46" s="346" t="s">
        <v>489</v>
      </c>
      <c r="J46" s="347" t="s">
        <v>489</v>
      </c>
      <c r="K46" s="347" t="s">
        <v>489</v>
      </c>
      <c r="L46" s="347" t="s">
        <v>489</v>
      </c>
      <c r="M46" s="348" t="s">
        <v>489</v>
      </c>
    </row>
    <row r="47" spans="2:13" ht="27.75" customHeight="1" x14ac:dyDescent="0.15">
      <c r="B47" s="1186"/>
      <c r="C47" s="1187"/>
      <c r="D47" s="108"/>
      <c r="E47" s="1200" t="s">
        <v>37</v>
      </c>
      <c r="F47" s="1201"/>
      <c r="G47" s="1201"/>
      <c r="H47" s="1202"/>
      <c r="I47" s="346" t="s">
        <v>489</v>
      </c>
      <c r="J47" s="347" t="s">
        <v>489</v>
      </c>
      <c r="K47" s="347" t="s">
        <v>489</v>
      </c>
      <c r="L47" s="347" t="s">
        <v>489</v>
      </c>
      <c r="M47" s="348" t="s">
        <v>489</v>
      </c>
    </row>
    <row r="48" spans="2:13" ht="27.75" customHeight="1" x14ac:dyDescent="0.15">
      <c r="B48" s="1186"/>
      <c r="C48" s="1187"/>
      <c r="D48" s="106"/>
      <c r="E48" s="1190" t="s">
        <v>38</v>
      </c>
      <c r="F48" s="1190"/>
      <c r="G48" s="1190"/>
      <c r="H48" s="1191"/>
      <c r="I48" s="346" t="s">
        <v>489</v>
      </c>
      <c r="J48" s="347" t="s">
        <v>489</v>
      </c>
      <c r="K48" s="347" t="s">
        <v>489</v>
      </c>
      <c r="L48" s="347" t="s">
        <v>489</v>
      </c>
      <c r="M48" s="348" t="s">
        <v>489</v>
      </c>
    </row>
    <row r="49" spans="2:13" ht="27.75" customHeight="1" x14ac:dyDescent="0.15">
      <c r="B49" s="1188"/>
      <c r="C49" s="1189"/>
      <c r="D49" s="106"/>
      <c r="E49" s="1190" t="s">
        <v>39</v>
      </c>
      <c r="F49" s="1190"/>
      <c r="G49" s="1190"/>
      <c r="H49" s="1191"/>
      <c r="I49" s="346" t="s">
        <v>489</v>
      </c>
      <c r="J49" s="347" t="s">
        <v>489</v>
      </c>
      <c r="K49" s="347" t="s">
        <v>489</v>
      </c>
      <c r="L49" s="347" t="s">
        <v>489</v>
      </c>
      <c r="M49" s="348" t="s">
        <v>489</v>
      </c>
    </row>
    <row r="50" spans="2:13" ht="27.75" customHeight="1" x14ac:dyDescent="0.15">
      <c r="B50" s="1184" t="s">
        <v>40</v>
      </c>
      <c r="C50" s="1185"/>
      <c r="D50" s="109"/>
      <c r="E50" s="1190" t="s">
        <v>41</v>
      </c>
      <c r="F50" s="1190"/>
      <c r="G50" s="1190"/>
      <c r="H50" s="1191"/>
      <c r="I50" s="346">
        <v>5083</v>
      </c>
      <c r="J50" s="347">
        <v>9863</v>
      </c>
      <c r="K50" s="347">
        <v>10285</v>
      </c>
      <c r="L50" s="347">
        <v>11338</v>
      </c>
      <c r="M50" s="348">
        <v>10957</v>
      </c>
    </row>
    <row r="51" spans="2:13" ht="27.75" customHeight="1" x14ac:dyDescent="0.15">
      <c r="B51" s="1186"/>
      <c r="C51" s="1187"/>
      <c r="D51" s="106"/>
      <c r="E51" s="1190" t="s">
        <v>42</v>
      </c>
      <c r="F51" s="1190"/>
      <c r="G51" s="1190"/>
      <c r="H51" s="1191"/>
      <c r="I51" s="346">
        <v>509</v>
      </c>
      <c r="J51" s="347">
        <v>498</v>
      </c>
      <c r="K51" s="347">
        <v>487</v>
      </c>
      <c r="L51" s="347">
        <v>446</v>
      </c>
      <c r="M51" s="348">
        <v>422</v>
      </c>
    </row>
    <row r="52" spans="2:13" ht="27.75" customHeight="1" x14ac:dyDescent="0.15">
      <c r="B52" s="1188"/>
      <c r="C52" s="1189"/>
      <c r="D52" s="106"/>
      <c r="E52" s="1190" t="s">
        <v>43</v>
      </c>
      <c r="F52" s="1190"/>
      <c r="G52" s="1190"/>
      <c r="H52" s="1191"/>
      <c r="I52" s="346">
        <v>18127</v>
      </c>
      <c r="J52" s="347">
        <v>18364</v>
      </c>
      <c r="K52" s="347">
        <v>18476</v>
      </c>
      <c r="L52" s="347">
        <v>20261</v>
      </c>
      <c r="M52" s="348">
        <v>20974</v>
      </c>
    </row>
    <row r="53" spans="2:13" ht="27.75" customHeight="1" thickBot="1" x14ac:dyDescent="0.2">
      <c r="B53" s="1192" t="s">
        <v>19</v>
      </c>
      <c r="C53" s="1193"/>
      <c r="D53" s="110"/>
      <c r="E53" s="1194" t="s">
        <v>44</v>
      </c>
      <c r="F53" s="1194"/>
      <c r="G53" s="1194"/>
      <c r="H53" s="1195"/>
      <c r="I53" s="349">
        <v>15477</v>
      </c>
      <c r="J53" s="350">
        <v>11123</v>
      </c>
      <c r="K53" s="350">
        <v>10985</v>
      </c>
      <c r="L53" s="350">
        <v>11814</v>
      </c>
      <c r="M53" s="351">
        <v>12401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M/H/1fApajc35cgimjoDqrcUWVHXPQ/95Mafn0Tc3DwOpRcY8XJw3uqTZXWvwIPPt2ecYNoaimyXuJyyvjvkw==" saltValue="QRjKwSKqKHOUlnBwpmec+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B1" zoomScale="70" zoomScaleNormal="70" zoomScaleSheetLayoutView="100" workbookViewId="0">
      <selection activeCell="F56" sqref="F5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352">
        <v>3559</v>
      </c>
      <c r="G55" s="352">
        <v>5344</v>
      </c>
      <c r="H55" s="353">
        <v>5075</v>
      </c>
    </row>
    <row r="56" spans="2:8" ht="52.5" customHeight="1" x14ac:dyDescent="0.15">
      <c r="B56" s="122"/>
      <c r="C56" s="1213" t="s">
        <v>47</v>
      </c>
      <c r="D56" s="1213"/>
      <c r="E56" s="1214"/>
      <c r="F56" s="354">
        <v>1670</v>
      </c>
      <c r="G56" s="354">
        <v>1603</v>
      </c>
      <c r="H56" s="355">
        <v>1371</v>
      </c>
    </row>
    <row r="57" spans="2:8" ht="53.25" customHeight="1" x14ac:dyDescent="0.15">
      <c r="B57" s="122"/>
      <c r="C57" s="1215" t="s">
        <v>48</v>
      </c>
      <c r="D57" s="1215"/>
      <c r="E57" s="1216"/>
      <c r="F57" s="356">
        <v>4273</v>
      </c>
      <c r="G57" s="356">
        <v>3497</v>
      </c>
      <c r="H57" s="357">
        <v>3417</v>
      </c>
    </row>
    <row r="58" spans="2:8" ht="45.75" customHeight="1" x14ac:dyDescent="0.15">
      <c r="B58" s="123"/>
      <c r="C58" s="1203" t="s">
        <v>550</v>
      </c>
      <c r="D58" s="1204"/>
      <c r="E58" s="1205"/>
      <c r="F58" s="358">
        <v>2339</v>
      </c>
      <c r="G58" s="358">
        <v>1590</v>
      </c>
      <c r="H58" s="359">
        <v>1234</v>
      </c>
    </row>
    <row r="59" spans="2:8" ht="45.75" customHeight="1" x14ac:dyDescent="0.15">
      <c r="B59" s="123"/>
      <c r="C59" s="1203" t="s">
        <v>551</v>
      </c>
      <c r="D59" s="1204"/>
      <c r="E59" s="1205"/>
      <c r="F59" s="358">
        <v>523</v>
      </c>
      <c r="G59" s="358">
        <v>603</v>
      </c>
      <c r="H59" s="359">
        <v>793</v>
      </c>
    </row>
    <row r="60" spans="2:8" ht="45.75" customHeight="1" x14ac:dyDescent="0.15">
      <c r="B60" s="123"/>
      <c r="C60" s="1203" t="s">
        <v>552</v>
      </c>
      <c r="D60" s="1204"/>
      <c r="E60" s="1205"/>
      <c r="F60" s="358">
        <v>881</v>
      </c>
      <c r="G60" s="358">
        <v>691</v>
      </c>
      <c r="H60" s="359">
        <v>529</v>
      </c>
    </row>
    <row r="61" spans="2:8" ht="45.75" customHeight="1" x14ac:dyDescent="0.15">
      <c r="B61" s="123"/>
      <c r="C61" s="1203" t="s">
        <v>553</v>
      </c>
      <c r="D61" s="1204"/>
      <c r="E61" s="1205"/>
      <c r="F61" s="358">
        <v>66</v>
      </c>
      <c r="G61" s="358">
        <v>154</v>
      </c>
      <c r="H61" s="359">
        <v>250</v>
      </c>
    </row>
    <row r="62" spans="2:8" ht="45.75" customHeight="1" thickBot="1" x14ac:dyDescent="0.2">
      <c r="B62" s="124"/>
      <c r="C62" s="1206" t="s">
        <v>554</v>
      </c>
      <c r="D62" s="1207"/>
      <c r="E62" s="1208"/>
      <c r="F62" s="360" t="s">
        <v>555</v>
      </c>
      <c r="G62" s="360">
        <v>100</v>
      </c>
      <c r="H62" s="361">
        <v>200</v>
      </c>
    </row>
    <row r="63" spans="2:8" ht="52.5" customHeight="1" thickBot="1" x14ac:dyDescent="0.2">
      <c r="B63" s="125"/>
      <c r="C63" s="1209" t="s">
        <v>49</v>
      </c>
      <c r="D63" s="1209"/>
      <c r="E63" s="1210"/>
      <c r="F63" s="362">
        <v>9502</v>
      </c>
      <c r="G63" s="362">
        <v>10443</v>
      </c>
      <c r="H63" s="363">
        <v>9863</v>
      </c>
    </row>
    <row r="64" spans="2:8" x14ac:dyDescent="0.15"/>
  </sheetData>
  <sheetProtection algorithmName="SHA-512" hashValue="4HkmQs8/SaMjB0tzbtf3nUXaTJWVrd+ZvTgtUBXAIrwRsQE4TR2jKODhAQZO36ZLjy+Lq19iSvKe3h2r88dXQQ==" saltValue="nVpwU3jwUbnqz8B+Kc/q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C1" zoomScale="85" zoomScaleNormal="85" zoomScaleSheetLayoutView="55" workbookViewId="0">
      <selection activeCell="BL16" sqref="BL16"/>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565</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528</v>
      </c>
      <c r="BQ50" s="1250"/>
      <c r="BR50" s="1250"/>
      <c r="BS50" s="1250"/>
      <c r="BT50" s="1250"/>
      <c r="BU50" s="1250"/>
      <c r="BV50" s="1250"/>
      <c r="BW50" s="1250"/>
      <c r="BX50" s="1250" t="s">
        <v>529</v>
      </c>
      <c r="BY50" s="1250"/>
      <c r="BZ50" s="1250"/>
      <c r="CA50" s="1250"/>
      <c r="CB50" s="1250"/>
      <c r="CC50" s="1250"/>
      <c r="CD50" s="1250"/>
      <c r="CE50" s="1250"/>
      <c r="CF50" s="1250" t="s">
        <v>530</v>
      </c>
      <c r="CG50" s="1250"/>
      <c r="CH50" s="1250"/>
      <c r="CI50" s="1250"/>
      <c r="CJ50" s="1250"/>
      <c r="CK50" s="1250"/>
      <c r="CL50" s="1250"/>
      <c r="CM50" s="1250"/>
      <c r="CN50" s="1250" t="s">
        <v>531</v>
      </c>
      <c r="CO50" s="1250"/>
      <c r="CP50" s="1250"/>
      <c r="CQ50" s="1250"/>
      <c r="CR50" s="1250"/>
      <c r="CS50" s="1250"/>
      <c r="CT50" s="1250"/>
      <c r="CU50" s="1250"/>
      <c r="CV50" s="1250" t="s">
        <v>532</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566</v>
      </c>
      <c r="AO51" s="1254"/>
      <c r="AP51" s="1254"/>
      <c r="AQ51" s="1254"/>
      <c r="AR51" s="1254"/>
      <c r="AS51" s="1254"/>
      <c r="AT51" s="1254"/>
      <c r="AU51" s="1254"/>
      <c r="AV51" s="1254"/>
      <c r="AW51" s="1254"/>
      <c r="AX51" s="1254"/>
      <c r="AY51" s="1254"/>
      <c r="AZ51" s="1254"/>
      <c r="BA51" s="1254"/>
      <c r="BB51" s="1254" t="s">
        <v>567</v>
      </c>
      <c r="BC51" s="1254"/>
      <c r="BD51" s="1254"/>
      <c r="BE51" s="1254"/>
      <c r="BF51" s="1254"/>
      <c r="BG51" s="1254"/>
      <c r="BH51" s="1254"/>
      <c r="BI51" s="1254"/>
      <c r="BJ51" s="1254"/>
      <c r="BK51" s="1254"/>
      <c r="BL51" s="1254"/>
      <c r="BM51" s="1254"/>
      <c r="BN51" s="1254"/>
      <c r="BO51" s="1254"/>
      <c r="BP51" s="1255">
        <v>127.7</v>
      </c>
      <c r="BQ51" s="1255"/>
      <c r="BR51" s="1255"/>
      <c r="BS51" s="1255"/>
      <c r="BT51" s="1255"/>
      <c r="BU51" s="1255"/>
      <c r="BV51" s="1255"/>
      <c r="BW51" s="1255"/>
      <c r="BX51" s="1255">
        <v>87.6</v>
      </c>
      <c r="BY51" s="1255"/>
      <c r="BZ51" s="1255"/>
      <c r="CA51" s="1255"/>
      <c r="CB51" s="1255"/>
      <c r="CC51" s="1255"/>
      <c r="CD51" s="1255"/>
      <c r="CE51" s="1255"/>
      <c r="CF51" s="1255">
        <v>89.7</v>
      </c>
      <c r="CG51" s="1255"/>
      <c r="CH51" s="1255"/>
      <c r="CI51" s="1255"/>
      <c r="CJ51" s="1255"/>
      <c r="CK51" s="1255"/>
      <c r="CL51" s="1255"/>
      <c r="CM51" s="1255"/>
      <c r="CN51" s="1255">
        <v>95.2</v>
      </c>
      <c r="CO51" s="1255"/>
      <c r="CP51" s="1255"/>
      <c r="CQ51" s="1255"/>
      <c r="CR51" s="1255"/>
      <c r="CS51" s="1255"/>
      <c r="CT51" s="1255"/>
      <c r="CU51" s="1255"/>
      <c r="CV51" s="1255">
        <v>95.6</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568</v>
      </c>
      <c r="BC53" s="1254"/>
      <c r="BD53" s="1254"/>
      <c r="BE53" s="1254"/>
      <c r="BF53" s="1254"/>
      <c r="BG53" s="1254"/>
      <c r="BH53" s="1254"/>
      <c r="BI53" s="1254"/>
      <c r="BJ53" s="1254"/>
      <c r="BK53" s="1254"/>
      <c r="BL53" s="1254"/>
      <c r="BM53" s="1254"/>
      <c r="BN53" s="1254"/>
      <c r="BO53" s="1254"/>
      <c r="BP53" s="1255">
        <v>63.6</v>
      </c>
      <c r="BQ53" s="1255"/>
      <c r="BR53" s="1255"/>
      <c r="BS53" s="1255"/>
      <c r="BT53" s="1255"/>
      <c r="BU53" s="1255"/>
      <c r="BV53" s="1255"/>
      <c r="BW53" s="1255"/>
      <c r="BX53" s="1255">
        <v>63.7</v>
      </c>
      <c r="BY53" s="1255"/>
      <c r="BZ53" s="1255"/>
      <c r="CA53" s="1255"/>
      <c r="CB53" s="1255"/>
      <c r="CC53" s="1255"/>
      <c r="CD53" s="1255"/>
      <c r="CE53" s="1255"/>
      <c r="CF53" s="1255">
        <v>64.5</v>
      </c>
      <c r="CG53" s="1255"/>
      <c r="CH53" s="1255"/>
      <c r="CI53" s="1255"/>
      <c r="CJ53" s="1255"/>
      <c r="CK53" s="1255"/>
      <c r="CL53" s="1255"/>
      <c r="CM53" s="1255"/>
      <c r="CN53" s="1255">
        <v>61.7</v>
      </c>
      <c r="CO53" s="1255"/>
      <c r="CP53" s="1255"/>
      <c r="CQ53" s="1255"/>
      <c r="CR53" s="1255"/>
      <c r="CS53" s="1255"/>
      <c r="CT53" s="1255"/>
      <c r="CU53" s="1255"/>
      <c r="CV53" s="1255">
        <v>62.9</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569</v>
      </c>
      <c r="AO55" s="1250"/>
      <c r="AP55" s="1250"/>
      <c r="AQ55" s="1250"/>
      <c r="AR55" s="1250"/>
      <c r="AS55" s="1250"/>
      <c r="AT55" s="1250"/>
      <c r="AU55" s="1250"/>
      <c r="AV55" s="1250"/>
      <c r="AW55" s="1250"/>
      <c r="AX55" s="1250"/>
      <c r="AY55" s="1250"/>
      <c r="AZ55" s="1250"/>
      <c r="BA55" s="1250"/>
      <c r="BB55" s="1254" t="s">
        <v>567</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19</v>
      </c>
      <c r="BY55" s="1255"/>
      <c r="BZ55" s="1255"/>
      <c r="CA55" s="1255"/>
      <c r="CB55" s="1255"/>
      <c r="CC55" s="1255"/>
      <c r="CD55" s="1255"/>
      <c r="CE55" s="1255"/>
      <c r="CF55" s="1255">
        <v>4</v>
      </c>
      <c r="CG55" s="1255"/>
      <c r="CH55" s="1255"/>
      <c r="CI55" s="1255"/>
      <c r="CJ55" s="1255"/>
      <c r="CK55" s="1255"/>
      <c r="CL55" s="1255"/>
      <c r="CM55" s="1255"/>
      <c r="CN55" s="1255">
        <v>0.4</v>
      </c>
      <c r="CO55" s="1255"/>
      <c r="CP55" s="1255"/>
      <c r="CQ55" s="1255"/>
      <c r="CR55" s="1255"/>
      <c r="CS55" s="1255"/>
      <c r="CT55" s="1255"/>
      <c r="CU55" s="1255"/>
      <c r="CV55" s="1255">
        <v>9.8000000000000007</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568</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61.7</v>
      </c>
      <c r="BY57" s="1255"/>
      <c r="BZ57" s="1255"/>
      <c r="CA57" s="1255"/>
      <c r="CB57" s="1255"/>
      <c r="CC57" s="1255"/>
      <c r="CD57" s="1255"/>
      <c r="CE57" s="1255"/>
      <c r="CF57" s="1255">
        <v>63</v>
      </c>
      <c r="CG57" s="1255"/>
      <c r="CH57" s="1255"/>
      <c r="CI57" s="1255"/>
      <c r="CJ57" s="1255"/>
      <c r="CK57" s="1255"/>
      <c r="CL57" s="1255"/>
      <c r="CM57" s="1255"/>
      <c r="CN57" s="1255">
        <v>64.3</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570</v>
      </c>
    </row>
    <row r="64" spans="1:109" x14ac:dyDescent="0.15">
      <c r="B64" s="1225"/>
      <c r="G64" s="1232"/>
      <c r="I64" s="1265"/>
      <c r="J64" s="1265"/>
      <c r="K64" s="1265"/>
      <c r="L64" s="1265"/>
      <c r="M64" s="1265"/>
      <c r="N64" s="1266"/>
      <c r="AM64" s="1232"/>
      <c r="AN64" s="1232" t="s">
        <v>563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565</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528</v>
      </c>
      <c r="BQ72" s="1250"/>
      <c r="BR72" s="1250"/>
      <c r="BS72" s="1250"/>
      <c r="BT72" s="1250"/>
      <c r="BU72" s="1250"/>
      <c r="BV72" s="1250"/>
      <c r="BW72" s="1250"/>
      <c r="BX72" s="1250" t="s">
        <v>529</v>
      </c>
      <c r="BY72" s="1250"/>
      <c r="BZ72" s="1250"/>
      <c r="CA72" s="1250"/>
      <c r="CB72" s="1250"/>
      <c r="CC72" s="1250"/>
      <c r="CD72" s="1250"/>
      <c r="CE72" s="1250"/>
      <c r="CF72" s="1250" t="s">
        <v>530</v>
      </c>
      <c r="CG72" s="1250"/>
      <c r="CH72" s="1250"/>
      <c r="CI72" s="1250"/>
      <c r="CJ72" s="1250"/>
      <c r="CK72" s="1250"/>
      <c r="CL72" s="1250"/>
      <c r="CM72" s="1250"/>
      <c r="CN72" s="1250" t="s">
        <v>531</v>
      </c>
      <c r="CO72" s="1250"/>
      <c r="CP72" s="1250"/>
      <c r="CQ72" s="1250"/>
      <c r="CR72" s="1250"/>
      <c r="CS72" s="1250"/>
      <c r="CT72" s="1250"/>
      <c r="CU72" s="1250"/>
      <c r="CV72" s="1250" t="s">
        <v>532</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566</v>
      </c>
      <c r="AO73" s="1254"/>
      <c r="AP73" s="1254"/>
      <c r="AQ73" s="1254"/>
      <c r="AR73" s="1254"/>
      <c r="AS73" s="1254"/>
      <c r="AT73" s="1254"/>
      <c r="AU73" s="1254"/>
      <c r="AV73" s="1254"/>
      <c r="AW73" s="1254"/>
      <c r="AX73" s="1254"/>
      <c r="AY73" s="1254"/>
      <c r="AZ73" s="1254"/>
      <c r="BA73" s="1254"/>
      <c r="BB73" s="1254" t="s">
        <v>567</v>
      </c>
      <c r="BC73" s="1254"/>
      <c r="BD73" s="1254"/>
      <c r="BE73" s="1254"/>
      <c r="BF73" s="1254"/>
      <c r="BG73" s="1254"/>
      <c r="BH73" s="1254"/>
      <c r="BI73" s="1254"/>
      <c r="BJ73" s="1254"/>
      <c r="BK73" s="1254"/>
      <c r="BL73" s="1254"/>
      <c r="BM73" s="1254"/>
      <c r="BN73" s="1254"/>
      <c r="BO73" s="1254"/>
      <c r="BP73" s="1255">
        <v>127.7</v>
      </c>
      <c r="BQ73" s="1255"/>
      <c r="BR73" s="1255"/>
      <c r="BS73" s="1255"/>
      <c r="BT73" s="1255"/>
      <c r="BU73" s="1255"/>
      <c r="BV73" s="1255"/>
      <c r="BW73" s="1255"/>
      <c r="BX73" s="1255">
        <v>87.6</v>
      </c>
      <c r="BY73" s="1255"/>
      <c r="BZ73" s="1255"/>
      <c r="CA73" s="1255"/>
      <c r="CB73" s="1255"/>
      <c r="CC73" s="1255"/>
      <c r="CD73" s="1255"/>
      <c r="CE73" s="1255"/>
      <c r="CF73" s="1255">
        <v>89.7</v>
      </c>
      <c r="CG73" s="1255"/>
      <c r="CH73" s="1255"/>
      <c r="CI73" s="1255"/>
      <c r="CJ73" s="1255"/>
      <c r="CK73" s="1255"/>
      <c r="CL73" s="1255"/>
      <c r="CM73" s="1255"/>
      <c r="CN73" s="1255">
        <v>95.2</v>
      </c>
      <c r="CO73" s="1255"/>
      <c r="CP73" s="1255"/>
      <c r="CQ73" s="1255"/>
      <c r="CR73" s="1255"/>
      <c r="CS73" s="1255"/>
      <c r="CT73" s="1255"/>
      <c r="CU73" s="1255"/>
      <c r="CV73" s="1255">
        <v>95.6</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572</v>
      </c>
      <c r="BC75" s="1254"/>
      <c r="BD75" s="1254"/>
      <c r="BE75" s="1254"/>
      <c r="BF75" s="1254"/>
      <c r="BG75" s="1254"/>
      <c r="BH75" s="1254"/>
      <c r="BI75" s="1254"/>
      <c r="BJ75" s="1254"/>
      <c r="BK75" s="1254"/>
      <c r="BL75" s="1254"/>
      <c r="BM75" s="1254"/>
      <c r="BN75" s="1254"/>
      <c r="BO75" s="1254"/>
      <c r="BP75" s="1255">
        <v>13.2</v>
      </c>
      <c r="BQ75" s="1255"/>
      <c r="BR75" s="1255"/>
      <c r="BS75" s="1255"/>
      <c r="BT75" s="1255"/>
      <c r="BU75" s="1255"/>
      <c r="BV75" s="1255"/>
      <c r="BW75" s="1255"/>
      <c r="BX75" s="1255">
        <v>12.5</v>
      </c>
      <c r="BY75" s="1255"/>
      <c r="BZ75" s="1255"/>
      <c r="CA75" s="1255"/>
      <c r="CB75" s="1255"/>
      <c r="CC75" s="1255"/>
      <c r="CD75" s="1255"/>
      <c r="CE75" s="1255"/>
      <c r="CF75" s="1255">
        <v>12.3</v>
      </c>
      <c r="CG75" s="1255"/>
      <c r="CH75" s="1255"/>
      <c r="CI75" s="1255"/>
      <c r="CJ75" s="1255"/>
      <c r="CK75" s="1255"/>
      <c r="CL75" s="1255"/>
      <c r="CM75" s="1255"/>
      <c r="CN75" s="1255">
        <v>11.9</v>
      </c>
      <c r="CO75" s="1255"/>
      <c r="CP75" s="1255"/>
      <c r="CQ75" s="1255"/>
      <c r="CR75" s="1255"/>
      <c r="CS75" s="1255"/>
      <c r="CT75" s="1255"/>
      <c r="CU75" s="1255"/>
      <c r="CV75" s="1255">
        <v>11.6</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569</v>
      </c>
      <c r="AO77" s="1250"/>
      <c r="AP77" s="1250"/>
      <c r="AQ77" s="1250"/>
      <c r="AR77" s="1250"/>
      <c r="AS77" s="1250"/>
      <c r="AT77" s="1250"/>
      <c r="AU77" s="1250"/>
      <c r="AV77" s="1250"/>
      <c r="AW77" s="1250"/>
      <c r="AX77" s="1250"/>
      <c r="AY77" s="1250"/>
      <c r="AZ77" s="1250"/>
      <c r="BA77" s="1250"/>
      <c r="BB77" s="1254" t="s">
        <v>567</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19</v>
      </c>
      <c r="BY77" s="1255"/>
      <c r="BZ77" s="1255"/>
      <c r="CA77" s="1255"/>
      <c r="CB77" s="1255"/>
      <c r="CC77" s="1255"/>
      <c r="CD77" s="1255"/>
      <c r="CE77" s="1255"/>
      <c r="CF77" s="1255">
        <v>4</v>
      </c>
      <c r="CG77" s="1255"/>
      <c r="CH77" s="1255"/>
      <c r="CI77" s="1255"/>
      <c r="CJ77" s="1255"/>
      <c r="CK77" s="1255"/>
      <c r="CL77" s="1255"/>
      <c r="CM77" s="1255"/>
      <c r="CN77" s="1255">
        <v>0.4</v>
      </c>
      <c r="CO77" s="1255"/>
      <c r="CP77" s="1255"/>
      <c r="CQ77" s="1255"/>
      <c r="CR77" s="1255"/>
      <c r="CS77" s="1255"/>
      <c r="CT77" s="1255"/>
      <c r="CU77" s="1255"/>
      <c r="CV77" s="1255">
        <v>9.8000000000000007</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572</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8.3000000000000007</v>
      </c>
      <c r="CO79" s="1255"/>
      <c r="CP79" s="1255"/>
      <c r="CQ79" s="1255"/>
      <c r="CR79" s="1255"/>
      <c r="CS79" s="1255"/>
      <c r="CT79" s="1255"/>
      <c r="CU79" s="1255"/>
      <c r="CV79" s="1255">
        <v>8.6</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o8cvgxXHc6RLdHXA33kJ37Sw68J/icE0YrxaHpdS34sb2KQCA0GeN3bD5FTmmpPLlbavWJM1hyexhcWDUprd4w==" saltValue="s+4DMPLjOrN/pVFKFvrVp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0" zoomScale="70" zoomScaleNormal="70" zoomScaleSheetLayoutView="70" workbookViewId="0">
      <selection activeCell="BL75" sqref="BL7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9fcRF251NUuUkaYplSr+w8UzJr23RLLH3tf+jGgMcJRNSXIP1xyeL+zaiYn/yO4QNEcDd8WiCrWsoHfqU24eRg==" saltValue="mkop0s9i9Kk7DytoBf5Nz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37" zoomScale="70" zoomScaleNormal="70" zoomScaleSheetLayoutView="55" workbookViewId="0">
      <selection activeCell="BJ112" sqref="BJ11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I0qVKsWHmVfcVeqLsPZtesxPO+oaP0WNah6ykNZEIXRDGLdF0wD84WBE2SCpwM1P/YkMn7PDs/Ext8oiFYL/1g==" saltValue="mCMmnn57V20+dLatyI7BV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53439</v>
      </c>
      <c r="E3" s="144"/>
      <c r="F3" s="145">
        <v>70329</v>
      </c>
      <c r="G3" s="146"/>
      <c r="H3" s="147"/>
    </row>
    <row r="4" spans="1:8" x14ac:dyDescent="0.15">
      <c r="A4" s="148"/>
      <c r="B4" s="149"/>
      <c r="C4" s="150"/>
      <c r="D4" s="151">
        <v>38681</v>
      </c>
      <c r="E4" s="152"/>
      <c r="F4" s="153">
        <v>39403</v>
      </c>
      <c r="G4" s="154"/>
      <c r="H4" s="155"/>
    </row>
    <row r="5" spans="1:8" x14ac:dyDescent="0.15">
      <c r="A5" s="136" t="s">
        <v>522</v>
      </c>
      <c r="B5" s="141"/>
      <c r="C5" s="142"/>
      <c r="D5" s="143">
        <v>76924</v>
      </c>
      <c r="E5" s="144"/>
      <c r="F5" s="145">
        <v>71871</v>
      </c>
      <c r="G5" s="146"/>
      <c r="H5" s="147"/>
    </row>
    <row r="6" spans="1:8" x14ac:dyDescent="0.15">
      <c r="A6" s="148"/>
      <c r="B6" s="149"/>
      <c r="C6" s="150"/>
      <c r="D6" s="151">
        <v>35637</v>
      </c>
      <c r="E6" s="152"/>
      <c r="F6" s="153">
        <v>38232</v>
      </c>
      <c r="G6" s="154"/>
      <c r="H6" s="155"/>
    </row>
    <row r="7" spans="1:8" x14ac:dyDescent="0.15">
      <c r="A7" s="136" t="s">
        <v>523</v>
      </c>
      <c r="B7" s="141"/>
      <c r="C7" s="142"/>
      <c r="D7" s="143">
        <v>61555</v>
      </c>
      <c r="E7" s="144"/>
      <c r="F7" s="145">
        <v>71807</v>
      </c>
      <c r="G7" s="146"/>
      <c r="H7" s="147"/>
    </row>
    <row r="8" spans="1:8" x14ac:dyDescent="0.15">
      <c r="A8" s="148"/>
      <c r="B8" s="149"/>
      <c r="C8" s="150"/>
      <c r="D8" s="151">
        <v>50768</v>
      </c>
      <c r="E8" s="152"/>
      <c r="F8" s="153">
        <v>37333</v>
      </c>
      <c r="G8" s="154"/>
      <c r="H8" s="155"/>
    </row>
    <row r="9" spans="1:8" x14ac:dyDescent="0.15">
      <c r="A9" s="136" t="s">
        <v>524</v>
      </c>
      <c r="B9" s="141"/>
      <c r="C9" s="142"/>
      <c r="D9" s="143">
        <v>127114</v>
      </c>
      <c r="E9" s="144"/>
      <c r="F9" s="145">
        <v>80821</v>
      </c>
      <c r="G9" s="146"/>
      <c r="H9" s="147"/>
    </row>
    <row r="10" spans="1:8" x14ac:dyDescent="0.15">
      <c r="A10" s="148"/>
      <c r="B10" s="149"/>
      <c r="C10" s="150"/>
      <c r="D10" s="151">
        <v>113821</v>
      </c>
      <c r="E10" s="152"/>
      <c r="F10" s="153">
        <v>49586</v>
      </c>
      <c r="G10" s="154"/>
      <c r="H10" s="155"/>
    </row>
    <row r="11" spans="1:8" x14ac:dyDescent="0.15">
      <c r="A11" s="136" t="s">
        <v>525</v>
      </c>
      <c r="B11" s="141"/>
      <c r="C11" s="142"/>
      <c r="D11" s="143">
        <v>47455</v>
      </c>
      <c r="E11" s="144"/>
      <c r="F11" s="145">
        <v>79840</v>
      </c>
      <c r="G11" s="146"/>
      <c r="H11" s="147"/>
    </row>
    <row r="12" spans="1:8" x14ac:dyDescent="0.15">
      <c r="A12" s="148"/>
      <c r="B12" s="149"/>
      <c r="C12" s="156"/>
      <c r="D12" s="151">
        <v>39155</v>
      </c>
      <c r="E12" s="152"/>
      <c r="F12" s="153">
        <v>45238</v>
      </c>
      <c r="G12" s="154"/>
      <c r="H12" s="155"/>
    </row>
    <row r="13" spans="1:8" x14ac:dyDescent="0.15">
      <c r="A13" s="136"/>
      <c r="B13" s="141"/>
      <c r="C13" s="157"/>
      <c r="D13" s="158">
        <v>73297</v>
      </c>
      <c r="E13" s="159"/>
      <c r="F13" s="160">
        <v>74934</v>
      </c>
      <c r="G13" s="161"/>
      <c r="H13" s="147"/>
    </row>
    <row r="14" spans="1:8" x14ac:dyDescent="0.15">
      <c r="A14" s="148"/>
      <c r="B14" s="149"/>
      <c r="C14" s="150"/>
      <c r="D14" s="151">
        <v>55612</v>
      </c>
      <c r="E14" s="152"/>
      <c r="F14" s="153">
        <v>41958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6.24</v>
      </c>
      <c r="C19" s="162">
        <f>ROUND(VALUE(SUBSTITUTE(実質収支比率等に係る経年分析!G$48,"▲","-")),2)</f>
        <v>6.21</v>
      </c>
      <c r="D19" s="162">
        <f>ROUND(VALUE(SUBSTITUTE(実質収支比率等に係る経年分析!H$48,"▲","-")),2)</f>
        <v>6.39</v>
      </c>
      <c r="E19" s="162">
        <f>ROUND(VALUE(SUBSTITUTE(実質収支比率等に係る経年分析!I$48,"▲","-")),2)</f>
        <v>7.6</v>
      </c>
      <c r="F19" s="162">
        <f>ROUND(VALUE(SUBSTITUTE(実質収支比率等に係る経年分析!J$48,"▲","-")),2)</f>
        <v>3.93</v>
      </c>
    </row>
    <row r="20" spans="1:11" x14ac:dyDescent="0.15">
      <c r="A20" s="162" t="s">
        <v>53</v>
      </c>
      <c r="B20" s="162">
        <f>ROUND(VALUE(SUBSTITUTE(実質収支比率等に係る経年分析!F$47,"▲","-")),2)</f>
        <v>9.9600000000000009</v>
      </c>
      <c r="C20" s="162">
        <f>ROUND(VALUE(SUBSTITUTE(実質収支比率等に係る経年分析!G$47,"▲","-")),2)</f>
        <v>20.22</v>
      </c>
      <c r="D20" s="162">
        <f>ROUND(VALUE(SUBSTITUTE(実質収支比率等に係る経年分析!H$47,"▲","-")),2)</f>
        <v>25.93</v>
      </c>
      <c r="E20" s="162">
        <f>ROUND(VALUE(SUBSTITUTE(実質収支比率等に係る経年分析!I$47,"▲","-")),2)</f>
        <v>38.78</v>
      </c>
      <c r="F20" s="162">
        <f>ROUND(VALUE(SUBSTITUTE(実質収支比率等に係る経年分析!J$47,"▲","-")),2)</f>
        <v>35.36</v>
      </c>
    </row>
    <row r="21" spans="1:11" x14ac:dyDescent="0.15">
      <c r="A21" s="162" t="s">
        <v>54</v>
      </c>
      <c r="B21" s="162">
        <f>IF(ISNUMBER(VALUE(SUBSTITUTE(実質収支比率等に係る経年分析!F$49,"▲","-"))),ROUND(VALUE(SUBSTITUTE(実質収支比率等に係る経年分析!F$49,"▲","-")),2),NA())</f>
        <v>-1.31</v>
      </c>
      <c r="C21" s="162">
        <f>IF(ISNUMBER(VALUE(SUBSTITUTE(実質収支比率等に係る経年分析!G$49,"▲","-"))),ROUND(VALUE(SUBSTITUTE(実質収支比率等に係る経年分析!G$49,"▲","-")),2),NA())</f>
        <v>10.83</v>
      </c>
      <c r="D21" s="162">
        <f>IF(ISNUMBER(VALUE(SUBSTITUTE(実質収支比率等に係る経年分析!H$49,"▲","-"))),ROUND(VALUE(SUBSTITUTE(実質収支比率等に係る経年分析!H$49,"▲","-")),2),NA())</f>
        <v>4.95</v>
      </c>
      <c r="E21" s="162">
        <f>IF(ISNUMBER(VALUE(SUBSTITUTE(実質収支比率等に係る経年分析!I$49,"▲","-"))),ROUND(VALUE(SUBSTITUTE(実質収支比率等に係る経年分析!I$49,"▲","-")),2),NA())</f>
        <v>14.66</v>
      </c>
      <c r="F21" s="162">
        <f>IF(ISNUMBER(VALUE(SUBSTITUTE(実質収支比率等に係る経年分析!J$49,"▲","-"))),ROUND(VALUE(SUBSTITUTE(実質収支比率等に係る経年分析!J$49,"▲","-")),2),NA())</f>
        <v>-5.23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鳴門市光熱水費等支出特別会計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鳴門市後期高齢者医療特別会計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0.28000000000000003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0.28000000000000003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0.27</v>
      </c>
    </row>
    <row r="31" spans="1:11" x14ac:dyDescent="0.15">
      <c r="A31" s="163" t="str">
        <f>IF(連結実質赤字比率に係る赤字・黒字の構成分析!C$39="",NA(),連結実質赤字比率に係る赤字・黒字の構成分析!C$39)</f>
        <v>鳴門市国民健康保険事業特別会計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0.43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0.59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0.33</v>
      </c>
    </row>
    <row r="32" spans="1:11" x14ac:dyDescent="0.15">
      <c r="A32" s="163" t="str">
        <f>IF(連結実質赤字比率に係る赤字・黒字の構成分析!C$38="",NA(),連結実質赤字比率に係る赤字・黒字の構成分析!C$38)</f>
        <v>鳴門市下水道事業会計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1.83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2.2000000000000002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2.04</v>
      </c>
    </row>
    <row r="33" spans="1:16" x14ac:dyDescent="0.15">
      <c r="A33" s="163" t="str">
        <f>IF(連結実質赤字比率に係る赤字・黒字の構成分析!C$37="",NA(),連結実質赤字比率に係る赤字・黒字の構成分析!C$37)</f>
        <v>鳴門市介護保険事業特別会計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2.46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4.1500000000000004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4.1900000000000004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3.79</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6.24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6.21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6.38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7.59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3.93</v>
      </c>
    </row>
    <row r="35" spans="1:16" x14ac:dyDescent="0.15">
      <c r="A35" s="163" t="str">
        <f>IF(連結実質赤字比率に係る赤字・黒字の構成分析!C$35="",NA(),連結実質赤字比率に係る赤字・黒字の構成分析!C$35)</f>
        <v>鳴門市水道事業会計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14.18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16.420000000000002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19.46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21.49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22.45</v>
      </c>
    </row>
    <row r="36" spans="1:16" x14ac:dyDescent="0.15">
      <c r="A36" s="163" t="str">
        <f>IF(連結実質赤字比率に係る赤字・黒字の構成分析!C$34="",NA(),連結実質赤字比率に係る赤字・黒字の構成分析!C$34)</f>
        <v>鳴門市モーターボート競走事業会計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114.46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119.61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170.79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213.86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251.43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1619</v>
      </c>
      <c r="E42" s="164"/>
      <c r="F42" s="164"/>
      <c r="G42" s="164">
        <f>'実質公債費比率（分子）の構造'!L$52</f>
        <v>1571</v>
      </c>
      <c r="H42" s="164"/>
      <c r="I42" s="164"/>
      <c r="J42" s="164">
        <f>'実質公債費比率（分子）の構造'!M$52</f>
        <v>1537</v>
      </c>
      <c r="K42" s="164"/>
      <c r="L42" s="164"/>
      <c r="M42" s="164">
        <f>'実質公債費比率（分子）の構造'!N$52</f>
        <v>1410</v>
      </c>
      <c r="N42" s="164"/>
      <c r="O42" s="164"/>
      <c r="P42" s="164">
        <f>'実質公債費比率（分子）の構造'!O$52</f>
        <v>1451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349</v>
      </c>
      <c r="C46" s="164"/>
      <c r="D46" s="164"/>
      <c r="E46" s="164">
        <f>'実質公債費比率（分子）の構造'!L$48</f>
        <v>361</v>
      </c>
      <c r="F46" s="164"/>
      <c r="G46" s="164"/>
      <c r="H46" s="164">
        <f>'実質公債費比率（分子）の構造'!M$48</f>
        <v>354</v>
      </c>
      <c r="I46" s="164"/>
      <c r="J46" s="164"/>
      <c r="K46" s="164">
        <f>'実質公債費比率（分子）の構造'!N$48</f>
        <v>366</v>
      </c>
      <c r="L46" s="164"/>
      <c r="M46" s="164"/>
      <c r="N46" s="164">
        <f>'実質公債費比率（分子）の構造'!O$48</f>
        <v>370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2779</v>
      </c>
      <c r="C49" s="164"/>
      <c r="D49" s="164"/>
      <c r="E49" s="164">
        <f>'実質公債費比率（分子）の構造'!L$45</f>
        <v>2777</v>
      </c>
      <c r="F49" s="164"/>
      <c r="G49" s="164"/>
      <c r="H49" s="164">
        <f>'実質公債費比率（分子）の構造'!M$45</f>
        <v>2682</v>
      </c>
      <c r="I49" s="164"/>
      <c r="J49" s="164"/>
      <c r="K49" s="164">
        <f>'実質公債費比率（分子）の構造'!N$45</f>
        <v>2446</v>
      </c>
      <c r="L49" s="164"/>
      <c r="M49" s="164"/>
      <c r="N49" s="164">
        <f>'実質公債費比率（分子）の構造'!O$45</f>
        <v>2553</v>
      </c>
      <c r="O49" s="164"/>
      <c r="P49" s="164"/>
    </row>
    <row r="50" spans="1:16" x14ac:dyDescent="0.15">
      <c r="A50" s="164" t="s">
        <v>67</v>
      </c>
      <c r="B50" s="164" t="e">
        <f>NA()</f>
        <v>#N/A</v>
      </c>
      <c r="C50" s="164">
        <f>IF(ISNUMBER('実質公債費比率（分子）の構造'!K$53),'実質公債費比率（分子）の構造'!K$53,NA())</f>
        <v>1509</v>
      </c>
      <c r="D50" s="164" t="e">
        <f>NA()</f>
        <v>#N/A</v>
      </c>
      <c r="E50" s="164" t="e">
        <f>NA()</f>
        <v>#N/A</v>
      </c>
      <c r="F50" s="164">
        <f>IF(ISNUMBER('実質公債費比率（分子）の構造'!L$53),'実質公債費比率（分子）の構造'!L$53,NA())</f>
        <v>1567</v>
      </c>
      <c r="G50" s="164" t="e">
        <f>NA()</f>
        <v>#N/A</v>
      </c>
      <c r="H50" s="164" t="e">
        <f>NA()</f>
        <v>#N/A</v>
      </c>
      <c r="I50" s="164">
        <f>IF(ISNUMBER('実質公債費比率（分子）の構造'!M$53),'実質公債費比率（分子）の構造'!M$53,NA())</f>
        <v>1499</v>
      </c>
      <c r="J50" s="164" t="e">
        <f>NA()</f>
        <v>#N/A</v>
      </c>
      <c r="K50" s="164" t="e">
        <f>NA()</f>
        <v>#N/A</v>
      </c>
      <c r="L50" s="164">
        <f>IF(ISNUMBER('実質公債費比率（分子）の構造'!N$53),'実質公債費比率（分子）の構造'!N$53,NA())</f>
        <v>1402</v>
      </c>
      <c r="M50" s="164" t="e">
        <f>NA()</f>
        <v>#N/A</v>
      </c>
      <c r="N50" s="164" t="e">
        <f>NA()</f>
        <v>#N/A</v>
      </c>
      <c r="O50" s="164">
        <f>IF(ISNUMBER('実質公債費比率（分子）の構造'!O$53),'実質公債費比率（分子）の構造'!O$53,NA())</f>
        <v>1472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18127</v>
      </c>
      <c r="E56" s="163"/>
      <c r="F56" s="163"/>
      <c r="G56" s="163">
        <f>'将来負担比率（分子）の構造'!J$52</f>
        <v>18364</v>
      </c>
      <c r="H56" s="163"/>
      <c r="I56" s="163"/>
      <c r="J56" s="163">
        <f>'将来負担比率（分子）の構造'!K$52</f>
        <v>18476</v>
      </c>
      <c r="K56" s="163"/>
      <c r="L56" s="163"/>
      <c r="M56" s="163">
        <f>'将来負担比率（分子）の構造'!L$52</f>
        <v>20261</v>
      </c>
      <c r="N56" s="163"/>
      <c r="O56" s="163"/>
      <c r="P56" s="163">
        <f>'将来負担比率（分子）の構造'!M$52</f>
        <v>20974</v>
      </c>
    </row>
    <row r="57" spans="1:16" x14ac:dyDescent="0.15">
      <c r="A57" s="163" t="s">
        <v>42</v>
      </c>
      <c r="B57" s="163"/>
      <c r="C57" s="163"/>
      <c r="D57" s="163">
        <f>'将来負担比率（分子）の構造'!I$51</f>
        <v>509</v>
      </c>
      <c r="E57" s="163"/>
      <c r="F57" s="163"/>
      <c r="G57" s="163">
        <f>'将来負担比率（分子）の構造'!J$51</f>
        <v>498</v>
      </c>
      <c r="H57" s="163"/>
      <c r="I57" s="163"/>
      <c r="J57" s="163">
        <f>'将来負担比率（分子）の構造'!K$51</f>
        <v>487</v>
      </c>
      <c r="K57" s="163"/>
      <c r="L57" s="163"/>
      <c r="M57" s="163">
        <f>'将来負担比率（分子）の構造'!L$51</f>
        <v>446</v>
      </c>
      <c r="N57" s="163"/>
      <c r="O57" s="163"/>
      <c r="P57" s="163">
        <f>'将来負担比率（分子）の構造'!M$51</f>
        <v>422</v>
      </c>
    </row>
    <row r="58" spans="1:16" x14ac:dyDescent="0.15">
      <c r="A58" s="163" t="s">
        <v>41</v>
      </c>
      <c r="B58" s="163"/>
      <c r="C58" s="163"/>
      <c r="D58" s="163">
        <f>'将来負担比率（分子）の構造'!I$50</f>
        <v>5083</v>
      </c>
      <c r="E58" s="163"/>
      <c r="F58" s="163"/>
      <c r="G58" s="163">
        <f>'将来負担比率（分子）の構造'!J$50</f>
        <v>9863</v>
      </c>
      <c r="H58" s="163"/>
      <c r="I58" s="163"/>
      <c r="J58" s="163">
        <f>'将来負担比率（分子）の構造'!K$50</f>
        <v>10285</v>
      </c>
      <c r="K58" s="163"/>
      <c r="L58" s="163"/>
      <c r="M58" s="163">
        <f>'将来負担比率（分子）の構造'!L$50</f>
        <v>11338</v>
      </c>
      <c r="N58" s="163"/>
      <c r="O58" s="163"/>
      <c r="P58" s="163">
        <f>'将来負担比率（分子）の構造'!M$50</f>
        <v>10957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2936</v>
      </c>
      <c r="C62" s="163"/>
      <c r="D62" s="163"/>
      <c r="E62" s="163">
        <f>'将来負担比率（分子）の構造'!J$45</f>
        <v>2931</v>
      </c>
      <c r="F62" s="163"/>
      <c r="G62" s="163"/>
      <c r="H62" s="163">
        <f>'将来負担比率（分子）の構造'!K$45</f>
        <v>2918</v>
      </c>
      <c r="I62" s="163"/>
      <c r="J62" s="163"/>
      <c r="K62" s="163">
        <f>'将来負担比率（分子）の構造'!L$45</f>
        <v>3049</v>
      </c>
      <c r="L62" s="163"/>
      <c r="M62" s="163"/>
      <c r="N62" s="163">
        <f>'将来負担比率（分子）の構造'!M$45</f>
        <v>3207</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9404</v>
      </c>
      <c r="C64" s="163"/>
      <c r="D64" s="163"/>
      <c r="E64" s="163">
        <f>'将来負担比率（分子）の構造'!J$43</f>
        <v>9291</v>
      </c>
      <c r="F64" s="163"/>
      <c r="G64" s="163"/>
      <c r="H64" s="163">
        <f>'将来負担比率（分子）の構造'!K$43</f>
        <v>9226</v>
      </c>
      <c r="I64" s="163"/>
      <c r="J64" s="163"/>
      <c r="K64" s="163">
        <f>'将来負担比率（分子）の構造'!L$43</f>
        <v>9133</v>
      </c>
      <c r="L64" s="163"/>
      <c r="M64" s="163"/>
      <c r="N64" s="163">
        <f>'将来負担比率（分子）の構造'!M$43</f>
        <v>8989</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26857</v>
      </c>
      <c r="C66" s="163"/>
      <c r="D66" s="163"/>
      <c r="E66" s="163">
        <f>'将来負担比率（分子）の構造'!J$41</f>
        <v>27627</v>
      </c>
      <c r="F66" s="163"/>
      <c r="G66" s="163"/>
      <c r="H66" s="163">
        <f>'将来負担比率（分子）の構造'!K$41</f>
        <v>28089</v>
      </c>
      <c r="I66" s="163"/>
      <c r="J66" s="163"/>
      <c r="K66" s="163">
        <f>'将来負担比率（分子）の構造'!L$41</f>
        <v>31678</v>
      </c>
      <c r="L66" s="163"/>
      <c r="M66" s="163"/>
      <c r="N66" s="163">
        <f>'将来負担比率（分子）の構造'!M$41</f>
        <v>32558</v>
      </c>
      <c r="O66" s="163"/>
      <c r="P66" s="163"/>
    </row>
    <row r="67" spans="1:16" x14ac:dyDescent="0.15">
      <c r="A67" s="163" t="s">
        <v>71</v>
      </c>
      <c r="B67" s="163" t="e">
        <f>NA()</f>
        <v>#N/A</v>
      </c>
      <c r="C67" s="163">
        <f>IF(ISNUMBER('将来負担比率（分子）の構造'!I$53), IF('将来負担比率（分子）の構造'!I$53 &lt; 0, 0, '将来負担比率（分子）の構造'!I$53), NA())</f>
        <v>15477</v>
      </c>
      <c r="D67" s="163" t="e">
        <f>NA()</f>
        <v>#N/A</v>
      </c>
      <c r="E67" s="163" t="e">
        <f>NA()</f>
        <v>#N/A</v>
      </c>
      <c r="F67" s="163">
        <f>IF(ISNUMBER('将来負担比率（分子）の構造'!J$53), IF('将来負担比率（分子）の構造'!J$53 &lt; 0, 0, '将来負担比率（分子）の構造'!J$53), NA())</f>
        <v>11123</v>
      </c>
      <c r="G67" s="163" t="e">
        <f>NA()</f>
        <v>#N/A</v>
      </c>
      <c r="H67" s="163" t="e">
        <f>NA()</f>
        <v>#N/A</v>
      </c>
      <c r="I67" s="163">
        <f>IF(ISNUMBER('将来負担比率（分子）の構造'!K$53), IF('将来負担比率（分子）の構造'!K$53 &lt; 0, 0, '将来負担比率（分子）の構造'!K$53), NA())</f>
        <v>10985</v>
      </c>
      <c r="J67" s="163" t="e">
        <f>NA()</f>
        <v>#N/A</v>
      </c>
      <c r="K67" s="163" t="e">
        <f>NA()</f>
        <v>#N/A</v>
      </c>
      <c r="L67" s="163">
        <f>IF(ISNUMBER('将来負担比率（分子）の構造'!L$53), IF('将来負担比率（分子）の構造'!L$53 &lt; 0, 0, '将来負担比率（分子）の構造'!L$53), NA())</f>
        <v>11814</v>
      </c>
      <c r="M67" s="163" t="e">
        <f>NA()</f>
        <v>#N/A</v>
      </c>
      <c r="N67" s="163" t="e">
        <f>NA()</f>
        <v>#N/A</v>
      </c>
      <c r="O67" s="163">
        <f>IF(ISNUMBER('将来負担比率（分子）の構造'!M$53), IF('将来負担比率（分子）の構造'!M$53 &lt; 0, 0, '将来負担比率（分子）の構造'!M$53), NA())</f>
        <v>12401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3559</v>
      </c>
      <c r="C72" s="167">
        <f>基金残高に係る経年分析!G55</f>
        <v>5344</v>
      </c>
      <c r="D72" s="167">
        <f>基金残高に係る経年分析!H55</f>
        <v>5075</v>
      </c>
    </row>
    <row r="73" spans="1:16" x14ac:dyDescent="0.15">
      <c r="A73" s="166" t="s">
        <v>74</v>
      </c>
      <c r="B73" s="167">
        <f>基金残高に係る経年分析!F56</f>
        <v>1670</v>
      </c>
      <c r="C73" s="167">
        <f>基金残高に係る経年分析!G56</f>
        <v>1603</v>
      </c>
      <c r="D73" s="167">
        <f>基金残高に係る経年分析!H56</f>
        <v>1371</v>
      </c>
    </row>
    <row r="74" spans="1:16" x14ac:dyDescent="0.15">
      <c r="A74" s="166" t="s">
        <v>75</v>
      </c>
      <c r="B74" s="167">
        <f>基金残高に係る経年分析!F57</f>
        <v>4273</v>
      </c>
      <c r="C74" s="167">
        <f>基金残高に係る経年分析!G57</f>
        <v>3497</v>
      </c>
      <c r="D74" s="167">
        <f>基金残高に係る経年分析!H57</f>
        <v>3417</v>
      </c>
    </row>
  </sheetData>
  <sheetProtection algorithmName="SHA-512" hashValue="m5QSFm79GhsYyLlR1k5gnUvSrAezpYu6nUNqXRBihC2t5jh4vrx0ZFMt2EgObIV5WrOcYq3jEaB3XRqdqaGfdw==" saltValue="7mXR06xcj8nxrqpP0yunL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2026-03-18T01:38:37Z</cp:lastPrinted>
  <dcterms:created xsi:type="dcterms:W3CDTF">2026-02-23T08:38:42Z</dcterms:created>
  <dcterms:modified xsi:type="dcterms:W3CDTF">2026-09-10T04:15:31Z</dcterms:modified>
  <cp:category/>
</cp:coreProperties>
</file>