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s050788\共有\SZ100100財政課\20 照会・回答・調査・取材等関係\01 県・他市からの照会等\01 徳島県\06 財政状況資料集\R8\20260818_【9_11（金）〆】令和6年度財政状況資料集の作成について（2回目・地方公会計関係）\3.回答\"/>
    </mc:Choice>
  </mc:AlternateContent>
  <bookViews>
    <workbookView xWindow="0" yWindow="0" windowWidth="28800" windowHeight="13845" tabRatio="931"/>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4" i="10" l="1"/>
  <c r="AO39" i="10"/>
  <c r="AO38" i="10"/>
  <c r="AO37"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BW38" i="10"/>
  <c r="BE38" i="10"/>
  <c r="AM38" i="10"/>
  <c r="U38" i="10"/>
  <c r="C38" i="10"/>
  <c r="BE37" i="10"/>
  <c r="AM37" i="10"/>
  <c r="U37" i="10"/>
  <c r="C37" i="10"/>
  <c r="BE36" i="10"/>
  <c r="AM36" i="10"/>
  <c r="U36" i="10"/>
  <c r="C36" i="10"/>
  <c r="BE35" i="10"/>
  <c r="AM35" i="10"/>
  <c r="U35" i="10"/>
  <c r="C35" i="10"/>
  <c r="BW34" i="10"/>
  <c r="BW35" i="10" s="1"/>
  <c r="BW36" i="10" s="1"/>
  <c r="BW37" i="10" s="1"/>
  <c r="BE34" i="10"/>
  <c r="AM34" i="10"/>
  <c r="U34" i="10"/>
  <c r="C34" i="10"/>
  <c r="CO34" i="10" l="1"/>
  <c r="CO35" i="10" s="1"/>
  <c r="CO36" i="10" s="1"/>
  <c r="CO37" i="10" s="1"/>
  <c r="CO38"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<sst xmlns="http://schemas.openxmlformats.org/spreadsheetml/2006/main" count="1095" uniqueCount="583">
  <si>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</si>
  <si>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</si>
  <si>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</si>
  <si>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</si>
  <si>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</si>
  <si>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</si>
  <si>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</si>
  <si>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</si>
  <si>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</si>
  <si>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</si>
  <si>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</si>
  <si>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</si>
  <si>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</si>
  <si>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</si>
  <si>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</si>
  <si>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</si>
  <si>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</si>
  <si>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</si>
  <si>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</si>
  <si>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</si>
  <si>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</si>
  <si>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</si>
  <si>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</si>
  <si>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</si>
  <si>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</si>
  <si>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</si>
  <si>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</si>
  <si>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</si>
  <si>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</si>
  <si>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</si>
  <si>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</si>
  <si>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</si>
  <si>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</si>
  <si>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</si>
  <si>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</si>
  <si>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</si>
  <si>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</si>
  <si>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</si>
  <si>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</si>
  <si>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</si>
  <si>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</si>
  <si>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</si>
  <si>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</si>
  <si>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</si>
  <si>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</si>
  <si>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</si>
  <si>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</si>
  <si>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</si>
  <si>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</si>
  <si>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</si>
  <si>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</si>
  <si>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</si>
  <si>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</si>
  <si>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</si>
  <si>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</si>
  <si>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</si>
  <si>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</si>
  <si>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</si>
  <si>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</si>
  <si>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</si>
  <si>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</si>
  <si>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</si>
  <si>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</si>
  <si>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</si>
  <si>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</si>
  <si>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</si>
  <si>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</si>
  <si>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</si>
  <si>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</si>
  <si>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</si>
  <si>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</si>
  <si>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</si>
  <si>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</si>
  <si>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</si>
  <si>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</si>
  <si>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</si>
  <si>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</si>
  <si>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</si>
  <si>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</si>
  <si>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徳島県</t>
    <phoneticPr fontId="5"/>
  </si>
  <si>
    <t>市町村類型</t>
    <phoneticPr fontId="5"/>
  </si>
  <si>
    <t>Ⅳ－３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</si>
  <si>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</si>
  <si>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</si>
  <si>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</si>
  <si>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</si>
  <si>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</si>
  <si>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</si>
  <si>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</si>
  <si>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</si>
  <si>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</si>
  <si>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</si>
  <si>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</si>
  <si>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</si>
  <si>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徳島市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</si>
  <si>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</si>
  <si>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</si>
  <si>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</si>
  <si>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</si>
  <si>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</si>
  <si>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</si>
  <si>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</si>
  <si>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</si>
  <si>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</si>
  <si>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</si>
  <si>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</si>
  <si>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</si>
  <si>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</si>
  <si>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</si>
  <si>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</si>
  <si>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</si>
  <si>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</si>
  <si>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</si>
  <si>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</si>
  <si>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</si>
  <si>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</si>
  <si>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</si>
  <si>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</si>
  <si>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</si>
  <si>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</si>
  <si>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</si>
  <si>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</si>
  <si>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</si>
  <si>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</si>
  <si>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</si>
  <si>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</si>
  <si>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</si>
  <si>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</si>
  <si>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</si>
  <si>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</si>
  <si>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</si>
  <si>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</si>
  <si>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</si>
  <si>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</si>
  <si>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</si>
  <si>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</si>
  <si>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</si>
  <si>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</si>
  <si>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</si>
  <si>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</si>
  <si>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</si>
  <si>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</si>
  <si>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25"/>
  </si>
  <si>
    <t>うち日本人(％)</t>
    <phoneticPr fontId="5"/>
  </si>
  <si>
    <t>-1.0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</si>
  <si>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</si>
  <si>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</si>
  <si>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</si>
  <si>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</si>
  <si>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</si>
  <si>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</si>
  <si>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</si>
  <si>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</si>
  <si>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</si>
  <si>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</si>
  <si>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</si>
  <si>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</si>
  <si>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</si>
  <si>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</si>
  <si>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</si>
  <si>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</si>
  <si>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</si>
  <si>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</si>
  <si>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</si>
  <si>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</si>
  <si>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</si>
  <si>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</si>
  <si>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</si>
  <si>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</si>
  <si>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</si>
  <si>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</si>
  <si>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</si>
  <si>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</si>
  <si>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</si>
  <si>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</si>
  <si>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</si>
  <si>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</si>
  <si>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</si>
  <si>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</si>
  <si>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</si>
  <si>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</si>
  <si>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</si>
  <si>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</si>
  <si>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</si>
  <si>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</si>
  <si>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</si>
  <si>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</si>
  <si>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</si>
  <si>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</si>
  <si>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</si>
  <si>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</si>
  <si>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</si>
  <si>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</si>
  <si>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</si>
  <si>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</si>
  <si>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</si>
  <si>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</si>
  <si>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</si>
  <si>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</si>
  <si>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</si>
  <si>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</si>
  <si>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</si>
  <si>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</si>
  <si>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徳島県徳島市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</si>
  <si>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</si>
  <si>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</si>
  <si>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</si>
  <si>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</si>
  <si>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</si>
  <si>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</si>
  <si>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</si>
  <si>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</si>
  <si>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</si>
  <si>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</si>
  <si>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</si>
  <si>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</si>
  <si>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</si>
  <si>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</si>
  <si>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</si>
  <si>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</si>
  <si>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</si>
  <si>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</si>
  <si>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</si>
  <si>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</si>
  <si>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</si>
  <si>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</si>
  <si>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</si>
  <si>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</si>
  <si>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</si>
  <si>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</si>
  <si>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</si>
  <si>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</si>
  <si>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</si>
  <si>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</si>
  <si>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</si>
  <si>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</si>
  <si>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</si>
  <si>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</si>
  <si>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</si>
  <si>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</si>
  <si>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</si>
  <si>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</si>
  <si>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</si>
  <si>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</si>
  <si>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</si>
  <si>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</si>
  <si>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</si>
  <si>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</si>
  <si>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</si>
  <si>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</si>
  <si>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</si>
  <si>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</si>
  <si>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</si>
  <si>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</si>
  <si>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</si>
  <si>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</si>
  <si>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</si>
  <si>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</si>
  <si>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</si>
  <si>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</si>
  <si>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</si>
  <si>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</si>
  <si>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</si>
  <si>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</si>
  <si>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</si>
  <si>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</si>
  <si>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</si>
  <si>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</si>
  <si>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</si>
  <si>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</si>
  <si>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</si>
  <si>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</si>
  <si>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</si>
  <si>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</si>
  <si>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</si>
  <si>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</si>
  <si>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</si>
  <si>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</si>
  <si>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</si>
  <si>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</si>
  <si>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</si>
  <si>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</si>
  <si>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</si>
  <si>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</si>
  <si>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</si>
  <si>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</si>
  <si>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</si>
  <si>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</si>
  <si>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</si>
  <si>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</si>
  <si>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</si>
  <si>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</si>
  <si>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</si>
  <si>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</si>
  <si>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</si>
  <si>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</si>
  <si>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</si>
  <si>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</si>
  <si>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</si>
  <si>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</si>
  <si>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</si>
  <si>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</si>
  <si>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</si>
  <si>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</si>
  <si>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</si>
  <si>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</si>
  <si>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</si>
  <si>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</si>
  <si>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</si>
  <si>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</si>
  <si>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</si>
  <si>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</si>
  <si>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</si>
  <si>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</si>
  <si>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</si>
  <si>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</si>
  <si>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</si>
  <si>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</si>
  <si>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</si>
  <si>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</si>
  <si>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</si>
  <si>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</si>
  <si>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</si>
  <si>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</si>
  <si>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</si>
  <si>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</si>
  <si>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</si>
  <si>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</si>
  <si>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</si>
  <si>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</si>
  <si>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</si>
  <si>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</si>
  <si>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</si>
  <si>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</si>
  <si>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</si>
  <si>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</si>
  <si>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</si>
  <si>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</si>
  <si>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</si>
  <si>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</si>
  <si>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</si>
  <si>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</si>
  <si>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</si>
  <si>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</si>
  <si>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</si>
  <si>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</si>
  <si>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</si>
  <si>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</si>
  <si>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</si>
  <si>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</si>
  <si>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</si>
  <si>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</si>
  <si>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</si>
  <si>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</si>
  <si>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徳島県徳島市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</si>
  <si>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</si>
  <si>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</si>
  <si>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</si>
  <si>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</si>
  <si>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</si>
  <si>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</si>
  <si>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</si>
  <si>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</si>
  <si>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</si>
  <si>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</si>
  <si>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</si>
  <si>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</si>
  <si>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</si>
  <si>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</si>
  <si>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</si>
  <si>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</si>
  <si>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</si>
  <si>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</si>
  <si>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</si>
  <si>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</si>
  <si>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徳島市奨学事業特別会計</t>
    <phoneticPr fontId="5"/>
  </si>
  <si>
    <t>徳島市土地取得事業特別会計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</si>
  <si>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</si>
  <si>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</si>
  <si>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</si>
  <si>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</si>
  <si>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</si>
  <si>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</si>
  <si>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</si>
  <si>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</si>
  <si>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</si>
  <si>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</si>
  <si>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</si>
  <si>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</si>
  <si>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</si>
  <si>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徳島市国民健康保険事業特別会計</t>
    <phoneticPr fontId="5"/>
  </si>
  <si>
    <t>徳島市介護保険事業特別会計</t>
    <phoneticPr fontId="5"/>
  </si>
  <si>
    <t>徳島市後期高齢者医療事業特別会計</t>
    <phoneticPr fontId="5"/>
  </si>
  <si>
    <t>徳島市中央卸売市場事業会計</t>
    <phoneticPr fontId="5"/>
  </si>
  <si>
    <t>法適用企業</t>
    <phoneticPr fontId="5"/>
  </si>
  <si>
    <t>徳島市商業観光施設事業会計</t>
    <phoneticPr fontId="5"/>
  </si>
  <si>
    <t>徳島市水道事業会計</t>
    <phoneticPr fontId="5"/>
  </si>
  <si>
    <t>徳島市公共下水道事業会計</t>
    <phoneticPr fontId="5"/>
  </si>
  <si>
    <t>徳島市営旅客自動車運送事業会計</t>
    <phoneticPr fontId="5"/>
  </si>
  <si>
    <t>徳島市民病院事業会計</t>
    <phoneticPr fontId="5"/>
  </si>
  <si>
    <t>徳島市立食肉センター事業特別会計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</si>
  <si>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</si>
  <si>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</si>
  <si>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</si>
  <si>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</si>
  <si>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</si>
  <si>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</si>
  <si>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</si>
  <si>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</si>
  <si>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</si>
  <si>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</si>
  <si>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</si>
  <si>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</si>
  <si>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</si>
  <si>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</si>
  <si>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</si>
  <si>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</si>
  <si>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</si>
  <si>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</si>
  <si>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</si>
  <si>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</si>
  <si>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</si>
  <si>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</si>
  <si>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</si>
  <si>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</si>
  <si>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</si>
  <si>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</si>
  <si>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</si>
  <si>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</si>
  <si>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</si>
  <si>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</si>
  <si>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</si>
  <si>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</si>
  <si>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</si>
  <si>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</si>
  <si>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</si>
  <si>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</si>
  <si>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</si>
  <si>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</si>
  <si>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</si>
  <si>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</si>
  <si>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</si>
  <si>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</si>
  <si>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</si>
  <si>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</si>
  <si>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</si>
  <si>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</si>
  <si>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</si>
  <si>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</si>
  <si>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</si>
  <si>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</si>
  <si>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</si>
  <si>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</si>
  <si>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</si>
  <si>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</si>
  <si>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</si>
  <si>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</si>
  <si>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</si>
  <si>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</si>
  <si>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</si>
  <si>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</si>
  <si>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</si>
  <si>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</si>
  <si>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</si>
  <si>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</si>
  <si>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</si>
  <si>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</si>
  <si>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</si>
  <si>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</si>
  <si>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</si>
  <si>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</si>
  <si>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</si>
  <si>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</si>
  <si>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</si>
  <si>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</si>
  <si>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</si>
  <si>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</si>
  <si>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</si>
  <si>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</si>
  <si>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</si>
  <si>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</si>
  <si>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</si>
  <si>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</si>
  <si>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</si>
  <si>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</si>
  <si>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</si>
  <si>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</si>
  <si>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</si>
  <si>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</si>
  <si>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</si>
  <si>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</si>
  <si>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</si>
  <si>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</si>
  <si>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</si>
  <si>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</si>
  <si>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</si>
  <si>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</si>
  <si>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</si>
  <si>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</si>
  <si>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</si>
  <si>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</si>
  <si>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</si>
  <si>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</si>
  <si>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</si>
  <si>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</si>
  <si>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</si>
  <si>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</si>
  <si>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</si>
  <si>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</si>
  <si>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</si>
  <si>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</si>
  <si>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</si>
  <si>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</si>
  <si>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</si>
  <si>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</si>
  <si>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</si>
  <si>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</si>
  <si>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</si>
  <si>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</si>
  <si>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</si>
  <si>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</si>
  <si>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</si>
  <si>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</si>
  <si>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</si>
  <si>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</si>
  <si>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</si>
  <si>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</si>
  <si>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</si>
  <si>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</si>
  <si>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</si>
  <si>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</si>
  <si>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</si>
  <si>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</si>
  <si>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</si>
  <si>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</si>
  <si>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</si>
  <si>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</si>
  <si>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1.91</t>
  </si>
  <si>
    <t>▲ 1.99</t>
  </si>
  <si>
    <t>▲ 1.06</t>
  </si>
  <si>
    <t>徳島市水道事業会計</t>
  </si>
  <si>
    <t>徳島市民病院事業会計</t>
  </si>
  <si>
    <t>一般会計</t>
  </si>
  <si>
    <t>徳島市介護保険事業特別会計</t>
  </si>
  <si>
    <t>徳島市中央卸売市場事業会計</t>
  </si>
  <si>
    <t>徳島市公共下水道事業会計</t>
  </si>
  <si>
    <t>徳島市営旅客自動車運送事業会計</t>
  </si>
  <si>
    <t>徳島市後期高齢者医療事業特別会計</t>
  </si>
  <si>
    <t>その他会計（赤字）</t>
  </si>
  <si>
    <t>その他会計（黒字）</t>
  </si>
  <si>
    <t>R02</t>
    <phoneticPr fontId="5"/>
  </si>
  <si>
    <t>R03</t>
    <phoneticPr fontId="5"/>
  </si>
  <si>
    <t>R04</t>
    <phoneticPr fontId="5"/>
  </si>
  <si>
    <t>R05</t>
    <phoneticPr fontId="5"/>
  </si>
  <si>
    <t>R06</t>
    <phoneticPr fontId="5"/>
  </si>
  <si>
    <t>LEDが魅せるまち・とくしま事業推進基金</t>
  </si>
  <si>
    <t>市民福祉基金</t>
  </si>
  <si>
    <t>子ども未来基金</t>
  </si>
  <si>
    <t>ﾃﾞｼﾞﾀﾙ･ﾄﾗﾝｽﾌｫｰﾒｰｼｮﾝ推進基金</t>
  </si>
  <si>
    <t>水と緑の基金</t>
  </si>
  <si>
    <t>徳島市公園緑地管理公社</t>
  </si>
  <si>
    <t>徳島市文化振興公社</t>
  </si>
  <si>
    <t>徳島市スポーツ協会</t>
  </si>
  <si>
    <t>徳島都市開発</t>
  </si>
  <si>
    <t>徳島市土地開発公社</t>
  </si>
  <si>
    <t>-</t>
    <phoneticPr fontId="2"/>
  </si>
  <si>
    <t>徳島県後期高齢者医療広域連合一般会計</t>
    <rPh sb="0" eb="3">
      <t>トクシマケン</t>
    </rPh>
    <rPh sb="3" eb="8">
      <t>コウキコウレイシャ</t>
    </rPh>
    <rPh sb="8" eb="10">
      <t>イリョウ</t>
    </rPh>
    <rPh sb="10" eb="14">
      <t>コウイキレンゴウ</t>
    </rPh>
    <rPh sb="14" eb="18">
      <t>イッパンカイケイ</t>
    </rPh>
    <phoneticPr fontId="2"/>
  </si>
  <si>
    <t>徳島県後期高齢者医療広域連合後期高齢者医療特別会計</t>
    <rPh sb="0" eb="3">
      <t>トクシマケン</t>
    </rPh>
    <rPh sb="3" eb="8">
      <t>コウキコウレイシャ</t>
    </rPh>
    <rPh sb="8" eb="10">
      <t>イリョウ</t>
    </rPh>
    <rPh sb="10" eb="12">
      <t>コウイキ</t>
    </rPh>
    <rPh sb="12" eb="14">
      <t>レンゴウ</t>
    </rPh>
    <rPh sb="14" eb="16">
      <t>コウキ</t>
    </rPh>
    <rPh sb="16" eb="19">
      <t>コウレイシャ</t>
    </rPh>
    <rPh sb="19" eb="21">
      <t>イリョウ</t>
    </rPh>
    <rPh sb="21" eb="23">
      <t>トクベツ</t>
    </rPh>
    <rPh sb="23" eb="25">
      <t>カイケイ</t>
    </rPh>
    <phoneticPr fontId="2"/>
  </si>
  <si>
    <t>徳島県市町村総合事務組合一般会計</t>
    <rPh sb="0" eb="3">
      <t>トクシマケン</t>
    </rPh>
    <rPh sb="3" eb="6">
      <t>シチョウソン</t>
    </rPh>
    <rPh sb="6" eb="10">
      <t>ソウゴウジム</t>
    </rPh>
    <rPh sb="10" eb="12">
      <t>クミアイ</t>
    </rPh>
    <rPh sb="12" eb="16">
      <t>イッパンカイケイ</t>
    </rPh>
    <phoneticPr fontId="2"/>
  </si>
  <si>
    <t>徳島県市町村総合事務組合徳島滞納整理機構特別会計</t>
    <rPh sb="0" eb="3">
      <t>トクシマケン</t>
    </rPh>
    <rPh sb="3" eb="6">
      <t>シチョウソン</t>
    </rPh>
    <rPh sb="6" eb="10">
      <t>ソウゴウジム</t>
    </rPh>
    <rPh sb="10" eb="12">
      <t>クミアイ</t>
    </rPh>
    <rPh sb="12" eb="14">
      <t>トクシマ</t>
    </rPh>
    <rPh sb="14" eb="16">
      <t>タイノウ</t>
    </rPh>
    <rPh sb="16" eb="20">
      <t>セイリキコウ</t>
    </rPh>
    <rPh sb="20" eb="22">
      <t>トクベツ</t>
    </rPh>
    <rPh sb="22" eb="24">
      <t>カイケイ</t>
    </rPh>
    <phoneticPr fontId="2"/>
  </si>
  <si>
    <t>-</t>
    <phoneticPr fontId="38"/>
  </si>
  <si>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</si>
  <si>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</si>
  <si>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</si>
  <si>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類似団体内平均値と比較して、将来負担比率及び有形固定資産減価償却率のいずれも高い水準にあることから、公共施設総合管理計画（令和４年度改定）に基づき、施設の更新時期の平準化や総量抑制等を図るため、適切な更新・統廃合・長寿命化の実施に努め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</si>
  <si>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</si>
  <si>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</si>
  <si>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</si>
  <si>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</si>
  <si>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</si>
  <si>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</si>
  <si>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類似団体内平均値と比較して、将来負担比率及び実質公債費比率のいずれも高い水準にあることから、公共施設総合管理計画（令和４年度改定）に基づき、施設の更新時期の平準化や総量抑制等を図るため、適切な更新・統廃合・長寿命化の実施に努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</si>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</sst>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39221</c:v>
                </c:pt>
                <c:pt idx="1">
                  <c:v>38566</c:v>
                </c:pt>
                <c:pt idx="2">
                  <c:v>35156</c:v>
                </c:pt>
                <c:pt idx="3">
                  <c:v>37029</c:v>
                </c:pt>
                <c:pt idx="4">
                  <c:v>44805</c:v>
                </c:pt>
              </c:numCache>
            </c:numRef>
          </c:val>
          <c:smooth val="0"/>
          <c:extLst>
            <c:ext xmlns:c16="http://schemas.microsoft.com/office/drawing/2014/chart" uri="{C3380CC4-5D6E-409C-BE32-E72D297353CC}">
              <c16:uniqueId val="{00000000-C757-476C-A5FE-D661A26365A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31282</c:v>
                </c:pt>
                <c:pt idx="1">
                  <c:v>37016</c:v>
                </c:pt>
                <c:pt idx="2">
                  <c:v>36659</c:v>
                </c:pt>
                <c:pt idx="3">
                  <c:v>40414</c:v>
                </c:pt>
                <c:pt idx="4">
                  <c:v>49125</c:v>
                </c:pt>
              </c:numCache>
            </c:numRef>
          </c:val>
          <c:smooth val="0"/>
          <c:extLst>
            <c:ext xmlns:c16="http://schemas.microsoft.com/office/drawing/2014/chart" uri="{C3380CC4-5D6E-409C-BE32-E72D297353CC}">
              <c16:uniqueId val="{00000001-C757-476C-A5FE-D661A26365A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1.36</c:v>
                </c:pt>
                <c:pt idx="1">
                  <c:v>7.05</c:v>
                </c:pt>
                <c:pt idx="2">
                  <c:v>5.3</c:v>
                </c:pt>
                <c:pt idx="3">
                  <c:v>3.08</c:v>
                </c:pt>
                <c:pt idx="4">
                  <c:v>1.94</c:v>
                </c:pt>
              </c:numCache>
            </c:numRef>
          </c:val>
          <c:extLst>
            <c:ext xmlns:c16="http://schemas.microsoft.com/office/drawing/2014/chart" uri="{C3380CC4-5D6E-409C-BE32-E72D297353CC}">
              <c16:uniqueId val="{00000000-4882-495B-AEDB-B9C5D2E41E3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8.4</c:v>
                </c:pt>
                <c:pt idx="1">
                  <c:v>8.68</c:v>
                </c:pt>
                <c:pt idx="2">
                  <c:v>12.52</c:v>
                </c:pt>
                <c:pt idx="3">
                  <c:v>14.97</c:v>
                </c:pt>
                <c:pt idx="4">
                  <c:v>16.23</c:v>
                </c:pt>
              </c:numCache>
            </c:numRef>
          </c:val>
          <c:extLst>
            <c:ext xmlns:c16="http://schemas.microsoft.com/office/drawing/2014/chart" uri="{C3380CC4-5D6E-409C-BE32-E72D297353CC}">
              <c16:uniqueId val="{00000001-4882-495B-AEDB-B9C5D2E41E3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0.89</c:v>
                </c:pt>
                <c:pt idx="1">
                  <c:v>5.77</c:v>
                </c:pt>
                <c:pt idx="2">
                  <c:v>-1.91</c:v>
                </c:pt>
                <c:pt idx="3">
                  <c:v>-1.99</c:v>
                </c:pt>
                <c:pt idx="4">
                  <c:v>-1.06</c:v>
                </c:pt>
              </c:numCache>
            </c:numRef>
          </c:val>
          <c:smooth val="0"/>
          <c:extLst>
            <c:ext xmlns:c16="http://schemas.microsoft.com/office/drawing/2014/chart" uri="{C3380CC4-5D6E-409C-BE32-E72D297353CC}">
              <c16:uniqueId val="{00000002-4882-495B-AEDB-B9C5D2E41E3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0.71</c:v>
                </c:pt>
                <c:pt idx="2">
                  <c:v>#N/A</c:v>
                </c:pt>
                <c:pt idx="3">
                  <c:v>0.81</c:v>
                </c:pt>
                <c:pt idx="4">
                  <c:v>#N/A</c:v>
                </c:pt>
                <c:pt idx="5">
                  <c:v>0.93</c:v>
                </c:pt>
                <c:pt idx="6">
                  <c:v>#N/A</c:v>
                </c:pt>
                <c:pt idx="7">
                  <c:v>0.16</c:v>
                </c:pt>
                <c:pt idx="8">
                  <c:v>#N/A</c:v>
                </c:pt>
                <c:pt idx="9">
                  <c:v>0.1</c:v>
                </c:pt>
              </c:numCache>
            </c:numRef>
          </c:val>
          <c:extLst>
            <c:ext xmlns:c16="http://schemas.microsoft.com/office/drawing/2014/chart" uri="{C3380CC4-5D6E-409C-BE32-E72D297353CC}">
              <c16:uniqueId val="{00000000-E7CD-453C-B7A4-FE38B5635A0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7CD-453C-B7A4-FE38B5635A08}"/>
            </c:ext>
          </c:extLst>
        </c:ser>
        <c:ser>
          <c:idx val="2"/>
          <c:order val="2"/>
          <c:tx>
            <c:strRef>
              <c:f>データシート!$A$29</c:f>
              <c:strCache>
                <c:ptCount val="1"/>
                <c:pt idx="0">
                  <c:v>徳島市後期高齢者医療事業特別会計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0.28999999999999998</c:v>
                </c:pt>
                <c:pt idx="2">
                  <c:v>#N/A</c:v>
                </c:pt>
                <c:pt idx="3">
                  <c:v>0.27</c:v>
                </c:pt>
                <c:pt idx="4">
                  <c:v>#N/A</c:v>
                </c:pt>
                <c:pt idx="5">
                  <c:v>0.3</c:v>
                </c:pt>
                <c:pt idx="6">
                  <c:v>#N/A</c:v>
                </c:pt>
                <c:pt idx="7">
                  <c:v>0.32</c:v>
                </c:pt>
                <c:pt idx="8">
                  <c:v>#N/A</c:v>
                </c:pt>
                <c:pt idx="9">
                  <c:v>0.33</c:v>
                </c:pt>
              </c:numCache>
            </c:numRef>
          </c:val>
          <c:extLst>
            <c:ext xmlns:c16="http://schemas.microsoft.com/office/drawing/2014/chart" uri="{C3380CC4-5D6E-409C-BE32-E72D297353CC}">
              <c16:uniqueId val="{00000002-E7CD-453C-B7A4-FE38B5635A08}"/>
            </c:ext>
          </c:extLst>
        </c:ser>
        <c:ser>
          <c:idx val="3"/>
          <c:order val="3"/>
          <c:tx>
            <c:strRef>
              <c:f>データシート!$A$30</c:f>
              <c:strCache>
                <c:ptCount val="1"/>
                <c:pt idx="0">
                  <c:v>徳島市営旅客自動車運送事業会計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0.32</c:v>
                </c:pt>
                <c:pt idx="2">
                  <c:v>#N/A</c:v>
                </c:pt>
                <c:pt idx="3">
                  <c:v>0.35</c:v>
                </c:pt>
                <c:pt idx="4">
                  <c:v>#N/A</c:v>
                </c:pt>
                <c:pt idx="5">
                  <c:v>0.36</c:v>
                </c:pt>
                <c:pt idx="6">
                  <c:v>#N/A</c:v>
                </c:pt>
                <c:pt idx="7">
                  <c:v>0.48</c:v>
                </c:pt>
                <c:pt idx="8">
                  <c:v>#N/A</c:v>
                </c:pt>
                <c:pt idx="9">
                  <c:v>0.52</c:v>
                </c:pt>
              </c:numCache>
            </c:numRef>
          </c:val>
          <c:extLst>
            <c:ext xmlns:c16="http://schemas.microsoft.com/office/drawing/2014/chart" uri="{C3380CC4-5D6E-409C-BE32-E72D297353CC}">
              <c16:uniqueId val="{00000003-E7CD-453C-B7A4-FE38B5635A08}"/>
            </c:ext>
          </c:extLst>
        </c:ser>
        <c:ser>
          <c:idx val="4"/>
          <c:order val="4"/>
          <c:tx>
            <c:strRef>
              <c:f>データシート!$A$31</c:f>
              <c:strCache>
                <c:ptCount val="1"/>
                <c:pt idx="0">
                  <c:v>徳島市公共下水道事業会計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0.86</c:v>
                </c:pt>
                <c:pt idx="2">
                  <c:v>#N/A</c:v>
                </c:pt>
                <c:pt idx="3">
                  <c:v>0.74</c:v>
                </c:pt>
                <c:pt idx="4">
                  <c:v>#N/A</c:v>
                </c:pt>
                <c:pt idx="5">
                  <c:v>1.04</c:v>
                </c:pt>
                <c:pt idx="6">
                  <c:v>#N/A</c:v>
                </c:pt>
                <c:pt idx="7">
                  <c:v>1.25</c:v>
                </c:pt>
                <c:pt idx="8">
                  <c:v>#N/A</c:v>
                </c:pt>
                <c:pt idx="9">
                  <c:v>1.24</c:v>
                </c:pt>
              </c:numCache>
            </c:numRef>
          </c:val>
          <c:extLst>
            <c:ext xmlns:c16="http://schemas.microsoft.com/office/drawing/2014/chart" uri="{C3380CC4-5D6E-409C-BE32-E72D297353CC}">
              <c16:uniqueId val="{00000004-E7CD-453C-B7A4-FE38B5635A08}"/>
            </c:ext>
          </c:extLst>
        </c:ser>
        <c:ser>
          <c:idx val="5"/>
          <c:order val="5"/>
          <c:tx>
            <c:strRef>
              <c:f>データシート!$A$32</c:f>
              <c:strCache>
                <c:ptCount val="1"/>
                <c:pt idx="0">
                  <c:v>徳島市中央卸売市場事業会計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1.17</c:v>
                </c:pt>
                <c:pt idx="2">
                  <c:v>#N/A</c:v>
                </c:pt>
                <c:pt idx="3">
                  <c:v>1.19</c:v>
                </c:pt>
                <c:pt idx="4">
                  <c:v>#N/A</c:v>
                </c:pt>
                <c:pt idx="5">
                  <c:v>1.3</c:v>
                </c:pt>
                <c:pt idx="6">
                  <c:v>#N/A</c:v>
                </c:pt>
                <c:pt idx="7">
                  <c:v>1.38</c:v>
                </c:pt>
                <c:pt idx="8">
                  <c:v>#N/A</c:v>
                </c:pt>
                <c:pt idx="9">
                  <c:v>1.41</c:v>
                </c:pt>
              </c:numCache>
            </c:numRef>
          </c:val>
          <c:extLst>
            <c:ext xmlns:c16="http://schemas.microsoft.com/office/drawing/2014/chart" uri="{C3380CC4-5D6E-409C-BE32-E72D297353CC}">
              <c16:uniqueId val="{00000005-E7CD-453C-B7A4-FE38B5635A08}"/>
            </c:ext>
          </c:extLst>
        </c:ser>
        <c:ser>
          <c:idx val="6"/>
          <c:order val="6"/>
          <c:tx>
            <c:strRef>
              <c:f>データシート!$A$33</c:f>
              <c:strCache>
                <c:ptCount val="1"/>
                <c:pt idx="0">
                  <c:v>徳島市介護保険事業特別会計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2.36</c:v>
                </c:pt>
                <c:pt idx="2">
                  <c:v>#N/A</c:v>
                </c:pt>
                <c:pt idx="3">
                  <c:v>2.08</c:v>
                </c:pt>
                <c:pt idx="4">
                  <c:v>#N/A</c:v>
                </c:pt>
                <c:pt idx="5">
                  <c:v>2.56</c:v>
                </c:pt>
                <c:pt idx="6">
                  <c:v>#N/A</c:v>
                </c:pt>
                <c:pt idx="7">
                  <c:v>1.81</c:v>
                </c:pt>
                <c:pt idx="8">
                  <c:v>#N/A</c:v>
                </c:pt>
                <c:pt idx="9">
                  <c:v>1.43</c:v>
                </c:pt>
              </c:numCache>
            </c:numRef>
          </c:val>
          <c:extLst>
            <c:ext xmlns:c16="http://schemas.microsoft.com/office/drawing/2014/chart" uri="{C3380CC4-5D6E-409C-BE32-E72D297353CC}">
              <c16:uniqueId val="{00000006-E7CD-453C-B7A4-FE38B5635A08}"/>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1.34</c:v>
                </c:pt>
                <c:pt idx="2">
                  <c:v>#N/A</c:v>
                </c:pt>
                <c:pt idx="3">
                  <c:v>7.01</c:v>
                </c:pt>
                <c:pt idx="4">
                  <c:v>#N/A</c:v>
                </c:pt>
                <c:pt idx="5">
                  <c:v>5.28</c:v>
                </c:pt>
                <c:pt idx="6">
                  <c:v>#N/A</c:v>
                </c:pt>
                <c:pt idx="7">
                  <c:v>3.06</c:v>
                </c:pt>
                <c:pt idx="8">
                  <c:v>#N/A</c:v>
                </c:pt>
                <c:pt idx="9">
                  <c:v>1.92</c:v>
                </c:pt>
              </c:numCache>
            </c:numRef>
          </c:val>
          <c:extLst>
            <c:ext xmlns:c16="http://schemas.microsoft.com/office/drawing/2014/chart" uri="{C3380CC4-5D6E-409C-BE32-E72D297353CC}">
              <c16:uniqueId val="{00000007-E7CD-453C-B7A4-FE38B5635A08}"/>
            </c:ext>
          </c:extLst>
        </c:ser>
        <c:ser>
          <c:idx val="8"/>
          <c:order val="8"/>
          <c:tx>
            <c:strRef>
              <c:f>データシート!$A$35</c:f>
              <c:strCache>
                <c:ptCount val="1"/>
                <c:pt idx="0">
                  <c:v>徳島市民病院事業会計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2.2799999999999998</c:v>
                </c:pt>
                <c:pt idx="2">
                  <c:v>#N/A</c:v>
                </c:pt>
                <c:pt idx="3">
                  <c:v>4.5199999999999996</c:v>
                </c:pt>
                <c:pt idx="4">
                  <c:v>#N/A</c:v>
                </c:pt>
                <c:pt idx="5">
                  <c:v>5.99</c:v>
                </c:pt>
                <c:pt idx="6">
                  <c:v>#N/A</c:v>
                </c:pt>
                <c:pt idx="7">
                  <c:v>6.26</c:v>
                </c:pt>
                <c:pt idx="8">
                  <c:v>#N/A</c:v>
                </c:pt>
                <c:pt idx="9">
                  <c:v>5.35</c:v>
                </c:pt>
              </c:numCache>
            </c:numRef>
          </c:val>
          <c:extLst>
            <c:ext xmlns:c16="http://schemas.microsoft.com/office/drawing/2014/chart" uri="{C3380CC4-5D6E-409C-BE32-E72D297353CC}">
              <c16:uniqueId val="{00000008-E7CD-453C-B7A4-FE38B5635A08}"/>
            </c:ext>
          </c:extLst>
        </c:ser>
        <c:ser>
          <c:idx val="9"/>
          <c:order val="9"/>
          <c:tx>
            <c:strRef>
              <c:f>データシート!$A$36</c:f>
              <c:strCache>
                <c:ptCount val="1"/>
                <c:pt idx="0">
                  <c:v>徳島市水道事業会計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9.77</c:v>
                </c:pt>
                <c:pt idx="2">
                  <c:v>#N/A</c:v>
                </c:pt>
                <c:pt idx="3">
                  <c:v>9.44</c:v>
                </c:pt>
                <c:pt idx="4">
                  <c:v>#N/A</c:v>
                </c:pt>
                <c:pt idx="5">
                  <c:v>10.09</c:v>
                </c:pt>
                <c:pt idx="6">
                  <c:v>#N/A</c:v>
                </c:pt>
                <c:pt idx="7">
                  <c:v>10.29</c:v>
                </c:pt>
                <c:pt idx="8">
                  <c:v>#N/A</c:v>
                </c:pt>
                <c:pt idx="9">
                  <c:v>9.6300000000000008</c:v>
                </c:pt>
              </c:numCache>
            </c:numRef>
          </c:val>
          <c:extLst>
            <c:ext xmlns:c16="http://schemas.microsoft.com/office/drawing/2014/chart" uri="{C3380CC4-5D6E-409C-BE32-E72D297353CC}">
              <c16:uniqueId val="{00000009-E7CD-453C-B7A4-FE38B5635A0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7985</c:v>
                </c:pt>
                <c:pt idx="5">
                  <c:v>8055</c:v>
                </c:pt>
                <c:pt idx="8">
                  <c:v>7832</c:v>
                </c:pt>
                <c:pt idx="11">
                  <c:v>7602</c:v>
                </c:pt>
                <c:pt idx="14">
                  <c:v>7798</c:v>
                </c:pt>
              </c:numCache>
            </c:numRef>
          </c:val>
          <c:extLst>
            <c:ext xmlns:c16="http://schemas.microsoft.com/office/drawing/2014/chart" uri="{C3380CC4-5D6E-409C-BE32-E72D297353CC}">
              <c16:uniqueId val="{00000000-A0CC-4842-96E7-47178DD1AD4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1</c:v>
                </c:pt>
                <c:pt idx="3">
                  <c:v>1</c:v>
                </c:pt>
                <c:pt idx="6">
                  <c:v>2</c:v>
                </c:pt>
                <c:pt idx="9">
                  <c:v>4</c:v>
                </c:pt>
                <c:pt idx="12">
                  <c:v>0</c:v>
                </c:pt>
              </c:numCache>
            </c:numRef>
          </c:val>
          <c:extLst>
            <c:ext xmlns:c16="http://schemas.microsoft.com/office/drawing/2014/chart" uri="{C3380CC4-5D6E-409C-BE32-E72D297353CC}">
              <c16:uniqueId val="{00000001-A0CC-4842-96E7-47178DD1AD4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A0CC-4842-96E7-47178DD1AD4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0CC-4842-96E7-47178DD1AD4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2363</c:v>
                </c:pt>
                <c:pt idx="3">
                  <c:v>2236</c:v>
                </c:pt>
                <c:pt idx="6">
                  <c:v>2019</c:v>
                </c:pt>
                <c:pt idx="9">
                  <c:v>1810</c:v>
                </c:pt>
                <c:pt idx="12">
                  <c:v>1818</c:v>
                </c:pt>
              </c:numCache>
            </c:numRef>
          </c:val>
          <c:extLst>
            <c:ext xmlns:c16="http://schemas.microsoft.com/office/drawing/2014/chart" uri="{C3380CC4-5D6E-409C-BE32-E72D297353CC}">
              <c16:uniqueId val="{00000004-A0CC-4842-96E7-47178DD1AD4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0CC-4842-96E7-47178DD1AD4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0CC-4842-96E7-47178DD1AD4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8682</c:v>
                </c:pt>
                <c:pt idx="3">
                  <c:v>8733</c:v>
                </c:pt>
                <c:pt idx="6">
                  <c:v>8857</c:v>
                </c:pt>
                <c:pt idx="9">
                  <c:v>8776</c:v>
                </c:pt>
                <c:pt idx="12">
                  <c:v>8665</c:v>
                </c:pt>
              </c:numCache>
            </c:numRef>
          </c:val>
          <c:extLst>
            <c:ext xmlns:c16="http://schemas.microsoft.com/office/drawing/2014/chart" uri="{C3380CC4-5D6E-409C-BE32-E72D297353CC}">
              <c16:uniqueId val="{00000007-A0CC-4842-96E7-47178DD1AD4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3061</c:v>
                </c:pt>
                <c:pt idx="2">
                  <c:v>#N/A</c:v>
                </c:pt>
                <c:pt idx="3">
                  <c:v>#N/A</c:v>
                </c:pt>
                <c:pt idx="4">
                  <c:v>2915</c:v>
                </c:pt>
                <c:pt idx="5">
                  <c:v>#N/A</c:v>
                </c:pt>
                <c:pt idx="6">
                  <c:v>#N/A</c:v>
                </c:pt>
                <c:pt idx="7">
                  <c:v>3046</c:v>
                </c:pt>
                <c:pt idx="8">
                  <c:v>#N/A</c:v>
                </c:pt>
                <c:pt idx="9">
                  <c:v>#N/A</c:v>
                </c:pt>
                <c:pt idx="10">
                  <c:v>2988</c:v>
                </c:pt>
                <c:pt idx="11">
                  <c:v>#N/A</c:v>
                </c:pt>
                <c:pt idx="12">
                  <c:v>#N/A</c:v>
                </c:pt>
                <c:pt idx="13">
                  <c:v>2685</c:v>
                </c:pt>
                <c:pt idx="14">
                  <c:v>#N/A</c:v>
                </c:pt>
              </c:numCache>
            </c:numRef>
          </c:val>
          <c:smooth val="0"/>
          <c:extLst>
            <c:ext xmlns:c16="http://schemas.microsoft.com/office/drawing/2014/chart" uri="{C3380CC4-5D6E-409C-BE32-E72D297353CC}">
              <c16:uniqueId val="{00000008-A0CC-4842-96E7-47178DD1AD4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75459</c:v>
                </c:pt>
                <c:pt idx="5">
                  <c:v>75912</c:v>
                </c:pt>
                <c:pt idx="8">
                  <c:v>74003</c:v>
                </c:pt>
                <c:pt idx="11">
                  <c:v>72891</c:v>
                </c:pt>
                <c:pt idx="14">
                  <c:v>71022</c:v>
                </c:pt>
              </c:numCache>
            </c:numRef>
          </c:val>
          <c:extLst>
            <c:ext xmlns:c16="http://schemas.microsoft.com/office/drawing/2014/chart" uri="{C3380CC4-5D6E-409C-BE32-E72D297353CC}">
              <c16:uniqueId val="{00000000-53C3-4B3E-82F4-0161FD76EDE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31858</c:v>
                </c:pt>
                <c:pt idx="5">
                  <c:v>34872</c:v>
                </c:pt>
                <c:pt idx="8">
                  <c:v>36234</c:v>
                </c:pt>
                <c:pt idx="11">
                  <c:v>34598</c:v>
                </c:pt>
                <c:pt idx="14">
                  <c:v>33447</c:v>
                </c:pt>
              </c:numCache>
            </c:numRef>
          </c:val>
          <c:extLst>
            <c:ext xmlns:c16="http://schemas.microsoft.com/office/drawing/2014/chart" uri="{C3380CC4-5D6E-409C-BE32-E72D297353CC}">
              <c16:uniqueId val="{00000001-53C3-4B3E-82F4-0161FD76EDE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13801</c:v>
                </c:pt>
                <c:pt idx="5">
                  <c:v>14835</c:v>
                </c:pt>
                <c:pt idx="8">
                  <c:v>17988</c:v>
                </c:pt>
                <c:pt idx="11">
                  <c:v>20325</c:v>
                </c:pt>
                <c:pt idx="14">
                  <c:v>21256</c:v>
                </c:pt>
              </c:numCache>
            </c:numRef>
          </c:val>
          <c:extLst>
            <c:ext xmlns:c16="http://schemas.microsoft.com/office/drawing/2014/chart" uri="{C3380CC4-5D6E-409C-BE32-E72D297353CC}">
              <c16:uniqueId val="{00000002-53C3-4B3E-82F4-0161FD76EDE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3C3-4B3E-82F4-0161FD76EDE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3C3-4B3E-82F4-0161FD76EDE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178</c:v>
                </c:pt>
                <c:pt idx="3">
                  <c:v>178</c:v>
                </c:pt>
                <c:pt idx="6">
                  <c:v>179</c:v>
                </c:pt>
                <c:pt idx="9">
                  <c:v>180</c:v>
                </c:pt>
                <c:pt idx="12">
                  <c:v>132</c:v>
                </c:pt>
              </c:numCache>
            </c:numRef>
          </c:val>
          <c:extLst>
            <c:ext xmlns:c16="http://schemas.microsoft.com/office/drawing/2014/chart" uri="{C3380CC4-5D6E-409C-BE32-E72D297353CC}">
              <c16:uniqueId val="{00000005-53C3-4B3E-82F4-0161FD76EDE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18256</c:v>
                </c:pt>
                <c:pt idx="3">
                  <c:v>18183</c:v>
                </c:pt>
                <c:pt idx="6">
                  <c:v>18061</c:v>
                </c:pt>
                <c:pt idx="9">
                  <c:v>18343</c:v>
                </c:pt>
                <c:pt idx="12">
                  <c:v>18432</c:v>
                </c:pt>
              </c:numCache>
            </c:numRef>
          </c:val>
          <c:extLst>
            <c:ext xmlns:c16="http://schemas.microsoft.com/office/drawing/2014/chart" uri="{C3380CC4-5D6E-409C-BE32-E72D297353CC}">
              <c16:uniqueId val="{00000006-53C3-4B3E-82F4-0161FD76EDE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53C3-4B3E-82F4-0161FD76EDE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32319</c:v>
                </c:pt>
                <c:pt idx="3">
                  <c:v>30605</c:v>
                </c:pt>
                <c:pt idx="6">
                  <c:v>27920</c:v>
                </c:pt>
                <c:pt idx="9">
                  <c:v>25866</c:v>
                </c:pt>
                <c:pt idx="12">
                  <c:v>23998</c:v>
                </c:pt>
              </c:numCache>
            </c:numRef>
          </c:val>
          <c:extLst>
            <c:ext xmlns:c16="http://schemas.microsoft.com/office/drawing/2014/chart" uri="{C3380CC4-5D6E-409C-BE32-E72D297353CC}">
              <c16:uniqueId val="{00000008-53C3-4B3E-82F4-0161FD76EDE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260</c:v>
                </c:pt>
                <c:pt idx="3">
                  <c:v>260</c:v>
                </c:pt>
                <c:pt idx="6">
                  <c:v>260</c:v>
                </c:pt>
                <c:pt idx="9">
                  <c:v>260</c:v>
                </c:pt>
                <c:pt idx="12">
                  <c:v>261</c:v>
                </c:pt>
              </c:numCache>
            </c:numRef>
          </c:val>
          <c:extLst>
            <c:ext xmlns:c16="http://schemas.microsoft.com/office/drawing/2014/chart" uri="{C3380CC4-5D6E-409C-BE32-E72D297353CC}">
              <c16:uniqueId val="{00000009-53C3-4B3E-82F4-0161FD76EDE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101726</c:v>
                </c:pt>
                <c:pt idx="3">
                  <c:v>103365</c:v>
                </c:pt>
                <c:pt idx="6">
                  <c:v>101687</c:v>
                </c:pt>
                <c:pt idx="9">
                  <c:v>99790</c:v>
                </c:pt>
                <c:pt idx="12">
                  <c:v>100212</c:v>
                </c:pt>
              </c:numCache>
            </c:numRef>
          </c:val>
          <c:extLst>
            <c:ext xmlns:c16="http://schemas.microsoft.com/office/drawing/2014/chart" uri="{C3380CC4-5D6E-409C-BE32-E72D297353CC}">
              <c16:uniqueId val="{0000000A-53C3-4B3E-82F4-0161FD76EDE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31621</c:v>
                </c:pt>
                <c:pt idx="2">
                  <c:v>#N/A</c:v>
                </c:pt>
                <c:pt idx="3">
                  <c:v>#N/A</c:v>
                </c:pt>
                <c:pt idx="4">
                  <c:v>26973</c:v>
                </c:pt>
                <c:pt idx="5">
                  <c:v>#N/A</c:v>
                </c:pt>
                <c:pt idx="6">
                  <c:v>#N/A</c:v>
                </c:pt>
                <c:pt idx="7">
                  <c:v>19882</c:v>
                </c:pt>
                <c:pt idx="8">
                  <c:v>#N/A</c:v>
                </c:pt>
                <c:pt idx="9">
                  <c:v>#N/A</c:v>
                </c:pt>
                <c:pt idx="10">
                  <c:v>16625</c:v>
                </c:pt>
                <c:pt idx="11">
                  <c:v>#N/A</c:v>
                </c:pt>
                <c:pt idx="12">
                  <c:v>#N/A</c:v>
                </c:pt>
                <c:pt idx="13">
                  <c:v>17310</c:v>
                </c:pt>
                <c:pt idx="14">
                  <c:v>#N/A</c:v>
                </c:pt>
              </c:numCache>
            </c:numRef>
          </c:val>
          <c:smooth val="0"/>
          <c:extLst>
            <c:ext xmlns:c16="http://schemas.microsoft.com/office/drawing/2014/chart" uri="{C3380CC4-5D6E-409C-BE32-E72D297353CC}">
              <c16:uniqueId val="{0000000B-53C3-4B3E-82F4-0161FD76EDE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7115</c:v>
                </c:pt>
                <c:pt idx="1">
                  <c:v>8632</c:v>
                </c:pt>
                <c:pt idx="2">
                  <c:v>9542</c:v>
                </c:pt>
              </c:numCache>
            </c:numRef>
          </c:val>
          <c:extLst>
            <c:ext xmlns:c16="http://schemas.microsoft.com/office/drawing/2014/chart" uri="{C3380CC4-5D6E-409C-BE32-E72D297353CC}">
              <c16:uniqueId val="{00000000-B190-4DEB-B1C1-12392F506B2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915</c:v>
                </c:pt>
                <c:pt idx="1">
                  <c:v>1216</c:v>
                </c:pt>
                <c:pt idx="2">
                  <c:v>1467</c:v>
                </c:pt>
              </c:numCache>
            </c:numRef>
          </c:val>
          <c:extLst>
            <c:ext xmlns:c16="http://schemas.microsoft.com/office/drawing/2014/chart" uri="{C3380CC4-5D6E-409C-BE32-E72D297353CC}">
              <c16:uniqueId val="{00000001-B190-4DEB-B1C1-12392F506B2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3197</c:v>
                </c:pt>
                <c:pt idx="1">
                  <c:v>2911</c:v>
                </c:pt>
                <c:pt idx="2">
                  <c:v>2177</c:v>
                </c:pt>
              </c:numCache>
            </c:numRef>
          </c:val>
          <c:extLst>
            <c:ext xmlns:c16="http://schemas.microsoft.com/office/drawing/2014/chart" uri="{C3380CC4-5D6E-409C-BE32-E72D297353CC}">
              <c16:uniqueId val="{00000002-B190-4DEB-B1C1-12392F506B2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{64FD9530-F38A-403D-A418-5A4E30CB6B4F}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D5C-4B71-B8EC-001F8D75677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{37EC784D-ADBE-40BF-99BA-6D5C4C67304F}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D5C-4B71-B8EC-001F8D75677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{F37ECA5E-64BD-43D3-9697-F37723865309}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D5C-4B71-B8EC-001F8D75677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{3AD8E1F9-2D13-4B24-B3AC-7C560E455F15}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D5C-4B71-B8EC-001F8D75677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{DAE86A5C-ACD9-414E-AFF5-478121889CB1}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D5C-4B71-B8EC-001F8D75677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{7E01DF7F-089E-4C1F-9EC4-140CFC7E8361}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D5C-4B71-B8EC-001F8D75677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{FDBED3A3-6A76-4681-BD56-16E14DBEAD57}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D5C-4B71-B8EC-001F8D75677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{74D68DDE-AA83-43D9-8BF9-D73F8DEA675F}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D5C-4B71-B8EC-001F8D75677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{6E0300F0-CA0B-46F6-9297-931C30FBBB97}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D5C-4B71-B8EC-001F8D75677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67.900000000000006</c:v>
                </c:pt>
                <c:pt idx="8">
                  <c:v>69.099999999999994</c:v>
                </c:pt>
                <c:pt idx="16">
                  <c:v>69.400000000000006</c:v>
                </c:pt>
                <c:pt idx="24">
                  <c:v>69.900000000000006</c:v>
                </c:pt>
                <c:pt idx="32">
                  <c:v>70.7</c:v>
                </c:pt>
              </c:numCache>
            </c:numRef>
          </c:xVal>
          <c:yVal>
            <c:numRef>
              <c:f>公会計指標分析・財政指標組合せ分析表!$BP$51:$DC$51</c:f>
              <c:numCache>
                <c:formatCode>#,##0.0;"▲ "#,##0.0</c:formatCode>
                <c:ptCount val="40"/>
                <c:pt idx="0">
                  <c:v>63.4</c:v>
                </c:pt>
                <c:pt idx="8">
                  <c:v>51.4</c:v>
                </c:pt>
                <c:pt idx="16">
                  <c:v>38.799999999999997</c:v>
                </c:pt>
                <c:pt idx="24">
                  <c:v>31.9</c:v>
                </c:pt>
                <c:pt idx="32">
                  <c:v>32.5</c:v>
                </c:pt>
              </c:numCache>
            </c:numRef>
          </c:yVal>
          <c:smooth val="0"/>
          <c:extLst>
            <c:ext xmlns:c16="http://schemas.microsoft.com/office/drawing/2014/chart" uri="{C3380CC4-5D6E-409C-BE32-E72D297353CC}">
              <c16:uniqueId val="{00000009-FD5C-4B71-B8EC-001F8D75677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{8FC18D47-2417-4C84-8290-57EF0CA530FF}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D5C-4B71-B8EC-001F8D75677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{C3AD4F5D-8637-4E8E-B168-013525362EB5}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D5C-4B71-B8EC-001F8D75677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{D0E0F711-A41C-452F-807A-357E54F26715}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D5C-4B71-B8EC-001F8D75677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{6F81DFFC-E944-4B6A-8788-A9B5A119D61B}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D5C-4B71-B8EC-001F8D75677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{8620A109-CE76-4D42-9678-EE727DA239F2}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D5C-4B71-B8EC-001F8D75677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{0F338066-80EF-4ACF-9A45-7325B8FC9E06}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D5C-4B71-B8EC-001F8D75677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{291B546F-268A-4256-A226-19DA3A9C89F2}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D5C-4B71-B8EC-001F8D75677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{7AFAED7F-429B-40D3-9072-B5874F0B983E}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D5C-4B71-B8EC-001F8D75677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{7C7AC783-7A95-411B-9F5F-32236A1C85B0}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D5C-4B71-B8EC-001F8D75677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62.1</c:v>
                </c:pt>
                <c:pt idx="16">
                  <c:v>62.9</c:v>
                </c:pt>
                <c:pt idx="24">
                  <c:v>64.2</c:v>
                </c:pt>
                <c:pt idx="32">
                  <c:v>65</c:v>
                </c:pt>
              </c:numCache>
            </c:numRef>
          </c:xVal>
          <c:yVal>
            <c:numRef>
              <c:f>公会計指標分析・財政指標組合せ分析表!$BP$55:$DC$55</c:f>
              <c:numCache>
                <c:formatCode>#,##0.0;"▲ "#,##0.0</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FD5C-4B71-B8EC-001F8D756770}"/>
            </c:ext>
          </c:extLst>
        </c:ser>
        <c:dLbls>
          <c:showLegendKey val="0"/>
          <c:showVal val="1"/>
          <c:showCatName val="0"/>
          <c:showSerName val="0"/>
          <c:showPercent val="0"/>
          <c:showBubbleSize val="0"/>
        </c:dLbls>
        <c:axId val="46179840"/>
        <c:axId val="46181760"/>
      </c:scatterChart>
      <c:valAx>
        <c:axId val="46179840"/>
        <c:scaling>
          <c:orientation val="maxMin"/>
          <c:max val="72"/>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{C042F4E1-83E9-40CC-B8FB-277348932870}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68C-4C5B-A030-4EB087A13B1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{3958CBA2-C485-4056-9FE5-02A375AA00E8}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68C-4C5B-A030-4EB087A13B1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{E546CF0E-6D82-44F6-B982-F5A7FE78F940}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68C-4C5B-A030-4EB087A13B1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{4144CD73-2605-40C7-94CB-1BCA12714D86}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68C-4C5B-A030-4EB087A13B1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{3E418077-94C1-47E0-856A-3B9019D81BBE}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68C-4C5B-A030-4EB087A13B1A}"/>
                </c:ext>
              </c:extLst>
            </c:dLbl>
            <c:dLbl>
              <c:idx val="8"/>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{C59592BA-E0FD-4890-B22E-5A24AB08E364}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68C-4C5B-A030-4EB087A13B1A}"/>
                </c:ext>
              </c:extLst>
            </c:dLbl>
            <c:dLbl>
              <c:idx val="16"/>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{D470487A-A588-4FF9-8F6C-87DB8FA0EF8F}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68C-4C5B-A030-4EB087A13B1A}"/>
                </c:ext>
              </c:extLst>
            </c:dLbl>
            <c:dLbl>
              <c:idx val="24"/>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{9A846FF8-2179-4057-AA39-799BBDAA464F}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68C-4C5B-A030-4EB087A13B1A}"/>
                </c:ext>
              </c:extLst>
            </c:dLbl>
            <c:dLbl>
              <c:idx val="32"/>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{76D3FE2E-189E-4E6A-A36F-ABCCFE0820CD}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68C-4C5B-A030-4EB087A13B1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c:v>
                </c:pt>
                <c:pt idx="8">
                  <c:v>5.9</c:v>
                </c:pt>
                <c:pt idx="16">
                  <c:v>5.8</c:v>
                </c:pt>
                <c:pt idx="24">
                  <c:v>5.7</c:v>
                </c:pt>
                <c:pt idx="32">
                  <c:v>5.5</c:v>
                </c:pt>
              </c:numCache>
            </c:numRef>
          </c:xVal>
          <c:yVal>
            <c:numRef>
              <c:f>公会計指標分析・財政指標組合せ分析表!$BP$73:$DC$73</c:f>
              <c:numCache>
                <c:formatCode>#,##0.0;"▲ "#,##0.0</c:formatCode>
                <c:ptCount val="40"/>
                <c:pt idx="0">
                  <c:v>63.4</c:v>
                </c:pt>
                <c:pt idx="8">
                  <c:v>51.4</c:v>
                </c:pt>
                <c:pt idx="16">
                  <c:v>38.799999999999997</c:v>
                </c:pt>
                <c:pt idx="24">
                  <c:v>31.9</c:v>
                </c:pt>
                <c:pt idx="32">
                  <c:v>32.5</c:v>
                </c:pt>
              </c:numCache>
            </c:numRef>
          </c:yVal>
          <c:smooth val="0"/>
          <c:extLst>
            <c:ext xmlns:c16="http://schemas.microsoft.com/office/drawing/2014/chart" uri="{C3380CC4-5D6E-409C-BE32-E72D297353CC}">
              <c16:uniqueId val="{00000009-F68C-4C5B-A030-4EB087A13B1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{2633FF13-858D-44C3-8426-93607F1D9C12}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68C-4C5B-A030-4EB087A13B1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{48407183-5111-4378-ADC0-558CE307EB98}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68C-4C5B-A030-4EB087A13B1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{B99B4ED1-DC11-4B1F-8FE7-2255044646DC}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68C-4C5B-A030-4EB087A13B1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{F8BD1B83-0398-4E5B-B3EC-528102AED931}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68C-4C5B-A030-4EB087A13B1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{2668BD05-01D1-4CF3-8501-6646697F1D21}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68C-4C5B-A030-4EB087A13B1A}"/>
                </c:ext>
              </c:extLst>
            </c:dLbl>
            <c:dLbl>
              <c:idx val="8"/>
              <c:layout>
                <c:manualLayout>
                  <c:x val="-4.3534806077063878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{B97EFF5D-2926-438A-9CF8-FD2C0E396A76}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68C-4C5B-A030-4EB087A13B1A}"/>
                </c:ext>
              </c:extLst>
            </c:dLbl>
            <c:dLbl>
              <c:idx val="16"/>
              <c:layout>
                <c:manualLayout>
                  <c:x val="-1.6865376795412567E-2"/>
                  <c:y val="-4.38855009257439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{6B781503-2107-447D-8742-1541EAD8DEBB}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68C-4C5B-A030-4EB087A13B1A}"/>
                </c:ext>
              </c:extLst>
            </c:dLbl>
            <c:dLbl>
              <c:idx val="24"/>
              <c:layout>
                <c:manualLayout>
                  <c:x val="-3.4310845302750435E-2"/>
                  <c:y val="-8.3590598579224573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{7153FAFB-AC42-4312-8CE6-E78DFADD44BB}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68C-4C5B-A030-4EB087A13B1A}"/>
                </c:ext>
              </c:extLst>
            </c:dLbl>
            <c:dLbl>
              <c:idx val="32"/>
              <c:layout>
                <c:manualLayout>
                  <c:x val="-3.1570342725075584E-2"/>
                  <c:y val="-5.9773670514628695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{01064410-F937-4C1E-9C83-0185362A2296}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68C-4C5B-A030-4EB087A13B1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3.4</c:v>
                </c:pt>
                <c:pt idx="8">
                  <c:v>3.6</c:v>
                </c:pt>
                <c:pt idx="16">
                  <c:v>3.6</c:v>
                </c:pt>
                <c:pt idx="24">
                  <c:v>3.7</c:v>
                </c:pt>
                <c:pt idx="32">
                  <c:v>3.8</c:v>
                </c:pt>
              </c:numCache>
            </c:numRef>
          </c:xVal>
          <c:yVal>
            <c:numRef>
              <c:f>公会計指標分析・財政指標組合せ分析表!$BP$77:$DC$77</c:f>
              <c:numCache>
                <c:formatCode>#,##0.0;"▲ "#,##0.0</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F68C-4C5B-A030-4EB087A13B1A}"/>
            </c:ext>
          </c:extLst>
        </c:ser>
        <c:dLbls>
          <c:showLegendKey val="0"/>
          <c:showVal val="1"/>
          <c:showCatName val="0"/>
          <c:showSerName val="0"/>
          <c:showPercent val="0"/>
          <c:showBubbleSize val="0"/>
        </c:dLbls>
        <c:axId val="84219776"/>
        <c:axId val="84234240"/>
      </c:scatterChart>
      <c:valAx>
        <c:axId val="84219776"/>
        <c:scaling>
          <c:orientation val="maxMin"/>
          <c:max val="7"/>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徳島県徳島市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244,830
241,798
191.52
119,634,742
117,691,905
1,140,392
58,811,802
100,211,701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32.5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本市の財政力指数は</a:t>
          </a:r>
          <a:r>
            <a:rPr kumimoji="1" lang="en-US" altLang="ja-JP" sz="1300">
              <a:latin typeface="ＭＳ Ｐゴシック" panose="020B0600070205080204" pitchFamily="50" charset="-128"/>
              <a:ea typeface="ＭＳ Ｐゴシック" panose="020B0600070205080204" pitchFamily="50" charset="-128"/>
            </a:rPr>
            <a:t>0.77</a:t>
          </a:r>
          <a:r>
            <a:rPr kumimoji="1" lang="ja-JP" altLang="en-US" sz="1300">
              <a:latin typeface="ＭＳ Ｐゴシック" panose="020B0600070205080204" pitchFamily="50" charset="-128"/>
              <a:ea typeface="ＭＳ Ｐゴシック" panose="020B0600070205080204" pitchFamily="50" charset="-128"/>
            </a:rPr>
            <a:t>と近年ほぼ横ばいであるが、類似団体平均値より低く、財源に余裕がない状況である。これまで以上に歳入の確保が重要であるため、行財政力の強化に向けた取り組みを中心に財政基盤の一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86078</xdr:rowOff>
    </xdr:from>
    <xdr:to>
      <xdr:col>23</xdr:col>
      <xdr:colOff>133350</xdr:colOff>
      <xdr:row>44</xdr:row>
      <xdr:rowOff>44450</xdr:rowOff>
    </xdr:to>
    <xdr:cxnSp macro="">
      <xdr:nvCxnSpPr>
        <xdr:cNvPr id="64" name="直線コネクタ 63"/>
        <xdr:cNvCxnSpPr/>
      </xdr:nvCxnSpPr>
      <xdr:spPr>
        <a:xfrm flipV="1">
          <a:off x="4953000" y="6086828"/>
          <a:ext cx="0" cy="15014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16527</xdr:rowOff>
    </xdr:from>
    <xdr:ext cx="762000" cy="259045"/>
    <xdr:sp macro="" textlink="">
      <xdr:nvSpPr>
        <xdr:cNvPr id="65" name="財政力最小値テキスト"/>
        <xdr:cNvSpPr txBox="1"/>
      </xdr:nvSpPr>
      <xdr:spPr>
        <a:xfrm>
          <a:off x="5041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44450</xdr:rowOff>
    </xdr:from>
    <xdr:to>
      <xdr:col>24</xdr:col>
      <xdr:colOff>12700</xdr:colOff>
      <xdr:row>44</xdr:row>
      <xdr:rowOff>44450</xdr:rowOff>
    </xdr:to>
    <xdr:cxnSp macro="">
      <xdr:nvCxnSpPr>
        <xdr:cNvPr id="66" name="直線コネクタ 65"/>
        <xdr:cNvCxnSpPr/>
      </xdr:nvCxnSpPr>
      <xdr:spPr>
        <a:xfrm>
          <a:off x="4864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1005</xdr:rowOff>
    </xdr:from>
    <xdr:ext cx="762000" cy="259045"/>
    <xdr:sp macro="" textlink="">
      <xdr:nvSpPr>
        <xdr:cNvPr id="67" name="財政力最大値テキスト"/>
        <xdr:cNvSpPr txBox="1"/>
      </xdr:nvSpPr>
      <xdr:spPr>
        <a:xfrm>
          <a:off x="5041900" y="583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86078</xdr:rowOff>
    </xdr:from>
    <xdr:to>
      <xdr:col>24</xdr:col>
      <xdr:colOff>12700</xdr:colOff>
      <xdr:row>35</xdr:row>
      <xdr:rowOff>86078</xdr:rowOff>
    </xdr:to>
    <xdr:cxnSp macro="">
      <xdr:nvCxnSpPr>
        <xdr:cNvPr id="68" name="直線コネクタ 67"/>
        <xdr:cNvCxnSpPr/>
      </xdr:nvCxnSpPr>
      <xdr:spPr>
        <a:xfrm>
          <a:off x="4864100" y="608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129822</xdr:rowOff>
    </xdr:from>
    <xdr:to>
      <xdr:col>23</xdr:col>
      <xdr:colOff>133350</xdr:colOff>
      <xdr:row>41</xdr:row>
      <xdr:rowOff>129822</xdr:rowOff>
    </xdr:to>
    <xdr:cxnSp macro="">
      <xdr:nvCxnSpPr>
        <xdr:cNvPr id="69" name="直線コネクタ 68"/>
        <xdr:cNvCxnSpPr/>
      </xdr:nvCxnSpPr>
      <xdr:spPr>
        <a:xfrm>
          <a:off x="4114800" y="71592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79322</xdr:rowOff>
    </xdr:from>
    <xdr:ext cx="762000" cy="259045"/>
    <xdr:sp macro="" textlink="">
      <xdr:nvSpPr>
        <xdr:cNvPr id="70" name="財政力平均値テキスト"/>
        <xdr:cNvSpPr txBox="1"/>
      </xdr:nvSpPr>
      <xdr:spPr>
        <a:xfrm>
          <a:off x="5041900" y="6765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62795</xdr:rowOff>
    </xdr:from>
    <xdr:to>
      <xdr:col>23</xdr:col>
      <xdr:colOff>184150</xdr:colOff>
      <xdr:row>40</xdr:row>
      <xdr:rowOff>164395</xdr:rowOff>
    </xdr:to>
    <xdr:sp macro="" textlink="">
      <xdr:nvSpPr>
        <xdr:cNvPr id="71" name="フローチャート: 判断 70"/>
        <xdr:cNvSpPr/>
      </xdr:nvSpPr>
      <xdr:spPr>
        <a:xfrm>
          <a:off x="49022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103011</xdr:rowOff>
    </xdr:from>
    <xdr:to>
      <xdr:col>19</xdr:col>
      <xdr:colOff>133350</xdr:colOff>
      <xdr:row>41</xdr:row>
      <xdr:rowOff>129822</xdr:rowOff>
    </xdr:to>
    <xdr:cxnSp macro="">
      <xdr:nvCxnSpPr>
        <xdr:cNvPr id="72" name="直線コネクタ 71"/>
        <xdr:cNvCxnSpPr/>
      </xdr:nvCxnSpPr>
      <xdr:spPr>
        <a:xfrm>
          <a:off x="3225800" y="713246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76200</xdr:rowOff>
    </xdr:from>
    <xdr:to>
      <xdr:col>19</xdr:col>
      <xdr:colOff>184150</xdr:colOff>
      <xdr:row>41</xdr:row>
      <xdr:rowOff>6350</xdr:rowOff>
    </xdr:to>
    <xdr:sp macro="" textlink="">
      <xdr:nvSpPr>
        <xdr:cNvPr id="73" name="フローチャート: 判断 72"/>
        <xdr:cNvSpPr/>
      </xdr:nvSpPr>
      <xdr:spPr>
        <a:xfrm>
          <a:off x="4064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16527</xdr:rowOff>
    </xdr:from>
    <xdr:ext cx="736600" cy="259045"/>
    <xdr:sp macro="" textlink="">
      <xdr:nvSpPr>
        <xdr:cNvPr id="74" name="テキスト ボックス 73"/>
        <xdr:cNvSpPr txBox="1"/>
      </xdr:nvSpPr>
      <xdr:spPr>
        <a:xfrm>
          <a:off x="3733800" y="670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89605</xdr:rowOff>
    </xdr:from>
    <xdr:to>
      <xdr:col>15</xdr:col>
      <xdr:colOff>82550</xdr:colOff>
      <xdr:row>41</xdr:row>
      <xdr:rowOff>103011</xdr:rowOff>
    </xdr:to>
    <xdr:cxnSp macro="">
      <xdr:nvCxnSpPr>
        <xdr:cNvPr id="75" name="直線コネクタ 74"/>
        <xdr:cNvCxnSpPr/>
      </xdr:nvCxnSpPr>
      <xdr:spPr>
        <a:xfrm>
          <a:off x="2336800" y="711905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62795</xdr:rowOff>
    </xdr:from>
    <xdr:to>
      <xdr:col>15</xdr:col>
      <xdr:colOff>133350</xdr:colOff>
      <xdr:row>40</xdr:row>
      <xdr:rowOff>164395</xdr:rowOff>
    </xdr:to>
    <xdr:sp macro="" textlink="">
      <xdr:nvSpPr>
        <xdr:cNvPr id="76" name="フローチャート: 判断 75"/>
        <xdr:cNvSpPr/>
      </xdr:nvSpPr>
      <xdr:spPr>
        <a:xfrm>
          <a:off x="3175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3122</xdr:rowOff>
    </xdr:from>
    <xdr:ext cx="762000" cy="259045"/>
    <xdr:sp macro="" textlink="">
      <xdr:nvSpPr>
        <xdr:cNvPr id="77" name="テキスト ボックス 76"/>
        <xdr:cNvSpPr txBox="1"/>
      </xdr:nvSpPr>
      <xdr:spPr>
        <a:xfrm>
          <a:off x="2844800" y="668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62795</xdr:rowOff>
    </xdr:from>
    <xdr:to>
      <xdr:col>11</xdr:col>
      <xdr:colOff>31750</xdr:colOff>
      <xdr:row>41</xdr:row>
      <xdr:rowOff>89605</xdr:rowOff>
    </xdr:to>
    <xdr:cxnSp macro="">
      <xdr:nvCxnSpPr>
        <xdr:cNvPr id="78" name="直線コネクタ 77"/>
        <xdr:cNvCxnSpPr/>
      </xdr:nvCxnSpPr>
      <xdr:spPr>
        <a:xfrm>
          <a:off x="1447800" y="7092245"/>
          <a:ext cx="8890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49389</xdr:rowOff>
    </xdr:from>
    <xdr:to>
      <xdr:col>11</xdr:col>
      <xdr:colOff>82550</xdr:colOff>
      <xdr:row>40</xdr:row>
      <xdr:rowOff>150989</xdr:rowOff>
    </xdr:to>
    <xdr:sp macro="" textlink="">
      <xdr:nvSpPr>
        <xdr:cNvPr id="79" name="フローチャート: 判断 78"/>
        <xdr:cNvSpPr/>
      </xdr:nvSpPr>
      <xdr:spPr>
        <a:xfrm>
          <a:off x="2286000" y="690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161166</xdr:rowOff>
    </xdr:from>
    <xdr:ext cx="762000" cy="259045"/>
    <xdr:sp macro="" textlink="">
      <xdr:nvSpPr>
        <xdr:cNvPr id="80" name="テキスト ボックス 79"/>
        <xdr:cNvSpPr txBox="1"/>
      </xdr:nvSpPr>
      <xdr:spPr>
        <a:xfrm>
          <a:off x="1955800" y="667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62795</xdr:rowOff>
    </xdr:from>
    <xdr:to>
      <xdr:col>7</xdr:col>
      <xdr:colOff>31750</xdr:colOff>
      <xdr:row>40</xdr:row>
      <xdr:rowOff>164395</xdr:rowOff>
    </xdr:to>
    <xdr:sp macro="" textlink="">
      <xdr:nvSpPr>
        <xdr:cNvPr id="81" name="フローチャート: 判断 80"/>
        <xdr:cNvSpPr/>
      </xdr:nvSpPr>
      <xdr:spPr>
        <a:xfrm>
          <a:off x="1397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3122</xdr:rowOff>
    </xdr:from>
    <xdr:ext cx="762000" cy="259045"/>
    <xdr:sp macro="" textlink="">
      <xdr:nvSpPr>
        <xdr:cNvPr id="82" name="テキスト ボックス 81"/>
        <xdr:cNvSpPr txBox="1"/>
      </xdr:nvSpPr>
      <xdr:spPr>
        <a:xfrm>
          <a:off x="1066800" y="668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79022</xdr:rowOff>
    </xdr:from>
    <xdr:to>
      <xdr:col>23</xdr:col>
      <xdr:colOff>184150</xdr:colOff>
      <xdr:row>42</xdr:row>
      <xdr:rowOff>9172</xdr:rowOff>
    </xdr:to>
    <xdr:sp macro="" textlink="">
      <xdr:nvSpPr>
        <xdr:cNvPr id="88" name="楕円 87"/>
        <xdr:cNvSpPr/>
      </xdr:nvSpPr>
      <xdr:spPr>
        <a:xfrm>
          <a:off x="4902200" y="710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51099</xdr:rowOff>
    </xdr:from>
    <xdr:ext cx="762000" cy="259045"/>
    <xdr:sp macro="" textlink="">
      <xdr:nvSpPr>
        <xdr:cNvPr id="89" name="財政力該当値テキスト"/>
        <xdr:cNvSpPr txBox="1"/>
      </xdr:nvSpPr>
      <xdr:spPr>
        <a:xfrm>
          <a:off x="5041900" y="7080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79022</xdr:rowOff>
    </xdr:from>
    <xdr:to>
      <xdr:col>19</xdr:col>
      <xdr:colOff>184150</xdr:colOff>
      <xdr:row>42</xdr:row>
      <xdr:rowOff>9172</xdr:rowOff>
    </xdr:to>
    <xdr:sp macro="" textlink="">
      <xdr:nvSpPr>
        <xdr:cNvPr id="90" name="楕円 89"/>
        <xdr:cNvSpPr/>
      </xdr:nvSpPr>
      <xdr:spPr>
        <a:xfrm>
          <a:off x="4064000" y="710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165399</xdr:rowOff>
    </xdr:from>
    <xdr:ext cx="736600" cy="259045"/>
    <xdr:sp macro="" textlink="">
      <xdr:nvSpPr>
        <xdr:cNvPr id="91" name="テキスト ボックス 90"/>
        <xdr:cNvSpPr txBox="1"/>
      </xdr:nvSpPr>
      <xdr:spPr>
        <a:xfrm>
          <a:off x="3733800" y="7194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52211</xdr:rowOff>
    </xdr:from>
    <xdr:to>
      <xdr:col>15</xdr:col>
      <xdr:colOff>133350</xdr:colOff>
      <xdr:row>41</xdr:row>
      <xdr:rowOff>153811</xdr:rowOff>
    </xdr:to>
    <xdr:sp macro="" textlink="">
      <xdr:nvSpPr>
        <xdr:cNvPr id="92" name="楕円 91"/>
        <xdr:cNvSpPr/>
      </xdr:nvSpPr>
      <xdr:spPr>
        <a:xfrm>
          <a:off x="3175000" y="70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138588</xdr:rowOff>
    </xdr:from>
    <xdr:ext cx="762000" cy="259045"/>
    <xdr:sp macro="" textlink="">
      <xdr:nvSpPr>
        <xdr:cNvPr id="93" name="テキスト ボックス 92"/>
        <xdr:cNvSpPr txBox="1"/>
      </xdr:nvSpPr>
      <xdr:spPr>
        <a:xfrm>
          <a:off x="2844800" y="716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38805</xdr:rowOff>
    </xdr:from>
    <xdr:to>
      <xdr:col>11</xdr:col>
      <xdr:colOff>82550</xdr:colOff>
      <xdr:row>41</xdr:row>
      <xdr:rowOff>140405</xdr:rowOff>
    </xdr:to>
    <xdr:sp macro="" textlink="">
      <xdr:nvSpPr>
        <xdr:cNvPr id="94" name="楕円 93"/>
        <xdr:cNvSpPr/>
      </xdr:nvSpPr>
      <xdr:spPr>
        <a:xfrm>
          <a:off x="2286000" y="706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125182</xdr:rowOff>
    </xdr:from>
    <xdr:ext cx="762000" cy="259045"/>
    <xdr:sp macro="" textlink="">
      <xdr:nvSpPr>
        <xdr:cNvPr id="95" name="テキスト ボックス 94"/>
        <xdr:cNvSpPr txBox="1"/>
      </xdr:nvSpPr>
      <xdr:spPr>
        <a:xfrm>
          <a:off x="1955800" y="7154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11995</xdr:rowOff>
    </xdr:from>
    <xdr:to>
      <xdr:col>7</xdr:col>
      <xdr:colOff>31750</xdr:colOff>
      <xdr:row>41</xdr:row>
      <xdr:rowOff>113595</xdr:rowOff>
    </xdr:to>
    <xdr:sp macro="" textlink="">
      <xdr:nvSpPr>
        <xdr:cNvPr id="96" name="楕円 95"/>
        <xdr:cNvSpPr/>
      </xdr:nvSpPr>
      <xdr:spPr>
        <a:xfrm>
          <a:off x="1397000" y="704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98372</xdr:rowOff>
    </xdr:from>
    <xdr:ext cx="762000" cy="259045"/>
    <xdr:sp macro="" textlink="">
      <xdr:nvSpPr>
        <xdr:cNvPr id="97" name="テキスト ボックス 96"/>
        <xdr:cNvSpPr txBox="1"/>
      </xdr:nvSpPr>
      <xdr:spPr>
        <a:xfrm>
          <a:off x="1066800" y="7127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歳入では、地方税や地方交付税が増加したものの、歳出では、定年による退職手当が増加したことなどにより、経常収支比率は前年度より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ポイント悪化している。今後は引き続き、扶助費の適正な認定給付を行い歳出を抑制するとともに、収入の確保・拡大につながる事業に取り組むなど、財政基盤の強化に努める。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1270</xdr:rowOff>
    </xdr:from>
    <xdr:to>
      <xdr:col>23</xdr:col>
      <xdr:colOff>133350</xdr:colOff>
      <xdr:row>66</xdr:row>
      <xdr:rowOff>140462</xdr:rowOff>
    </xdr:to>
    <xdr:cxnSp macro="">
      <xdr:nvCxnSpPr>
        <xdr:cNvPr id="125" name="直線コネクタ 124"/>
        <xdr:cNvCxnSpPr/>
      </xdr:nvCxnSpPr>
      <xdr:spPr>
        <a:xfrm flipV="1">
          <a:off x="4953000" y="10288270"/>
          <a:ext cx="0" cy="11678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112539</xdr:rowOff>
    </xdr:from>
    <xdr:ext cx="762000" cy="259045"/>
    <xdr:sp macro="" textlink="">
      <xdr:nvSpPr>
        <xdr:cNvPr id="126" name="財政構造の弾力性最小値テキスト"/>
        <xdr:cNvSpPr txBox="1"/>
      </xdr:nvSpPr>
      <xdr:spPr>
        <a:xfrm>
          <a:off x="5041900" y="11428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140462</xdr:rowOff>
    </xdr:from>
    <xdr:to>
      <xdr:col>24</xdr:col>
      <xdr:colOff>12700</xdr:colOff>
      <xdr:row>66</xdr:row>
      <xdr:rowOff>140462</xdr:rowOff>
    </xdr:to>
    <xdr:cxnSp macro="">
      <xdr:nvCxnSpPr>
        <xdr:cNvPr id="127" name="直線コネクタ 126"/>
        <xdr:cNvCxnSpPr/>
      </xdr:nvCxnSpPr>
      <xdr:spPr>
        <a:xfrm>
          <a:off x="4864100" y="11456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87647</xdr:rowOff>
    </xdr:from>
    <xdr:ext cx="762000" cy="259045"/>
    <xdr:sp macro="" textlink="">
      <xdr:nvSpPr>
        <xdr:cNvPr id="128" name="財政構造の弾力性最大値テキスト"/>
        <xdr:cNvSpPr txBox="1"/>
      </xdr:nvSpPr>
      <xdr:spPr>
        <a:xfrm>
          <a:off x="5041900" y="10031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1270</xdr:rowOff>
    </xdr:from>
    <xdr:to>
      <xdr:col>24</xdr:col>
      <xdr:colOff>12700</xdr:colOff>
      <xdr:row>60</xdr:row>
      <xdr:rowOff>1270</xdr:rowOff>
    </xdr:to>
    <xdr:cxnSp macro="">
      <xdr:nvCxnSpPr>
        <xdr:cNvPr id="129" name="直線コネクタ 128"/>
        <xdr:cNvCxnSpPr/>
      </xdr:nvCxnSpPr>
      <xdr:spPr>
        <a:xfrm>
          <a:off x="4864100" y="10288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39116</xdr:rowOff>
    </xdr:from>
    <xdr:to>
      <xdr:col>23</xdr:col>
      <xdr:colOff>133350</xdr:colOff>
      <xdr:row>66</xdr:row>
      <xdr:rowOff>43942</xdr:rowOff>
    </xdr:to>
    <xdr:cxnSp macro="">
      <xdr:nvCxnSpPr>
        <xdr:cNvPr id="130" name="直線コネクタ 129"/>
        <xdr:cNvCxnSpPr/>
      </xdr:nvCxnSpPr>
      <xdr:spPr>
        <a:xfrm>
          <a:off x="4114800" y="11354816"/>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164355</xdr:rowOff>
    </xdr:from>
    <xdr:ext cx="762000" cy="259045"/>
    <xdr:sp macro="" textlink="">
      <xdr:nvSpPr>
        <xdr:cNvPr id="131" name="財政構造の弾力性平均値テキスト"/>
        <xdr:cNvSpPr txBox="1"/>
      </xdr:nvSpPr>
      <xdr:spPr>
        <a:xfrm>
          <a:off x="5041900" y="109657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147828</xdr:rowOff>
    </xdr:from>
    <xdr:to>
      <xdr:col>23</xdr:col>
      <xdr:colOff>184150</xdr:colOff>
      <xdr:row>65</xdr:row>
      <xdr:rowOff>77978</xdr:rowOff>
    </xdr:to>
    <xdr:sp macro="" textlink="">
      <xdr:nvSpPr>
        <xdr:cNvPr id="132" name="フローチャート: 判断 131"/>
        <xdr:cNvSpPr/>
      </xdr:nvSpPr>
      <xdr:spPr>
        <a:xfrm>
          <a:off x="4902200" y="1112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39116</xdr:rowOff>
    </xdr:from>
    <xdr:to>
      <xdr:col>19</xdr:col>
      <xdr:colOff>133350</xdr:colOff>
      <xdr:row>66</xdr:row>
      <xdr:rowOff>63246</xdr:rowOff>
    </xdr:to>
    <xdr:cxnSp macro="">
      <xdr:nvCxnSpPr>
        <xdr:cNvPr id="133" name="直線コネクタ 132"/>
        <xdr:cNvCxnSpPr/>
      </xdr:nvCxnSpPr>
      <xdr:spPr>
        <a:xfrm flipV="1">
          <a:off x="3225800" y="11354816"/>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133350</xdr:rowOff>
    </xdr:from>
    <xdr:to>
      <xdr:col>19</xdr:col>
      <xdr:colOff>184150</xdr:colOff>
      <xdr:row>65</xdr:row>
      <xdr:rowOff>63500</xdr:rowOff>
    </xdr:to>
    <xdr:sp macro="" textlink="">
      <xdr:nvSpPr>
        <xdr:cNvPr id="134" name="フローチャート: 判断 133"/>
        <xdr:cNvSpPr/>
      </xdr:nvSpPr>
      <xdr:spPr>
        <a:xfrm>
          <a:off x="4064000" y="1110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73677</xdr:rowOff>
    </xdr:from>
    <xdr:ext cx="736600" cy="259045"/>
    <xdr:sp macro="" textlink="">
      <xdr:nvSpPr>
        <xdr:cNvPr id="135" name="テキスト ボックス 134"/>
        <xdr:cNvSpPr txBox="1"/>
      </xdr:nvSpPr>
      <xdr:spPr>
        <a:xfrm>
          <a:off x="3733800" y="10875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160020</xdr:rowOff>
    </xdr:from>
    <xdr:to>
      <xdr:col>15</xdr:col>
      <xdr:colOff>82550</xdr:colOff>
      <xdr:row>66</xdr:row>
      <xdr:rowOff>63246</xdr:rowOff>
    </xdr:to>
    <xdr:cxnSp macro="">
      <xdr:nvCxnSpPr>
        <xdr:cNvPr id="136" name="直線コネクタ 135"/>
        <xdr:cNvCxnSpPr/>
      </xdr:nvCxnSpPr>
      <xdr:spPr>
        <a:xfrm>
          <a:off x="2336800" y="11132820"/>
          <a:ext cx="889000" cy="24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99568</xdr:rowOff>
    </xdr:from>
    <xdr:to>
      <xdr:col>15</xdr:col>
      <xdr:colOff>133350</xdr:colOff>
      <xdr:row>65</xdr:row>
      <xdr:rowOff>29718</xdr:rowOff>
    </xdr:to>
    <xdr:sp macro="" textlink="">
      <xdr:nvSpPr>
        <xdr:cNvPr id="137" name="フローチャート: 判断 136"/>
        <xdr:cNvSpPr/>
      </xdr:nvSpPr>
      <xdr:spPr>
        <a:xfrm>
          <a:off x="3175000" y="11072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39895</xdr:rowOff>
    </xdr:from>
    <xdr:ext cx="762000" cy="259045"/>
    <xdr:sp macro="" textlink="">
      <xdr:nvSpPr>
        <xdr:cNvPr id="138" name="テキスト ボックス 137"/>
        <xdr:cNvSpPr txBox="1"/>
      </xdr:nvSpPr>
      <xdr:spPr>
        <a:xfrm>
          <a:off x="2844800" y="10841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160020</xdr:rowOff>
    </xdr:from>
    <xdr:to>
      <xdr:col>11</xdr:col>
      <xdr:colOff>31750</xdr:colOff>
      <xdr:row>65</xdr:row>
      <xdr:rowOff>143002</xdr:rowOff>
    </xdr:to>
    <xdr:cxnSp macro="">
      <xdr:nvCxnSpPr>
        <xdr:cNvPr id="139" name="直線コネクタ 138"/>
        <xdr:cNvCxnSpPr/>
      </xdr:nvCxnSpPr>
      <xdr:spPr>
        <a:xfrm flipV="1">
          <a:off x="1447800" y="11132820"/>
          <a:ext cx="889000" cy="154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155194</xdr:rowOff>
    </xdr:from>
    <xdr:to>
      <xdr:col>11</xdr:col>
      <xdr:colOff>82550</xdr:colOff>
      <xdr:row>64</xdr:row>
      <xdr:rowOff>85344</xdr:rowOff>
    </xdr:to>
    <xdr:sp macro="" textlink="">
      <xdr:nvSpPr>
        <xdr:cNvPr id="140" name="フローチャート: 判断 139"/>
        <xdr:cNvSpPr/>
      </xdr:nvSpPr>
      <xdr:spPr>
        <a:xfrm>
          <a:off x="2286000" y="109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95521</xdr:rowOff>
    </xdr:from>
    <xdr:ext cx="762000" cy="259045"/>
    <xdr:sp macro="" textlink="">
      <xdr:nvSpPr>
        <xdr:cNvPr id="141" name="テキスト ボックス 140"/>
        <xdr:cNvSpPr txBox="1"/>
      </xdr:nvSpPr>
      <xdr:spPr>
        <a:xfrm>
          <a:off x="1955800" y="10725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508</xdr:rowOff>
    </xdr:from>
    <xdr:to>
      <xdr:col>7</xdr:col>
      <xdr:colOff>31750</xdr:colOff>
      <xdr:row>65</xdr:row>
      <xdr:rowOff>102108</xdr:rowOff>
    </xdr:to>
    <xdr:sp macro="" textlink="">
      <xdr:nvSpPr>
        <xdr:cNvPr id="142" name="フローチャート: 判断 141"/>
        <xdr:cNvSpPr/>
      </xdr:nvSpPr>
      <xdr:spPr>
        <a:xfrm>
          <a:off x="1397000" y="11144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112285</xdr:rowOff>
    </xdr:from>
    <xdr:ext cx="762000" cy="259045"/>
    <xdr:sp macro="" textlink="">
      <xdr:nvSpPr>
        <xdr:cNvPr id="143" name="テキスト ボックス 142"/>
        <xdr:cNvSpPr txBox="1"/>
      </xdr:nvSpPr>
      <xdr:spPr>
        <a:xfrm>
          <a:off x="1066800" y="10913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164592</xdr:rowOff>
    </xdr:from>
    <xdr:to>
      <xdr:col>23</xdr:col>
      <xdr:colOff>184150</xdr:colOff>
      <xdr:row>66</xdr:row>
      <xdr:rowOff>94742</xdr:rowOff>
    </xdr:to>
    <xdr:sp macro="" textlink="">
      <xdr:nvSpPr>
        <xdr:cNvPr id="149" name="楕円 148"/>
        <xdr:cNvSpPr/>
      </xdr:nvSpPr>
      <xdr:spPr>
        <a:xfrm>
          <a:off x="4902200" y="11308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60469</xdr:rowOff>
    </xdr:from>
    <xdr:ext cx="762000" cy="259045"/>
    <xdr:sp macro="" textlink="">
      <xdr:nvSpPr>
        <xdr:cNvPr id="150" name="財政構造の弾力性該当値テキスト"/>
        <xdr:cNvSpPr txBox="1"/>
      </xdr:nvSpPr>
      <xdr:spPr>
        <a:xfrm>
          <a:off x="5041900" y="11204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159766</xdr:rowOff>
    </xdr:from>
    <xdr:to>
      <xdr:col>19</xdr:col>
      <xdr:colOff>184150</xdr:colOff>
      <xdr:row>66</xdr:row>
      <xdr:rowOff>89916</xdr:rowOff>
    </xdr:to>
    <xdr:sp macro="" textlink="">
      <xdr:nvSpPr>
        <xdr:cNvPr id="151" name="楕円 150"/>
        <xdr:cNvSpPr/>
      </xdr:nvSpPr>
      <xdr:spPr>
        <a:xfrm>
          <a:off x="4064000" y="1130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74693</xdr:rowOff>
    </xdr:from>
    <xdr:ext cx="736600" cy="259045"/>
    <xdr:sp macro="" textlink="">
      <xdr:nvSpPr>
        <xdr:cNvPr id="152" name="テキスト ボックス 151"/>
        <xdr:cNvSpPr txBox="1"/>
      </xdr:nvSpPr>
      <xdr:spPr>
        <a:xfrm>
          <a:off x="3733800" y="113903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66</xdr:row>
      <xdr:rowOff>12446</xdr:rowOff>
    </xdr:from>
    <xdr:to>
      <xdr:col>15</xdr:col>
      <xdr:colOff>133350</xdr:colOff>
      <xdr:row>66</xdr:row>
      <xdr:rowOff>114046</xdr:rowOff>
    </xdr:to>
    <xdr:sp macro="" textlink="">
      <xdr:nvSpPr>
        <xdr:cNvPr id="153" name="楕円 152"/>
        <xdr:cNvSpPr/>
      </xdr:nvSpPr>
      <xdr:spPr>
        <a:xfrm>
          <a:off x="3175000" y="11328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98823</xdr:rowOff>
    </xdr:from>
    <xdr:ext cx="762000" cy="259045"/>
    <xdr:sp macro="" textlink="">
      <xdr:nvSpPr>
        <xdr:cNvPr id="154" name="テキスト ボックス 153"/>
        <xdr:cNvSpPr txBox="1"/>
      </xdr:nvSpPr>
      <xdr:spPr>
        <a:xfrm>
          <a:off x="2844800" y="11414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109220</xdr:rowOff>
    </xdr:from>
    <xdr:to>
      <xdr:col>11</xdr:col>
      <xdr:colOff>82550</xdr:colOff>
      <xdr:row>65</xdr:row>
      <xdr:rowOff>39370</xdr:rowOff>
    </xdr:to>
    <xdr:sp macro="" textlink="">
      <xdr:nvSpPr>
        <xdr:cNvPr id="155" name="楕円 154"/>
        <xdr:cNvSpPr/>
      </xdr:nvSpPr>
      <xdr:spPr>
        <a:xfrm>
          <a:off x="2286000" y="1108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24147</xdr:rowOff>
    </xdr:from>
    <xdr:ext cx="762000" cy="259045"/>
    <xdr:sp macro="" textlink="">
      <xdr:nvSpPr>
        <xdr:cNvPr id="156" name="テキスト ボックス 155"/>
        <xdr:cNvSpPr txBox="1"/>
      </xdr:nvSpPr>
      <xdr:spPr>
        <a:xfrm>
          <a:off x="1955800" y="1116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92202</xdr:rowOff>
    </xdr:from>
    <xdr:to>
      <xdr:col>7</xdr:col>
      <xdr:colOff>31750</xdr:colOff>
      <xdr:row>66</xdr:row>
      <xdr:rowOff>22352</xdr:rowOff>
    </xdr:to>
    <xdr:sp macro="" textlink="">
      <xdr:nvSpPr>
        <xdr:cNvPr id="157" name="楕円 156"/>
        <xdr:cNvSpPr/>
      </xdr:nvSpPr>
      <xdr:spPr>
        <a:xfrm>
          <a:off x="1397000" y="1123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7129</xdr:rowOff>
    </xdr:from>
    <xdr:ext cx="762000" cy="259045"/>
    <xdr:sp macro="" textlink="">
      <xdr:nvSpPr>
        <xdr:cNvPr id="158" name="テキスト ボックス 157"/>
        <xdr:cNvSpPr txBox="1"/>
      </xdr:nvSpPr>
      <xdr:spPr>
        <a:xfrm>
          <a:off x="1066800" y="11322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[139,482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引き続き、内部管理経費の抑制をはじめ、より一層適正かつ効率的な経費執行に努める。</a:t>
          </a:r>
        </a:p>
      </xdr:txBody>
    </xdr:sp>
    <xdr:clientData/>
  </xdr:twoCellAnchor>
  <xdr:oneCellAnchor>
    <xdr:from>
      <xdr:col>3</xdr:col>
      <xdr:colOff>95250</xdr:colOff>
      <xdr:row>77</xdr:row>
      <xdr:rowOff>6350</xdr:rowOff>
    </xdr:from>
    <xdr:ext cx="349839" cy="225703"/>
    <xdr:sp macro="" textlink="">
      <xdr:nvSpPr>
        <xdr:cNvPr id="172" name="テキスト ボックス 171"/>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47031</xdr:rowOff>
    </xdr:from>
    <xdr:to>
      <xdr:col>23</xdr:col>
      <xdr:colOff>133350</xdr:colOff>
      <xdr:row>89</xdr:row>
      <xdr:rowOff>84489</xdr:rowOff>
    </xdr:to>
    <xdr:cxnSp macro="">
      <xdr:nvCxnSpPr>
        <xdr:cNvPr id="188" name="直線コネクタ 187"/>
        <xdr:cNvCxnSpPr/>
      </xdr:nvCxnSpPr>
      <xdr:spPr>
        <a:xfrm flipV="1">
          <a:off x="4953000" y="13934481"/>
          <a:ext cx="0" cy="1409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56566</xdr:rowOff>
    </xdr:from>
    <xdr:ext cx="762000" cy="259045"/>
    <xdr:sp macro="" textlink="">
      <xdr:nvSpPr>
        <xdr:cNvPr id="189" name="人件費・物件費等の状況最小値テキスト"/>
        <xdr:cNvSpPr txBox="1"/>
      </xdr:nvSpPr>
      <xdr:spPr>
        <a:xfrm>
          <a:off x="5041900" y="1531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84489</xdr:rowOff>
    </xdr:from>
    <xdr:to>
      <xdr:col>24</xdr:col>
      <xdr:colOff>12700</xdr:colOff>
      <xdr:row>89</xdr:row>
      <xdr:rowOff>84489</xdr:rowOff>
    </xdr:to>
    <xdr:cxnSp macro="">
      <xdr:nvCxnSpPr>
        <xdr:cNvPr id="190" name="直線コネクタ 189"/>
        <xdr:cNvCxnSpPr/>
      </xdr:nvCxnSpPr>
      <xdr:spPr>
        <a:xfrm>
          <a:off x="4864100" y="15343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133408</xdr:rowOff>
    </xdr:from>
    <xdr:ext cx="762000" cy="259045"/>
    <xdr:sp macro="" textlink="">
      <xdr:nvSpPr>
        <xdr:cNvPr id="191" name="人件費・物件費等の状況最大値テキスト"/>
        <xdr:cNvSpPr txBox="1"/>
      </xdr:nvSpPr>
      <xdr:spPr>
        <a:xfrm>
          <a:off x="5041900" y="13677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47031</xdr:rowOff>
    </xdr:from>
    <xdr:to>
      <xdr:col>24</xdr:col>
      <xdr:colOff>12700</xdr:colOff>
      <xdr:row>81</xdr:row>
      <xdr:rowOff>47031</xdr:rowOff>
    </xdr:to>
    <xdr:cxnSp macro="">
      <xdr:nvCxnSpPr>
        <xdr:cNvPr id="192" name="直線コネクタ 191"/>
        <xdr:cNvCxnSpPr/>
      </xdr:nvCxnSpPr>
      <xdr:spPr>
        <a:xfrm>
          <a:off x="4864100" y="13934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107638</xdr:rowOff>
    </xdr:from>
    <xdr:to>
      <xdr:col>23</xdr:col>
      <xdr:colOff>133350</xdr:colOff>
      <xdr:row>84</xdr:row>
      <xdr:rowOff>62201</xdr:rowOff>
    </xdr:to>
    <xdr:cxnSp macro="">
      <xdr:nvCxnSpPr>
        <xdr:cNvPr id="193" name="直線コネクタ 192"/>
        <xdr:cNvCxnSpPr/>
      </xdr:nvCxnSpPr>
      <xdr:spPr>
        <a:xfrm>
          <a:off x="4114800" y="14337988"/>
          <a:ext cx="838200" cy="126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2269</xdr:rowOff>
    </xdr:from>
    <xdr:ext cx="762000" cy="259045"/>
    <xdr:sp macro="" textlink="">
      <xdr:nvSpPr>
        <xdr:cNvPr id="194" name="人件費・物件費等の状況平均値テキスト"/>
        <xdr:cNvSpPr txBox="1"/>
      </xdr:nvSpPr>
      <xdr:spPr>
        <a:xfrm>
          <a:off x="5041900" y="142326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157192</xdr:rowOff>
    </xdr:from>
    <xdr:to>
      <xdr:col>23</xdr:col>
      <xdr:colOff>184150</xdr:colOff>
      <xdr:row>84</xdr:row>
      <xdr:rowOff>87342</xdr:rowOff>
    </xdr:to>
    <xdr:sp macro="" textlink="">
      <xdr:nvSpPr>
        <xdr:cNvPr id="195" name="フローチャート: 判断 194"/>
        <xdr:cNvSpPr/>
      </xdr:nvSpPr>
      <xdr:spPr>
        <a:xfrm>
          <a:off x="4902200" y="14387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107638</xdr:rowOff>
    </xdr:from>
    <xdr:to>
      <xdr:col>19</xdr:col>
      <xdr:colOff>133350</xdr:colOff>
      <xdr:row>83</xdr:row>
      <xdr:rowOff>120776</xdr:rowOff>
    </xdr:to>
    <xdr:cxnSp macro="">
      <xdr:nvCxnSpPr>
        <xdr:cNvPr id="196" name="直線コネクタ 195"/>
        <xdr:cNvCxnSpPr/>
      </xdr:nvCxnSpPr>
      <xdr:spPr>
        <a:xfrm flipV="1">
          <a:off x="3225800" y="14337988"/>
          <a:ext cx="889000" cy="13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60537</xdr:rowOff>
    </xdr:from>
    <xdr:to>
      <xdr:col>19</xdr:col>
      <xdr:colOff>184150</xdr:colOff>
      <xdr:row>83</xdr:row>
      <xdr:rowOff>162137</xdr:rowOff>
    </xdr:to>
    <xdr:sp macro="" textlink="">
      <xdr:nvSpPr>
        <xdr:cNvPr id="197" name="フローチャート: 判断 196"/>
        <xdr:cNvSpPr/>
      </xdr:nvSpPr>
      <xdr:spPr>
        <a:xfrm>
          <a:off x="4064000" y="14290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146914</xdr:rowOff>
    </xdr:from>
    <xdr:ext cx="736600" cy="259045"/>
    <xdr:sp macro="" textlink="">
      <xdr:nvSpPr>
        <xdr:cNvPr id="198" name="テキスト ボックス 197"/>
        <xdr:cNvSpPr txBox="1"/>
      </xdr:nvSpPr>
      <xdr:spPr>
        <a:xfrm>
          <a:off x="3733800" y="143772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99527</xdr:rowOff>
    </xdr:from>
    <xdr:to>
      <xdr:col>15</xdr:col>
      <xdr:colOff>82550</xdr:colOff>
      <xdr:row>83</xdr:row>
      <xdr:rowOff>120776</xdr:rowOff>
    </xdr:to>
    <xdr:cxnSp macro="">
      <xdr:nvCxnSpPr>
        <xdr:cNvPr id="199" name="直線コネクタ 198"/>
        <xdr:cNvCxnSpPr/>
      </xdr:nvCxnSpPr>
      <xdr:spPr>
        <a:xfrm>
          <a:off x="2336800" y="14329877"/>
          <a:ext cx="889000" cy="21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81209</xdr:rowOff>
    </xdr:from>
    <xdr:to>
      <xdr:col>15</xdr:col>
      <xdr:colOff>133350</xdr:colOff>
      <xdr:row>84</xdr:row>
      <xdr:rowOff>11359</xdr:rowOff>
    </xdr:to>
    <xdr:sp macro="" textlink="">
      <xdr:nvSpPr>
        <xdr:cNvPr id="200" name="フローチャート: 判断 199"/>
        <xdr:cNvSpPr/>
      </xdr:nvSpPr>
      <xdr:spPr>
        <a:xfrm>
          <a:off x="3175000" y="14311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167586</xdr:rowOff>
    </xdr:from>
    <xdr:ext cx="762000" cy="259045"/>
    <xdr:sp macro="" textlink="">
      <xdr:nvSpPr>
        <xdr:cNvPr id="201" name="テキスト ボックス 200"/>
        <xdr:cNvSpPr txBox="1"/>
      </xdr:nvSpPr>
      <xdr:spPr>
        <a:xfrm>
          <a:off x="2844800" y="14397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68776</xdr:rowOff>
    </xdr:from>
    <xdr:to>
      <xdr:col>11</xdr:col>
      <xdr:colOff>31750</xdr:colOff>
      <xdr:row>83</xdr:row>
      <xdr:rowOff>99527</xdr:rowOff>
    </xdr:to>
    <xdr:cxnSp macro="">
      <xdr:nvCxnSpPr>
        <xdr:cNvPr id="202" name="直線コネクタ 201"/>
        <xdr:cNvCxnSpPr/>
      </xdr:nvCxnSpPr>
      <xdr:spPr>
        <a:xfrm>
          <a:off x="1447800" y="14299126"/>
          <a:ext cx="889000" cy="30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26073</xdr:rowOff>
    </xdr:from>
    <xdr:to>
      <xdr:col>11</xdr:col>
      <xdr:colOff>82550</xdr:colOff>
      <xdr:row>83</xdr:row>
      <xdr:rowOff>127673</xdr:rowOff>
    </xdr:to>
    <xdr:sp macro="" textlink="">
      <xdr:nvSpPr>
        <xdr:cNvPr id="203" name="フローチャート: 判断 202"/>
        <xdr:cNvSpPr/>
      </xdr:nvSpPr>
      <xdr:spPr>
        <a:xfrm>
          <a:off x="2286000" y="1425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137850</xdr:rowOff>
    </xdr:from>
    <xdr:ext cx="762000" cy="259045"/>
    <xdr:sp macro="" textlink="">
      <xdr:nvSpPr>
        <xdr:cNvPr id="204" name="テキスト ボックス 203"/>
        <xdr:cNvSpPr txBox="1"/>
      </xdr:nvSpPr>
      <xdr:spPr>
        <a:xfrm>
          <a:off x="1955800" y="14025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68669</xdr:rowOff>
    </xdr:from>
    <xdr:to>
      <xdr:col>7</xdr:col>
      <xdr:colOff>31750</xdr:colOff>
      <xdr:row>82</xdr:row>
      <xdr:rowOff>170269</xdr:rowOff>
    </xdr:to>
    <xdr:sp macro="" textlink="">
      <xdr:nvSpPr>
        <xdr:cNvPr id="205" name="フローチャート: 判断 204"/>
        <xdr:cNvSpPr/>
      </xdr:nvSpPr>
      <xdr:spPr>
        <a:xfrm>
          <a:off x="1397000" y="1412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8996</xdr:rowOff>
    </xdr:from>
    <xdr:ext cx="762000" cy="259045"/>
    <xdr:sp macro="" textlink="">
      <xdr:nvSpPr>
        <xdr:cNvPr id="206" name="テキスト ボックス 205"/>
        <xdr:cNvSpPr txBox="1"/>
      </xdr:nvSpPr>
      <xdr:spPr>
        <a:xfrm>
          <a:off x="1066800" y="13896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11401</xdr:rowOff>
    </xdr:from>
    <xdr:to>
      <xdr:col>23</xdr:col>
      <xdr:colOff>184150</xdr:colOff>
      <xdr:row>84</xdr:row>
      <xdr:rowOff>113001</xdr:rowOff>
    </xdr:to>
    <xdr:sp macro="" textlink="">
      <xdr:nvSpPr>
        <xdr:cNvPr id="212" name="楕円 211"/>
        <xdr:cNvSpPr/>
      </xdr:nvSpPr>
      <xdr:spPr>
        <a:xfrm>
          <a:off x="4902200" y="14413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154928</xdr:rowOff>
    </xdr:from>
    <xdr:ext cx="762000" cy="259045"/>
    <xdr:sp macro="" textlink="">
      <xdr:nvSpPr>
        <xdr:cNvPr id="213" name="人件費・物件費等の状況該当値テキスト"/>
        <xdr:cNvSpPr txBox="1"/>
      </xdr:nvSpPr>
      <xdr:spPr>
        <a:xfrm>
          <a:off x="5041900" y="143852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56838</xdr:rowOff>
    </xdr:from>
    <xdr:to>
      <xdr:col>19</xdr:col>
      <xdr:colOff>184150</xdr:colOff>
      <xdr:row>83</xdr:row>
      <xdr:rowOff>158438</xdr:rowOff>
    </xdr:to>
    <xdr:sp macro="" textlink="">
      <xdr:nvSpPr>
        <xdr:cNvPr id="214" name="楕円 213"/>
        <xdr:cNvSpPr/>
      </xdr:nvSpPr>
      <xdr:spPr>
        <a:xfrm>
          <a:off x="4064000" y="14287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168615</xdr:rowOff>
    </xdr:from>
    <xdr:ext cx="736600" cy="259045"/>
    <xdr:sp macro="" textlink="">
      <xdr:nvSpPr>
        <xdr:cNvPr id="215" name="テキスト ボックス 214"/>
        <xdr:cNvSpPr txBox="1"/>
      </xdr:nvSpPr>
      <xdr:spPr>
        <a:xfrm>
          <a:off x="3733800" y="140560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69976</xdr:rowOff>
    </xdr:from>
    <xdr:to>
      <xdr:col>15</xdr:col>
      <xdr:colOff>133350</xdr:colOff>
      <xdr:row>84</xdr:row>
      <xdr:rowOff>126</xdr:rowOff>
    </xdr:to>
    <xdr:sp macro="" textlink="">
      <xdr:nvSpPr>
        <xdr:cNvPr id="216" name="楕円 215"/>
        <xdr:cNvSpPr/>
      </xdr:nvSpPr>
      <xdr:spPr>
        <a:xfrm>
          <a:off x="3175000" y="14300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10303</xdr:rowOff>
    </xdr:from>
    <xdr:ext cx="762000" cy="259045"/>
    <xdr:sp macro="" textlink="">
      <xdr:nvSpPr>
        <xdr:cNvPr id="217" name="テキスト ボックス 216"/>
        <xdr:cNvSpPr txBox="1"/>
      </xdr:nvSpPr>
      <xdr:spPr>
        <a:xfrm>
          <a:off x="2844800" y="14069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48727</xdr:rowOff>
    </xdr:from>
    <xdr:to>
      <xdr:col>11</xdr:col>
      <xdr:colOff>82550</xdr:colOff>
      <xdr:row>83</xdr:row>
      <xdr:rowOff>150327</xdr:rowOff>
    </xdr:to>
    <xdr:sp macro="" textlink="">
      <xdr:nvSpPr>
        <xdr:cNvPr id="218" name="楕円 217"/>
        <xdr:cNvSpPr/>
      </xdr:nvSpPr>
      <xdr:spPr>
        <a:xfrm>
          <a:off x="2286000" y="14279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135104</xdr:rowOff>
    </xdr:from>
    <xdr:ext cx="762000" cy="259045"/>
    <xdr:sp macro="" textlink="">
      <xdr:nvSpPr>
        <xdr:cNvPr id="219" name="テキスト ボックス 218"/>
        <xdr:cNvSpPr txBox="1"/>
      </xdr:nvSpPr>
      <xdr:spPr>
        <a:xfrm>
          <a:off x="1955800" y="14365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17976</xdr:rowOff>
    </xdr:from>
    <xdr:to>
      <xdr:col>7</xdr:col>
      <xdr:colOff>31750</xdr:colOff>
      <xdr:row>83</xdr:row>
      <xdr:rowOff>119576</xdr:rowOff>
    </xdr:to>
    <xdr:sp macro="" textlink="">
      <xdr:nvSpPr>
        <xdr:cNvPr id="220" name="楕円 219"/>
        <xdr:cNvSpPr/>
      </xdr:nvSpPr>
      <xdr:spPr>
        <a:xfrm>
          <a:off x="1397000" y="14248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104353</xdr:rowOff>
    </xdr:from>
    <xdr:ext cx="762000" cy="259045"/>
    <xdr:sp macro="" textlink="">
      <xdr:nvSpPr>
        <xdr:cNvPr id="221" name="テキスト ボックス 220"/>
        <xdr:cNvSpPr txBox="1"/>
      </xdr:nvSpPr>
      <xdr:spPr>
        <a:xfrm>
          <a:off x="1066800" y="14334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引き続き、地域の民間給与水準や徳島県等他の地方公共団体の動向を注視し、給与水準の適正化に努める。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88</xdr:row>
      <xdr:rowOff>80434</xdr:rowOff>
    </xdr:to>
    <xdr:cxnSp macro="">
      <xdr:nvCxnSpPr>
        <xdr:cNvPr id="250" name="直線コネクタ 249"/>
        <xdr:cNvCxnSpPr/>
      </xdr:nvCxnSpPr>
      <xdr:spPr>
        <a:xfrm flipV="1">
          <a:off x="17018000" y="13941425"/>
          <a:ext cx="0" cy="12266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52511</xdr:rowOff>
    </xdr:from>
    <xdr:ext cx="762000" cy="259045"/>
    <xdr:sp macro="" textlink="">
      <xdr:nvSpPr>
        <xdr:cNvPr id="251" name="給与水準   （国との比較）最小値テキスト"/>
        <xdr:cNvSpPr txBox="1"/>
      </xdr:nvSpPr>
      <xdr:spPr>
        <a:xfrm>
          <a:off x="17106900" y="15140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80434</xdr:rowOff>
    </xdr:from>
    <xdr:to>
      <xdr:col>81</xdr:col>
      <xdr:colOff>133350</xdr:colOff>
      <xdr:row>88</xdr:row>
      <xdr:rowOff>80434</xdr:rowOff>
    </xdr:to>
    <xdr:cxnSp macro="">
      <xdr:nvCxnSpPr>
        <xdr:cNvPr id="252" name="直線コネクタ 251"/>
        <xdr:cNvCxnSpPr/>
      </xdr:nvCxnSpPr>
      <xdr:spPr>
        <a:xfrm>
          <a:off x="16929100" y="15168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140352</xdr:rowOff>
    </xdr:from>
    <xdr:ext cx="762000" cy="259045"/>
    <xdr:sp macro="" textlink="">
      <xdr:nvSpPr>
        <xdr:cNvPr id="253" name="給与水準   （国との比較）最大値テキスト"/>
        <xdr:cNvSpPr txBox="1"/>
      </xdr:nvSpPr>
      <xdr:spPr>
        <a:xfrm>
          <a:off x="17106900" y="1368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54" name="直線コネクタ 253"/>
        <xdr:cNvCxnSpPr/>
      </xdr:nvCxnSpPr>
      <xdr:spPr>
        <a:xfrm>
          <a:off x="16929100" y="1394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2116</xdr:rowOff>
    </xdr:from>
    <xdr:to>
      <xdr:col>81</xdr:col>
      <xdr:colOff>44450</xdr:colOff>
      <xdr:row>84</xdr:row>
      <xdr:rowOff>22225</xdr:rowOff>
    </xdr:to>
    <xdr:cxnSp macro="">
      <xdr:nvCxnSpPr>
        <xdr:cNvPr id="255" name="直線コネクタ 254"/>
        <xdr:cNvCxnSpPr/>
      </xdr:nvCxnSpPr>
      <xdr:spPr>
        <a:xfrm flipV="1">
          <a:off x="16179800" y="14403916"/>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64152</xdr:rowOff>
    </xdr:from>
    <xdr:ext cx="762000" cy="259045"/>
    <xdr:sp macro="" textlink="">
      <xdr:nvSpPr>
        <xdr:cNvPr id="256" name="給与水準   （国との比較）平均値テキスト"/>
        <xdr:cNvSpPr txBox="1"/>
      </xdr:nvSpPr>
      <xdr:spPr>
        <a:xfrm>
          <a:off x="17106900" y="14465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92075</xdr:rowOff>
    </xdr:from>
    <xdr:to>
      <xdr:col>81</xdr:col>
      <xdr:colOff>95250</xdr:colOff>
      <xdr:row>85</xdr:row>
      <xdr:rowOff>22225</xdr:rowOff>
    </xdr:to>
    <xdr:sp macro="" textlink="">
      <xdr:nvSpPr>
        <xdr:cNvPr id="257" name="フローチャート: 判断 256"/>
        <xdr:cNvSpPr/>
      </xdr:nvSpPr>
      <xdr:spPr>
        <a:xfrm>
          <a:off x="169672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22225</xdr:rowOff>
    </xdr:from>
    <xdr:to>
      <xdr:col>77</xdr:col>
      <xdr:colOff>44450</xdr:colOff>
      <xdr:row>84</xdr:row>
      <xdr:rowOff>62441</xdr:rowOff>
    </xdr:to>
    <xdr:cxnSp macro="">
      <xdr:nvCxnSpPr>
        <xdr:cNvPr id="258" name="直線コネクタ 257"/>
        <xdr:cNvCxnSpPr/>
      </xdr:nvCxnSpPr>
      <xdr:spPr>
        <a:xfrm flipV="1">
          <a:off x="15290800" y="1442402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92075</xdr:rowOff>
    </xdr:from>
    <xdr:to>
      <xdr:col>77</xdr:col>
      <xdr:colOff>95250</xdr:colOff>
      <xdr:row>85</xdr:row>
      <xdr:rowOff>22225</xdr:rowOff>
    </xdr:to>
    <xdr:sp macro="" textlink="">
      <xdr:nvSpPr>
        <xdr:cNvPr id="259" name="フローチャート: 判断 258"/>
        <xdr:cNvSpPr/>
      </xdr:nvSpPr>
      <xdr:spPr>
        <a:xfrm>
          <a:off x="161290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7002</xdr:rowOff>
    </xdr:from>
    <xdr:ext cx="736600" cy="259045"/>
    <xdr:sp macro="" textlink="">
      <xdr:nvSpPr>
        <xdr:cNvPr id="260" name="テキスト ボックス 259"/>
        <xdr:cNvSpPr txBox="1"/>
      </xdr:nvSpPr>
      <xdr:spPr>
        <a:xfrm>
          <a:off x="15798800" y="14580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42334</xdr:rowOff>
    </xdr:from>
    <xdr:to>
      <xdr:col>72</xdr:col>
      <xdr:colOff>203200</xdr:colOff>
      <xdr:row>84</xdr:row>
      <xdr:rowOff>62441</xdr:rowOff>
    </xdr:to>
    <xdr:cxnSp macro="">
      <xdr:nvCxnSpPr>
        <xdr:cNvPr id="261" name="直線コネクタ 260"/>
        <xdr:cNvCxnSpPr/>
      </xdr:nvCxnSpPr>
      <xdr:spPr>
        <a:xfrm>
          <a:off x="14401800" y="14444134"/>
          <a:ext cx="8890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112184</xdr:rowOff>
    </xdr:from>
    <xdr:to>
      <xdr:col>73</xdr:col>
      <xdr:colOff>44450</xdr:colOff>
      <xdr:row>85</xdr:row>
      <xdr:rowOff>42334</xdr:rowOff>
    </xdr:to>
    <xdr:sp macro="" textlink="">
      <xdr:nvSpPr>
        <xdr:cNvPr id="262" name="フローチャート: 判断 261"/>
        <xdr:cNvSpPr/>
      </xdr:nvSpPr>
      <xdr:spPr>
        <a:xfrm>
          <a:off x="152400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27111</xdr:rowOff>
    </xdr:from>
    <xdr:ext cx="762000" cy="259045"/>
    <xdr:sp macro="" textlink="">
      <xdr:nvSpPr>
        <xdr:cNvPr id="263" name="テキスト ボックス 262"/>
        <xdr:cNvSpPr txBox="1"/>
      </xdr:nvSpPr>
      <xdr:spPr>
        <a:xfrm>
          <a:off x="14909800" y="14600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153459</xdr:rowOff>
    </xdr:from>
    <xdr:to>
      <xdr:col>68</xdr:col>
      <xdr:colOff>152400</xdr:colOff>
      <xdr:row>84</xdr:row>
      <xdr:rowOff>42334</xdr:rowOff>
    </xdr:to>
    <xdr:cxnSp macro="">
      <xdr:nvCxnSpPr>
        <xdr:cNvPr id="264" name="直線コネクタ 263"/>
        <xdr:cNvCxnSpPr/>
      </xdr:nvCxnSpPr>
      <xdr:spPr>
        <a:xfrm>
          <a:off x="13512800" y="14383809"/>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132291</xdr:rowOff>
    </xdr:from>
    <xdr:to>
      <xdr:col>68</xdr:col>
      <xdr:colOff>203200</xdr:colOff>
      <xdr:row>85</xdr:row>
      <xdr:rowOff>62441</xdr:rowOff>
    </xdr:to>
    <xdr:sp macro="" textlink="">
      <xdr:nvSpPr>
        <xdr:cNvPr id="265" name="フローチャート: 判断 264"/>
        <xdr:cNvSpPr/>
      </xdr:nvSpPr>
      <xdr:spPr>
        <a:xfrm>
          <a:off x="14351000" y="14534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47218</xdr:rowOff>
    </xdr:from>
    <xdr:ext cx="762000" cy="259045"/>
    <xdr:sp macro="" textlink="">
      <xdr:nvSpPr>
        <xdr:cNvPr id="266" name="テキスト ボックス 265"/>
        <xdr:cNvSpPr txBox="1"/>
      </xdr:nvSpPr>
      <xdr:spPr>
        <a:xfrm>
          <a:off x="14020800" y="14620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7" name="フローチャート: 判断 266"/>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67327</xdr:rowOff>
    </xdr:from>
    <xdr:ext cx="762000" cy="259045"/>
    <xdr:sp macro="" textlink="">
      <xdr:nvSpPr>
        <xdr:cNvPr id="268" name="テキスト ボックス 267"/>
        <xdr:cNvSpPr txBox="1"/>
      </xdr:nvSpPr>
      <xdr:spPr>
        <a:xfrm>
          <a:off x="13131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122766</xdr:rowOff>
    </xdr:from>
    <xdr:to>
      <xdr:col>81</xdr:col>
      <xdr:colOff>95250</xdr:colOff>
      <xdr:row>84</xdr:row>
      <xdr:rowOff>52916</xdr:rowOff>
    </xdr:to>
    <xdr:sp macro="" textlink="">
      <xdr:nvSpPr>
        <xdr:cNvPr id="274" name="楕円 273"/>
        <xdr:cNvSpPr/>
      </xdr:nvSpPr>
      <xdr:spPr>
        <a:xfrm>
          <a:off x="16967200" y="1435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139293</xdr:rowOff>
    </xdr:from>
    <xdr:ext cx="762000" cy="259045"/>
    <xdr:sp macro="" textlink="">
      <xdr:nvSpPr>
        <xdr:cNvPr id="275" name="給与水準   （国との比較）該当値テキスト"/>
        <xdr:cNvSpPr txBox="1"/>
      </xdr:nvSpPr>
      <xdr:spPr>
        <a:xfrm>
          <a:off x="17106900" y="14198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142875</xdr:rowOff>
    </xdr:from>
    <xdr:to>
      <xdr:col>77</xdr:col>
      <xdr:colOff>95250</xdr:colOff>
      <xdr:row>84</xdr:row>
      <xdr:rowOff>73025</xdr:rowOff>
    </xdr:to>
    <xdr:sp macro="" textlink="">
      <xdr:nvSpPr>
        <xdr:cNvPr id="276" name="楕円 275"/>
        <xdr:cNvSpPr/>
      </xdr:nvSpPr>
      <xdr:spPr>
        <a:xfrm>
          <a:off x="16129000" y="1437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83202</xdr:rowOff>
    </xdr:from>
    <xdr:ext cx="736600" cy="259045"/>
    <xdr:sp macro="" textlink="">
      <xdr:nvSpPr>
        <xdr:cNvPr id="277" name="テキスト ボックス 276"/>
        <xdr:cNvSpPr txBox="1"/>
      </xdr:nvSpPr>
      <xdr:spPr>
        <a:xfrm>
          <a:off x="15798800" y="141421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11641</xdr:rowOff>
    </xdr:from>
    <xdr:to>
      <xdr:col>73</xdr:col>
      <xdr:colOff>44450</xdr:colOff>
      <xdr:row>84</xdr:row>
      <xdr:rowOff>113241</xdr:rowOff>
    </xdr:to>
    <xdr:sp macro="" textlink="">
      <xdr:nvSpPr>
        <xdr:cNvPr id="278" name="楕円 277"/>
        <xdr:cNvSpPr/>
      </xdr:nvSpPr>
      <xdr:spPr>
        <a:xfrm>
          <a:off x="15240000" y="14413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123418</xdr:rowOff>
    </xdr:from>
    <xdr:ext cx="762000" cy="259045"/>
    <xdr:sp macro="" textlink="">
      <xdr:nvSpPr>
        <xdr:cNvPr id="279" name="テキスト ボックス 278"/>
        <xdr:cNvSpPr txBox="1"/>
      </xdr:nvSpPr>
      <xdr:spPr>
        <a:xfrm>
          <a:off x="14909800" y="14182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162984</xdr:rowOff>
    </xdr:from>
    <xdr:to>
      <xdr:col>68</xdr:col>
      <xdr:colOff>203200</xdr:colOff>
      <xdr:row>84</xdr:row>
      <xdr:rowOff>93134</xdr:rowOff>
    </xdr:to>
    <xdr:sp macro="" textlink="">
      <xdr:nvSpPr>
        <xdr:cNvPr id="280" name="楕円 279"/>
        <xdr:cNvSpPr/>
      </xdr:nvSpPr>
      <xdr:spPr>
        <a:xfrm>
          <a:off x="14351000" y="1439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103311</xdr:rowOff>
    </xdr:from>
    <xdr:ext cx="762000" cy="259045"/>
    <xdr:sp macro="" textlink="">
      <xdr:nvSpPr>
        <xdr:cNvPr id="281" name="テキスト ボックス 280"/>
        <xdr:cNvSpPr txBox="1"/>
      </xdr:nvSpPr>
      <xdr:spPr>
        <a:xfrm>
          <a:off x="14020800" y="14162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102659</xdr:rowOff>
    </xdr:from>
    <xdr:to>
      <xdr:col>64</xdr:col>
      <xdr:colOff>152400</xdr:colOff>
      <xdr:row>84</xdr:row>
      <xdr:rowOff>32809</xdr:rowOff>
    </xdr:to>
    <xdr:sp macro="" textlink="">
      <xdr:nvSpPr>
        <xdr:cNvPr id="282" name="楕円 281"/>
        <xdr:cNvSpPr/>
      </xdr:nvSpPr>
      <xdr:spPr>
        <a:xfrm>
          <a:off x="13462000" y="14333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42986</xdr:rowOff>
    </xdr:from>
    <xdr:ext cx="762000" cy="259045"/>
    <xdr:sp macro="" textlink="">
      <xdr:nvSpPr>
        <xdr:cNvPr id="283" name="テキスト ボックス 282"/>
        <xdr:cNvSpPr txBox="1"/>
      </xdr:nvSpPr>
      <xdr:spPr>
        <a:xfrm>
          <a:off x="13131800" y="14101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保育所、幼稚園など多数の子育て関係施設や、支所を多く保有するとともに、学校給食調理業務や家庭ごみ収集業務など直営による住民サービスが充実しているため、民生・衛生部門や教育部門の職員数が類似団体平均値より多くなっている。このことから、市民サービス水準の維持及び向上に配慮しながら受益者負担の適正化や内部事務のＤＸ化を推進するとともに、計画的な定員管理を行う必要があるとして行財政改革に取り組んでいる。（行財政改革推進プラン２０２５では、令和７年度～令和１０年度の４年間で技能職員を中心に３５人削減する計画としている。）</a:t>
          </a:r>
        </a:p>
      </xdr:txBody>
    </xdr:sp>
    <xdr:clientData/>
  </xdr:twoCellAnchor>
  <xdr:oneCellAnchor>
    <xdr:from>
      <xdr:col>61</xdr:col>
      <xdr:colOff>6350</xdr:colOff>
      <xdr:row>54</xdr:row>
      <xdr:rowOff>139700</xdr:rowOff>
    </xdr:from>
    <xdr:ext cx="349839" cy="225703"/>
    <xdr:sp macro="" textlink="">
      <xdr:nvSpPr>
        <xdr:cNvPr id="297" name="テキスト ボックス 296"/>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68</xdr:row>
      <xdr:rowOff>41275</xdr:rowOff>
    </xdr:from>
    <xdr:to>
      <xdr:col>85</xdr:col>
      <xdr:colOff>95250</xdr:colOff>
      <xdr:row>68</xdr:row>
      <xdr:rowOff>41275</xdr:rowOff>
    </xdr:to>
    <xdr:cxnSp macro="">
      <xdr:nvCxnSpPr>
        <xdr:cNvPr id="300" name="直線コネクタ 299"/>
        <xdr:cNvCxnSpPr/>
      </xdr:nvCxnSpPr>
      <xdr:spPr>
        <a:xfrm>
          <a:off x="12827000" y="1169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70502</xdr:rowOff>
    </xdr:from>
    <xdr:ext cx="762000" cy="259045"/>
    <xdr:sp macro="" textlink="">
      <xdr:nvSpPr>
        <xdr:cNvPr id="301" name="テキスト ボックス 300"/>
        <xdr:cNvSpPr txBox="1"/>
      </xdr:nvSpPr>
      <xdr:spPr>
        <a:xfrm>
          <a:off x="12065000" y="1155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123825</xdr:rowOff>
    </xdr:from>
    <xdr:to>
      <xdr:col>85</xdr:col>
      <xdr:colOff>95250</xdr:colOff>
      <xdr:row>64</xdr:row>
      <xdr:rowOff>123825</xdr:rowOff>
    </xdr:to>
    <xdr:cxnSp macro="">
      <xdr:nvCxnSpPr>
        <xdr:cNvPr id="304" name="直線コネクタ 303"/>
        <xdr:cNvCxnSpPr/>
      </xdr:nvCxnSpPr>
      <xdr:spPr>
        <a:xfrm>
          <a:off x="12827000" y="1109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153052</xdr:rowOff>
    </xdr:from>
    <xdr:ext cx="762000" cy="259045"/>
    <xdr:sp macro="" textlink="">
      <xdr:nvSpPr>
        <xdr:cNvPr id="305" name="テキスト ボックス 304"/>
        <xdr:cNvSpPr txBox="1"/>
      </xdr:nvSpPr>
      <xdr:spPr>
        <a:xfrm>
          <a:off x="12065000" y="1095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34925</xdr:rowOff>
    </xdr:from>
    <xdr:to>
      <xdr:col>85</xdr:col>
      <xdr:colOff>95250</xdr:colOff>
      <xdr:row>61</xdr:row>
      <xdr:rowOff>34925</xdr:rowOff>
    </xdr:to>
    <xdr:cxnSp macro="">
      <xdr:nvCxnSpPr>
        <xdr:cNvPr id="308" name="直線コネクタ 307"/>
        <xdr:cNvCxnSpPr/>
      </xdr:nvCxnSpPr>
      <xdr:spPr>
        <a:xfrm>
          <a:off x="12827000" y="1049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64152</xdr:rowOff>
    </xdr:from>
    <xdr:ext cx="762000" cy="259045"/>
    <xdr:sp macro="" textlink="">
      <xdr:nvSpPr>
        <xdr:cNvPr id="309" name="テキスト ボックス 308"/>
        <xdr:cNvSpPr txBox="1"/>
      </xdr:nvSpPr>
      <xdr:spPr>
        <a:xfrm>
          <a:off x="12065000" y="1035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10" name="直線コネクタ 309"/>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1" name="テキスト ボックス 310"/>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117475</xdr:rowOff>
    </xdr:from>
    <xdr:to>
      <xdr:col>85</xdr:col>
      <xdr:colOff>95250</xdr:colOff>
      <xdr:row>57</xdr:row>
      <xdr:rowOff>117475</xdr:rowOff>
    </xdr:to>
    <xdr:cxnSp macro="">
      <xdr:nvCxnSpPr>
        <xdr:cNvPr id="312" name="直線コネクタ 311"/>
        <xdr:cNvCxnSpPr/>
      </xdr:nvCxnSpPr>
      <xdr:spPr>
        <a:xfrm>
          <a:off x="12827000" y="989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56</xdr:row>
      <xdr:rowOff>146702</xdr:rowOff>
    </xdr:from>
    <xdr:ext cx="762000" cy="259045"/>
    <xdr:sp macro="" textlink="">
      <xdr:nvSpPr>
        <xdr:cNvPr id="313" name="テキスト ボックス 312"/>
        <xdr:cNvSpPr txBox="1"/>
      </xdr:nvSpPr>
      <xdr:spPr>
        <a:xfrm>
          <a:off x="12065000" y="974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127000</xdr:rowOff>
    </xdr:from>
    <xdr:to>
      <xdr:col>81</xdr:col>
      <xdr:colOff>44450</xdr:colOff>
      <xdr:row>67</xdr:row>
      <xdr:rowOff>22701</xdr:rowOff>
    </xdr:to>
    <xdr:cxnSp macro="">
      <xdr:nvCxnSpPr>
        <xdr:cNvPr id="317" name="直線コネクタ 316"/>
        <xdr:cNvCxnSpPr/>
      </xdr:nvCxnSpPr>
      <xdr:spPr>
        <a:xfrm flipV="1">
          <a:off x="17018000" y="10071100"/>
          <a:ext cx="0" cy="143875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166228</xdr:rowOff>
    </xdr:from>
    <xdr:ext cx="762000" cy="259045"/>
    <xdr:sp macro="" textlink="">
      <xdr:nvSpPr>
        <xdr:cNvPr id="318" name="定員管理の状況最小値テキスト"/>
        <xdr:cNvSpPr txBox="1"/>
      </xdr:nvSpPr>
      <xdr:spPr>
        <a:xfrm>
          <a:off x="17106900" y="11481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22701</xdr:rowOff>
    </xdr:from>
    <xdr:to>
      <xdr:col>81</xdr:col>
      <xdr:colOff>133350</xdr:colOff>
      <xdr:row>67</xdr:row>
      <xdr:rowOff>22701</xdr:rowOff>
    </xdr:to>
    <xdr:cxnSp macro="">
      <xdr:nvCxnSpPr>
        <xdr:cNvPr id="319" name="直線コネクタ 318"/>
        <xdr:cNvCxnSpPr/>
      </xdr:nvCxnSpPr>
      <xdr:spPr>
        <a:xfrm>
          <a:off x="16929100" y="11509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41927</xdr:rowOff>
    </xdr:from>
    <xdr:ext cx="762000" cy="259045"/>
    <xdr:sp macro="" textlink="">
      <xdr:nvSpPr>
        <xdr:cNvPr id="320" name="定員管理の状況最大値テキスト"/>
        <xdr:cNvSpPr txBox="1"/>
      </xdr:nvSpPr>
      <xdr:spPr>
        <a:xfrm>
          <a:off x="171069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127000</xdr:rowOff>
    </xdr:from>
    <xdr:to>
      <xdr:col>81</xdr:col>
      <xdr:colOff>133350</xdr:colOff>
      <xdr:row>58</xdr:row>
      <xdr:rowOff>127000</xdr:rowOff>
    </xdr:to>
    <xdr:cxnSp macro="">
      <xdr:nvCxnSpPr>
        <xdr:cNvPr id="321" name="直線コネクタ 320"/>
        <xdr:cNvCxnSpPr/>
      </xdr:nvCxnSpPr>
      <xdr:spPr>
        <a:xfrm>
          <a:off x="16929100" y="1007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126841</xdr:rowOff>
    </xdr:from>
    <xdr:to>
      <xdr:col>81</xdr:col>
      <xdr:colOff>44450</xdr:colOff>
      <xdr:row>64</xdr:row>
      <xdr:rowOff>147955</xdr:rowOff>
    </xdr:to>
    <xdr:cxnSp macro="">
      <xdr:nvCxnSpPr>
        <xdr:cNvPr id="322" name="直線コネクタ 321"/>
        <xdr:cNvCxnSpPr/>
      </xdr:nvCxnSpPr>
      <xdr:spPr>
        <a:xfrm>
          <a:off x="16179800" y="11099641"/>
          <a:ext cx="838200" cy="2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42880</xdr:rowOff>
    </xdr:from>
    <xdr:ext cx="762000" cy="259045"/>
    <xdr:sp macro="" textlink="">
      <xdr:nvSpPr>
        <xdr:cNvPr id="323" name="定員管理の状況平均値テキスト"/>
        <xdr:cNvSpPr txBox="1"/>
      </xdr:nvSpPr>
      <xdr:spPr>
        <a:xfrm>
          <a:off x="17106900" y="10329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4" name="フローチャート: 判断 323"/>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75565</xdr:rowOff>
    </xdr:from>
    <xdr:to>
      <xdr:col>77</xdr:col>
      <xdr:colOff>44450</xdr:colOff>
      <xdr:row>64</xdr:row>
      <xdr:rowOff>126841</xdr:rowOff>
    </xdr:to>
    <xdr:cxnSp macro="">
      <xdr:nvCxnSpPr>
        <xdr:cNvPr id="325" name="直線コネクタ 324"/>
        <xdr:cNvCxnSpPr/>
      </xdr:nvCxnSpPr>
      <xdr:spPr>
        <a:xfrm>
          <a:off x="15290800" y="11048365"/>
          <a:ext cx="889000" cy="51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11271</xdr:rowOff>
    </xdr:from>
    <xdr:to>
      <xdr:col>77</xdr:col>
      <xdr:colOff>95250</xdr:colOff>
      <xdr:row>61</xdr:row>
      <xdr:rowOff>112871</xdr:rowOff>
    </xdr:to>
    <xdr:sp macro="" textlink="">
      <xdr:nvSpPr>
        <xdr:cNvPr id="326" name="フローチャート: 判断 325"/>
        <xdr:cNvSpPr/>
      </xdr:nvSpPr>
      <xdr:spPr>
        <a:xfrm>
          <a:off x="16129000" y="1046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123048</xdr:rowOff>
    </xdr:from>
    <xdr:ext cx="736600" cy="259045"/>
    <xdr:sp macro="" textlink="">
      <xdr:nvSpPr>
        <xdr:cNvPr id="327" name="テキスト ボックス 326"/>
        <xdr:cNvSpPr txBox="1"/>
      </xdr:nvSpPr>
      <xdr:spPr>
        <a:xfrm>
          <a:off x="15798800" y="102385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75565</xdr:rowOff>
    </xdr:from>
    <xdr:to>
      <xdr:col>72</xdr:col>
      <xdr:colOff>203200</xdr:colOff>
      <xdr:row>64</xdr:row>
      <xdr:rowOff>75565</xdr:rowOff>
    </xdr:to>
    <xdr:cxnSp macro="">
      <xdr:nvCxnSpPr>
        <xdr:cNvPr id="328" name="直線コネクタ 327"/>
        <xdr:cNvCxnSpPr/>
      </xdr:nvCxnSpPr>
      <xdr:spPr>
        <a:xfrm>
          <a:off x="14401800" y="110483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2222</xdr:rowOff>
    </xdr:from>
    <xdr:to>
      <xdr:col>73</xdr:col>
      <xdr:colOff>44450</xdr:colOff>
      <xdr:row>61</xdr:row>
      <xdr:rowOff>103822</xdr:rowOff>
    </xdr:to>
    <xdr:sp macro="" textlink="">
      <xdr:nvSpPr>
        <xdr:cNvPr id="329" name="フローチャート: 判断 328"/>
        <xdr:cNvSpPr/>
      </xdr:nvSpPr>
      <xdr:spPr>
        <a:xfrm>
          <a:off x="15240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113999</xdr:rowOff>
    </xdr:from>
    <xdr:ext cx="762000" cy="259045"/>
    <xdr:sp macro="" textlink="">
      <xdr:nvSpPr>
        <xdr:cNvPr id="330" name="テキスト ボックス 329"/>
        <xdr:cNvSpPr txBox="1"/>
      </xdr:nvSpPr>
      <xdr:spPr>
        <a:xfrm>
          <a:off x="14909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60484</xdr:rowOff>
    </xdr:from>
    <xdr:to>
      <xdr:col>68</xdr:col>
      <xdr:colOff>152400</xdr:colOff>
      <xdr:row>64</xdr:row>
      <xdr:rowOff>75565</xdr:rowOff>
    </xdr:to>
    <xdr:cxnSp macro="">
      <xdr:nvCxnSpPr>
        <xdr:cNvPr id="331" name="直線コネクタ 330"/>
        <xdr:cNvCxnSpPr/>
      </xdr:nvCxnSpPr>
      <xdr:spPr>
        <a:xfrm>
          <a:off x="13512800" y="11033284"/>
          <a:ext cx="8890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164624</xdr:rowOff>
    </xdr:from>
    <xdr:to>
      <xdr:col>68</xdr:col>
      <xdr:colOff>203200</xdr:colOff>
      <xdr:row>61</xdr:row>
      <xdr:rowOff>94774</xdr:rowOff>
    </xdr:to>
    <xdr:sp macro="" textlink="">
      <xdr:nvSpPr>
        <xdr:cNvPr id="332" name="フローチャート: 判断 331"/>
        <xdr:cNvSpPr/>
      </xdr:nvSpPr>
      <xdr:spPr>
        <a:xfrm>
          <a:off x="14351000" y="10451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104951</xdr:rowOff>
    </xdr:from>
    <xdr:ext cx="762000" cy="259045"/>
    <xdr:sp macro="" textlink="">
      <xdr:nvSpPr>
        <xdr:cNvPr id="333" name="テキスト ボックス 332"/>
        <xdr:cNvSpPr txBox="1"/>
      </xdr:nvSpPr>
      <xdr:spPr>
        <a:xfrm>
          <a:off x="14020800" y="10220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167640</xdr:rowOff>
    </xdr:from>
    <xdr:to>
      <xdr:col>64</xdr:col>
      <xdr:colOff>152400</xdr:colOff>
      <xdr:row>61</xdr:row>
      <xdr:rowOff>97790</xdr:rowOff>
    </xdr:to>
    <xdr:sp macro="" textlink="">
      <xdr:nvSpPr>
        <xdr:cNvPr id="334" name="フローチャート: 判断 333"/>
        <xdr:cNvSpPr/>
      </xdr:nvSpPr>
      <xdr:spPr>
        <a:xfrm>
          <a:off x="13462000" y="1045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107967</xdr:rowOff>
    </xdr:from>
    <xdr:ext cx="762000" cy="259045"/>
    <xdr:sp macro="" textlink="">
      <xdr:nvSpPr>
        <xdr:cNvPr id="335" name="テキスト ボックス 334"/>
        <xdr:cNvSpPr txBox="1"/>
      </xdr:nvSpPr>
      <xdr:spPr>
        <a:xfrm>
          <a:off x="13131800" y="1022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97155</xdr:rowOff>
    </xdr:from>
    <xdr:to>
      <xdr:col>81</xdr:col>
      <xdr:colOff>95250</xdr:colOff>
      <xdr:row>65</xdr:row>
      <xdr:rowOff>27305</xdr:rowOff>
    </xdr:to>
    <xdr:sp macro="" textlink="">
      <xdr:nvSpPr>
        <xdr:cNvPr id="341" name="楕円 340"/>
        <xdr:cNvSpPr/>
      </xdr:nvSpPr>
      <xdr:spPr>
        <a:xfrm>
          <a:off x="16967200" y="1106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69232</xdr:rowOff>
    </xdr:from>
    <xdr:ext cx="762000" cy="259045"/>
    <xdr:sp macro="" textlink="">
      <xdr:nvSpPr>
        <xdr:cNvPr id="342" name="定員管理の状況該当値テキスト"/>
        <xdr:cNvSpPr txBox="1"/>
      </xdr:nvSpPr>
      <xdr:spPr>
        <a:xfrm>
          <a:off x="17106900" y="1104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76041</xdr:rowOff>
    </xdr:from>
    <xdr:to>
      <xdr:col>77</xdr:col>
      <xdr:colOff>95250</xdr:colOff>
      <xdr:row>65</xdr:row>
      <xdr:rowOff>6191</xdr:rowOff>
    </xdr:to>
    <xdr:sp macro="" textlink="">
      <xdr:nvSpPr>
        <xdr:cNvPr id="343" name="楕円 342"/>
        <xdr:cNvSpPr/>
      </xdr:nvSpPr>
      <xdr:spPr>
        <a:xfrm>
          <a:off x="16129000" y="11048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162418</xdr:rowOff>
    </xdr:from>
    <xdr:ext cx="736600" cy="259045"/>
    <xdr:sp macro="" textlink="">
      <xdr:nvSpPr>
        <xdr:cNvPr id="344" name="テキスト ボックス 343"/>
        <xdr:cNvSpPr txBox="1"/>
      </xdr:nvSpPr>
      <xdr:spPr>
        <a:xfrm>
          <a:off x="15798800" y="111352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24765</xdr:rowOff>
    </xdr:from>
    <xdr:to>
      <xdr:col>73</xdr:col>
      <xdr:colOff>44450</xdr:colOff>
      <xdr:row>64</xdr:row>
      <xdr:rowOff>126365</xdr:rowOff>
    </xdr:to>
    <xdr:sp macro="" textlink="">
      <xdr:nvSpPr>
        <xdr:cNvPr id="345" name="楕円 344"/>
        <xdr:cNvSpPr/>
      </xdr:nvSpPr>
      <xdr:spPr>
        <a:xfrm>
          <a:off x="15240000" y="1099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111142</xdr:rowOff>
    </xdr:from>
    <xdr:ext cx="762000" cy="259045"/>
    <xdr:sp macro="" textlink="">
      <xdr:nvSpPr>
        <xdr:cNvPr id="346" name="テキスト ボックス 345"/>
        <xdr:cNvSpPr txBox="1"/>
      </xdr:nvSpPr>
      <xdr:spPr>
        <a:xfrm>
          <a:off x="14909800" y="11083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24765</xdr:rowOff>
    </xdr:from>
    <xdr:to>
      <xdr:col>68</xdr:col>
      <xdr:colOff>203200</xdr:colOff>
      <xdr:row>64</xdr:row>
      <xdr:rowOff>126365</xdr:rowOff>
    </xdr:to>
    <xdr:sp macro="" textlink="">
      <xdr:nvSpPr>
        <xdr:cNvPr id="347" name="楕円 346"/>
        <xdr:cNvSpPr/>
      </xdr:nvSpPr>
      <xdr:spPr>
        <a:xfrm>
          <a:off x="14351000" y="1099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111142</xdr:rowOff>
    </xdr:from>
    <xdr:ext cx="762000" cy="259045"/>
    <xdr:sp macro="" textlink="">
      <xdr:nvSpPr>
        <xdr:cNvPr id="348" name="テキスト ボックス 347"/>
        <xdr:cNvSpPr txBox="1"/>
      </xdr:nvSpPr>
      <xdr:spPr>
        <a:xfrm>
          <a:off x="14020800" y="11083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9684</xdr:rowOff>
    </xdr:from>
    <xdr:to>
      <xdr:col>64</xdr:col>
      <xdr:colOff>152400</xdr:colOff>
      <xdr:row>64</xdr:row>
      <xdr:rowOff>111284</xdr:rowOff>
    </xdr:to>
    <xdr:sp macro="" textlink="">
      <xdr:nvSpPr>
        <xdr:cNvPr id="349" name="楕円 348"/>
        <xdr:cNvSpPr/>
      </xdr:nvSpPr>
      <xdr:spPr>
        <a:xfrm>
          <a:off x="13462000" y="10982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96061</xdr:rowOff>
    </xdr:from>
    <xdr:ext cx="762000" cy="259045"/>
    <xdr:sp macro="" textlink="">
      <xdr:nvSpPr>
        <xdr:cNvPr id="350" name="テキスト ボックス 349"/>
        <xdr:cNvSpPr txBox="1"/>
      </xdr:nvSpPr>
      <xdr:spPr>
        <a:xfrm>
          <a:off x="13131800" y="11068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標準税収入額等の増加や投資事業の抑制等に伴い、実質公債費比率は減少傾向である。今後も地方債については適正な発行に努めるとともに、比率の算定に影響する他会計への繰出しの抑制に努める。</a:t>
          </a:r>
        </a:p>
      </xdr:txBody>
    </xdr:sp>
    <xdr:clientData/>
  </xdr:twoCellAnchor>
  <xdr:oneCellAnchor>
    <xdr:from>
      <xdr:col>61</xdr:col>
      <xdr:colOff>6350</xdr:colOff>
      <xdr:row>32</xdr:row>
      <xdr:rowOff>101600</xdr:rowOff>
    </xdr:from>
    <xdr:ext cx="298543" cy="225703"/>
    <xdr:sp macro="" textlink="">
      <xdr:nvSpPr>
        <xdr:cNvPr id="364" name="テキスト ボックス 363"/>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120045</xdr:rowOff>
    </xdr:to>
    <xdr:cxnSp macro="">
      <xdr:nvCxnSpPr>
        <xdr:cNvPr id="380" name="直線コネクタ 379"/>
        <xdr:cNvCxnSpPr/>
      </xdr:nvCxnSpPr>
      <xdr:spPr>
        <a:xfrm flipV="1">
          <a:off x="17018000" y="6330043"/>
          <a:ext cx="0" cy="15052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92122</xdr:rowOff>
    </xdr:from>
    <xdr:ext cx="762000" cy="259045"/>
    <xdr:sp macro="" textlink="">
      <xdr:nvSpPr>
        <xdr:cNvPr id="381" name="公債費負担の状況最小値テキスト"/>
        <xdr:cNvSpPr txBox="1"/>
      </xdr:nvSpPr>
      <xdr:spPr>
        <a:xfrm>
          <a:off x="17106900" y="7807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120045</xdr:rowOff>
    </xdr:from>
    <xdr:to>
      <xdr:col>81</xdr:col>
      <xdr:colOff>133350</xdr:colOff>
      <xdr:row>45</xdr:row>
      <xdr:rowOff>120045</xdr:rowOff>
    </xdr:to>
    <xdr:cxnSp macro="">
      <xdr:nvCxnSpPr>
        <xdr:cNvPr id="382" name="直線コネクタ 381"/>
        <xdr:cNvCxnSpPr/>
      </xdr:nvCxnSpPr>
      <xdr:spPr>
        <a:xfrm>
          <a:off x="16929100" y="7835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3" name="公債費負担の状況最大値テキスト"/>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4" name="直線コネクタ 383"/>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70455</xdr:rowOff>
    </xdr:from>
    <xdr:to>
      <xdr:col>81</xdr:col>
      <xdr:colOff>44450</xdr:colOff>
      <xdr:row>41</xdr:row>
      <xdr:rowOff>93435</xdr:rowOff>
    </xdr:to>
    <xdr:cxnSp macro="">
      <xdr:nvCxnSpPr>
        <xdr:cNvPr id="385" name="直線コネクタ 384"/>
        <xdr:cNvCxnSpPr/>
      </xdr:nvCxnSpPr>
      <xdr:spPr>
        <a:xfrm flipV="1">
          <a:off x="16179800" y="7099905"/>
          <a:ext cx="8382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12294</xdr:rowOff>
    </xdr:from>
    <xdr:ext cx="762000" cy="259045"/>
    <xdr:sp macro="" textlink="">
      <xdr:nvSpPr>
        <xdr:cNvPr id="386" name="公債費負担の状況平均値テキスト"/>
        <xdr:cNvSpPr txBox="1"/>
      </xdr:nvSpPr>
      <xdr:spPr>
        <a:xfrm>
          <a:off x="17106900" y="66988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167217</xdr:rowOff>
    </xdr:from>
    <xdr:to>
      <xdr:col>81</xdr:col>
      <xdr:colOff>95250</xdr:colOff>
      <xdr:row>40</xdr:row>
      <xdr:rowOff>97367</xdr:rowOff>
    </xdr:to>
    <xdr:sp macro="" textlink="">
      <xdr:nvSpPr>
        <xdr:cNvPr id="387" name="フローチャート: 判断 386"/>
        <xdr:cNvSpPr/>
      </xdr:nvSpPr>
      <xdr:spPr>
        <a:xfrm>
          <a:off x="169672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93435</xdr:rowOff>
    </xdr:from>
    <xdr:to>
      <xdr:col>77</xdr:col>
      <xdr:colOff>44450</xdr:colOff>
      <xdr:row>41</xdr:row>
      <xdr:rowOff>104926</xdr:rowOff>
    </xdr:to>
    <xdr:cxnSp macro="">
      <xdr:nvCxnSpPr>
        <xdr:cNvPr id="388" name="直線コネクタ 387"/>
        <xdr:cNvCxnSpPr/>
      </xdr:nvCxnSpPr>
      <xdr:spPr>
        <a:xfrm flipV="1">
          <a:off x="15290800" y="7122885"/>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155726</xdr:rowOff>
    </xdr:from>
    <xdr:to>
      <xdr:col>77</xdr:col>
      <xdr:colOff>95250</xdr:colOff>
      <xdr:row>40</xdr:row>
      <xdr:rowOff>85876</xdr:rowOff>
    </xdr:to>
    <xdr:sp macro="" textlink="">
      <xdr:nvSpPr>
        <xdr:cNvPr id="389" name="フローチャート: 判断 388"/>
        <xdr:cNvSpPr/>
      </xdr:nvSpPr>
      <xdr:spPr>
        <a:xfrm>
          <a:off x="16129000" y="684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96053</xdr:rowOff>
    </xdr:from>
    <xdr:ext cx="736600" cy="259045"/>
    <xdr:sp macro="" textlink="">
      <xdr:nvSpPr>
        <xdr:cNvPr id="390" name="テキスト ボックス 389"/>
        <xdr:cNvSpPr txBox="1"/>
      </xdr:nvSpPr>
      <xdr:spPr>
        <a:xfrm>
          <a:off x="15798800" y="6611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104926</xdr:rowOff>
    </xdr:from>
    <xdr:to>
      <xdr:col>72</xdr:col>
      <xdr:colOff>203200</xdr:colOff>
      <xdr:row>41</xdr:row>
      <xdr:rowOff>116417</xdr:rowOff>
    </xdr:to>
    <xdr:cxnSp macro="">
      <xdr:nvCxnSpPr>
        <xdr:cNvPr id="391" name="直線コネクタ 390"/>
        <xdr:cNvCxnSpPr/>
      </xdr:nvCxnSpPr>
      <xdr:spPr>
        <a:xfrm flipV="1">
          <a:off x="14401800" y="7134376"/>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144235</xdr:rowOff>
    </xdr:from>
    <xdr:to>
      <xdr:col>73</xdr:col>
      <xdr:colOff>44450</xdr:colOff>
      <xdr:row>40</xdr:row>
      <xdr:rowOff>74385</xdr:rowOff>
    </xdr:to>
    <xdr:sp macro="" textlink="">
      <xdr:nvSpPr>
        <xdr:cNvPr id="392" name="フローチャート: 判断 391"/>
        <xdr:cNvSpPr/>
      </xdr:nvSpPr>
      <xdr:spPr>
        <a:xfrm>
          <a:off x="15240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84562</xdr:rowOff>
    </xdr:from>
    <xdr:ext cx="762000" cy="259045"/>
    <xdr:sp macro="" textlink="">
      <xdr:nvSpPr>
        <xdr:cNvPr id="393" name="テキスト ボックス 392"/>
        <xdr:cNvSpPr txBox="1"/>
      </xdr:nvSpPr>
      <xdr:spPr>
        <a:xfrm>
          <a:off x="14909800" y="6599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116417</xdr:rowOff>
    </xdr:from>
    <xdr:to>
      <xdr:col>68</xdr:col>
      <xdr:colOff>152400</xdr:colOff>
      <xdr:row>41</xdr:row>
      <xdr:rowOff>127907</xdr:rowOff>
    </xdr:to>
    <xdr:cxnSp macro="">
      <xdr:nvCxnSpPr>
        <xdr:cNvPr id="394" name="直線コネクタ 393"/>
        <xdr:cNvCxnSpPr/>
      </xdr:nvCxnSpPr>
      <xdr:spPr>
        <a:xfrm flipV="1">
          <a:off x="13512800" y="7145867"/>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144235</xdr:rowOff>
    </xdr:from>
    <xdr:to>
      <xdr:col>68</xdr:col>
      <xdr:colOff>203200</xdr:colOff>
      <xdr:row>40</xdr:row>
      <xdr:rowOff>74385</xdr:rowOff>
    </xdr:to>
    <xdr:sp macro="" textlink="">
      <xdr:nvSpPr>
        <xdr:cNvPr id="395" name="フローチャート: 判断 394"/>
        <xdr:cNvSpPr/>
      </xdr:nvSpPr>
      <xdr:spPr>
        <a:xfrm>
          <a:off x="14351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84562</xdr:rowOff>
    </xdr:from>
    <xdr:ext cx="762000" cy="259045"/>
    <xdr:sp macro="" textlink="">
      <xdr:nvSpPr>
        <xdr:cNvPr id="396" name="テキスト ボックス 395"/>
        <xdr:cNvSpPr txBox="1"/>
      </xdr:nvSpPr>
      <xdr:spPr>
        <a:xfrm>
          <a:off x="14020800" y="6599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121255</xdr:rowOff>
    </xdr:from>
    <xdr:to>
      <xdr:col>64</xdr:col>
      <xdr:colOff>152400</xdr:colOff>
      <xdr:row>40</xdr:row>
      <xdr:rowOff>51405</xdr:rowOff>
    </xdr:to>
    <xdr:sp macro="" textlink="">
      <xdr:nvSpPr>
        <xdr:cNvPr id="397" name="フローチャート: 判断 396"/>
        <xdr:cNvSpPr/>
      </xdr:nvSpPr>
      <xdr:spPr>
        <a:xfrm>
          <a:off x="13462000" y="6807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61582</xdr:rowOff>
    </xdr:from>
    <xdr:ext cx="762000" cy="259045"/>
    <xdr:sp macro="" textlink="">
      <xdr:nvSpPr>
        <xdr:cNvPr id="398" name="テキスト ボックス 397"/>
        <xdr:cNvSpPr txBox="1"/>
      </xdr:nvSpPr>
      <xdr:spPr>
        <a:xfrm>
          <a:off x="13131800" y="6576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19655</xdr:rowOff>
    </xdr:from>
    <xdr:to>
      <xdr:col>81</xdr:col>
      <xdr:colOff>95250</xdr:colOff>
      <xdr:row>41</xdr:row>
      <xdr:rowOff>121255</xdr:rowOff>
    </xdr:to>
    <xdr:sp macro="" textlink="">
      <xdr:nvSpPr>
        <xdr:cNvPr id="404" name="楕円 403"/>
        <xdr:cNvSpPr/>
      </xdr:nvSpPr>
      <xdr:spPr>
        <a:xfrm>
          <a:off x="16967200" y="704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163182</xdr:rowOff>
    </xdr:from>
    <xdr:ext cx="762000" cy="259045"/>
    <xdr:sp macro="" textlink="">
      <xdr:nvSpPr>
        <xdr:cNvPr id="405" name="公債費負担の状況該当値テキスト"/>
        <xdr:cNvSpPr txBox="1"/>
      </xdr:nvSpPr>
      <xdr:spPr>
        <a:xfrm>
          <a:off x="17106900" y="7021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42635</xdr:rowOff>
    </xdr:from>
    <xdr:to>
      <xdr:col>77</xdr:col>
      <xdr:colOff>95250</xdr:colOff>
      <xdr:row>41</xdr:row>
      <xdr:rowOff>144235</xdr:rowOff>
    </xdr:to>
    <xdr:sp macro="" textlink="">
      <xdr:nvSpPr>
        <xdr:cNvPr id="406" name="楕円 405"/>
        <xdr:cNvSpPr/>
      </xdr:nvSpPr>
      <xdr:spPr>
        <a:xfrm>
          <a:off x="161290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129012</xdr:rowOff>
    </xdr:from>
    <xdr:ext cx="736600" cy="259045"/>
    <xdr:sp macro="" textlink="">
      <xdr:nvSpPr>
        <xdr:cNvPr id="407" name="テキスト ボックス 406"/>
        <xdr:cNvSpPr txBox="1"/>
      </xdr:nvSpPr>
      <xdr:spPr>
        <a:xfrm>
          <a:off x="15798800" y="7158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54126</xdr:rowOff>
    </xdr:from>
    <xdr:to>
      <xdr:col>73</xdr:col>
      <xdr:colOff>44450</xdr:colOff>
      <xdr:row>41</xdr:row>
      <xdr:rowOff>155726</xdr:rowOff>
    </xdr:to>
    <xdr:sp macro="" textlink="">
      <xdr:nvSpPr>
        <xdr:cNvPr id="408" name="楕円 407"/>
        <xdr:cNvSpPr/>
      </xdr:nvSpPr>
      <xdr:spPr>
        <a:xfrm>
          <a:off x="15240000" y="708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140503</xdr:rowOff>
    </xdr:from>
    <xdr:ext cx="762000" cy="259045"/>
    <xdr:sp macro="" textlink="">
      <xdr:nvSpPr>
        <xdr:cNvPr id="409" name="テキスト ボックス 408"/>
        <xdr:cNvSpPr txBox="1"/>
      </xdr:nvSpPr>
      <xdr:spPr>
        <a:xfrm>
          <a:off x="14909800" y="716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65617</xdr:rowOff>
    </xdr:from>
    <xdr:to>
      <xdr:col>68</xdr:col>
      <xdr:colOff>203200</xdr:colOff>
      <xdr:row>41</xdr:row>
      <xdr:rowOff>167217</xdr:rowOff>
    </xdr:to>
    <xdr:sp macro="" textlink="">
      <xdr:nvSpPr>
        <xdr:cNvPr id="410" name="楕円 409"/>
        <xdr:cNvSpPr/>
      </xdr:nvSpPr>
      <xdr:spPr>
        <a:xfrm>
          <a:off x="14351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151994</xdr:rowOff>
    </xdr:from>
    <xdr:ext cx="762000" cy="259045"/>
    <xdr:sp macro="" textlink="">
      <xdr:nvSpPr>
        <xdr:cNvPr id="411" name="テキスト ボックス 410"/>
        <xdr:cNvSpPr txBox="1"/>
      </xdr:nvSpPr>
      <xdr:spPr>
        <a:xfrm>
          <a:off x="14020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77107</xdr:rowOff>
    </xdr:from>
    <xdr:to>
      <xdr:col>64</xdr:col>
      <xdr:colOff>152400</xdr:colOff>
      <xdr:row>42</xdr:row>
      <xdr:rowOff>7257</xdr:rowOff>
    </xdr:to>
    <xdr:sp macro="" textlink="">
      <xdr:nvSpPr>
        <xdr:cNvPr id="412" name="楕円 411"/>
        <xdr:cNvSpPr/>
      </xdr:nvSpPr>
      <xdr:spPr>
        <a:xfrm>
          <a:off x="13462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163484</xdr:rowOff>
    </xdr:from>
    <xdr:ext cx="762000" cy="259045"/>
    <xdr:sp macro="" textlink="">
      <xdr:nvSpPr>
        <xdr:cNvPr id="413" name="テキスト ボックス 412"/>
        <xdr:cNvSpPr txBox="1"/>
      </xdr:nvSpPr>
      <xdr:spPr>
        <a:xfrm>
          <a:off x="13131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公債費（臨時財政対策債償還費）の算入見込額の減小等による基準財政需要額算入見込額の減などに伴い、将来負担に充当可能な財源等が減少したことなどにより、前年度から</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高くなった。また本市は、類似団体平均値及び全国市町村平均値より高く、将来財政を圧迫する度合いが高い状況であるため、より一層、歳入の確保や現在の負担と将来の負担のバランスを念頭においた財政運営に努める。</a:t>
          </a:r>
        </a:p>
      </xdr:txBody>
    </xdr:sp>
    <xdr:clientData/>
  </xdr:twoCellAnchor>
  <xdr:oneCellAnchor>
    <xdr:from>
      <xdr:col>61</xdr:col>
      <xdr:colOff>6350</xdr:colOff>
      <xdr:row>10</xdr:row>
      <xdr:rowOff>63500</xdr:rowOff>
    </xdr:from>
    <xdr:ext cx="298543" cy="225703"/>
    <xdr:sp macro="" textlink="">
      <xdr:nvSpPr>
        <xdr:cNvPr id="427" name="テキスト ボックス 426"/>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80464</xdr:rowOff>
    </xdr:to>
    <xdr:cxnSp macro="">
      <xdr:nvCxnSpPr>
        <xdr:cNvPr id="444" name="直線コネクタ 443"/>
        <xdr:cNvCxnSpPr/>
      </xdr:nvCxnSpPr>
      <xdr:spPr>
        <a:xfrm flipV="1">
          <a:off x="17018000" y="2313214"/>
          <a:ext cx="0" cy="1539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52541</xdr:rowOff>
    </xdr:from>
    <xdr:ext cx="762000" cy="259045"/>
    <xdr:sp macro="" textlink="">
      <xdr:nvSpPr>
        <xdr:cNvPr id="445" name="将来負担の状況最小値テキスト"/>
        <xdr:cNvSpPr txBox="1"/>
      </xdr:nvSpPr>
      <xdr:spPr>
        <a:xfrm>
          <a:off x="17106900" y="3824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80464</xdr:rowOff>
    </xdr:from>
    <xdr:to>
      <xdr:col>81</xdr:col>
      <xdr:colOff>133350</xdr:colOff>
      <xdr:row>22</xdr:row>
      <xdr:rowOff>80464</xdr:rowOff>
    </xdr:to>
    <xdr:cxnSp macro="">
      <xdr:nvCxnSpPr>
        <xdr:cNvPr id="446" name="直線コネクタ 445"/>
        <xdr:cNvCxnSpPr/>
      </xdr:nvCxnSpPr>
      <xdr:spPr>
        <a:xfrm>
          <a:off x="16929100" y="3852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7"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119834</xdr:rowOff>
    </xdr:from>
    <xdr:to>
      <xdr:col>81</xdr:col>
      <xdr:colOff>44450</xdr:colOff>
      <xdr:row>16</xdr:row>
      <xdr:rowOff>130175</xdr:rowOff>
    </xdr:to>
    <xdr:cxnSp macro="">
      <xdr:nvCxnSpPr>
        <xdr:cNvPr id="449" name="直線コネクタ 448"/>
        <xdr:cNvCxnSpPr/>
      </xdr:nvCxnSpPr>
      <xdr:spPr>
        <a:xfrm>
          <a:off x="16179800" y="2863034"/>
          <a:ext cx="8382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50" name="将来負担の状況平均値テキスト"/>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64588</xdr:rowOff>
    </xdr:from>
    <xdr:to>
      <xdr:col>81</xdr:col>
      <xdr:colOff>95250</xdr:colOff>
      <xdr:row>13</xdr:row>
      <xdr:rowOff>166188</xdr:rowOff>
    </xdr:to>
    <xdr:sp macro="" textlink="">
      <xdr:nvSpPr>
        <xdr:cNvPr id="451" name="フローチャート: 判断 450"/>
        <xdr:cNvSpPr/>
      </xdr:nvSpPr>
      <xdr:spPr>
        <a:xfrm>
          <a:off x="16967200" y="2293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119834</xdr:rowOff>
    </xdr:from>
    <xdr:to>
      <xdr:col>77</xdr:col>
      <xdr:colOff>44450</xdr:colOff>
      <xdr:row>17</xdr:row>
      <xdr:rowOff>67310</xdr:rowOff>
    </xdr:to>
    <xdr:cxnSp macro="">
      <xdr:nvCxnSpPr>
        <xdr:cNvPr id="452" name="直線コネクタ 451"/>
        <xdr:cNvCxnSpPr/>
      </xdr:nvCxnSpPr>
      <xdr:spPr>
        <a:xfrm flipV="1">
          <a:off x="15290800" y="2863034"/>
          <a:ext cx="889000" cy="118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67310</xdr:rowOff>
    </xdr:from>
    <xdr:to>
      <xdr:col>72</xdr:col>
      <xdr:colOff>203200</xdr:colOff>
      <xdr:row>18</xdr:row>
      <xdr:rowOff>113030</xdr:rowOff>
    </xdr:to>
    <xdr:cxnSp macro="">
      <xdr:nvCxnSpPr>
        <xdr:cNvPr id="455" name="直線コネクタ 454"/>
        <xdr:cNvCxnSpPr/>
      </xdr:nvCxnSpPr>
      <xdr:spPr>
        <a:xfrm flipV="1">
          <a:off x="14401800" y="2981960"/>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35288</xdr:rowOff>
    </xdr:from>
    <xdr:to>
      <xdr:col>73</xdr:col>
      <xdr:colOff>44450</xdr:colOff>
      <xdr:row>13</xdr:row>
      <xdr:rowOff>136888</xdr:rowOff>
    </xdr:to>
    <xdr:sp macro="" textlink="">
      <xdr:nvSpPr>
        <xdr:cNvPr id="456" name="フローチャート: 判断 455"/>
        <xdr:cNvSpPr/>
      </xdr:nvSpPr>
      <xdr:spPr>
        <a:xfrm>
          <a:off x="15240000" y="2264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147065</xdr:rowOff>
    </xdr:from>
    <xdr:ext cx="762000" cy="259045"/>
    <xdr:sp macro="" textlink="">
      <xdr:nvSpPr>
        <xdr:cNvPr id="457" name="テキスト ボックス 456"/>
        <xdr:cNvSpPr txBox="1"/>
      </xdr:nvSpPr>
      <xdr:spPr>
        <a:xfrm>
          <a:off x="14909800" y="203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113030</xdr:rowOff>
    </xdr:from>
    <xdr:to>
      <xdr:col>68</xdr:col>
      <xdr:colOff>152400</xdr:colOff>
      <xdr:row>19</xdr:row>
      <xdr:rowOff>148408</xdr:rowOff>
    </xdr:to>
    <xdr:cxnSp macro="">
      <xdr:nvCxnSpPr>
        <xdr:cNvPr id="458" name="直線コネクタ 457"/>
        <xdr:cNvCxnSpPr/>
      </xdr:nvCxnSpPr>
      <xdr:spPr>
        <a:xfrm flipV="1">
          <a:off x="13512800" y="3199130"/>
          <a:ext cx="889000" cy="20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119743</xdr:rowOff>
    </xdr:from>
    <xdr:to>
      <xdr:col>68</xdr:col>
      <xdr:colOff>203200</xdr:colOff>
      <xdr:row>14</xdr:row>
      <xdr:rowOff>49893</xdr:rowOff>
    </xdr:to>
    <xdr:sp macro="" textlink="">
      <xdr:nvSpPr>
        <xdr:cNvPr id="459" name="フローチャート: 判断 458"/>
        <xdr:cNvSpPr/>
      </xdr:nvSpPr>
      <xdr:spPr>
        <a:xfrm>
          <a:off x="14351000" y="2348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60070</xdr:rowOff>
    </xdr:from>
    <xdr:ext cx="762000" cy="259045"/>
    <xdr:sp macro="" textlink="">
      <xdr:nvSpPr>
        <xdr:cNvPr id="460" name="テキスト ボックス 459"/>
        <xdr:cNvSpPr txBox="1"/>
      </xdr:nvSpPr>
      <xdr:spPr>
        <a:xfrm>
          <a:off x="14020800" y="2117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155938</xdr:rowOff>
    </xdr:from>
    <xdr:to>
      <xdr:col>64</xdr:col>
      <xdr:colOff>152400</xdr:colOff>
      <xdr:row>14</xdr:row>
      <xdr:rowOff>86088</xdr:rowOff>
    </xdr:to>
    <xdr:sp macro="" textlink="">
      <xdr:nvSpPr>
        <xdr:cNvPr id="461" name="フローチャート: 判断 460"/>
        <xdr:cNvSpPr/>
      </xdr:nvSpPr>
      <xdr:spPr>
        <a:xfrm>
          <a:off x="13462000" y="238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96265</xdr:rowOff>
    </xdr:from>
    <xdr:ext cx="762000" cy="259045"/>
    <xdr:sp macro="" textlink="">
      <xdr:nvSpPr>
        <xdr:cNvPr id="462" name="テキスト ボックス 461"/>
        <xdr:cNvSpPr txBox="1"/>
      </xdr:nvSpPr>
      <xdr:spPr>
        <a:xfrm>
          <a:off x="13131800" y="2153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79375</xdr:rowOff>
    </xdr:from>
    <xdr:to>
      <xdr:col>81</xdr:col>
      <xdr:colOff>95250</xdr:colOff>
      <xdr:row>17</xdr:row>
      <xdr:rowOff>9525</xdr:rowOff>
    </xdr:to>
    <xdr:sp macro="" textlink="">
      <xdr:nvSpPr>
        <xdr:cNvPr id="468" name="楕円 467"/>
        <xdr:cNvSpPr/>
      </xdr:nvSpPr>
      <xdr:spPr>
        <a:xfrm>
          <a:off x="16967200" y="282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51452</xdr:rowOff>
    </xdr:from>
    <xdr:ext cx="762000" cy="259045"/>
    <xdr:sp macro="" textlink="">
      <xdr:nvSpPr>
        <xdr:cNvPr id="469" name="将来負担の状況該当値テキスト"/>
        <xdr:cNvSpPr txBox="1"/>
      </xdr:nvSpPr>
      <xdr:spPr>
        <a:xfrm>
          <a:off x="17106900" y="2794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69034</xdr:rowOff>
    </xdr:from>
    <xdr:to>
      <xdr:col>77</xdr:col>
      <xdr:colOff>95250</xdr:colOff>
      <xdr:row>16</xdr:row>
      <xdr:rowOff>170634</xdr:rowOff>
    </xdr:to>
    <xdr:sp macro="" textlink="">
      <xdr:nvSpPr>
        <xdr:cNvPr id="470" name="楕円 469"/>
        <xdr:cNvSpPr/>
      </xdr:nvSpPr>
      <xdr:spPr>
        <a:xfrm>
          <a:off x="16129000" y="2812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155411</xdr:rowOff>
    </xdr:from>
    <xdr:ext cx="736600" cy="259045"/>
    <xdr:sp macro="" textlink="">
      <xdr:nvSpPr>
        <xdr:cNvPr id="471" name="テキスト ボックス 470"/>
        <xdr:cNvSpPr txBox="1"/>
      </xdr:nvSpPr>
      <xdr:spPr>
        <a:xfrm>
          <a:off x="15798800" y="28986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16510</xdr:rowOff>
    </xdr:from>
    <xdr:to>
      <xdr:col>73</xdr:col>
      <xdr:colOff>44450</xdr:colOff>
      <xdr:row>17</xdr:row>
      <xdr:rowOff>118110</xdr:rowOff>
    </xdr:to>
    <xdr:sp macro="" textlink="">
      <xdr:nvSpPr>
        <xdr:cNvPr id="472" name="楕円 471"/>
        <xdr:cNvSpPr/>
      </xdr:nvSpPr>
      <xdr:spPr>
        <a:xfrm>
          <a:off x="15240000" y="293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102887</xdr:rowOff>
    </xdr:from>
    <xdr:ext cx="762000" cy="259045"/>
    <xdr:sp macro="" textlink="">
      <xdr:nvSpPr>
        <xdr:cNvPr id="473" name="テキスト ボックス 472"/>
        <xdr:cNvSpPr txBox="1"/>
      </xdr:nvSpPr>
      <xdr:spPr>
        <a:xfrm>
          <a:off x="14909800" y="301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62230</xdr:rowOff>
    </xdr:from>
    <xdr:to>
      <xdr:col>68</xdr:col>
      <xdr:colOff>203200</xdr:colOff>
      <xdr:row>18</xdr:row>
      <xdr:rowOff>163830</xdr:rowOff>
    </xdr:to>
    <xdr:sp macro="" textlink="">
      <xdr:nvSpPr>
        <xdr:cNvPr id="474" name="楕円 473"/>
        <xdr:cNvSpPr/>
      </xdr:nvSpPr>
      <xdr:spPr>
        <a:xfrm>
          <a:off x="14351000" y="314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148607</xdr:rowOff>
    </xdr:from>
    <xdr:ext cx="762000" cy="259045"/>
    <xdr:sp macro="" textlink="">
      <xdr:nvSpPr>
        <xdr:cNvPr id="475" name="テキスト ボックス 474"/>
        <xdr:cNvSpPr txBox="1"/>
      </xdr:nvSpPr>
      <xdr:spPr>
        <a:xfrm>
          <a:off x="14020800" y="323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97608</xdr:rowOff>
    </xdr:from>
    <xdr:to>
      <xdr:col>64</xdr:col>
      <xdr:colOff>152400</xdr:colOff>
      <xdr:row>20</xdr:row>
      <xdr:rowOff>27758</xdr:rowOff>
    </xdr:to>
    <xdr:sp macro="" textlink="">
      <xdr:nvSpPr>
        <xdr:cNvPr id="476" name="楕円 475"/>
        <xdr:cNvSpPr/>
      </xdr:nvSpPr>
      <xdr:spPr>
        <a:xfrm>
          <a:off x="13462000" y="3355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12535</xdr:rowOff>
    </xdr:from>
    <xdr:ext cx="762000" cy="259045"/>
    <xdr:sp macro="" textlink="">
      <xdr:nvSpPr>
        <xdr:cNvPr id="477" name="テキスト ボックス 476"/>
        <xdr:cNvSpPr txBox="1"/>
      </xdr:nvSpPr>
      <xdr:spPr>
        <a:xfrm>
          <a:off x="13131800" y="3441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徳島県徳島市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244,830
241,798
191.52
119,634,742
117,691,905
1,140,392
58,811,802
100,211,701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32.5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職員数が類似団体と比較して高いため、経常収支比率の人件費分が高くなっている。</a:t>
          </a:r>
        </a:p>
        <a:p>
          <a:r>
            <a:rPr kumimoji="1" lang="ja-JP" altLang="en-US" sz="1300">
              <a:latin typeface="ＭＳ Ｐゴシック" panose="020B0600070205080204" pitchFamily="50" charset="-128"/>
              <a:ea typeface="ＭＳ Ｐゴシック" panose="020B0600070205080204" pitchFamily="50" charset="-128"/>
            </a:rPr>
            <a:t>このため、令和７年度～令和１０年度の４年間で技能職員を中心に３５人削減する行財政改革推進プランに取り組むこととしている。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xdr:rowOff>
    </xdr:from>
    <xdr:to>
      <xdr:col>24</xdr:col>
      <xdr:colOff>25400</xdr:colOff>
      <xdr:row>41</xdr:row>
      <xdr:rowOff>37193</xdr:rowOff>
    </xdr:to>
    <xdr:cxnSp macro="">
      <xdr:nvCxnSpPr>
        <xdr:cNvPr id="63" name="直線コネクタ 62"/>
        <xdr:cNvCxnSpPr/>
      </xdr:nvCxnSpPr>
      <xdr:spPr>
        <a:xfrm flipV="1">
          <a:off x="4826000" y="5499100"/>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9270</xdr:rowOff>
    </xdr:from>
    <xdr:ext cx="762000" cy="259045"/>
    <xdr:sp macro="" textlink="">
      <xdr:nvSpPr>
        <xdr:cNvPr id="64" name="人件費最小値テキスト"/>
        <xdr:cNvSpPr txBox="1"/>
      </xdr:nvSpPr>
      <xdr:spPr>
        <a:xfrm>
          <a:off x="4914900" y="7038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37193</xdr:rowOff>
    </xdr:from>
    <xdr:to>
      <xdr:col>24</xdr:col>
      <xdr:colOff>114300</xdr:colOff>
      <xdr:row>41</xdr:row>
      <xdr:rowOff>37193</xdr:rowOff>
    </xdr:to>
    <xdr:cxnSp macro="">
      <xdr:nvCxnSpPr>
        <xdr:cNvPr id="65" name="直線コネクタ 64"/>
        <xdr:cNvCxnSpPr/>
      </xdr:nvCxnSpPr>
      <xdr:spPr>
        <a:xfrm>
          <a:off x="4737100" y="7066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99077</xdr:rowOff>
    </xdr:from>
    <xdr:ext cx="762000" cy="259045"/>
    <xdr:sp macro="" textlink="">
      <xdr:nvSpPr>
        <xdr:cNvPr id="66" name="人件費最大値テキスト"/>
        <xdr:cNvSpPr txBox="1"/>
      </xdr:nvSpPr>
      <xdr:spPr>
        <a:xfrm>
          <a:off x="4914900" y="524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xdr:rowOff>
    </xdr:from>
    <xdr:to>
      <xdr:col>24</xdr:col>
      <xdr:colOff>114300</xdr:colOff>
      <xdr:row>32</xdr:row>
      <xdr:rowOff>12700</xdr:rowOff>
    </xdr:to>
    <xdr:cxnSp macro="">
      <xdr:nvCxnSpPr>
        <xdr:cNvPr id="67" name="直線コネクタ 66"/>
        <xdr:cNvCxnSpPr/>
      </xdr:nvCxnSpPr>
      <xdr:spPr>
        <a:xfrm>
          <a:off x="4737100" y="549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40</xdr:row>
      <xdr:rowOff>45357</xdr:rowOff>
    </xdr:from>
    <xdr:to>
      <xdr:col>24</xdr:col>
      <xdr:colOff>25400</xdr:colOff>
      <xdr:row>41</xdr:row>
      <xdr:rowOff>37193</xdr:rowOff>
    </xdr:to>
    <xdr:cxnSp macro="">
      <xdr:nvCxnSpPr>
        <xdr:cNvPr id="68" name="直線コネクタ 67"/>
        <xdr:cNvCxnSpPr/>
      </xdr:nvCxnSpPr>
      <xdr:spPr>
        <a:xfrm>
          <a:off x="3987800" y="6903357"/>
          <a:ext cx="8382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13805</xdr:rowOff>
    </xdr:from>
    <xdr:ext cx="762000" cy="259045"/>
    <xdr:sp macro="" textlink="">
      <xdr:nvSpPr>
        <xdr:cNvPr id="69" name="人件費平均値テキスト"/>
        <xdr:cNvSpPr txBox="1"/>
      </xdr:nvSpPr>
      <xdr:spPr>
        <a:xfrm>
          <a:off x="4914900" y="61860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168728</xdr:rowOff>
    </xdr:from>
    <xdr:to>
      <xdr:col>24</xdr:col>
      <xdr:colOff>76200</xdr:colOff>
      <xdr:row>37</xdr:row>
      <xdr:rowOff>98878</xdr:rowOff>
    </xdr:to>
    <xdr:sp macro="" textlink="">
      <xdr:nvSpPr>
        <xdr:cNvPr id="70" name="フローチャート: 判断 69"/>
        <xdr:cNvSpPr/>
      </xdr:nvSpPr>
      <xdr:spPr>
        <a:xfrm>
          <a:off x="4775200" y="634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40</xdr:row>
      <xdr:rowOff>45357</xdr:rowOff>
    </xdr:from>
    <xdr:to>
      <xdr:col>19</xdr:col>
      <xdr:colOff>187325</xdr:colOff>
      <xdr:row>41</xdr:row>
      <xdr:rowOff>37193</xdr:rowOff>
    </xdr:to>
    <xdr:cxnSp macro="">
      <xdr:nvCxnSpPr>
        <xdr:cNvPr id="71" name="直線コネクタ 70"/>
        <xdr:cNvCxnSpPr/>
      </xdr:nvCxnSpPr>
      <xdr:spPr>
        <a:xfrm flipV="1">
          <a:off x="3098800" y="6903357"/>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70757</xdr:rowOff>
    </xdr:from>
    <xdr:to>
      <xdr:col>20</xdr:col>
      <xdr:colOff>38100</xdr:colOff>
      <xdr:row>37</xdr:row>
      <xdr:rowOff>907</xdr:rowOff>
    </xdr:to>
    <xdr:sp macro="" textlink="">
      <xdr:nvSpPr>
        <xdr:cNvPr id="72" name="フローチャート: 判断 71"/>
        <xdr:cNvSpPr/>
      </xdr:nvSpPr>
      <xdr:spPr>
        <a:xfrm>
          <a:off x="3937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11084</xdr:rowOff>
    </xdr:from>
    <xdr:ext cx="736600" cy="259045"/>
    <xdr:sp macro="" textlink="">
      <xdr:nvSpPr>
        <xdr:cNvPr id="73" name="テキスト ボックス 72"/>
        <xdr:cNvSpPr txBox="1"/>
      </xdr:nvSpPr>
      <xdr:spPr>
        <a:xfrm>
          <a:off x="3606800" y="6011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40</xdr:row>
      <xdr:rowOff>45357</xdr:rowOff>
    </xdr:from>
    <xdr:to>
      <xdr:col>15</xdr:col>
      <xdr:colOff>98425</xdr:colOff>
      <xdr:row>41</xdr:row>
      <xdr:rowOff>37193</xdr:rowOff>
    </xdr:to>
    <xdr:cxnSp macro="">
      <xdr:nvCxnSpPr>
        <xdr:cNvPr id="74" name="直線コネクタ 73"/>
        <xdr:cNvCxnSpPr/>
      </xdr:nvCxnSpPr>
      <xdr:spPr>
        <a:xfrm>
          <a:off x="2209800" y="6903357"/>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146957</xdr:rowOff>
    </xdr:from>
    <xdr:to>
      <xdr:col>15</xdr:col>
      <xdr:colOff>149225</xdr:colOff>
      <xdr:row>37</xdr:row>
      <xdr:rowOff>77107</xdr:rowOff>
    </xdr:to>
    <xdr:sp macro="" textlink="">
      <xdr:nvSpPr>
        <xdr:cNvPr id="75" name="フローチャート: 判断 74"/>
        <xdr:cNvSpPr/>
      </xdr:nvSpPr>
      <xdr:spPr>
        <a:xfrm>
          <a:off x="3048000" y="6319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87284</xdr:rowOff>
    </xdr:from>
    <xdr:ext cx="762000" cy="259045"/>
    <xdr:sp macro="" textlink="">
      <xdr:nvSpPr>
        <xdr:cNvPr id="76" name="テキスト ボックス 75"/>
        <xdr:cNvSpPr txBox="1"/>
      </xdr:nvSpPr>
      <xdr:spPr>
        <a:xfrm>
          <a:off x="2717800" y="6088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118835</xdr:rowOff>
    </xdr:from>
    <xdr:to>
      <xdr:col>11</xdr:col>
      <xdr:colOff>9525</xdr:colOff>
      <xdr:row>40</xdr:row>
      <xdr:rowOff>45357</xdr:rowOff>
    </xdr:to>
    <xdr:cxnSp macro="">
      <xdr:nvCxnSpPr>
        <xdr:cNvPr id="77" name="直線コネクタ 76"/>
        <xdr:cNvCxnSpPr/>
      </xdr:nvCxnSpPr>
      <xdr:spPr>
        <a:xfrm>
          <a:off x="1320800" y="6805385"/>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114300</xdr:rowOff>
    </xdr:from>
    <xdr:to>
      <xdr:col>11</xdr:col>
      <xdr:colOff>60325</xdr:colOff>
      <xdr:row>37</xdr:row>
      <xdr:rowOff>44450</xdr:rowOff>
    </xdr:to>
    <xdr:sp macro="" textlink="">
      <xdr:nvSpPr>
        <xdr:cNvPr id="78" name="フローチャート: 判断 77"/>
        <xdr:cNvSpPr/>
      </xdr:nvSpPr>
      <xdr:spPr>
        <a:xfrm>
          <a:off x="2159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54627</xdr:rowOff>
    </xdr:from>
    <xdr:ext cx="762000" cy="259045"/>
    <xdr:sp macro="" textlink="">
      <xdr:nvSpPr>
        <xdr:cNvPr id="79" name="テキスト ボックス 78"/>
        <xdr:cNvSpPr txBox="1"/>
      </xdr:nvSpPr>
      <xdr:spPr>
        <a:xfrm>
          <a:off x="1828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84364</xdr:rowOff>
    </xdr:from>
    <xdr:to>
      <xdr:col>6</xdr:col>
      <xdr:colOff>171450</xdr:colOff>
      <xdr:row>38</xdr:row>
      <xdr:rowOff>14514</xdr:rowOff>
    </xdr:to>
    <xdr:sp macro="" textlink="">
      <xdr:nvSpPr>
        <xdr:cNvPr id="80" name="フローチャート: 判断 79"/>
        <xdr:cNvSpPr/>
      </xdr:nvSpPr>
      <xdr:spPr>
        <a:xfrm>
          <a:off x="1270000" y="642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24691</xdr:rowOff>
    </xdr:from>
    <xdr:ext cx="762000" cy="259045"/>
    <xdr:sp macro="" textlink="">
      <xdr:nvSpPr>
        <xdr:cNvPr id="81" name="テキスト ボックス 80"/>
        <xdr:cNvSpPr txBox="1"/>
      </xdr:nvSpPr>
      <xdr:spPr>
        <a:xfrm>
          <a:off x="939800" y="6196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40</xdr:row>
      <xdr:rowOff>157843</xdr:rowOff>
    </xdr:from>
    <xdr:to>
      <xdr:col>24</xdr:col>
      <xdr:colOff>76200</xdr:colOff>
      <xdr:row>41</xdr:row>
      <xdr:rowOff>87993</xdr:rowOff>
    </xdr:to>
    <xdr:sp macro="" textlink="">
      <xdr:nvSpPr>
        <xdr:cNvPr id="87" name="楕円 86"/>
        <xdr:cNvSpPr/>
      </xdr:nvSpPr>
      <xdr:spPr>
        <a:xfrm>
          <a:off x="4775200" y="7015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40</xdr:row>
      <xdr:rowOff>66420</xdr:rowOff>
    </xdr:from>
    <xdr:ext cx="762000" cy="259045"/>
    <xdr:sp macro="" textlink="">
      <xdr:nvSpPr>
        <xdr:cNvPr id="88" name="人件費該当値テキスト"/>
        <xdr:cNvSpPr txBox="1"/>
      </xdr:nvSpPr>
      <xdr:spPr>
        <a:xfrm>
          <a:off x="4914900" y="6924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39</xdr:row>
      <xdr:rowOff>166007</xdr:rowOff>
    </xdr:from>
    <xdr:to>
      <xdr:col>20</xdr:col>
      <xdr:colOff>38100</xdr:colOff>
      <xdr:row>40</xdr:row>
      <xdr:rowOff>96157</xdr:rowOff>
    </xdr:to>
    <xdr:sp macro="" textlink="">
      <xdr:nvSpPr>
        <xdr:cNvPr id="89" name="楕円 88"/>
        <xdr:cNvSpPr/>
      </xdr:nvSpPr>
      <xdr:spPr>
        <a:xfrm>
          <a:off x="3937000" y="6852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40</xdr:row>
      <xdr:rowOff>80934</xdr:rowOff>
    </xdr:from>
    <xdr:ext cx="736600" cy="259045"/>
    <xdr:sp macro="" textlink="">
      <xdr:nvSpPr>
        <xdr:cNvPr id="90" name="テキスト ボックス 89"/>
        <xdr:cNvSpPr txBox="1"/>
      </xdr:nvSpPr>
      <xdr:spPr>
        <a:xfrm>
          <a:off x="3606800" y="6938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40</xdr:row>
      <xdr:rowOff>157843</xdr:rowOff>
    </xdr:from>
    <xdr:to>
      <xdr:col>15</xdr:col>
      <xdr:colOff>149225</xdr:colOff>
      <xdr:row>41</xdr:row>
      <xdr:rowOff>87993</xdr:rowOff>
    </xdr:to>
    <xdr:sp macro="" textlink="">
      <xdr:nvSpPr>
        <xdr:cNvPr id="91" name="楕円 90"/>
        <xdr:cNvSpPr/>
      </xdr:nvSpPr>
      <xdr:spPr>
        <a:xfrm>
          <a:off x="3048000" y="7015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41</xdr:row>
      <xdr:rowOff>72770</xdr:rowOff>
    </xdr:from>
    <xdr:ext cx="762000" cy="259045"/>
    <xdr:sp macro="" textlink="">
      <xdr:nvSpPr>
        <xdr:cNvPr id="92" name="テキスト ボックス 91"/>
        <xdr:cNvSpPr txBox="1"/>
      </xdr:nvSpPr>
      <xdr:spPr>
        <a:xfrm>
          <a:off x="2717800" y="710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166007</xdr:rowOff>
    </xdr:from>
    <xdr:to>
      <xdr:col>11</xdr:col>
      <xdr:colOff>60325</xdr:colOff>
      <xdr:row>40</xdr:row>
      <xdr:rowOff>96157</xdr:rowOff>
    </xdr:to>
    <xdr:sp macro="" textlink="">
      <xdr:nvSpPr>
        <xdr:cNvPr id="93" name="楕円 92"/>
        <xdr:cNvSpPr/>
      </xdr:nvSpPr>
      <xdr:spPr>
        <a:xfrm>
          <a:off x="2159000" y="6852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40</xdr:row>
      <xdr:rowOff>80934</xdr:rowOff>
    </xdr:from>
    <xdr:ext cx="762000" cy="259045"/>
    <xdr:sp macro="" textlink="">
      <xdr:nvSpPr>
        <xdr:cNvPr id="94" name="テキスト ボックス 93"/>
        <xdr:cNvSpPr txBox="1"/>
      </xdr:nvSpPr>
      <xdr:spPr>
        <a:xfrm>
          <a:off x="1828800" y="6938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68035</xdr:rowOff>
    </xdr:from>
    <xdr:to>
      <xdr:col>6</xdr:col>
      <xdr:colOff>171450</xdr:colOff>
      <xdr:row>39</xdr:row>
      <xdr:rowOff>169635</xdr:rowOff>
    </xdr:to>
    <xdr:sp macro="" textlink="">
      <xdr:nvSpPr>
        <xdr:cNvPr id="95" name="楕円 94"/>
        <xdr:cNvSpPr/>
      </xdr:nvSpPr>
      <xdr:spPr>
        <a:xfrm>
          <a:off x="1270000" y="675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154412</xdr:rowOff>
    </xdr:from>
    <xdr:ext cx="762000" cy="259045"/>
    <xdr:sp macro="" textlink="">
      <xdr:nvSpPr>
        <xdr:cNvPr id="96" name="テキスト ボックス 95"/>
        <xdr:cNvSpPr txBox="1"/>
      </xdr:nvSpPr>
      <xdr:spPr>
        <a:xfrm>
          <a:off x="939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これまでの行財政改革推進プランの取組により、経常的な経費の見直し等を行うことで、歳出を抑制してきた結果、類似団体平均値より</a:t>
          </a:r>
          <a:r>
            <a:rPr kumimoji="1" lang="en-US" altLang="ja-JP" sz="1300">
              <a:latin typeface="ＭＳ Ｐゴシック" panose="020B0600070205080204" pitchFamily="50" charset="-128"/>
              <a:ea typeface="ＭＳ Ｐゴシック" panose="020B0600070205080204" pitchFamily="50" charset="-128"/>
            </a:rPr>
            <a:t>6.2</a:t>
          </a:r>
          <a:r>
            <a:rPr kumimoji="1" lang="ja-JP" altLang="en-US" sz="1300">
              <a:latin typeface="ＭＳ Ｐゴシック" panose="020B0600070205080204" pitchFamily="50" charset="-128"/>
              <a:ea typeface="ＭＳ Ｐゴシック" panose="020B0600070205080204" pitchFamily="50" charset="-128"/>
            </a:rPr>
            <a:t>ポイント低く、経常一般財源に対する経常的な物件費の支出割合が低い状況となっている。令和７年度からの新たな行財政改革推進プランのもと引き続き、内部努力を継続していく。</a:t>
          </a:r>
        </a:p>
      </xdr:txBody>
    </xdr:sp>
    <xdr:clientData/>
  </xdr:twoCellAnchor>
  <xdr:oneCellAnchor>
    <xdr:from>
      <xdr:col>62</xdr:col>
      <xdr:colOff>6350</xdr:colOff>
      <xdr:row>9</xdr:row>
      <xdr:rowOff>107950</xdr:rowOff>
    </xdr:from>
    <xdr:ext cx="298543" cy="225703"/>
    <xdr:sp macro="" textlink="">
      <xdr:nvSpPr>
        <xdr:cNvPr id="108" name="テキスト ボックス 107"/>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2" name="テキスト ボックス 111"/>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4" name="テキスト ボックス 113"/>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8" name="テキスト ボックス 117"/>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0" name="テキスト ボックス 119"/>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62230</xdr:rowOff>
    </xdr:from>
    <xdr:to>
      <xdr:col>82</xdr:col>
      <xdr:colOff>107950</xdr:colOff>
      <xdr:row>20</xdr:row>
      <xdr:rowOff>88900</xdr:rowOff>
    </xdr:to>
    <xdr:cxnSp macro="">
      <xdr:nvCxnSpPr>
        <xdr:cNvPr id="124" name="直線コネクタ 123"/>
        <xdr:cNvCxnSpPr/>
      </xdr:nvCxnSpPr>
      <xdr:spPr>
        <a:xfrm flipV="1">
          <a:off x="16510000" y="229108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5" name="物件費最小値テキスト"/>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6" name="直線コネクタ 125"/>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148607</xdr:rowOff>
    </xdr:from>
    <xdr:ext cx="762000" cy="259045"/>
    <xdr:sp macro="" textlink="">
      <xdr:nvSpPr>
        <xdr:cNvPr id="127" name="物件費最大値テキスト"/>
        <xdr:cNvSpPr txBox="1"/>
      </xdr:nvSpPr>
      <xdr:spPr>
        <a:xfrm>
          <a:off x="16598900" y="2034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62230</xdr:rowOff>
    </xdr:from>
    <xdr:to>
      <xdr:col>82</xdr:col>
      <xdr:colOff>196850</xdr:colOff>
      <xdr:row>13</xdr:row>
      <xdr:rowOff>62230</xdr:rowOff>
    </xdr:to>
    <xdr:cxnSp macro="">
      <xdr:nvCxnSpPr>
        <xdr:cNvPr id="128" name="直線コネクタ 127"/>
        <xdr:cNvCxnSpPr/>
      </xdr:nvCxnSpPr>
      <xdr:spPr>
        <a:xfrm>
          <a:off x="16421100" y="2291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50800</xdr:rowOff>
    </xdr:from>
    <xdr:to>
      <xdr:col>82</xdr:col>
      <xdr:colOff>107950</xdr:colOff>
      <xdr:row>14</xdr:row>
      <xdr:rowOff>73660</xdr:rowOff>
    </xdr:to>
    <xdr:cxnSp macro="">
      <xdr:nvCxnSpPr>
        <xdr:cNvPr id="129" name="直線コネクタ 128"/>
        <xdr:cNvCxnSpPr/>
      </xdr:nvCxnSpPr>
      <xdr:spPr>
        <a:xfrm>
          <a:off x="15671800" y="24511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124477</xdr:rowOff>
    </xdr:from>
    <xdr:ext cx="762000" cy="259045"/>
    <xdr:sp macro="" textlink="">
      <xdr:nvSpPr>
        <xdr:cNvPr id="130" name="物件費平均値テキスト"/>
        <xdr:cNvSpPr txBox="1"/>
      </xdr:nvSpPr>
      <xdr:spPr>
        <a:xfrm>
          <a:off x="16598900" y="2867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1" name="フローチャート: 判断 130"/>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168910</xdr:rowOff>
    </xdr:from>
    <xdr:to>
      <xdr:col>78</xdr:col>
      <xdr:colOff>69850</xdr:colOff>
      <xdr:row>14</xdr:row>
      <xdr:rowOff>50800</xdr:rowOff>
    </xdr:to>
    <xdr:cxnSp macro="">
      <xdr:nvCxnSpPr>
        <xdr:cNvPr id="132" name="直線コネクタ 131"/>
        <xdr:cNvCxnSpPr/>
      </xdr:nvCxnSpPr>
      <xdr:spPr>
        <a:xfrm>
          <a:off x="14782800" y="23977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129540</xdr:rowOff>
    </xdr:from>
    <xdr:to>
      <xdr:col>78</xdr:col>
      <xdr:colOff>120650</xdr:colOff>
      <xdr:row>17</xdr:row>
      <xdr:rowOff>59690</xdr:rowOff>
    </xdr:to>
    <xdr:sp macro="" textlink="">
      <xdr:nvSpPr>
        <xdr:cNvPr id="133" name="フローチャート: 判断 132"/>
        <xdr:cNvSpPr/>
      </xdr:nvSpPr>
      <xdr:spPr>
        <a:xfrm>
          <a:off x="15621000" y="287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44467</xdr:rowOff>
    </xdr:from>
    <xdr:ext cx="736600" cy="259045"/>
    <xdr:sp macro="" textlink="">
      <xdr:nvSpPr>
        <xdr:cNvPr id="134" name="テキスト ボックス 133"/>
        <xdr:cNvSpPr txBox="1"/>
      </xdr:nvSpPr>
      <xdr:spPr>
        <a:xfrm>
          <a:off x="15290800" y="2959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100330</xdr:rowOff>
    </xdr:from>
    <xdr:to>
      <xdr:col>73</xdr:col>
      <xdr:colOff>180975</xdr:colOff>
      <xdr:row>13</xdr:row>
      <xdr:rowOff>168910</xdr:rowOff>
    </xdr:to>
    <xdr:cxnSp macro="">
      <xdr:nvCxnSpPr>
        <xdr:cNvPr id="135" name="直線コネクタ 134"/>
        <xdr:cNvCxnSpPr/>
      </xdr:nvCxnSpPr>
      <xdr:spPr>
        <a:xfrm>
          <a:off x="13893800" y="23291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91440</xdr:rowOff>
    </xdr:from>
    <xdr:to>
      <xdr:col>74</xdr:col>
      <xdr:colOff>31750</xdr:colOff>
      <xdr:row>17</xdr:row>
      <xdr:rowOff>21590</xdr:rowOff>
    </xdr:to>
    <xdr:sp macro="" textlink="">
      <xdr:nvSpPr>
        <xdr:cNvPr id="136" name="フローチャート: 判断 135"/>
        <xdr:cNvSpPr/>
      </xdr:nvSpPr>
      <xdr:spPr>
        <a:xfrm>
          <a:off x="147320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6367</xdr:rowOff>
    </xdr:from>
    <xdr:ext cx="762000" cy="259045"/>
    <xdr:sp macro="" textlink="">
      <xdr:nvSpPr>
        <xdr:cNvPr id="137" name="テキスト ボックス 136"/>
        <xdr:cNvSpPr txBox="1"/>
      </xdr:nvSpPr>
      <xdr:spPr>
        <a:xfrm>
          <a:off x="14401800" y="292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100330</xdr:rowOff>
    </xdr:from>
    <xdr:to>
      <xdr:col>69</xdr:col>
      <xdr:colOff>92075</xdr:colOff>
      <xdr:row>13</xdr:row>
      <xdr:rowOff>153670</xdr:rowOff>
    </xdr:to>
    <xdr:cxnSp macro="">
      <xdr:nvCxnSpPr>
        <xdr:cNvPr id="138" name="直線コネクタ 137"/>
        <xdr:cNvCxnSpPr/>
      </xdr:nvCxnSpPr>
      <xdr:spPr>
        <a:xfrm flipV="1">
          <a:off x="13004800" y="23291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0</xdr:rowOff>
    </xdr:from>
    <xdr:to>
      <xdr:col>69</xdr:col>
      <xdr:colOff>142875</xdr:colOff>
      <xdr:row>16</xdr:row>
      <xdr:rowOff>101600</xdr:rowOff>
    </xdr:to>
    <xdr:sp macro="" textlink="">
      <xdr:nvSpPr>
        <xdr:cNvPr id="139" name="フローチャート: 判断 138"/>
        <xdr:cNvSpPr/>
      </xdr:nvSpPr>
      <xdr:spPr>
        <a:xfrm>
          <a:off x="13843000" y="274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86377</xdr:rowOff>
    </xdr:from>
    <xdr:ext cx="762000" cy="259045"/>
    <xdr:sp macro="" textlink="">
      <xdr:nvSpPr>
        <xdr:cNvPr id="140" name="テキスト ボックス 139"/>
        <xdr:cNvSpPr txBox="1"/>
      </xdr:nvSpPr>
      <xdr:spPr>
        <a:xfrm>
          <a:off x="13512800" y="282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7620</xdr:rowOff>
    </xdr:from>
    <xdr:to>
      <xdr:col>65</xdr:col>
      <xdr:colOff>53975</xdr:colOff>
      <xdr:row>16</xdr:row>
      <xdr:rowOff>109220</xdr:rowOff>
    </xdr:to>
    <xdr:sp macro="" textlink="">
      <xdr:nvSpPr>
        <xdr:cNvPr id="141" name="フローチャート: 判断 140"/>
        <xdr:cNvSpPr/>
      </xdr:nvSpPr>
      <xdr:spPr>
        <a:xfrm>
          <a:off x="12954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93997</xdr:rowOff>
    </xdr:from>
    <xdr:ext cx="762000" cy="259045"/>
    <xdr:sp macro="" textlink="">
      <xdr:nvSpPr>
        <xdr:cNvPr id="142" name="テキスト ボックス 141"/>
        <xdr:cNvSpPr txBox="1"/>
      </xdr:nvSpPr>
      <xdr:spPr>
        <a:xfrm>
          <a:off x="12623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22860</xdr:rowOff>
    </xdr:from>
    <xdr:to>
      <xdr:col>82</xdr:col>
      <xdr:colOff>158750</xdr:colOff>
      <xdr:row>14</xdr:row>
      <xdr:rowOff>124460</xdr:rowOff>
    </xdr:to>
    <xdr:sp macro="" textlink="">
      <xdr:nvSpPr>
        <xdr:cNvPr id="148" name="楕円 147"/>
        <xdr:cNvSpPr/>
      </xdr:nvSpPr>
      <xdr:spPr>
        <a:xfrm>
          <a:off x="16459200" y="242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39387</xdr:rowOff>
    </xdr:from>
    <xdr:ext cx="762000" cy="259045"/>
    <xdr:sp macro="" textlink="">
      <xdr:nvSpPr>
        <xdr:cNvPr id="149" name="物件費該当値テキスト"/>
        <xdr:cNvSpPr txBox="1"/>
      </xdr:nvSpPr>
      <xdr:spPr>
        <a:xfrm>
          <a:off x="16598900" y="226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0</xdr:rowOff>
    </xdr:from>
    <xdr:to>
      <xdr:col>78</xdr:col>
      <xdr:colOff>120650</xdr:colOff>
      <xdr:row>14</xdr:row>
      <xdr:rowOff>101600</xdr:rowOff>
    </xdr:to>
    <xdr:sp macro="" textlink="">
      <xdr:nvSpPr>
        <xdr:cNvPr id="150" name="楕円 149"/>
        <xdr:cNvSpPr/>
      </xdr:nvSpPr>
      <xdr:spPr>
        <a:xfrm>
          <a:off x="156210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111777</xdr:rowOff>
    </xdr:from>
    <xdr:ext cx="736600" cy="259045"/>
    <xdr:sp macro="" textlink="">
      <xdr:nvSpPr>
        <xdr:cNvPr id="151" name="テキスト ボックス 150"/>
        <xdr:cNvSpPr txBox="1"/>
      </xdr:nvSpPr>
      <xdr:spPr>
        <a:xfrm>
          <a:off x="15290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118110</xdr:rowOff>
    </xdr:from>
    <xdr:to>
      <xdr:col>74</xdr:col>
      <xdr:colOff>31750</xdr:colOff>
      <xdr:row>14</xdr:row>
      <xdr:rowOff>48260</xdr:rowOff>
    </xdr:to>
    <xdr:sp macro="" textlink="">
      <xdr:nvSpPr>
        <xdr:cNvPr id="152" name="楕円 151"/>
        <xdr:cNvSpPr/>
      </xdr:nvSpPr>
      <xdr:spPr>
        <a:xfrm>
          <a:off x="14732000" y="234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58437</xdr:rowOff>
    </xdr:from>
    <xdr:ext cx="762000" cy="259045"/>
    <xdr:sp macro="" textlink="">
      <xdr:nvSpPr>
        <xdr:cNvPr id="153" name="テキスト ボックス 152"/>
        <xdr:cNvSpPr txBox="1"/>
      </xdr:nvSpPr>
      <xdr:spPr>
        <a:xfrm>
          <a:off x="14401800" y="211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49530</xdr:rowOff>
    </xdr:from>
    <xdr:to>
      <xdr:col>69</xdr:col>
      <xdr:colOff>142875</xdr:colOff>
      <xdr:row>13</xdr:row>
      <xdr:rowOff>151130</xdr:rowOff>
    </xdr:to>
    <xdr:sp macro="" textlink="">
      <xdr:nvSpPr>
        <xdr:cNvPr id="154" name="楕円 153"/>
        <xdr:cNvSpPr/>
      </xdr:nvSpPr>
      <xdr:spPr>
        <a:xfrm>
          <a:off x="13843000" y="227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161307</xdr:rowOff>
    </xdr:from>
    <xdr:ext cx="762000" cy="259045"/>
    <xdr:sp macro="" textlink="">
      <xdr:nvSpPr>
        <xdr:cNvPr id="155" name="テキスト ボックス 154"/>
        <xdr:cNvSpPr txBox="1"/>
      </xdr:nvSpPr>
      <xdr:spPr>
        <a:xfrm>
          <a:off x="13512800" y="204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102870</xdr:rowOff>
    </xdr:from>
    <xdr:to>
      <xdr:col>65</xdr:col>
      <xdr:colOff>53975</xdr:colOff>
      <xdr:row>14</xdr:row>
      <xdr:rowOff>33020</xdr:rowOff>
    </xdr:to>
    <xdr:sp macro="" textlink="">
      <xdr:nvSpPr>
        <xdr:cNvPr id="156" name="楕円 155"/>
        <xdr:cNvSpPr/>
      </xdr:nvSpPr>
      <xdr:spPr>
        <a:xfrm>
          <a:off x="12954000" y="233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43197</xdr:rowOff>
    </xdr:from>
    <xdr:ext cx="762000" cy="259045"/>
    <xdr:sp macro="" textlink="">
      <xdr:nvSpPr>
        <xdr:cNvPr id="157" name="テキスト ボックス 156"/>
        <xdr:cNvSpPr txBox="1"/>
      </xdr:nvSpPr>
      <xdr:spPr>
        <a:xfrm>
          <a:off x="12623800" y="210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類似団体平均値より</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高く、経常一般財源に対する経常的な扶助費の支出割合が高い状況となっている。今後も子ども・子育て支援や、障害者福祉など社会保障費の増加に伴い上昇傾向が見込まれることから、引き続き扶助費の適正実施に努める。</a:t>
          </a:r>
        </a:p>
      </xdr:txBody>
    </xdr:sp>
    <xdr:clientData/>
  </xdr:twoCellAnchor>
  <xdr:oneCellAnchor>
    <xdr:from>
      <xdr:col>3</xdr:col>
      <xdr:colOff>123825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xdr:rowOff>
    </xdr:from>
    <xdr:to>
      <xdr:col>24</xdr:col>
      <xdr:colOff>25400</xdr:colOff>
      <xdr:row>60</xdr:row>
      <xdr:rowOff>159657</xdr:rowOff>
    </xdr:to>
    <xdr:cxnSp macro="">
      <xdr:nvCxnSpPr>
        <xdr:cNvPr id="187" name="直線コネクタ 186"/>
        <xdr:cNvCxnSpPr/>
      </xdr:nvCxnSpPr>
      <xdr:spPr>
        <a:xfrm flipV="1">
          <a:off x="4826000" y="8928100"/>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8" name="扶助費最小値テキスト"/>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9" name="直線コネクタ 188"/>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99077</xdr:rowOff>
    </xdr:from>
    <xdr:ext cx="762000" cy="259045"/>
    <xdr:sp macro="" textlink="">
      <xdr:nvSpPr>
        <xdr:cNvPr id="190" name="扶助費最大値テキスト"/>
        <xdr:cNvSpPr txBox="1"/>
      </xdr:nvSpPr>
      <xdr:spPr>
        <a:xfrm>
          <a:off x="4914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xdr:rowOff>
    </xdr:from>
    <xdr:to>
      <xdr:col>24</xdr:col>
      <xdr:colOff>114300</xdr:colOff>
      <xdr:row>52</xdr:row>
      <xdr:rowOff>12700</xdr:rowOff>
    </xdr:to>
    <xdr:cxnSp macro="">
      <xdr:nvCxnSpPr>
        <xdr:cNvPr id="191" name="直線コネクタ 190"/>
        <xdr:cNvCxnSpPr/>
      </xdr:nvCxnSpPr>
      <xdr:spPr>
        <a:xfrm>
          <a:off x="4737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94343</xdr:rowOff>
    </xdr:from>
    <xdr:to>
      <xdr:col>24</xdr:col>
      <xdr:colOff>25400</xdr:colOff>
      <xdr:row>58</xdr:row>
      <xdr:rowOff>127000</xdr:rowOff>
    </xdr:to>
    <xdr:cxnSp macro="">
      <xdr:nvCxnSpPr>
        <xdr:cNvPr id="192" name="直線コネクタ 191"/>
        <xdr:cNvCxnSpPr/>
      </xdr:nvCxnSpPr>
      <xdr:spPr>
        <a:xfrm flipV="1">
          <a:off x="3987800" y="1003844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35577</xdr:rowOff>
    </xdr:from>
    <xdr:ext cx="762000" cy="259045"/>
    <xdr:sp macro="" textlink="">
      <xdr:nvSpPr>
        <xdr:cNvPr id="193" name="扶助費平均値テキスト"/>
        <xdr:cNvSpPr txBox="1"/>
      </xdr:nvSpPr>
      <xdr:spPr>
        <a:xfrm>
          <a:off x="4914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194" name="フローチャート: 判断 193"/>
        <xdr:cNvSpPr/>
      </xdr:nvSpPr>
      <xdr:spPr>
        <a:xfrm>
          <a:off x="4775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135165</xdr:rowOff>
    </xdr:from>
    <xdr:to>
      <xdr:col>19</xdr:col>
      <xdr:colOff>187325</xdr:colOff>
      <xdr:row>58</xdr:row>
      <xdr:rowOff>127000</xdr:rowOff>
    </xdr:to>
    <xdr:cxnSp macro="">
      <xdr:nvCxnSpPr>
        <xdr:cNvPr id="195" name="直線コネクタ 194"/>
        <xdr:cNvCxnSpPr/>
      </xdr:nvCxnSpPr>
      <xdr:spPr>
        <a:xfrm>
          <a:off x="3098800" y="9907815"/>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35378</xdr:rowOff>
    </xdr:from>
    <xdr:to>
      <xdr:col>20</xdr:col>
      <xdr:colOff>38100</xdr:colOff>
      <xdr:row>57</xdr:row>
      <xdr:rowOff>136978</xdr:rowOff>
    </xdr:to>
    <xdr:sp macro="" textlink="">
      <xdr:nvSpPr>
        <xdr:cNvPr id="196" name="フローチャート: 判断 195"/>
        <xdr:cNvSpPr/>
      </xdr:nvSpPr>
      <xdr:spPr>
        <a:xfrm>
          <a:off x="3937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147155</xdr:rowOff>
    </xdr:from>
    <xdr:ext cx="736600" cy="259045"/>
    <xdr:sp macro="" textlink="">
      <xdr:nvSpPr>
        <xdr:cNvPr id="197" name="テキスト ボックス 196"/>
        <xdr:cNvSpPr txBox="1"/>
      </xdr:nvSpPr>
      <xdr:spPr>
        <a:xfrm>
          <a:off x="3606800" y="9576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37193</xdr:rowOff>
    </xdr:from>
    <xdr:to>
      <xdr:col>15</xdr:col>
      <xdr:colOff>98425</xdr:colOff>
      <xdr:row>57</xdr:row>
      <xdr:rowOff>135165</xdr:rowOff>
    </xdr:to>
    <xdr:cxnSp macro="">
      <xdr:nvCxnSpPr>
        <xdr:cNvPr id="198" name="直線コネクタ 197"/>
        <xdr:cNvCxnSpPr/>
      </xdr:nvCxnSpPr>
      <xdr:spPr>
        <a:xfrm>
          <a:off x="2209800" y="9809843"/>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76200</xdr:rowOff>
    </xdr:from>
    <xdr:to>
      <xdr:col>15</xdr:col>
      <xdr:colOff>149225</xdr:colOff>
      <xdr:row>57</xdr:row>
      <xdr:rowOff>6350</xdr:rowOff>
    </xdr:to>
    <xdr:sp macro="" textlink="">
      <xdr:nvSpPr>
        <xdr:cNvPr id="199" name="フローチャート: 判断 198"/>
        <xdr:cNvSpPr/>
      </xdr:nvSpPr>
      <xdr:spPr>
        <a:xfrm>
          <a:off x="3048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16527</xdr:rowOff>
    </xdr:from>
    <xdr:ext cx="762000" cy="259045"/>
    <xdr:sp macro="" textlink="">
      <xdr:nvSpPr>
        <xdr:cNvPr id="200" name="テキスト ボックス 199"/>
        <xdr:cNvSpPr txBox="1"/>
      </xdr:nvSpPr>
      <xdr:spPr>
        <a:xfrm>
          <a:off x="2717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37193</xdr:rowOff>
    </xdr:from>
    <xdr:to>
      <xdr:col>11</xdr:col>
      <xdr:colOff>9525</xdr:colOff>
      <xdr:row>58</xdr:row>
      <xdr:rowOff>29028</xdr:rowOff>
    </xdr:to>
    <xdr:cxnSp macro="">
      <xdr:nvCxnSpPr>
        <xdr:cNvPr id="201" name="直線コネクタ 200"/>
        <xdr:cNvCxnSpPr/>
      </xdr:nvCxnSpPr>
      <xdr:spPr>
        <a:xfrm flipV="1">
          <a:off x="1320800" y="9809843"/>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10885</xdr:rowOff>
    </xdr:from>
    <xdr:to>
      <xdr:col>11</xdr:col>
      <xdr:colOff>60325</xdr:colOff>
      <xdr:row>56</xdr:row>
      <xdr:rowOff>112485</xdr:rowOff>
    </xdr:to>
    <xdr:sp macro="" textlink="">
      <xdr:nvSpPr>
        <xdr:cNvPr id="202" name="フローチャート: 判断 201"/>
        <xdr:cNvSpPr/>
      </xdr:nvSpPr>
      <xdr:spPr>
        <a:xfrm>
          <a:off x="2159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122662</xdr:rowOff>
    </xdr:from>
    <xdr:ext cx="762000" cy="259045"/>
    <xdr:sp macro="" textlink="">
      <xdr:nvSpPr>
        <xdr:cNvPr id="203" name="テキスト ボックス 202"/>
        <xdr:cNvSpPr txBox="1"/>
      </xdr:nvSpPr>
      <xdr:spPr>
        <a:xfrm>
          <a:off x="1828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108857</xdr:rowOff>
    </xdr:from>
    <xdr:to>
      <xdr:col>6</xdr:col>
      <xdr:colOff>171450</xdr:colOff>
      <xdr:row>57</xdr:row>
      <xdr:rowOff>39007</xdr:rowOff>
    </xdr:to>
    <xdr:sp macro="" textlink="">
      <xdr:nvSpPr>
        <xdr:cNvPr id="204" name="フローチャート: 判断 203"/>
        <xdr:cNvSpPr/>
      </xdr:nvSpPr>
      <xdr:spPr>
        <a:xfrm>
          <a:off x="1270000" y="9710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49184</xdr:rowOff>
    </xdr:from>
    <xdr:ext cx="762000" cy="259045"/>
    <xdr:sp macro="" textlink="">
      <xdr:nvSpPr>
        <xdr:cNvPr id="205" name="テキスト ボックス 204"/>
        <xdr:cNvSpPr txBox="1"/>
      </xdr:nvSpPr>
      <xdr:spPr>
        <a:xfrm>
          <a:off x="939800" y="9478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43543</xdr:rowOff>
    </xdr:from>
    <xdr:to>
      <xdr:col>24</xdr:col>
      <xdr:colOff>76200</xdr:colOff>
      <xdr:row>58</xdr:row>
      <xdr:rowOff>145143</xdr:rowOff>
    </xdr:to>
    <xdr:sp macro="" textlink="">
      <xdr:nvSpPr>
        <xdr:cNvPr id="211" name="楕円 210"/>
        <xdr:cNvSpPr/>
      </xdr:nvSpPr>
      <xdr:spPr>
        <a:xfrm>
          <a:off x="47752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15620</xdr:rowOff>
    </xdr:from>
    <xdr:ext cx="762000" cy="259045"/>
    <xdr:sp macro="" textlink="">
      <xdr:nvSpPr>
        <xdr:cNvPr id="212" name="扶助費該当値テキスト"/>
        <xdr:cNvSpPr txBox="1"/>
      </xdr:nvSpPr>
      <xdr:spPr>
        <a:xfrm>
          <a:off x="4914900" y="9959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76200</xdr:rowOff>
    </xdr:from>
    <xdr:to>
      <xdr:col>20</xdr:col>
      <xdr:colOff>38100</xdr:colOff>
      <xdr:row>59</xdr:row>
      <xdr:rowOff>6350</xdr:rowOff>
    </xdr:to>
    <xdr:sp macro="" textlink="">
      <xdr:nvSpPr>
        <xdr:cNvPr id="213" name="楕円 212"/>
        <xdr:cNvSpPr/>
      </xdr:nvSpPr>
      <xdr:spPr>
        <a:xfrm>
          <a:off x="3937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162577</xdr:rowOff>
    </xdr:from>
    <xdr:ext cx="736600" cy="259045"/>
    <xdr:sp macro="" textlink="">
      <xdr:nvSpPr>
        <xdr:cNvPr id="214" name="テキスト ボックス 213"/>
        <xdr:cNvSpPr txBox="1"/>
      </xdr:nvSpPr>
      <xdr:spPr>
        <a:xfrm>
          <a:off x="3606800" y="1010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84365</xdr:rowOff>
    </xdr:from>
    <xdr:to>
      <xdr:col>15</xdr:col>
      <xdr:colOff>149225</xdr:colOff>
      <xdr:row>58</xdr:row>
      <xdr:rowOff>14515</xdr:rowOff>
    </xdr:to>
    <xdr:sp macro="" textlink="">
      <xdr:nvSpPr>
        <xdr:cNvPr id="215" name="楕円 214"/>
        <xdr:cNvSpPr/>
      </xdr:nvSpPr>
      <xdr:spPr>
        <a:xfrm>
          <a:off x="30480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170742</xdr:rowOff>
    </xdr:from>
    <xdr:ext cx="762000" cy="259045"/>
    <xdr:sp macro="" textlink="">
      <xdr:nvSpPr>
        <xdr:cNvPr id="216" name="テキスト ボックス 215"/>
        <xdr:cNvSpPr txBox="1"/>
      </xdr:nvSpPr>
      <xdr:spPr>
        <a:xfrm>
          <a:off x="2717800" y="9943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157843</xdr:rowOff>
    </xdr:from>
    <xdr:to>
      <xdr:col>11</xdr:col>
      <xdr:colOff>60325</xdr:colOff>
      <xdr:row>57</xdr:row>
      <xdr:rowOff>87993</xdr:rowOff>
    </xdr:to>
    <xdr:sp macro="" textlink="">
      <xdr:nvSpPr>
        <xdr:cNvPr id="217" name="楕円 216"/>
        <xdr:cNvSpPr/>
      </xdr:nvSpPr>
      <xdr:spPr>
        <a:xfrm>
          <a:off x="2159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72770</xdr:rowOff>
    </xdr:from>
    <xdr:ext cx="762000" cy="259045"/>
    <xdr:sp macro="" textlink="">
      <xdr:nvSpPr>
        <xdr:cNvPr id="218" name="テキスト ボックス 217"/>
        <xdr:cNvSpPr txBox="1"/>
      </xdr:nvSpPr>
      <xdr:spPr>
        <a:xfrm>
          <a:off x="1828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149678</xdr:rowOff>
    </xdr:from>
    <xdr:to>
      <xdr:col>6</xdr:col>
      <xdr:colOff>171450</xdr:colOff>
      <xdr:row>58</xdr:row>
      <xdr:rowOff>79828</xdr:rowOff>
    </xdr:to>
    <xdr:sp macro="" textlink="">
      <xdr:nvSpPr>
        <xdr:cNvPr id="219" name="楕円 218"/>
        <xdr:cNvSpPr/>
      </xdr:nvSpPr>
      <xdr:spPr>
        <a:xfrm>
          <a:off x="1270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64605</xdr:rowOff>
    </xdr:from>
    <xdr:ext cx="762000" cy="259045"/>
    <xdr:sp macro="" textlink="">
      <xdr:nvSpPr>
        <xdr:cNvPr id="220" name="テキスト ボックス 219"/>
        <xdr:cNvSpPr txBox="1"/>
      </xdr:nvSpPr>
      <xdr:spPr>
        <a:xfrm>
          <a:off x="939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令和６年度は、人件費や扶助費等の他の経費の経常経費の増加により相対的にその他の経費の割合が低くなったことにより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ポイント減少しているが、類似団体平均値よりも高く、経常一般財源に対する経常的な繰出しの支出割合が高い状況となっている。各会計の経営力の強化に努め、繰出しの抑制に努めていく。</a:t>
          </a:r>
        </a:p>
      </xdr:txBody>
    </xdr:sp>
    <xdr:clientData/>
  </xdr:twoCellAnchor>
  <xdr:oneCellAnchor>
    <xdr:from>
      <xdr:col>62</xdr:col>
      <xdr:colOff>6350</xdr:colOff>
      <xdr:row>49</xdr:row>
      <xdr:rowOff>107950</xdr:rowOff>
    </xdr:from>
    <xdr:ext cx="298543" cy="225703"/>
    <xdr:sp macro="" textlink="">
      <xdr:nvSpPr>
        <xdr:cNvPr id="232" name="テキスト ボックス 231"/>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5" name="直線コネクタ 234"/>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6" name="テキスト ボックス 235"/>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7" name="直線コネクタ 236"/>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8" name="テキスト ボックス 237"/>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9" name="直線コネクタ 238"/>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0" name="テキスト ボックス 239"/>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1" name="直線コネクタ 240"/>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2" name="テキスト ボックス 241"/>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3" name="直線コネクタ 242"/>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4" name="テキスト ボックス 243"/>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5" name="直線コネクタ 244"/>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6" name="テキスト ボックス 245"/>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156935</xdr:rowOff>
    </xdr:from>
    <xdr:to>
      <xdr:col>82</xdr:col>
      <xdr:colOff>107950</xdr:colOff>
      <xdr:row>61</xdr:row>
      <xdr:rowOff>15422</xdr:rowOff>
    </xdr:to>
    <xdr:cxnSp macro="">
      <xdr:nvCxnSpPr>
        <xdr:cNvPr id="250" name="直線コネクタ 249"/>
        <xdr:cNvCxnSpPr/>
      </xdr:nvCxnSpPr>
      <xdr:spPr>
        <a:xfrm flipV="1">
          <a:off x="16510000" y="9243785"/>
          <a:ext cx="0" cy="1230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158949</xdr:rowOff>
    </xdr:from>
    <xdr:ext cx="762000" cy="259045"/>
    <xdr:sp macro="" textlink="">
      <xdr:nvSpPr>
        <xdr:cNvPr id="251" name="その他最小値テキスト"/>
        <xdr:cNvSpPr txBox="1"/>
      </xdr:nvSpPr>
      <xdr:spPr>
        <a:xfrm>
          <a:off x="16598900" y="1044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15422</xdr:rowOff>
    </xdr:from>
    <xdr:to>
      <xdr:col>82</xdr:col>
      <xdr:colOff>196850</xdr:colOff>
      <xdr:row>61</xdr:row>
      <xdr:rowOff>15422</xdr:rowOff>
    </xdr:to>
    <xdr:cxnSp macro="">
      <xdr:nvCxnSpPr>
        <xdr:cNvPr id="252" name="直線コネクタ 251"/>
        <xdr:cNvCxnSpPr/>
      </xdr:nvCxnSpPr>
      <xdr:spPr>
        <a:xfrm>
          <a:off x="16421100" y="10473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71862</xdr:rowOff>
    </xdr:from>
    <xdr:ext cx="762000" cy="259045"/>
    <xdr:sp macro="" textlink="">
      <xdr:nvSpPr>
        <xdr:cNvPr id="253" name="その他最大値テキスト"/>
        <xdr:cNvSpPr txBox="1"/>
      </xdr:nvSpPr>
      <xdr:spPr>
        <a:xfrm>
          <a:off x="16598900" y="8987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156935</xdr:rowOff>
    </xdr:from>
    <xdr:to>
      <xdr:col>82</xdr:col>
      <xdr:colOff>196850</xdr:colOff>
      <xdr:row>53</xdr:row>
      <xdr:rowOff>156935</xdr:rowOff>
    </xdr:to>
    <xdr:cxnSp macro="">
      <xdr:nvCxnSpPr>
        <xdr:cNvPr id="254" name="直線コネクタ 253"/>
        <xdr:cNvCxnSpPr/>
      </xdr:nvCxnSpPr>
      <xdr:spPr>
        <a:xfrm>
          <a:off x="16421100" y="9243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99785</xdr:rowOff>
    </xdr:from>
    <xdr:to>
      <xdr:col>82</xdr:col>
      <xdr:colOff>107950</xdr:colOff>
      <xdr:row>60</xdr:row>
      <xdr:rowOff>143328</xdr:rowOff>
    </xdr:to>
    <xdr:cxnSp macro="">
      <xdr:nvCxnSpPr>
        <xdr:cNvPr id="255" name="直線コネクタ 254"/>
        <xdr:cNvCxnSpPr/>
      </xdr:nvCxnSpPr>
      <xdr:spPr>
        <a:xfrm flipV="1">
          <a:off x="15671800" y="10386785"/>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92727</xdr:rowOff>
    </xdr:from>
    <xdr:ext cx="762000" cy="259045"/>
    <xdr:sp macro="" textlink="">
      <xdr:nvSpPr>
        <xdr:cNvPr id="256" name="その他平均値テキスト"/>
        <xdr:cNvSpPr txBox="1"/>
      </xdr:nvSpPr>
      <xdr:spPr>
        <a:xfrm>
          <a:off x="16598900" y="986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76200</xdr:rowOff>
    </xdr:from>
    <xdr:to>
      <xdr:col>82</xdr:col>
      <xdr:colOff>158750</xdr:colOff>
      <xdr:row>59</xdr:row>
      <xdr:rowOff>6350</xdr:rowOff>
    </xdr:to>
    <xdr:sp macro="" textlink="">
      <xdr:nvSpPr>
        <xdr:cNvPr id="257" name="フローチャート: 判断 256"/>
        <xdr:cNvSpPr/>
      </xdr:nvSpPr>
      <xdr:spPr>
        <a:xfrm>
          <a:off x="164592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143328</xdr:rowOff>
    </xdr:from>
    <xdr:to>
      <xdr:col>78</xdr:col>
      <xdr:colOff>69850</xdr:colOff>
      <xdr:row>61</xdr:row>
      <xdr:rowOff>15422</xdr:rowOff>
    </xdr:to>
    <xdr:cxnSp macro="">
      <xdr:nvCxnSpPr>
        <xdr:cNvPr id="258" name="直線コネクタ 257"/>
        <xdr:cNvCxnSpPr/>
      </xdr:nvCxnSpPr>
      <xdr:spPr>
        <a:xfrm flipV="1">
          <a:off x="14782800" y="10430328"/>
          <a:ext cx="889000" cy="4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87085</xdr:rowOff>
    </xdr:from>
    <xdr:to>
      <xdr:col>78</xdr:col>
      <xdr:colOff>120650</xdr:colOff>
      <xdr:row>59</xdr:row>
      <xdr:rowOff>17235</xdr:rowOff>
    </xdr:to>
    <xdr:sp macro="" textlink="">
      <xdr:nvSpPr>
        <xdr:cNvPr id="259" name="フローチャート: 判断 258"/>
        <xdr:cNvSpPr/>
      </xdr:nvSpPr>
      <xdr:spPr>
        <a:xfrm>
          <a:off x="15621000" y="10031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27412</xdr:rowOff>
    </xdr:from>
    <xdr:ext cx="736600" cy="259045"/>
    <xdr:sp macro="" textlink="">
      <xdr:nvSpPr>
        <xdr:cNvPr id="260" name="テキスト ボックス 259"/>
        <xdr:cNvSpPr txBox="1"/>
      </xdr:nvSpPr>
      <xdr:spPr>
        <a:xfrm>
          <a:off x="15290800" y="9800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56243</xdr:rowOff>
    </xdr:from>
    <xdr:to>
      <xdr:col>73</xdr:col>
      <xdr:colOff>180975</xdr:colOff>
      <xdr:row>61</xdr:row>
      <xdr:rowOff>15422</xdr:rowOff>
    </xdr:to>
    <xdr:cxnSp macro="">
      <xdr:nvCxnSpPr>
        <xdr:cNvPr id="261" name="直線コネクタ 260"/>
        <xdr:cNvCxnSpPr/>
      </xdr:nvCxnSpPr>
      <xdr:spPr>
        <a:xfrm>
          <a:off x="13893800" y="10343243"/>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65315</xdr:rowOff>
    </xdr:from>
    <xdr:to>
      <xdr:col>74</xdr:col>
      <xdr:colOff>31750</xdr:colOff>
      <xdr:row>58</xdr:row>
      <xdr:rowOff>166915</xdr:rowOff>
    </xdr:to>
    <xdr:sp macro="" textlink="">
      <xdr:nvSpPr>
        <xdr:cNvPr id="262" name="フローチャート: 判断 261"/>
        <xdr:cNvSpPr/>
      </xdr:nvSpPr>
      <xdr:spPr>
        <a:xfrm>
          <a:off x="14732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5642</xdr:rowOff>
    </xdr:from>
    <xdr:ext cx="762000" cy="259045"/>
    <xdr:sp macro="" textlink="">
      <xdr:nvSpPr>
        <xdr:cNvPr id="263" name="テキスト ボックス 262"/>
        <xdr:cNvSpPr txBox="1"/>
      </xdr:nvSpPr>
      <xdr:spPr>
        <a:xfrm>
          <a:off x="14401800" y="9778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56243</xdr:rowOff>
    </xdr:from>
    <xdr:to>
      <xdr:col>69</xdr:col>
      <xdr:colOff>92075</xdr:colOff>
      <xdr:row>60</xdr:row>
      <xdr:rowOff>143328</xdr:rowOff>
    </xdr:to>
    <xdr:cxnSp macro="">
      <xdr:nvCxnSpPr>
        <xdr:cNvPr id="264" name="直線コネクタ 263"/>
        <xdr:cNvCxnSpPr/>
      </xdr:nvCxnSpPr>
      <xdr:spPr>
        <a:xfrm flipV="1">
          <a:off x="13004800" y="10343243"/>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21772</xdr:rowOff>
    </xdr:from>
    <xdr:to>
      <xdr:col>69</xdr:col>
      <xdr:colOff>142875</xdr:colOff>
      <xdr:row>58</xdr:row>
      <xdr:rowOff>123372</xdr:rowOff>
    </xdr:to>
    <xdr:sp macro="" textlink="">
      <xdr:nvSpPr>
        <xdr:cNvPr id="265" name="フローチャート: 判断 264"/>
        <xdr:cNvSpPr/>
      </xdr:nvSpPr>
      <xdr:spPr>
        <a:xfrm>
          <a:off x="13843000" y="996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133549</xdr:rowOff>
    </xdr:from>
    <xdr:ext cx="762000" cy="259045"/>
    <xdr:sp macro="" textlink="">
      <xdr:nvSpPr>
        <xdr:cNvPr id="266" name="テキスト ボックス 265"/>
        <xdr:cNvSpPr txBox="1"/>
      </xdr:nvSpPr>
      <xdr:spPr>
        <a:xfrm>
          <a:off x="13512800" y="9734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130628</xdr:rowOff>
    </xdr:from>
    <xdr:to>
      <xdr:col>65</xdr:col>
      <xdr:colOff>53975</xdr:colOff>
      <xdr:row>59</xdr:row>
      <xdr:rowOff>60778</xdr:rowOff>
    </xdr:to>
    <xdr:sp macro="" textlink="">
      <xdr:nvSpPr>
        <xdr:cNvPr id="267" name="フローチャート: 判断 266"/>
        <xdr:cNvSpPr/>
      </xdr:nvSpPr>
      <xdr:spPr>
        <a:xfrm>
          <a:off x="12954000" y="10074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70955</xdr:rowOff>
    </xdr:from>
    <xdr:ext cx="762000" cy="259045"/>
    <xdr:sp macro="" textlink="">
      <xdr:nvSpPr>
        <xdr:cNvPr id="268" name="テキスト ボックス 267"/>
        <xdr:cNvSpPr txBox="1"/>
      </xdr:nvSpPr>
      <xdr:spPr>
        <a:xfrm>
          <a:off x="12623800" y="9843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48985</xdr:rowOff>
    </xdr:from>
    <xdr:to>
      <xdr:col>82</xdr:col>
      <xdr:colOff>158750</xdr:colOff>
      <xdr:row>60</xdr:row>
      <xdr:rowOff>150585</xdr:rowOff>
    </xdr:to>
    <xdr:sp macro="" textlink="">
      <xdr:nvSpPr>
        <xdr:cNvPr id="274" name="楕円 273"/>
        <xdr:cNvSpPr/>
      </xdr:nvSpPr>
      <xdr:spPr>
        <a:xfrm>
          <a:off x="16459200" y="1033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129012</xdr:rowOff>
    </xdr:from>
    <xdr:ext cx="762000" cy="259045"/>
    <xdr:sp macro="" textlink="">
      <xdr:nvSpPr>
        <xdr:cNvPr id="275" name="その他該当値テキスト"/>
        <xdr:cNvSpPr txBox="1"/>
      </xdr:nvSpPr>
      <xdr:spPr>
        <a:xfrm>
          <a:off x="16598900" y="1024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92528</xdr:rowOff>
    </xdr:from>
    <xdr:to>
      <xdr:col>78</xdr:col>
      <xdr:colOff>120650</xdr:colOff>
      <xdr:row>61</xdr:row>
      <xdr:rowOff>22678</xdr:rowOff>
    </xdr:to>
    <xdr:sp macro="" textlink="">
      <xdr:nvSpPr>
        <xdr:cNvPr id="276" name="楕円 275"/>
        <xdr:cNvSpPr/>
      </xdr:nvSpPr>
      <xdr:spPr>
        <a:xfrm>
          <a:off x="15621000" y="1037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7455</xdr:rowOff>
    </xdr:from>
    <xdr:ext cx="736600" cy="259045"/>
    <xdr:sp macro="" textlink="">
      <xdr:nvSpPr>
        <xdr:cNvPr id="277" name="テキスト ボックス 276"/>
        <xdr:cNvSpPr txBox="1"/>
      </xdr:nvSpPr>
      <xdr:spPr>
        <a:xfrm>
          <a:off x="15290800" y="10465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136072</xdr:rowOff>
    </xdr:from>
    <xdr:to>
      <xdr:col>74</xdr:col>
      <xdr:colOff>31750</xdr:colOff>
      <xdr:row>61</xdr:row>
      <xdr:rowOff>66222</xdr:rowOff>
    </xdr:to>
    <xdr:sp macro="" textlink="">
      <xdr:nvSpPr>
        <xdr:cNvPr id="278" name="楕円 277"/>
        <xdr:cNvSpPr/>
      </xdr:nvSpPr>
      <xdr:spPr>
        <a:xfrm>
          <a:off x="14732000" y="10423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50999</xdr:rowOff>
    </xdr:from>
    <xdr:ext cx="762000" cy="259045"/>
    <xdr:sp macro="" textlink="">
      <xdr:nvSpPr>
        <xdr:cNvPr id="279" name="テキスト ボックス 278"/>
        <xdr:cNvSpPr txBox="1"/>
      </xdr:nvSpPr>
      <xdr:spPr>
        <a:xfrm>
          <a:off x="14401800" y="10509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5443</xdr:rowOff>
    </xdr:from>
    <xdr:to>
      <xdr:col>69</xdr:col>
      <xdr:colOff>142875</xdr:colOff>
      <xdr:row>60</xdr:row>
      <xdr:rowOff>107043</xdr:rowOff>
    </xdr:to>
    <xdr:sp macro="" textlink="">
      <xdr:nvSpPr>
        <xdr:cNvPr id="280" name="楕円 279"/>
        <xdr:cNvSpPr/>
      </xdr:nvSpPr>
      <xdr:spPr>
        <a:xfrm>
          <a:off x="13843000" y="1029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91820</xdr:rowOff>
    </xdr:from>
    <xdr:ext cx="762000" cy="259045"/>
    <xdr:sp macro="" textlink="">
      <xdr:nvSpPr>
        <xdr:cNvPr id="281" name="テキスト ボックス 280"/>
        <xdr:cNvSpPr txBox="1"/>
      </xdr:nvSpPr>
      <xdr:spPr>
        <a:xfrm>
          <a:off x="13512800" y="10378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92528</xdr:rowOff>
    </xdr:from>
    <xdr:to>
      <xdr:col>65</xdr:col>
      <xdr:colOff>53975</xdr:colOff>
      <xdr:row>61</xdr:row>
      <xdr:rowOff>22678</xdr:rowOff>
    </xdr:to>
    <xdr:sp macro="" textlink="">
      <xdr:nvSpPr>
        <xdr:cNvPr id="282" name="楕円 281"/>
        <xdr:cNvSpPr/>
      </xdr:nvSpPr>
      <xdr:spPr>
        <a:xfrm>
          <a:off x="12954000" y="1037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7455</xdr:rowOff>
    </xdr:from>
    <xdr:ext cx="762000" cy="259045"/>
    <xdr:sp macro="" textlink="">
      <xdr:nvSpPr>
        <xdr:cNvPr id="283" name="テキスト ボックス 282"/>
        <xdr:cNvSpPr txBox="1"/>
      </xdr:nvSpPr>
      <xdr:spPr>
        <a:xfrm>
          <a:off x="12623800" y="1046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類似団体平均値より</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ポイント低く、経常一般財源に対する経常的な補助費等の支出割合が低い状況となっている。引き続き、行財政改革推進プランの取組を実施し、補助金・負担金の適正に努めていく。</a:t>
          </a:r>
        </a:p>
      </xdr:txBody>
    </xdr:sp>
    <xdr:clientData/>
  </xdr:twoCellAnchor>
  <xdr:oneCellAnchor>
    <xdr:from>
      <xdr:col>62</xdr:col>
      <xdr:colOff>6350</xdr:colOff>
      <xdr:row>29</xdr:row>
      <xdr:rowOff>107950</xdr:rowOff>
    </xdr:from>
    <xdr:ext cx="298543" cy="225703"/>
    <xdr:sp macro="" textlink="">
      <xdr:nvSpPr>
        <xdr:cNvPr id="295" name="テキスト ボックス 294"/>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8" name="直線コネクタ 297"/>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9" name="テキスト ボックス 298"/>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300" name="直線コネクタ 299"/>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301" name="テキスト ボックス 300"/>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302" name="直線コネクタ 301"/>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303" name="テキスト ボックス 302"/>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4" name="直線コネクタ 303"/>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5" name="テキスト ボックス 304"/>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6" name="直線コネクタ 305"/>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7" name="テキスト ボックス 306"/>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8" name="直線コネクタ 307"/>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9" name="テキスト ボックス 308"/>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10" name="直線コネクタ 309"/>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11" name="テキスト ボックス 310"/>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2"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26307</xdr:rowOff>
    </xdr:from>
    <xdr:to>
      <xdr:col>82</xdr:col>
      <xdr:colOff>107950</xdr:colOff>
      <xdr:row>41</xdr:row>
      <xdr:rowOff>156935</xdr:rowOff>
    </xdr:to>
    <xdr:cxnSp macro="">
      <xdr:nvCxnSpPr>
        <xdr:cNvPr id="313" name="直線コネクタ 312"/>
        <xdr:cNvCxnSpPr/>
      </xdr:nvCxnSpPr>
      <xdr:spPr>
        <a:xfrm flipV="1">
          <a:off x="16510000" y="5684157"/>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129012</xdr:rowOff>
    </xdr:from>
    <xdr:ext cx="762000" cy="259045"/>
    <xdr:sp macro="" textlink="">
      <xdr:nvSpPr>
        <xdr:cNvPr id="314" name="補助費等最小値テキスト"/>
        <xdr:cNvSpPr txBox="1"/>
      </xdr:nvSpPr>
      <xdr:spPr>
        <a:xfrm>
          <a:off x="165989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156935</xdr:rowOff>
    </xdr:from>
    <xdr:to>
      <xdr:col>82</xdr:col>
      <xdr:colOff>196850</xdr:colOff>
      <xdr:row>41</xdr:row>
      <xdr:rowOff>156935</xdr:rowOff>
    </xdr:to>
    <xdr:cxnSp macro="">
      <xdr:nvCxnSpPr>
        <xdr:cNvPr id="315" name="直線コネクタ 314"/>
        <xdr:cNvCxnSpPr/>
      </xdr:nvCxnSpPr>
      <xdr:spPr>
        <a:xfrm>
          <a:off x="16421100" y="718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112684</xdr:rowOff>
    </xdr:from>
    <xdr:ext cx="762000" cy="259045"/>
    <xdr:sp macro="" textlink="">
      <xdr:nvSpPr>
        <xdr:cNvPr id="316" name="補助費等最大値テキスト"/>
        <xdr:cNvSpPr txBox="1"/>
      </xdr:nvSpPr>
      <xdr:spPr>
        <a:xfrm>
          <a:off x="16598900" y="5427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26307</xdr:rowOff>
    </xdr:from>
    <xdr:to>
      <xdr:col>82</xdr:col>
      <xdr:colOff>196850</xdr:colOff>
      <xdr:row>33</xdr:row>
      <xdr:rowOff>26307</xdr:rowOff>
    </xdr:to>
    <xdr:cxnSp macro="">
      <xdr:nvCxnSpPr>
        <xdr:cNvPr id="317" name="直線コネクタ 316"/>
        <xdr:cNvCxnSpPr/>
      </xdr:nvCxnSpPr>
      <xdr:spPr>
        <a:xfrm>
          <a:off x="16421100" y="5684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159657</xdr:rowOff>
    </xdr:from>
    <xdr:to>
      <xdr:col>82</xdr:col>
      <xdr:colOff>107950</xdr:colOff>
      <xdr:row>35</xdr:row>
      <xdr:rowOff>20864</xdr:rowOff>
    </xdr:to>
    <xdr:cxnSp macro="">
      <xdr:nvCxnSpPr>
        <xdr:cNvPr id="318" name="直線コネクタ 317"/>
        <xdr:cNvCxnSpPr/>
      </xdr:nvCxnSpPr>
      <xdr:spPr>
        <a:xfrm flipV="1">
          <a:off x="15671800" y="598895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31949</xdr:rowOff>
    </xdr:from>
    <xdr:ext cx="762000" cy="259045"/>
    <xdr:sp macro="" textlink="">
      <xdr:nvSpPr>
        <xdr:cNvPr id="319" name="補助費等平均値テキスト"/>
        <xdr:cNvSpPr txBox="1"/>
      </xdr:nvSpPr>
      <xdr:spPr>
        <a:xfrm>
          <a:off x="16598900" y="62041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59872</xdr:rowOff>
    </xdr:from>
    <xdr:to>
      <xdr:col>82</xdr:col>
      <xdr:colOff>158750</xdr:colOff>
      <xdr:row>36</xdr:row>
      <xdr:rowOff>161472</xdr:rowOff>
    </xdr:to>
    <xdr:sp macro="" textlink="">
      <xdr:nvSpPr>
        <xdr:cNvPr id="320" name="フローチャート: 判断 319"/>
        <xdr:cNvSpPr/>
      </xdr:nvSpPr>
      <xdr:spPr>
        <a:xfrm>
          <a:off x="164592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9978</xdr:rowOff>
    </xdr:from>
    <xdr:to>
      <xdr:col>78</xdr:col>
      <xdr:colOff>69850</xdr:colOff>
      <xdr:row>35</xdr:row>
      <xdr:rowOff>20864</xdr:rowOff>
    </xdr:to>
    <xdr:cxnSp macro="">
      <xdr:nvCxnSpPr>
        <xdr:cNvPr id="321" name="直線コネクタ 320"/>
        <xdr:cNvCxnSpPr/>
      </xdr:nvCxnSpPr>
      <xdr:spPr>
        <a:xfrm>
          <a:off x="14782800" y="6010728"/>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70757</xdr:rowOff>
    </xdr:from>
    <xdr:to>
      <xdr:col>78</xdr:col>
      <xdr:colOff>120650</xdr:colOff>
      <xdr:row>37</xdr:row>
      <xdr:rowOff>907</xdr:rowOff>
    </xdr:to>
    <xdr:sp macro="" textlink="">
      <xdr:nvSpPr>
        <xdr:cNvPr id="322" name="フローチャート: 判断 321"/>
        <xdr:cNvSpPr/>
      </xdr:nvSpPr>
      <xdr:spPr>
        <a:xfrm>
          <a:off x="15621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157134</xdr:rowOff>
    </xdr:from>
    <xdr:ext cx="736600" cy="259045"/>
    <xdr:sp macro="" textlink="">
      <xdr:nvSpPr>
        <xdr:cNvPr id="323" name="テキスト ボックス 322"/>
        <xdr:cNvSpPr txBox="1"/>
      </xdr:nvSpPr>
      <xdr:spPr>
        <a:xfrm>
          <a:off x="15290800" y="6329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170543</xdr:rowOff>
    </xdr:from>
    <xdr:to>
      <xdr:col>73</xdr:col>
      <xdr:colOff>180975</xdr:colOff>
      <xdr:row>35</xdr:row>
      <xdr:rowOff>9978</xdr:rowOff>
    </xdr:to>
    <xdr:cxnSp macro="">
      <xdr:nvCxnSpPr>
        <xdr:cNvPr id="324" name="直線コネクタ 323"/>
        <xdr:cNvCxnSpPr/>
      </xdr:nvCxnSpPr>
      <xdr:spPr>
        <a:xfrm>
          <a:off x="13893800" y="59998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70757</xdr:rowOff>
    </xdr:from>
    <xdr:to>
      <xdr:col>74</xdr:col>
      <xdr:colOff>31750</xdr:colOff>
      <xdr:row>37</xdr:row>
      <xdr:rowOff>907</xdr:rowOff>
    </xdr:to>
    <xdr:sp macro="" textlink="">
      <xdr:nvSpPr>
        <xdr:cNvPr id="325" name="フローチャート: 判断 324"/>
        <xdr:cNvSpPr/>
      </xdr:nvSpPr>
      <xdr:spPr>
        <a:xfrm>
          <a:off x="14732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157134</xdr:rowOff>
    </xdr:from>
    <xdr:ext cx="762000" cy="259045"/>
    <xdr:sp macro="" textlink="">
      <xdr:nvSpPr>
        <xdr:cNvPr id="326" name="テキスト ボックス 325"/>
        <xdr:cNvSpPr txBox="1"/>
      </xdr:nvSpPr>
      <xdr:spPr>
        <a:xfrm>
          <a:off x="14401800" y="6329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170543</xdr:rowOff>
    </xdr:from>
    <xdr:to>
      <xdr:col>69</xdr:col>
      <xdr:colOff>92075</xdr:colOff>
      <xdr:row>35</xdr:row>
      <xdr:rowOff>86178</xdr:rowOff>
    </xdr:to>
    <xdr:cxnSp macro="">
      <xdr:nvCxnSpPr>
        <xdr:cNvPr id="327" name="直線コネクタ 326"/>
        <xdr:cNvCxnSpPr/>
      </xdr:nvCxnSpPr>
      <xdr:spPr>
        <a:xfrm flipV="1">
          <a:off x="13004800" y="5999843"/>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59872</xdr:rowOff>
    </xdr:from>
    <xdr:to>
      <xdr:col>69</xdr:col>
      <xdr:colOff>142875</xdr:colOff>
      <xdr:row>36</xdr:row>
      <xdr:rowOff>161472</xdr:rowOff>
    </xdr:to>
    <xdr:sp macro="" textlink="">
      <xdr:nvSpPr>
        <xdr:cNvPr id="328" name="フローチャート: 判断 327"/>
        <xdr:cNvSpPr/>
      </xdr:nvSpPr>
      <xdr:spPr>
        <a:xfrm>
          <a:off x="138430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146249</xdr:rowOff>
    </xdr:from>
    <xdr:ext cx="762000" cy="259045"/>
    <xdr:sp macro="" textlink="">
      <xdr:nvSpPr>
        <xdr:cNvPr id="329" name="テキスト ボックス 328"/>
        <xdr:cNvSpPr txBox="1"/>
      </xdr:nvSpPr>
      <xdr:spPr>
        <a:xfrm>
          <a:off x="13512800" y="631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81643</xdr:rowOff>
    </xdr:from>
    <xdr:to>
      <xdr:col>65</xdr:col>
      <xdr:colOff>53975</xdr:colOff>
      <xdr:row>37</xdr:row>
      <xdr:rowOff>11793</xdr:rowOff>
    </xdr:to>
    <xdr:sp macro="" textlink="">
      <xdr:nvSpPr>
        <xdr:cNvPr id="330" name="フローチャート: 判断 329"/>
        <xdr:cNvSpPr/>
      </xdr:nvSpPr>
      <xdr:spPr>
        <a:xfrm>
          <a:off x="12954000" y="6253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168020</xdr:rowOff>
    </xdr:from>
    <xdr:ext cx="762000" cy="259045"/>
    <xdr:sp macro="" textlink="">
      <xdr:nvSpPr>
        <xdr:cNvPr id="331" name="テキスト ボックス 330"/>
        <xdr:cNvSpPr txBox="1"/>
      </xdr:nvSpPr>
      <xdr:spPr>
        <a:xfrm>
          <a:off x="12623800" y="6340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2" name="テキスト ボックス 331"/>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3" name="テキスト ボックス 332"/>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4" name="テキスト ボックス 333"/>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5" name="テキスト ボックス 334"/>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6" name="テキスト ボックス 335"/>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108857</xdr:rowOff>
    </xdr:from>
    <xdr:to>
      <xdr:col>82</xdr:col>
      <xdr:colOff>158750</xdr:colOff>
      <xdr:row>35</xdr:row>
      <xdr:rowOff>39007</xdr:rowOff>
    </xdr:to>
    <xdr:sp macro="" textlink="">
      <xdr:nvSpPr>
        <xdr:cNvPr id="337" name="楕円 336"/>
        <xdr:cNvSpPr/>
      </xdr:nvSpPr>
      <xdr:spPr>
        <a:xfrm>
          <a:off x="16459200" y="593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125384</xdr:rowOff>
    </xdr:from>
    <xdr:ext cx="762000" cy="259045"/>
    <xdr:sp macro="" textlink="">
      <xdr:nvSpPr>
        <xdr:cNvPr id="338" name="補助費等該当値テキスト"/>
        <xdr:cNvSpPr txBox="1"/>
      </xdr:nvSpPr>
      <xdr:spPr>
        <a:xfrm>
          <a:off x="16598900" y="5783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141514</xdr:rowOff>
    </xdr:from>
    <xdr:to>
      <xdr:col>78</xdr:col>
      <xdr:colOff>120650</xdr:colOff>
      <xdr:row>35</xdr:row>
      <xdr:rowOff>71664</xdr:rowOff>
    </xdr:to>
    <xdr:sp macro="" textlink="">
      <xdr:nvSpPr>
        <xdr:cNvPr id="339" name="楕円 338"/>
        <xdr:cNvSpPr/>
      </xdr:nvSpPr>
      <xdr:spPr>
        <a:xfrm>
          <a:off x="15621000" y="5970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81841</xdr:rowOff>
    </xdr:from>
    <xdr:ext cx="736600" cy="259045"/>
    <xdr:sp macro="" textlink="">
      <xdr:nvSpPr>
        <xdr:cNvPr id="340" name="テキスト ボックス 339"/>
        <xdr:cNvSpPr txBox="1"/>
      </xdr:nvSpPr>
      <xdr:spPr>
        <a:xfrm>
          <a:off x="15290800" y="57396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130628</xdr:rowOff>
    </xdr:from>
    <xdr:to>
      <xdr:col>74</xdr:col>
      <xdr:colOff>31750</xdr:colOff>
      <xdr:row>35</xdr:row>
      <xdr:rowOff>60778</xdr:rowOff>
    </xdr:to>
    <xdr:sp macro="" textlink="">
      <xdr:nvSpPr>
        <xdr:cNvPr id="341" name="楕円 340"/>
        <xdr:cNvSpPr/>
      </xdr:nvSpPr>
      <xdr:spPr>
        <a:xfrm>
          <a:off x="14732000" y="595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70955</xdr:rowOff>
    </xdr:from>
    <xdr:ext cx="762000" cy="259045"/>
    <xdr:sp macro="" textlink="">
      <xdr:nvSpPr>
        <xdr:cNvPr id="342" name="テキスト ボックス 341"/>
        <xdr:cNvSpPr txBox="1"/>
      </xdr:nvSpPr>
      <xdr:spPr>
        <a:xfrm>
          <a:off x="14401800" y="572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119743</xdr:rowOff>
    </xdr:from>
    <xdr:to>
      <xdr:col>69</xdr:col>
      <xdr:colOff>142875</xdr:colOff>
      <xdr:row>35</xdr:row>
      <xdr:rowOff>49893</xdr:rowOff>
    </xdr:to>
    <xdr:sp macro="" textlink="">
      <xdr:nvSpPr>
        <xdr:cNvPr id="343" name="楕円 342"/>
        <xdr:cNvSpPr/>
      </xdr:nvSpPr>
      <xdr:spPr>
        <a:xfrm>
          <a:off x="13843000" y="594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60070</xdr:rowOff>
    </xdr:from>
    <xdr:ext cx="762000" cy="259045"/>
    <xdr:sp macro="" textlink="">
      <xdr:nvSpPr>
        <xdr:cNvPr id="344" name="テキスト ボックス 343"/>
        <xdr:cNvSpPr txBox="1"/>
      </xdr:nvSpPr>
      <xdr:spPr>
        <a:xfrm>
          <a:off x="13512800" y="571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35378</xdr:rowOff>
    </xdr:from>
    <xdr:to>
      <xdr:col>65</xdr:col>
      <xdr:colOff>53975</xdr:colOff>
      <xdr:row>35</xdr:row>
      <xdr:rowOff>136978</xdr:rowOff>
    </xdr:to>
    <xdr:sp macro="" textlink="">
      <xdr:nvSpPr>
        <xdr:cNvPr id="345" name="楕円 344"/>
        <xdr:cNvSpPr/>
      </xdr:nvSpPr>
      <xdr:spPr>
        <a:xfrm>
          <a:off x="12954000" y="603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147155</xdr:rowOff>
    </xdr:from>
    <xdr:ext cx="762000" cy="259045"/>
    <xdr:sp macro="" textlink="">
      <xdr:nvSpPr>
        <xdr:cNvPr id="346" name="テキスト ボックス 345"/>
        <xdr:cNvSpPr txBox="1"/>
      </xdr:nvSpPr>
      <xdr:spPr>
        <a:xfrm>
          <a:off x="12623800" y="580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7" name="正方形/長方形 346"/>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8" name="正方形/長方形 347"/>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9" name="正方形/長方形 348"/>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50" name="正方形/長方形 349"/>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51" name="正方形/長方形 350"/>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2" name="正方形/長方形 351"/>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3" name="正方形/長方形 352"/>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正方形/長方形 353"/>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5" name="正方形/長方形 354"/>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6" name="正方形/長方形 355"/>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7" name="テキスト ボックス 356"/>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類似団体平均値より</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ポイント高く、経常一般財源に対する経常的な公債費の支出割合が高い状況となっている。今後、大型施設の整備事業が見込まれることから、引き続き適正な市債の発行に努める。</a:t>
          </a:r>
        </a:p>
      </xdr:txBody>
    </xdr:sp>
    <xdr:clientData/>
  </xdr:twoCellAnchor>
  <xdr:oneCellAnchor>
    <xdr:from>
      <xdr:col>3</xdr:col>
      <xdr:colOff>123825</xdr:colOff>
      <xdr:row>69</xdr:row>
      <xdr:rowOff>107950</xdr:rowOff>
    </xdr:from>
    <xdr:ext cx="298543" cy="225703"/>
    <xdr:sp macro="" textlink="">
      <xdr:nvSpPr>
        <xdr:cNvPr id="358" name="テキスト ボックス 357"/>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9" name="直線コネクタ 358"/>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60" name="テキスト ボックス 359"/>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61" name="直線コネクタ 360"/>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2" name="テキスト ボックス 361"/>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3" name="直線コネクタ 362"/>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4" name="テキスト ボックス 363"/>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5" name="直線コネクタ 364"/>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6" name="テキスト ボックス 365"/>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7" name="直線コネクタ 366"/>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8" name="テキスト ボックス 367"/>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9" name="直線コネクタ 368"/>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70" name="テキスト ボックス 369"/>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71" name="直線コネクタ 370"/>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2"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12700</xdr:rowOff>
    </xdr:from>
    <xdr:to>
      <xdr:col>24</xdr:col>
      <xdr:colOff>25400</xdr:colOff>
      <xdr:row>82</xdr:row>
      <xdr:rowOff>20320</xdr:rowOff>
    </xdr:to>
    <xdr:cxnSp macro="">
      <xdr:nvCxnSpPr>
        <xdr:cNvPr id="373" name="直線コネクタ 372"/>
        <xdr:cNvCxnSpPr/>
      </xdr:nvCxnSpPr>
      <xdr:spPr>
        <a:xfrm flipV="1">
          <a:off x="4826000" y="1270000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163847</xdr:rowOff>
    </xdr:from>
    <xdr:ext cx="762000" cy="259045"/>
    <xdr:sp macro="" textlink="">
      <xdr:nvSpPr>
        <xdr:cNvPr id="374" name="公債費最小値テキスト"/>
        <xdr:cNvSpPr txBox="1"/>
      </xdr:nvSpPr>
      <xdr:spPr>
        <a:xfrm>
          <a:off x="4914900" y="14051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20320</xdr:rowOff>
    </xdr:from>
    <xdr:to>
      <xdr:col>24</xdr:col>
      <xdr:colOff>114300</xdr:colOff>
      <xdr:row>82</xdr:row>
      <xdr:rowOff>20320</xdr:rowOff>
    </xdr:to>
    <xdr:cxnSp macro="">
      <xdr:nvCxnSpPr>
        <xdr:cNvPr id="375" name="直線コネクタ 374"/>
        <xdr:cNvCxnSpPr/>
      </xdr:nvCxnSpPr>
      <xdr:spPr>
        <a:xfrm>
          <a:off x="4737100" y="14079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99077</xdr:rowOff>
    </xdr:from>
    <xdr:ext cx="762000" cy="259045"/>
    <xdr:sp macro="" textlink="">
      <xdr:nvSpPr>
        <xdr:cNvPr id="376" name="公債費最大値テキスト"/>
        <xdr:cNvSpPr txBox="1"/>
      </xdr:nvSpPr>
      <xdr:spPr>
        <a:xfrm>
          <a:off x="4914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12700</xdr:rowOff>
    </xdr:from>
    <xdr:to>
      <xdr:col>24</xdr:col>
      <xdr:colOff>114300</xdr:colOff>
      <xdr:row>74</xdr:row>
      <xdr:rowOff>12700</xdr:rowOff>
    </xdr:to>
    <xdr:cxnSp macro="">
      <xdr:nvCxnSpPr>
        <xdr:cNvPr id="377" name="直線コネクタ 376"/>
        <xdr:cNvCxnSpPr/>
      </xdr:nvCxnSpPr>
      <xdr:spPr>
        <a:xfrm>
          <a:off x="4737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1270</xdr:rowOff>
    </xdr:from>
    <xdr:to>
      <xdr:col>24</xdr:col>
      <xdr:colOff>25400</xdr:colOff>
      <xdr:row>79</xdr:row>
      <xdr:rowOff>62230</xdr:rowOff>
    </xdr:to>
    <xdr:cxnSp macro="">
      <xdr:nvCxnSpPr>
        <xdr:cNvPr id="378" name="直線コネクタ 377"/>
        <xdr:cNvCxnSpPr/>
      </xdr:nvCxnSpPr>
      <xdr:spPr>
        <a:xfrm flipV="1">
          <a:off x="3987800" y="1354582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119397</xdr:rowOff>
    </xdr:from>
    <xdr:ext cx="762000" cy="259045"/>
    <xdr:sp macro="" textlink="">
      <xdr:nvSpPr>
        <xdr:cNvPr id="379" name="公債費平均値テキスト"/>
        <xdr:cNvSpPr txBox="1"/>
      </xdr:nvSpPr>
      <xdr:spPr>
        <a:xfrm>
          <a:off x="4914900" y="1314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102870</xdr:rowOff>
    </xdr:from>
    <xdr:to>
      <xdr:col>24</xdr:col>
      <xdr:colOff>76200</xdr:colOff>
      <xdr:row>78</xdr:row>
      <xdr:rowOff>33020</xdr:rowOff>
    </xdr:to>
    <xdr:sp macro="" textlink="">
      <xdr:nvSpPr>
        <xdr:cNvPr id="380" name="フローチャート: 判断 379"/>
        <xdr:cNvSpPr/>
      </xdr:nvSpPr>
      <xdr:spPr>
        <a:xfrm>
          <a:off x="4775200" y="1330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62230</xdr:rowOff>
    </xdr:from>
    <xdr:to>
      <xdr:col>19</xdr:col>
      <xdr:colOff>187325</xdr:colOff>
      <xdr:row>79</xdr:row>
      <xdr:rowOff>92711</xdr:rowOff>
    </xdr:to>
    <xdr:cxnSp macro="">
      <xdr:nvCxnSpPr>
        <xdr:cNvPr id="381" name="直線コネクタ 380"/>
        <xdr:cNvCxnSpPr/>
      </xdr:nvCxnSpPr>
      <xdr:spPr>
        <a:xfrm flipV="1">
          <a:off x="3098800" y="1360678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148589</xdr:rowOff>
    </xdr:from>
    <xdr:to>
      <xdr:col>20</xdr:col>
      <xdr:colOff>38100</xdr:colOff>
      <xdr:row>78</xdr:row>
      <xdr:rowOff>78739</xdr:rowOff>
    </xdr:to>
    <xdr:sp macro="" textlink="">
      <xdr:nvSpPr>
        <xdr:cNvPr id="382" name="フローチャート: 判断 381"/>
        <xdr:cNvSpPr/>
      </xdr:nvSpPr>
      <xdr:spPr>
        <a:xfrm>
          <a:off x="39370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88916</xdr:rowOff>
    </xdr:from>
    <xdr:ext cx="736600" cy="259045"/>
    <xdr:sp macro="" textlink="">
      <xdr:nvSpPr>
        <xdr:cNvPr id="383" name="テキスト ボックス 382"/>
        <xdr:cNvSpPr txBox="1"/>
      </xdr:nvSpPr>
      <xdr:spPr>
        <a:xfrm>
          <a:off x="3606800" y="13119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31750</xdr:rowOff>
    </xdr:from>
    <xdr:to>
      <xdr:col>15</xdr:col>
      <xdr:colOff>98425</xdr:colOff>
      <xdr:row>79</xdr:row>
      <xdr:rowOff>92711</xdr:rowOff>
    </xdr:to>
    <xdr:cxnSp macro="">
      <xdr:nvCxnSpPr>
        <xdr:cNvPr id="384" name="直線コネクタ 383"/>
        <xdr:cNvCxnSpPr/>
      </xdr:nvCxnSpPr>
      <xdr:spPr>
        <a:xfrm>
          <a:off x="2209800" y="13576300"/>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156211</xdr:rowOff>
    </xdr:from>
    <xdr:to>
      <xdr:col>15</xdr:col>
      <xdr:colOff>149225</xdr:colOff>
      <xdr:row>78</xdr:row>
      <xdr:rowOff>86361</xdr:rowOff>
    </xdr:to>
    <xdr:sp macro="" textlink="">
      <xdr:nvSpPr>
        <xdr:cNvPr id="385" name="フローチャート: 判断 384"/>
        <xdr:cNvSpPr/>
      </xdr:nvSpPr>
      <xdr:spPr>
        <a:xfrm>
          <a:off x="3048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96538</xdr:rowOff>
    </xdr:from>
    <xdr:ext cx="762000" cy="259045"/>
    <xdr:sp macro="" textlink="">
      <xdr:nvSpPr>
        <xdr:cNvPr id="386" name="テキスト ボックス 385"/>
        <xdr:cNvSpPr txBox="1"/>
      </xdr:nvSpPr>
      <xdr:spPr>
        <a:xfrm>
          <a:off x="2717800" y="131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31750</xdr:rowOff>
    </xdr:from>
    <xdr:to>
      <xdr:col>11</xdr:col>
      <xdr:colOff>9525</xdr:colOff>
      <xdr:row>79</xdr:row>
      <xdr:rowOff>92711</xdr:rowOff>
    </xdr:to>
    <xdr:cxnSp macro="">
      <xdr:nvCxnSpPr>
        <xdr:cNvPr id="387" name="直線コネクタ 386"/>
        <xdr:cNvCxnSpPr/>
      </xdr:nvCxnSpPr>
      <xdr:spPr>
        <a:xfrm flipV="1">
          <a:off x="1320800" y="13576300"/>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156211</xdr:rowOff>
    </xdr:from>
    <xdr:to>
      <xdr:col>11</xdr:col>
      <xdr:colOff>60325</xdr:colOff>
      <xdr:row>78</xdr:row>
      <xdr:rowOff>86361</xdr:rowOff>
    </xdr:to>
    <xdr:sp macro="" textlink="">
      <xdr:nvSpPr>
        <xdr:cNvPr id="388" name="フローチャート: 判断 387"/>
        <xdr:cNvSpPr/>
      </xdr:nvSpPr>
      <xdr:spPr>
        <a:xfrm>
          <a:off x="2159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96538</xdr:rowOff>
    </xdr:from>
    <xdr:ext cx="762000" cy="259045"/>
    <xdr:sp macro="" textlink="">
      <xdr:nvSpPr>
        <xdr:cNvPr id="389" name="テキスト ボックス 388"/>
        <xdr:cNvSpPr txBox="1"/>
      </xdr:nvSpPr>
      <xdr:spPr>
        <a:xfrm>
          <a:off x="1828800" y="131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38100</xdr:rowOff>
    </xdr:from>
    <xdr:to>
      <xdr:col>6</xdr:col>
      <xdr:colOff>171450</xdr:colOff>
      <xdr:row>78</xdr:row>
      <xdr:rowOff>139700</xdr:rowOff>
    </xdr:to>
    <xdr:sp macro="" textlink="">
      <xdr:nvSpPr>
        <xdr:cNvPr id="390" name="フローチャート: 判断 389"/>
        <xdr:cNvSpPr/>
      </xdr:nvSpPr>
      <xdr:spPr>
        <a:xfrm>
          <a:off x="12700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149877</xdr:rowOff>
    </xdr:from>
    <xdr:ext cx="762000" cy="259045"/>
    <xdr:sp macro="" textlink="">
      <xdr:nvSpPr>
        <xdr:cNvPr id="391" name="テキスト ボックス 390"/>
        <xdr:cNvSpPr txBox="1"/>
      </xdr:nvSpPr>
      <xdr:spPr>
        <a:xfrm>
          <a:off x="939800" y="1318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2" name="テキスト ボックス 391"/>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3" name="テキスト ボックス 392"/>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4" name="テキスト ボックス 393"/>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5" name="テキスト ボックス 394"/>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6" name="テキスト ボックス 395"/>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121920</xdr:rowOff>
    </xdr:from>
    <xdr:to>
      <xdr:col>24</xdr:col>
      <xdr:colOff>76200</xdr:colOff>
      <xdr:row>79</xdr:row>
      <xdr:rowOff>52070</xdr:rowOff>
    </xdr:to>
    <xdr:sp macro="" textlink="">
      <xdr:nvSpPr>
        <xdr:cNvPr id="397" name="楕円 396"/>
        <xdr:cNvSpPr/>
      </xdr:nvSpPr>
      <xdr:spPr>
        <a:xfrm>
          <a:off x="4775200" y="1349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93997</xdr:rowOff>
    </xdr:from>
    <xdr:ext cx="762000" cy="259045"/>
    <xdr:sp macro="" textlink="">
      <xdr:nvSpPr>
        <xdr:cNvPr id="398" name="公債費該当値テキスト"/>
        <xdr:cNvSpPr txBox="1"/>
      </xdr:nvSpPr>
      <xdr:spPr>
        <a:xfrm>
          <a:off x="49149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11430</xdr:rowOff>
    </xdr:from>
    <xdr:to>
      <xdr:col>20</xdr:col>
      <xdr:colOff>38100</xdr:colOff>
      <xdr:row>79</xdr:row>
      <xdr:rowOff>113030</xdr:rowOff>
    </xdr:to>
    <xdr:sp macro="" textlink="">
      <xdr:nvSpPr>
        <xdr:cNvPr id="399" name="楕円 398"/>
        <xdr:cNvSpPr/>
      </xdr:nvSpPr>
      <xdr:spPr>
        <a:xfrm>
          <a:off x="3937000" y="1355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97807</xdr:rowOff>
    </xdr:from>
    <xdr:ext cx="736600" cy="259045"/>
    <xdr:sp macro="" textlink="">
      <xdr:nvSpPr>
        <xdr:cNvPr id="400" name="テキスト ボックス 399"/>
        <xdr:cNvSpPr txBox="1"/>
      </xdr:nvSpPr>
      <xdr:spPr>
        <a:xfrm>
          <a:off x="3606800" y="13642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41911</xdr:rowOff>
    </xdr:from>
    <xdr:to>
      <xdr:col>15</xdr:col>
      <xdr:colOff>149225</xdr:colOff>
      <xdr:row>79</xdr:row>
      <xdr:rowOff>143511</xdr:rowOff>
    </xdr:to>
    <xdr:sp macro="" textlink="">
      <xdr:nvSpPr>
        <xdr:cNvPr id="401" name="楕円 400"/>
        <xdr:cNvSpPr/>
      </xdr:nvSpPr>
      <xdr:spPr>
        <a:xfrm>
          <a:off x="3048000" y="1358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128288</xdr:rowOff>
    </xdr:from>
    <xdr:ext cx="762000" cy="259045"/>
    <xdr:sp macro="" textlink="">
      <xdr:nvSpPr>
        <xdr:cNvPr id="402" name="テキスト ボックス 401"/>
        <xdr:cNvSpPr txBox="1"/>
      </xdr:nvSpPr>
      <xdr:spPr>
        <a:xfrm>
          <a:off x="2717800" y="13672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152400</xdr:rowOff>
    </xdr:from>
    <xdr:to>
      <xdr:col>11</xdr:col>
      <xdr:colOff>60325</xdr:colOff>
      <xdr:row>79</xdr:row>
      <xdr:rowOff>82550</xdr:rowOff>
    </xdr:to>
    <xdr:sp macro="" textlink="">
      <xdr:nvSpPr>
        <xdr:cNvPr id="403" name="楕円 402"/>
        <xdr:cNvSpPr/>
      </xdr:nvSpPr>
      <xdr:spPr>
        <a:xfrm>
          <a:off x="2159000" y="1352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67327</xdr:rowOff>
    </xdr:from>
    <xdr:ext cx="762000" cy="259045"/>
    <xdr:sp macro="" textlink="">
      <xdr:nvSpPr>
        <xdr:cNvPr id="404" name="テキスト ボックス 403"/>
        <xdr:cNvSpPr txBox="1"/>
      </xdr:nvSpPr>
      <xdr:spPr>
        <a:xfrm>
          <a:off x="1828800" y="1361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41911</xdr:rowOff>
    </xdr:from>
    <xdr:to>
      <xdr:col>6</xdr:col>
      <xdr:colOff>171450</xdr:colOff>
      <xdr:row>79</xdr:row>
      <xdr:rowOff>143511</xdr:rowOff>
    </xdr:to>
    <xdr:sp macro="" textlink="">
      <xdr:nvSpPr>
        <xdr:cNvPr id="405" name="楕円 404"/>
        <xdr:cNvSpPr/>
      </xdr:nvSpPr>
      <xdr:spPr>
        <a:xfrm>
          <a:off x="1270000" y="1358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128288</xdr:rowOff>
    </xdr:from>
    <xdr:ext cx="762000" cy="259045"/>
    <xdr:sp macro="" textlink="">
      <xdr:nvSpPr>
        <xdr:cNvPr id="406" name="テキスト ボックス 405"/>
        <xdr:cNvSpPr txBox="1"/>
      </xdr:nvSpPr>
      <xdr:spPr>
        <a:xfrm>
          <a:off x="939800" y="13672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7" name="正方形/長方形 406"/>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8" name="正方形/長方形 407"/>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9" name="正方形/長方形 408"/>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10" name="正方形/長方形 409"/>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1" name="正方形/長方形 410"/>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2" name="正方形/長方形 411"/>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3" name="正方形/長方形 412"/>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4" name="正方形/長方形 413"/>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5" name="正方形/長方形 414"/>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6" name="正方形/長方形 415"/>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7" name="テキスト ボックス 416"/>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令和６年度は、類似団体平均値より</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ポイント高く、経常一般財源に対する経常的な補助費等及び公債費以外の支出割合が高い状況となった。類似団体平均値より高くなっている人件費や繰出しの抑制に引き続き努めていく。</a:t>
          </a:r>
        </a:p>
      </xdr:txBody>
    </xdr:sp>
    <xdr:clientData/>
  </xdr:twoCellAnchor>
  <xdr:oneCellAnchor>
    <xdr:from>
      <xdr:col>62</xdr:col>
      <xdr:colOff>6350</xdr:colOff>
      <xdr:row>69</xdr:row>
      <xdr:rowOff>107950</xdr:rowOff>
    </xdr:from>
    <xdr:ext cx="298543" cy="225703"/>
    <xdr:sp macro="" textlink="">
      <xdr:nvSpPr>
        <xdr:cNvPr id="418" name="テキスト ボックス 417"/>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9" name="直線コネクタ 418"/>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20" name="テキスト ボックス 419"/>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21" name="直線コネクタ 420"/>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22" name="テキスト ボックス 421"/>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3" name="直線コネクタ 422"/>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4" name="テキスト ボックス 423"/>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25" name="直線コネクタ 424"/>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26" name="テキスト ボックス 425"/>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7" name="直線コネクタ 426"/>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8" name="テキスト ボックス 427"/>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9"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35560</xdr:rowOff>
    </xdr:from>
    <xdr:to>
      <xdr:col>82</xdr:col>
      <xdr:colOff>107950</xdr:colOff>
      <xdr:row>80</xdr:row>
      <xdr:rowOff>6986</xdr:rowOff>
    </xdr:to>
    <xdr:cxnSp macro="">
      <xdr:nvCxnSpPr>
        <xdr:cNvPr id="430" name="直線コネクタ 429"/>
        <xdr:cNvCxnSpPr/>
      </xdr:nvCxnSpPr>
      <xdr:spPr>
        <a:xfrm flipV="1">
          <a:off x="16510000" y="12551410"/>
          <a:ext cx="0" cy="1171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150513</xdr:rowOff>
    </xdr:from>
    <xdr:ext cx="762000" cy="259045"/>
    <xdr:sp macro="" textlink="">
      <xdr:nvSpPr>
        <xdr:cNvPr id="431" name="公債費以外最小値テキスト"/>
        <xdr:cNvSpPr txBox="1"/>
      </xdr:nvSpPr>
      <xdr:spPr>
        <a:xfrm>
          <a:off x="16598900" y="1369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6986</xdr:rowOff>
    </xdr:from>
    <xdr:to>
      <xdr:col>82</xdr:col>
      <xdr:colOff>196850</xdr:colOff>
      <xdr:row>80</xdr:row>
      <xdr:rowOff>6986</xdr:rowOff>
    </xdr:to>
    <xdr:cxnSp macro="">
      <xdr:nvCxnSpPr>
        <xdr:cNvPr id="432" name="直線コネクタ 431"/>
        <xdr:cNvCxnSpPr/>
      </xdr:nvCxnSpPr>
      <xdr:spPr>
        <a:xfrm>
          <a:off x="16421100" y="13722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121937</xdr:rowOff>
    </xdr:from>
    <xdr:ext cx="762000" cy="259045"/>
    <xdr:sp macro="" textlink="">
      <xdr:nvSpPr>
        <xdr:cNvPr id="433" name="公債費以外最大値テキスト"/>
        <xdr:cNvSpPr txBox="1"/>
      </xdr:nvSpPr>
      <xdr:spPr>
        <a:xfrm>
          <a:off x="16598900" y="12294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35560</xdr:rowOff>
    </xdr:from>
    <xdr:to>
      <xdr:col>82</xdr:col>
      <xdr:colOff>196850</xdr:colOff>
      <xdr:row>73</xdr:row>
      <xdr:rowOff>35560</xdr:rowOff>
    </xdr:to>
    <xdr:cxnSp macro="">
      <xdr:nvCxnSpPr>
        <xdr:cNvPr id="434" name="直線コネクタ 433"/>
        <xdr:cNvCxnSpPr/>
      </xdr:nvCxnSpPr>
      <xdr:spPr>
        <a:xfrm>
          <a:off x="16421100" y="12551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24130</xdr:rowOff>
    </xdr:from>
    <xdr:to>
      <xdr:col>82</xdr:col>
      <xdr:colOff>107950</xdr:colOff>
      <xdr:row>78</xdr:row>
      <xdr:rowOff>75564</xdr:rowOff>
    </xdr:to>
    <xdr:cxnSp macro="">
      <xdr:nvCxnSpPr>
        <xdr:cNvPr id="435" name="直線コネクタ 434"/>
        <xdr:cNvCxnSpPr/>
      </xdr:nvCxnSpPr>
      <xdr:spPr>
        <a:xfrm>
          <a:off x="15671800" y="13397230"/>
          <a:ext cx="8382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132732</xdr:rowOff>
    </xdr:from>
    <xdr:ext cx="762000" cy="259045"/>
    <xdr:sp macro="" textlink="">
      <xdr:nvSpPr>
        <xdr:cNvPr id="436" name="公債費以外平均値テキスト"/>
        <xdr:cNvSpPr txBox="1"/>
      </xdr:nvSpPr>
      <xdr:spPr>
        <a:xfrm>
          <a:off x="16598900" y="131629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116205</xdr:rowOff>
    </xdr:from>
    <xdr:to>
      <xdr:col>82</xdr:col>
      <xdr:colOff>158750</xdr:colOff>
      <xdr:row>78</xdr:row>
      <xdr:rowOff>46355</xdr:rowOff>
    </xdr:to>
    <xdr:sp macro="" textlink="">
      <xdr:nvSpPr>
        <xdr:cNvPr id="437" name="フローチャート: 判断 436"/>
        <xdr:cNvSpPr/>
      </xdr:nvSpPr>
      <xdr:spPr>
        <a:xfrm>
          <a:off x="16459200" y="13317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24130</xdr:rowOff>
    </xdr:from>
    <xdr:to>
      <xdr:col>78</xdr:col>
      <xdr:colOff>69850</xdr:colOff>
      <xdr:row>78</xdr:row>
      <xdr:rowOff>29845</xdr:rowOff>
    </xdr:to>
    <xdr:cxnSp macro="">
      <xdr:nvCxnSpPr>
        <xdr:cNvPr id="438" name="直線コネクタ 437"/>
        <xdr:cNvCxnSpPr/>
      </xdr:nvCxnSpPr>
      <xdr:spPr>
        <a:xfrm flipV="1">
          <a:off x="14782800" y="1339723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39" name="フローチャート: 判断 438"/>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5097</xdr:rowOff>
    </xdr:from>
    <xdr:ext cx="736600" cy="259045"/>
    <xdr:sp macro="" textlink="">
      <xdr:nvSpPr>
        <xdr:cNvPr id="440" name="テキスト ボックス 439"/>
        <xdr:cNvSpPr txBox="1"/>
      </xdr:nvSpPr>
      <xdr:spPr>
        <a:xfrm>
          <a:off x="15290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127000</xdr:rowOff>
    </xdr:from>
    <xdr:to>
      <xdr:col>73</xdr:col>
      <xdr:colOff>180975</xdr:colOff>
      <xdr:row>78</xdr:row>
      <xdr:rowOff>29845</xdr:rowOff>
    </xdr:to>
    <xdr:cxnSp macro="">
      <xdr:nvCxnSpPr>
        <xdr:cNvPr id="441" name="直線コネクタ 440"/>
        <xdr:cNvCxnSpPr/>
      </xdr:nvCxnSpPr>
      <xdr:spPr>
        <a:xfrm>
          <a:off x="13893800" y="13157200"/>
          <a:ext cx="889000" cy="24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42" name="フローチャート: 判断 441"/>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130827</xdr:rowOff>
    </xdr:from>
    <xdr:ext cx="762000" cy="259045"/>
    <xdr:sp macro="" textlink="">
      <xdr:nvSpPr>
        <xdr:cNvPr id="443" name="テキスト ボックス 442"/>
        <xdr:cNvSpPr txBox="1"/>
      </xdr:nvSpPr>
      <xdr:spPr>
        <a:xfrm>
          <a:off x="14401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127000</xdr:rowOff>
    </xdr:from>
    <xdr:to>
      <xdr:col>69</xdr:col>
      <xdr:colOff>92075</xdr:colOff>
      <xdr:row>77</xdr:row>
      <xdr:rowOff>92711</xdr:rowOff>
    </xdr:to>
    <xdr:cxnSp macro="">
      <xdr:nvCxnSpPr>
        <xdr:cNvPr id="444" name="直線コネクタ 443"/>
        <xdr:cNvCxnSpPr/>
      </xdr:nvCxnSpPr>
      <xdr:spPr>
        <a:xfrm flipV="1">
          <a:off x="13004800" y="13157200"/>
          <a:ext cx="8890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53339</xdr:rowOff>
    </xdr:from>
    <xdr:to>
      <xdr:col>69</xdr:col>
      <xdr:colOff>142875</xdr:colOff>
      <xdr:row>76</xdr:row>
      <xdr:rowOff>154939</xdr:rowOff>
    </xdr:to>
    <xdr:sp macro="" textlink="">
      <xdr:nvSpPr>
        <xdr:cNvPr id="445" name="フローチャート: 判断 444"/>
        <xdr:cNvSpPr/>
      </xdr:nvSpPr>
      <xdr:spPr>
        <a:xfrm>
          <a:off x="13843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165117</xdr:rowOff>
    </xdr:from>
    <xdr:ext cx="762000" cy="259045"/>
    <xdr:sp macro="" textlink="">
      <xdr:nvSpPr>
        <xdr:cNvPr id="446" name="テキスト ボックス 445"/>
        <xdr:cNvSpPr txBox="1"/>
      </xdr:nvSpPr>
      <xdr:spPr>
        <a:xfrm>
          <a:off x="13512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64770</xdr:rowOff>
    </xdr:from>
    <xdr:to>
      <xdr:col>65</xdr:col>
      <xdr:colOff>53975</xdr:colOff>
      <xdr:row>77</xdr:row>
      <xdr:rowOff>166370</xdr:rowOff>
    </xdr:to>
    <xdr:sp macro="" textlink="">
      <xdr:nvSpPr>
        <xdr:cNvPr id="447" name="フローチャート: 判断 446"/>
        <xdr:cNvSpPr/>
      </xdr:nvSpPr>
      <xdr:spPr>
        <a:xfrm>
          <a:off x="12954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151147</xdr:rowOff>
    </xdr:from>
    <xdr:ext cx="762000" cy="259045"/>
    <xdr:sp macro="" textlink="">
      <xdr:nvSpPr>
        <xdr:cNvPr id="448" name="テキスト ボックス 447"/>
        <xdr:cNvSpPr txBox="1"/>
      </xdr:nvSpPr>
      <xdr:spPr>
        <a:xfrm>
          <a:off x="12623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9" name="テキスト ボックス 448"/>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0" name="テキスト ボックス 449"/>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1" name="テキスト ボックス 450"/>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2" name="テキスト ボックス 451"/>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3" name="テキスト ボックス 452"/>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24764</xdr:rowOff>
    </xdr:from>
    <xdr:to>
      <xdr:col>82</xdr:col>
      <xdr:colOff>158750</xdr:colOff>
      <xdr:row>78</xdr:row>
      <xdr:rowOff>126364</xdr:rowOff>
    </xdr:to>
    <xdr:sp macro="" textlink="">
      <xdr:nvSpPr>
        <xdr:cNvPr id="454" name="楕円 453"/>
        <xdr:cNvSpPr/>
      </xdr:nvSpPr>
      <xdr:spPr>
        <a:xfrm>
          <a:off x="16459200" y="13397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168291</xdr:rowOff>
    </xdr:from>
    <xdr:ext cx="762000" cy="259045"/>
    <xdr:sp macro="" textlink="">
      <xdr:nvSpPr>
        <xdr:cNvPr id="455" name="公債費以外該当値テキスト"/>
        <xdr:cNvSpPr txBox="1"/>
      </xdr:nvSpPr>
      <xdr:spPr>
        <a:xfrm>
          <a:off x="16598900" y="13369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144780</xdr:rowOff>
    </xdr:from>
    <xdr:to>
      <xdr:col>78</xdr:col>
      <xdr:colOff>120650</xdr:colOff>
      <xdr:row>78</xdr:row>
      <xdr:rowOff>74930</xdr:rowOff>
    </xdr:to>
    <xdr:sp macro="" textlink="">
      <xdr:nvSpPr>
        <xdr:cNvPr id="456" name="楕円 455"/>
        <xdr:cNvSpPr/>
      </xdr:nvSpPr>
      <xdr:spPr>
        <a:xfrm>
          <a:off x="15621000" y="1334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59707</xdr:rowOff>
    </xdr:from>
    <xdr:ext cx="736600" cy="259045"/>
    <xdr:sp macro="" textlink="">
      <xdr:nvSpPr>
        <xdr:cNvPr id="457" name="テキスト ボックス 456"/>
        <xdr:cNvSpPr txBox="1"/>
      </xdr:nvSpPr>
      <xdr:spPr>
        <a:xfrm>
          <a:off x="15290800" y="134328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150495</xdr:rowOff>
    </xdr:from>
    <xdr:to>
      <xdr:col>74</xdr:col>
      <xdr:colOff>31750</xdr:colOff>
      <xdr:row>78</xdr:row>
      <xdr:rowOff>80645</xdr:rowOff>
    </xdr:to>
    <xdr:sp macro="" textlink="">
      <xdr:nvSpPr>
        <xdr:cNvPr id="458" name="楕円 457"/>
        <xdr:cNvSpPr/>
      </xdr:nvSpPr>
      <xdr:spPr>
        <a:xfrm>
          <a:off x="14732000" y="13352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65422</xdr:rowOff>
    </xdr:from>
    <xdr:ext cx="762000" cy="259045"/>
    <xdr:sp macro="" textlink="">
      <xdr:nvSpPr>
        <xdr:cNvPr id="459" name="テキスト ボックス 458"/>
        <xdr:cNvSpPr txBox="1"/>
      </xdr:nvSpPr>
      <xdr:spPr>
        <a:xfrm>
          <a:off x="14401800" y="13438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76200</xdr:rowOff>
    </xdr:from>
    <xdr:to>
      <xdr:col>69</xdr:col>
      <xdr:colOff>142875</xdr:colOff>
      <xdr:row>77</xdr:row>
      <xdr:rowOff>6350</xdr:rowOff>
    </xdr:to>
    <xdr:sp macro="" textlink="">
      <xdr:nvSpPr>
        <xdr:cNvPr id="460" name="楕円 459"/>
        <xdr:cNvSpPr/>
      </xdr:nvSpPr>
      <xdr:spPr>
        <a:xfrm>
          <a:off x="13843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162577</xdr:rowOff>
    </xdr:from>
    <xdr:ext cx="762000" cy="259045"/>
    <xdr:sp macro="" textlink="">
      <xdr:nvSpPr>
        <xdr:cNvPr id="461" name="テキスト ボックス 460"/>
        <xdr:cNvSpPr txBox="1"/>
      </xdr:nvSpPr>
      <xdr:spPr>
        <a:xfrm>
          <a:off x="13512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41911</xdr:rowOff>
    </xdr:from>
    <xdr:to>
      <xdr:col>65</xdr:col>
      <xdr:colOff>53975</xdr:colOff>
      <xdr:row>77</xdr:row>
      <xdr:rowOff>143511</xdr:rowOff>
    </xdr:to>
    <xdr:sp macro="" textlink="">
      <xdr:nvSpPr>
        <xdr:cNvPr id="462" name="楕円 461"/>
        <xdr:cNvSpPr/>
      </xdr:nvSpPr>
      <xdr:spPr>
        <a:xfrm>
          <a:off x="12954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153688</xdr:rowOff>
    </xdr:from>
    <xdr:ext cx="762000" cy="259045"/>
    <xdr:sp macro="" textlink="">
      <xdr:nvSpPr>
        <xdr:cNvPr id="463" name="テキスト ボックス 462"/>
        <xdr:cNvSpPr txBox="1"/>
      </xdr:nvSpPr>
      <xdr:spPr>
        <a:xfrm>
          <a:off x="12623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徳島県徳島市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31140</xdr:rowOff>
    </xdr:from>
    <xdr:to>
      <xdr:col>29</xdr:col>
      <xdr:colOff>127000</xdr:colOff>
      <xdr:row>19</xdr:row>
      <xdr:rowOff>38646</xdr:rowOff>
    </xdr:to>
    <xdr:cxnSp macro="">
      <xdr:nvCxnSpPr>
        <xdr:cNvPr id="45" name="直線コネクタ 44"/>
        <xdr:cNvCxnSpPr/>
      </xdr:nvCxnSpPr>
      <xdr:spPr bwMode="auto">
        <a:xfrm flipV="1">
          <a:off x="5651500" y="1964715"/>
          <a:ext cx="0" cy="13791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10723</xdr:rowOff>
    </xdr:from>
    <xdr:ext cx="762000" cy="259045"/>
    <xdr:sp macro="" textlink="">
      <xdr:nvSpPr>
        <xdr:cNvPr id="46" name="人口1人当たり決算額の推移最小値テキスト130"/>
        <xdr:cNvSpPr txBox="1"/>
      </xdr:nvSpPr>
      <xdr:spPr>
        <a:xfrm>
          <a:off x="5740400" y="3315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38646</xdr:rowOff>
    </xdr:from>
    <xdr:to>
      <xdr:col>30</xdr:col>
      <xdr:colOff>25400</xdr:colOff>
      <xdr:row>19</xdr:row>
      <xdr:rowOff>38646</xdr:rowOff>
    </xdr:to>
    <xdr:cxnSp macro="">
      <xdr:nvCxnSpPr>
        <xdr:cNvPr id="47" name="直線コネクタ 46"/>
        <xdr:cNvCxnSpPr/>
      </xdr:nvCxnSpPr>
      <xdr:spPr bwMode="auto">
        <a:xfrm>
          <a:off x="5562600" y="33438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117517</xdr:rowOff>
    </xdr:from>
    <xdr:ext cx="762000" cy="259045"/>
    <xdr:sp macro="" textlink="">
      <xdr:nvSpPr>
        <xdr:cNvPr id="48" name="人口1人当たり決算額の推移最大値テキスト130"/>
        <xdr:cNvSpPr txBox="1"/>
      </xdr:nvSpPr>
      <xdr:spPr>
        <a:xfrm>
          <a:off x="5740400" y="170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31140</xdr:rowOff>
    </xdr:from>
    <xdr:to>
      <xdr:col>30</xdr:col>
      <xdr:colOff>25400</xdr:colOff>
      <xdr:row>11</xdr:row>
      <xdr:rowOff>31140</xdr:rowOff>
    </xdr:to>
    <xdr:cxnSp macro="">
      <xdr:nvCxnSpPr>
        <xdr:cNvPr id="49" name="直線コネクタ 48"/>
        <xdr:cNvCxnSpPr/>
      </xdr:nvCxnSpPr>
      <xdr:spPr bwMode="auto">
        <a:xfrm>
          <a:off x="5562600" y="196471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11</xdr:row>
      <xdr:rowOff>124943</xdr:rowOff>
    </xdr:from>
    <xdr:to>
      <xdr:col>29</xdr:col>
      <xdr:colOff>127000</xdr:colOff>
      <xdr:row>12</xdr:row>
      <xdr:rowOff>153022</xdr:rowOff>
    </xdr:to>
    <xdr:cxnSp macro="">
      <xdr:nvCxnSpPr>
        <xdr:cNvPr id="50" name="直線コネクタ 49"/>
        <xdr:cNvCxnSpPr/>
      </xdr:nvCxnSpPr>
      <xdr:spPr bwMode="auto">
        <a:xfrm flipV="1">
          <a:off x="5003800" y="2058518"/>
          <a:ext cx="647700" cy="1995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130802</xdr:rowOff>
    </xdr:from>
    <xdr:ext cx="762000" cy="259045"/>
    <xdr:sp macro="" textlink="">
      <xdr:nvSpPr>
        <xdr:cNvPr id="51" name="人口1人当たり決算額の推移平均値テキスト130"/>
        <xdr:cNvSpPr txBox="1"/>
      </xdr:nvSpPr>
      <xdr:spPr>
        <a:xfrm>
          <a:off x="5740400" y="2750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158725</xdr:rowOff>
    </xdr:from>
    <xdr:to>
      <xdr:col>29</xdr:col>
      <xdr:colOff>177800</xdr:colOff>
      <xdr:row>16</xdr:row>
      <xdr:rowOff>88875</xdr:rowOff>
    </xdr:to>
    <xdr:sp macro="" textlink="">
      <xdr:nvSpPr>
        <xdr:cNvPr id="52" name="フローチャート: 判断 51"/>
        <xdr:cNvSpPr/>
      </xdr:nvSpPr>
      <xdr:spPr bwMode="auto">
        <a:xfrm>
          <a:off x="5600700" y="27781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12</xdr:row>
      <xdr:rowOff>153022</xdr:rowOff>
    </xdr:from>
    <xdr:to>
      <xdr:col>26</xdr:col>
      <xdr:colOff>50800</xdr:colOff>
      <xdr:row>13</xdr:row>
      <xdr:rowOff>56591</xdr:rowOff>
    </xdr:to>
    <xdr:cxnSp macro="">
      <xdr:nvCxnSpPr>
        <xdr:cNvPr id="53" name="直線コネクタ 52"/>
        <xdr:cNvCxnSpPr/>
      </xdr:nvCxnSpPr>
      <xdr:spPr bwMode="auto">
        <a:xfrm flipV="1">
          <a:off x="4305300" y="2258047"/>
          <a:ext cx="698500" cy="750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149809</xdr:rowOff>
    </xdr:from>
    <xdr:to>
      <xdr:col>26</xdr:col>
      <xdr:colOff>101600</xdr:colOff>
      <xdr:row>17</xdr:row>
      <xdr:rowOff>79959</xdr:rowOff>
    </xdr:to>
    <xdr:sp macro="" textlink="">
      <xdr:nvSpPr>
        <xdr:cNvPr id="54" name="フローチャート: 判断 53"/>
        <xdr:cNvSpPr/>
      </xdr:nvSpPr>
      <xdr:spPr bwMode="auto">
        <a:xfrm>
          <a:off x="4953000" y="2940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64736</xdr:rowOff>
    </xdr:from>
    <xdr:ext cx="736600" cy="259045"/>
    <xdr:sp macro="" textlink="">
      <xdr:nvSpPr>
        <xdr:cNvPr id="55" name="テキスト ボックス 54"/>
        <xdr:cNvSpPr txBox="1"/>
      </xdr:nvSpPr>
      <xdr:spPr>
        <a:xfrm>
          <a:off x="4622800" y="30270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13</xdr:row>
      <xdr:rowOff>56591</xdr:rowOff>
    </xdr:from>
    <xdr:to>
      <xdr:col>22</xdr:col>
      <xdr:colOff>114300</xdr:colOff>
      <xdr:row>13</xdr:row>
      <xdr:rowOff>110998</xdr:rowOff>
    </xdr:to>
    <xdr:cxnSp macro="">
      <xdr:nvCxnSpPr>
        <xdr:cNvPr id="56" name="直線コネクタ 55"/>
        <xdr:cNvCxnSpPr/>
      </xdr:nvCxnSpPr>
      <xdr:spPr bwMode="auto">
        <a:xfrm flipV="1">
          <a:off x="3606800" y="2333066"/>
          <a:ext cx="698500" cy="544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21222</xdr:rowOff>
    </xdr:from>
    <xdr:to>
      <xdr:col>22</xdr:col>
      <xdr:colOff>165100</xdr:colOff>
      <xdr:row>17</xdr:row>
      <xdr:rowOff>122822</xdr:rowOff>
    </xdr:to>
    <xdr:sp macro="" textlink="">
      <xdr:nvSpPr>
        <xdr:cNvPr id="57" name="フローチャート: 判断 56"/>
        <xdr:cNvSpPr/>
      </xdr:nvSpPr>
      <xdr:spPr bwMode="auto">
        <a:xfrm>
          <a:off x="4254500" y="29834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107599</xdr:rowOff>
    </xdr:from>
    <xdr:ext cx="762000" cy="259045"/>
    <xdr:sp macro="" textlink="">
      <xdr:nvSpPr>
        <xdr:cNvPr id="58" name="テキスト ボックス 57"/>
        <xdr:cNvSpPr txBox="1"/>
      </xdr:nvSpPr>
      <xdr:spPr>
        <a:xfrm>
          <a:off x="3924300" y="3069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13</xdr:row>
      <xdr:rowOff>110998</xdr:rowOff>
    </xdr:from>
    <xdr:to>
      <xdr:col>18</xdr:col>
      <xdr:colOff>177800</xdr:colOff>
      <xdr:row>13</xdr:row>
      <xdr:rowOff>164148</xdr:rowOff>
    </xdr:to>
    <xdr:cxnSp macro="">
      <xdr:nvCxnSpPr>
        <xdr:cNvPr id="59" name="直線コネクタ 58"/>
        <xdr:cNvCxnSpPr/>
      </xdr:nvCxnSpPr>
      <xdr:spPr bwMode="auto">
        <a:xfrm flipV="1">
          <a:off x="2908300" y="2387473"/>
          <a:ext cx="698500" cy="531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38176</xdr:rowOff>
    </xdr:from>
    <xdr:to>
      <xdr:col>19</xdr:col>
      <xdr:colOff>38100</xdr:colOff>
      <xdr:row>17</xdr:row>
      <xdr:rowOff>139776</xdr:rowOff>
    </xdr:to>
    <xdr:sp macro="" textlink="">
      <xdr:nvSpPr>
        <xdr:cNvPr id="60" name="フローチャート: 判断 59"/>
        <xdr:cNvSpPr/>
      </xdr:nvSpPr>
      <xdr:spPr bwMode="auto">
        <a:xfrm>
          <a:off x="3556000" y="30004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124553</xdr:rowOff>
    </xdr:from>
    <xdr:ext cx="762000" cy="259045"/>
    <xdr:sp macro="" textlink="">
      <xdr:nvSpPr>
        <xdr:cNvPr id="61" name="テキスト ボックス 60"/>
        <xdr:cNvSpPr txBox="1"/>
      </xdr:nvSpPr>
      <xdr:spPr>
        <a:xfrm>
          <a:off x="3225800" y="3086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47815</xdr:rowOff>
    </xdr:from>
    <xdr:to>
      <xdr:col>15</xdr:col>
      <xdr:colOff>101600</xdr:colOff>
      <xdr:row>17</xdr:row>
      <xdr:rowOff>149415</xdr:rowOff>
    </xdr:to>
    <xdr:sp macro="" textlink="">
      <xdr:nvSpPr>
        <xdr:cNvPr id="62" name="フローチャート: 判断 61"/>
        <xdr:cNvSpPr/>
      </xdr:nvSpPr>
      <xdr:spPr bwMode="auto">
        <a:xfrm>
          <a:off x="2857500" y="30100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134192</xdr:rowOff>
    </xdr:from>
    <xdr:ext cx="762000" cy="259045"/>
    <xdr:sp macro="" textlink="">
      <xdr:nvSpPr>
        <xdr:cNvPr id="63" name="テキスト ボックス 62"/>
        <xdr:cNvSpPr txBox="1"/>
      </xdr:nvSpPr>
      <xdr:spPr>
        <a:xfrm>
          <a:off x="2527300" y="3096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11</xdr:row>
      <xdr:rowOff>74143</xdr:rowOff>
    </xdr:from>
    <xdr:to>
      <xdr:col>29</xdr:col>
      <xdr:colOff>177800</xdr:colOff>
      <xdr:row>12</xdr:row>
      <xdr:rowOff>4293</xdr:rowOff>
    </xdr:to>
    <xdr:sp macro="" textlink="">
      <xdr:nvSpPr>
        <xdr:cNvPr id="69" name="楕円 68"/>
        <xdr:cNvSpPr/>
      </xdr:nvSpPr>
      <xdr:spPr bwMode="auto">
        <a:xfrm>
          <a:off x="5600700" y="20077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10</xdr:row>
      <xdr:rowOff>154170</xdr:rowOff>
    </xdr:from>
    <xdr:ext cx="762000" cy="259045"/>
    <xdr:sp macro="" textlink="">
      <xdr:nvSpPr>
        <xdr:cNvPr id="70" name="人口1人当たり決算額の推移該当値テキスト130"/>
        <xdr:cNvSpPr txBox="1"/>
      </xdr:nvSpPr>
      <xdr:spPr>
        <a:xfrm>
          <a:off x="5740400" y="1916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12</xdr:row>
      <xdr:rowOff>102222</xdr:rowOff>
    </xdr:from>
    <xdr:to>
      <xdr:col>26</xdr:col>
      <xdr:colOff>101600</xdr:colOff>
      <xdr:row>13</xdr:row>
      <xdr:rowOff>32372</xdr:rowOff>
    </xdr:to>
    <xdr:sp macro="" textlink="">
      <xdr:nvSpPr>
        <xdr:cNvPr id="71" name="楕円 70"/>
        <xdr:cNvSpPr/>
      </xdr:nvSpPr>
      <xdr:spPr bwMode="auto">
        <a:xfrm>
          <a:off x="4953000" y="22072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11</xdr:row>
      <xdr:rowOff>42549</xdr:rowOff>
    </xdr:from>
    <xdr:ext cx="736600" cy="259045"/>
    <xdr:sp macro="" textlink="">
      <xdr:nvSpPr>
        <xdr:cNvPr id="72" name="テキスト ボックス 71"/>
        <xdr:cNvSpPr txBox="1"/>
      </xdr:nvSpPr>
      <xdr:spPr>
        <a:xfrm>
          <a:off x="4622800" y="19761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13</xdr:row>
      <xdr:rowOff>5791</xdr:rowOff>
    </xdr:from>
    <xdr:to>
      <xdr:col>22</xdr:col>
      <xdr:colOff>165100</xdr:colOff>
      <xdr:row>13</xdr:row>
      <xdr:rowOff>107391</xdr:rowOff>
    </xdr:to>
    <xdr:sp macro="" textlink="">
      <xdr:nvSpPr>
        <xdr:cNvPr id="73" name="楕円 72"/>
        <xdr:cNvSpPr/>
      </xdr:nvSpPr>
      <xdr:spPr bwMode="auto">
        <a:xfrm>
          <a:off x="4254500" y="22822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11</xdr:row>
      <xdr:rowOff>117568</xdr:rowOff>
    </xdr:from>
    <xdr:ext cx="762000" cy="259045"/>
    <xdr:sp macro="" textlink="">
      <xdr:nvSpPr>
        <xdr:cNvPr id="74" name="テキスト ボックス 73"/>
        <xdr:cNvSpPr txBox="1"/>
      </xdr:nvSpPr>
      <xdr:spPr>
        <a:xfrm>
          <a:off x="3924300" y="2051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13</xdr:row>
      <xdr:rowOff>60198</xdr:rowOff>
    </xdr:from>
    <xdr:to>
      <xdr:col>19</xdr:col>
      <xdr:colOff>38100</xdr:colOff>
      <xdr:row>13</xdr:row>
      <xdr:rowOff>161798</xdr:rowOff>
    </xdr:to>
    <xdr:sp macro="" textlink="">
      <xdr:nvSpPr>
        <xdr:cNvPr id="75" name="楕円 74"/>
        <xdr:cNvSpPr/>
      </xdr:nvSpPr>
      <xdr:spPr bwMode="auto">
        <a:xfrm>
          <a:off x="3556000" y="23366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525</xdr:rowOff>
    </xdr:from>
    <xdr:ext cx="762000" cy="259045"/>
    <xdr:sp macro="" textlink="">
      <xdr:nvSpPr>
        <xdr:cNvPr id="76" name="テキスト ボックス 75"/>
        <xdr:cNvSpPr txBox="1"/>
      </xdr:nvSpPr>
      <xdr:spPr>
        <a:xfrm>
          <a:off x="3225800" y="2105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13</xdr:row>
      <xdr:rowOff>113348</xdr:rowOff>
    </xdr:from>
    <xdr:to>
      <xdr:col>15</xdr:col>
      <xdr:colOff>101600</xdr:colOff>
      <xdr:row>14</xdr:row>
      <xdr:rowOff>43498</xdr:rowOff>
    </xdr:to>
    <xdr:sp macro="" textlink="">
      <xdr:nvSpPr>
        <xdr:cNvPr id="77" name="楕円 76"/>
        <xdr:cNvSpPr/>
      </xdr:nvSpPr>
      <xdr:spPr bwMode="auto">
        <a:xfrm>
          <a:off x="2857500" y="23898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12</xdr:row>
      <xdr:rowOff>53675</xdr:rowOff>
    </xdr:from>
    <xdr:ext cx="762000" cy="259045"/>
    <xdr:sp macro="" textlink="">
      <xdr:nvSpPr>
        <xdr:cNvPr id="78" name="テキスト ボックス 77"/>
        <xdr:cNvSpPr txBox="1"/>
      </xdr:nvSpPr>
      <xdr:spPr>
        <a:xfrm>
          <a:off x="2527300" y="2158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227889</xdr:rowOff>
    </xdr:from>
    <xdr:to>
      <xdr:col>29</xdr:col>
      <xdr:colOff>127000</xdr:colOff>
      <xdr:row>37</xdr:row>
      <xdr:rowOff>166357</xdr:rowOff>
    </xdr:to>
    <xdr:cxnSp macro="">
      <xdr:nvCxnSpPr>
        <xdr:cNvPr id="106" name="直線コネクタ 105"/>
        <xdr:cNvCxnSpPr/>
      </xdr:nvCxnSpPr>
      <xdr:spPr bwMode="auto">
        <a:xfrm flipV="1">
          <a:off x="5651500" y="6152439"/>
          <a:ext cx="0" cy="113861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138434</xdr:rowOff>
    </xdr:from>
    <xdr:ext cx="762000" cy="259045"/>
    <xdr:sp macro="" textlink="">
      <xdr:nvSpPr>
        <xdr:cNvPr id="107" name="人口1人当たり決算額の推移最小値テキスト445"/>
        <xdr:cNvSpPr txBox="1"/>
      </xdr:nvSpPr>
      <xdr:spPr>
        <a:xfrm>
          <a:off x="5740400" y="726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166357</xdr:rowOff>
    </xdr:from>
    <xdr:to>
      <xdr:col>30</xdr:col>
      <xdr:colOff>25400</xdr:colOff>
      <xdr:row>37</xdr:row>
      <xdr:rowOff>166357</xdr:rowOff>
    </xdr:to>
    <xdr:cxnSp macro="">
      <xdr:nvCxnSpPr>
        <xdr:cNvPr id="108" name="直線コネクタ 107"/>
        <xdr:cNvCxnSpPr/>
      </xdr:nvCxnSpPr>
      <xdr:spPr bwMode="auto">
        <a:xfrm>
          <a:off x="5562600" y="72910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142816</xdr:rowOff>
    </xdr:from>
    <xdr:ext cx="762000" cy="259045"/>
    <xdr:sp macro="" textlink="">
      <xdr:nvSpPr>
        <xdr:cNvPr id="109" name="人口1人当たり決算額の推移最大値テキスト445"/>
        <xdr:cNvSpPr txBox="1"/>
      </xdr:nvSpPr>
      <xdr:spPr>
        <a:xfrm>
          <a:off x="5740400" y="5895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227889</xdr:rowOff>
    </xdr:from>
    <xdr:to>
      <xdr:col>30</xdr:col>
      <xdr:colOff>25400</xdr:colOff>
      <xdr:row>33</xdr:row>
      <xdr:rowOff>227889</xdr:rowOff>
    </xdr:to>
    <xdr:cxnSp macro="">
      <xdr:nvCxnSpPr>
        <xdr:cNvPr id="110" name="直線コネクタ 109"/>
        <xdr:cNvCxnSpPr/>
      </xdr:nvCxnSpPr>
      <xdr:spPr bwMode="auto">
        <a:xfrm>
          <a:off x="5562600" y="61524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104254</xdr:rowOff>
    </xdr:from>
    <xdr:to>
      <xdr:col>29</xdr:col>
      <xdr:colOff>127000</xdr:colOff>
      <xdr:row>35</xdr:row>
      <xdr:rowOff>147345</xdr:rowOff>
    </xdr:to>
    <xdr:cxnSp macro="">
      <xdr:nvCxnSpPr>
        <xdr:cNvPr id="111" name="直線コネクタ 110"/>
        <xdr:cNvCxnSpPr/>
      </xdr:nvCxnSpPr>
      <xdr:spPr bwMode="auto">
        <a:xfrm>
          <a:off x="5003800" y="6714604"/>
          <a:ext cx="647700" cy="430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177513</xdr:rowOff>
    </xdr:from>
    <xdr:ext cx="762000" cy="259045"/>
    <xdr:sp macro="" textlink="">
      <xdr:nvSpPr>
        <xdr:cNvPr id="112" name="人口1人当たり決算額の推移平均値テキスト445"/>
        <xdr:cNvSpPr txBox="1"/>
      </xdr:nvSpPr>
      <xdr:spPr>
        <a:xfrm>
          <a:off x="5740400" y="67878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205436</xdr:rowOff>
    </xdr:from>
    <xdr:to>
      <xdr:col>29</xdr:col>
      <xdr:colOff>177800</xdr:colOff>
      <xdr:row>35</xdr:row>
      <xdr:rowOff>307036</xdr:rowOff>
    </xdr:to>
    <xdr:sp macro="" textlink="">
      <xdr:nvSpPr>
        <xdr:cNvPr id="113" name="フローチャート: 判断 112"/>
        <xdr:cNvSpPr/>
      </xdr:nvSpPr>
      <xdr:spPr bwMode="auto">
        <a:xfrm>
          <a:off x="5600700" y="68157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99073</xdr:rowOff>
    </xdr:from>
    <xdr:to>
      <xdr:col>26</xdr:col>
      <xdr:colOff>50800</xdr:colOff>
      <xdr:row>35</xdr:row>
      <xdr:rowOff>104254</xdr:rowOff>
    </xdr:to>
    <xdr:cxnSp macro="">
      <xdr:nvCxnSpPr>
        <xdr:cNvPr id="114" name="直線コネクタ 113"/>
        <xdr:cNvCxnSpPr/>
      </xdr:nvCxnSpPr>
      <xdr:spPr bwMode="auto">
        <a:xfrm>
          <a:off x="4305300" y="6709423"/>
          <a:ext cx="698500" cy="51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218884</xdr:rowOff>
    </xdr:from>
    <xdr:to>
      <xdr:col>26</xdr:col>
      <xdr:colOff>101600</xdr:colOff>
      <xdr:row>35</xdr:row>
      <xdr:rowOff>320484</xdr:rowOff>
    </xdr:to>
    <xdr:sp macro="" textlink="">
      <xdr:nvSpPr>
        <xdr:cNvPr id="115" name="フローチャート: 判断 114"/>
        <xdr:cNvSpPr/>
      </xdr:nvSpPr>
      <xdr:spPr bwMode="auto">
        <a:xfrm>
          <a:off x="4953000" y="68292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305261</xdr:rowOff>
    </xdr:from>
    <xdr:ext cx="736600" cy="259045"/>
    <xdr:sp macro="" textlink="">
      <xdr:nvSpPr>
        <xdr:cNvPr id="116" name="テキスト ボックス 115"/>
        <xdr:cNvSpPr txBox="1"/>
      </xdr:nvSpPr>
      <xdr:spPr>
        <a:xfrm>
          <a:off x="4622800" y="69156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99073</xdr:rowOff>
    </xdr:from>
    <xdr:to>
      <xdr:col>22</xdr:col>
      <xdr:colOff>114300</xdr:colOff>
      <xdr:row>35</xdr:row>
      <xdr:rowOff>122238</xdr:rowOff>
    </xdr:to>
    <xdr:cxnSp macro="">
      <xdr:nvCxnSpPr>
        <xdr:cNvPr id="117" name="直線コネクタ 116"/>
        <xdr:cNvCxnSpPr/>
      </xdr:nvCxnSpPr>
      <xdr:spPr bwMode="auto">
        <a:xfrm flipV="1">
          <a:off x="3606800" y="6709423"/>
          <a:ext cx="698500" cy="231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231229</xdr:rowOff>
    </xdr:from>
    <xdr:to>
      <xdr:col>22</xdr:col>
      <xdr:colOff>165100</xdr:colOff>
      <xdr:row>35</xdr:row>
      <xdr:rowOff>332829</xdr:rowOff>
    </xdr:to>
    <xdr:sp macro="" textlink="">
      <xdr:nvSpPr>
        <xdr:cNvPr id="118" name="フローチャート: 判断 117"/>
        <xdr:cNvSpPr/>
      </xdr:nvSpPr>
      <xdr:spPr bwMode="auto">
        <a:xfrm>
          <a:off x="4254500" y="684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317606</xdr:rowOff>
    </xdr:from>
    <xdr:ext cx="762000" cy="259045"/>
    <xdr:sp macro="" textlink="">
      <xdr:nvSpPr>
        <xdr:cNvPr id="119" name="テキスト ボックス 118"/>
        <xdr:cNvSpPr txBox="1"/>
      </xdr:nvSpPr>
      <xdr:spPr>
        <a:xfrm>
          <a:off x="3924300" y="6927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102616</xdr:rowOff>
    </xdr:from>
    <xdr:to>
      <xdr:col>18</xdr:col>
      <xdr:colOff>177800</xdr:colOff>
      <xdr:row>35</xdr:row>
      <xdr:rowOff>122238</xdr:rowOff>
    </xdr:to>
    <xdr:cxnSp macro="">
      <xdr:nvCxnSpPr>
        <xdr:cNvPr id="120" name="直線コネクタ 119"/>
        <xdr:cNvCxnSpPr/>
      </xdr:nvCxnSpPr>
      <xdr:spPr bwMode="auto">
        <a:xfrm>
          <a:off x="2908300" y="6712966"/>
          <a:ext cx="698500" cy="196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252488</xdr:rowOff>
    </xdr:from>
    <xdr:to>
      <xdr:col>19</xdr:col>
      <xdr:colOff>38100</xdr:colOff>
      <xdr:row>36</xdr:row>
      <xdr:rowOff>11188</xdr:rowOff>
    </xdr:to>
    <xdr:sp macro="" textlink="">
      <xdr:nvSpPr>
        <xdr:cNvPr id="121" name="フローチャート: 判断 120"/>
        <xdr:cNvSpPr/>
      </xdr:nvSpPr>
      <xdr:spPr bwMode="auto">
        <a:xfrm>
          <a:off x="3556000" y="68628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338865</xdr:rowOff>
    </xdr:from>
    <xdr:ext cx="762000" cy="259045"/>
    <xdr:sp macro="" textlink="">
      <xdr:nvSpPr>
        <xdr:cNvPr id="122" name="テキスト ボックス 121"/>
        <xdr:cNvSpPr txBox="1"/>
      </xdr:nvSpPr>
      <xdr:spPr>
        <a:xfrm>
          <a:off x="3225800" y="6949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278854</xdr:rowOff>
    </xdr:from>
    <xdr:to>
      <xdr:col>15</xdr:col>
      <xdr:colOff>101600</xdr:colOff>
      <xdr:row>36</xdr:row>
      <xdr:rowOff>37554</xdr:rowOff>
    </xdr:to>
    <xdr:sp macro="" textlink="">
      <xdr:nvSpPr>
        <xdr:cNvPr id="123" name="フローチャート: 判断 122"/>
        <xdr:cNvSpPr/>
      </xdr:nvSpPr>
      <xdr:spPr bwMode="auto">
        <a:xfrm>
          <a:off x="2857500" y="68892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22331</xdr:rowOff>
    </xdr:from>
    <xdr:ext cx="762000" cy="259045"/>
    <xdr:sp macro="" textlink="">
      <xdr:nvSpPr>
        <xdr:cNvPr id="124" name="テキスト ボックス 123"/>
        <xdr:cNvSpPr txBox="1"/>
      </xdr:nvSpPr>
      <xdr:spPr>
        <a:xfrm>
          <a:off x="2527300" y="6975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96545</xdr:rowOff>
    </xdr:from>
    <xdr:to>
      <xdr:col>29</xdr:col>
      <xdr:colOff>177800</xdr:colOff>
      <xdr:row>35</xdr:row>
      <xdr:rowOff>198145</xdr:rowOff>
    </xdr:to>
    <xdr:sp macro="" textlink="">
      <xdr:nvSpPr>
        <xdr:cNvPr id="130" name="楕円 129"/>
        <xdr:cNvSpPr/>
      </xdr:nvSpPr>
      <xdr:spPr bwMode="auto">
        <a:xfrm>
          <a:off x="5600700" y="67068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284522</xdr:rowOff>
    </xdr:from>
    <xdr:ext cx="762000" cy="259045"/>
    <xdr:sp macro="" textlink="">
      <xdr:nvSpPr>
        <xdr:cNvPr id="131" name="人口1人当たり決算額の推移該当値テキスト445"/>
        <xdr:cNvSpPr txBox="1"/>
      </xdr:nvSpPr>
      <xdr:spPr>
        <a:xfrm>
          <a:off x="5740400" y="6551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53454</xdr:rowOff>
    </xdr:from>
    <xdr:to>
      <xdr:col>26</xdr:col>
      <xdr:colOff>101600</xdr:colOff>
      <xdr:row>35</xdr:row>
      <xdr:rowOff>155054</xdr:rowOff>
    </xdr:to>
    <xdr:sp macro="" textlink="">
      <xdr:nvSpPr>
        <xdr:cNvPr id="132" name="楕円 131"/>
        <xdr:cNvSpPr/>
      </xdr:nvSpPr>
      <xdr:spPr bwMode="auto">
        <a:xfrm>
          <a:off x="4953000" y="66638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165231</xdr:rowOff>
    </xdr:from>
    <xdr:ext cx="736600" cy="259045"/>
    <xdr:sp macro="" textlink="">
      <xdr:nvSpPr>
        <xdr:cNvPr id="133" name="テキスト ボックス 132"/>
        <xdr:cNvSpPr txBox="1"/>
      </xdr:nvSpPr>
      <xdr:spPr>
        <a:xfrm>
          <a:off x="4622800" y="64326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48273</xdr:rowOff>
    </xdr:from>
    <xdr:to>
      <xdr:col>22</xdr:col>
      <xdr:colOff>165100</xdr:colOff>
      <xdr:row>35</xdr:row>
      <xdr:rowOff>149873</xdr:rowOff>
    </xdr:to>
    <xdr:sp macro="" textlink="">
      <xdr:nvSpPr>
        <xdr:cNvPr id="134" name="楕円 133"/>
        <xdr:cNvSpPr/>
      </xdr:nvSpPr>
      <xdr:spPr bwMode="auto">
        <a:xfrm>
          <a:off x="4254500" y="66586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160050</xdr:rowOff>
    </xdr:from>
    <xdr:ext cx="762000" cy="259045"/>
    <xdr:sp macro="" textlink="">
      <xdr:nvSpPr>
        <xdr:cNvPr id="135" name="テキスト ボックス 134"/>
        <xdr:cNvSpPr txBox="1"/>
      </xdr:nvSpPr>
      <xdr:spPr>
        <a:xfrm>
          <a:off x="3924300" y="6427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71438</xdr:rowOff>
    </xdr:from>
    <xdr:to>
      <xdr:col>19</xdr:col>
      <xdr:colOff>38100</xdr:colOff>
      <xdr:row>35</xdr:row>
      <xdr:rowOff>173038</xdr:rowOff>
    </xdr:to>
    <xdr:sp macro="" textlink="">
      <xdr:nvSpPr>
        <xdr:cNvPr id="136" name="楕円 135"/>
        <xdr:cNvSpPr/>
      </xdr:nvSpPr>
      <xdr:spPr bwMode="auto">
        <a:xfrm>
          <a:off x="3556000" y="66817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183215</xdr:rowOff>
    </xdr:from>
    <xdr:ext cx="762000" cy="259045"/>
    <xdr:sp macro="" textlink="">
      <xdr:nvSpPr>
        <xdr:cNvPr id="137" name="テキスト ボックス 136"/>
        <xdr:cNvSpPr txBox="1"/>
      </xdr:nvSpPr>
      <xdr:spPr>
        <a:xfrm>
          <a:off x="3225800" y="6450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51816</xdr:rowOff>
    </xdr:from>
    <xdr:to>
      <xdr:col>15</xdr:col>
      <xdr:colOff>101600</xdr:colOff>
      <xdr:row>35</xdr:row>
      <xdr:rowOff>153416</xdr:rowOff>
    </xdr:to>
    <xdr:sp macro="" textlink="">
      <xdr:nvSpPr>
        <xdr:cNvPr id="138" name="楕円 137"/>
        <xdr:cNvSpPr/>
      </xdr:nvSpPr>
      <xdr:spPr bwMode="auto">
        <a:xfrm>
          <a:off x="2857500" y="66621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163593</xdr:rowOff>
    </xdr:from>
    <xdr:ext cx="762000" cy="259045"/>
    <xdr:sp macro="" textlink="">
      <xdr:nvSpPr>
        <xdr:cNvPr id="139" name="テキスト ボックス 138"/>
        <xdr:cNvSpPr txBox="1"/>
      </xdr:nvSpPr>
      <xdr:spPr>
        <a:xfrm>
          <a:off x="2527300" y="6431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徳島県徳島市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244,830
241,798
191.52
119,634,742
117,691,905
1,140,392
58,811,802
100,211,701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32.5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65938</xdr:rowOff>
    </xdr:from>
    <xdr:to>
      <xdr:col>24</xdr:col>
      <xdr:colOff>62865</xdr:colOff>
      <xdr:row>38</xdr:row>
      <xdr:rowOff>167970</xdr:rowOff>
    </xdr:to>
    <xdr:cxnSp macro="">
      <xdr:nvCxnSpPr>
        <xdr:cNvPr id="56" name="直線コネクタ 55"/>
        <xdr:cNvCxnSpPr/>
      </xdr:nvCxnSpPr>
      <xdr:spPr>
        <a:xfrm flipV="1">
          <a:off x="4633595" y="5209438"/>
          <a:ext cx="1270" cy="1473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347</xdr:rowOff>
    </xdr:from>
    <xdr:ext cx="534377" cy="259045"/>
    <xdr:sp macro="" textlink="">
      <xdr:nvSpPr>
        <xdr:cNvPr id="57" name="人件費最小値テキスト"/>
        <xdr:cNvSpPr txBox="1"/>
      </xdr:nvSpPr>
      <xdr:spPr>
        <a:xfrm>
          <a:off x="4686300" y="6686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167970</xdr:rowOff>
    </xdr:from>
    <xdr:to>
      <xdr:col>24</xdr:col>
      <xdr:colOff>152400</xdr:colOff>
      <xdr:row>38</xdr:row>
      <xdr:rowOff>167970</xdr:rowOff>
    </xdr:to>
    <xdr:cxnSp macro="">
      <xdr:nvCxnSpPr>
        <xdr:cNvPr id="58" name="直線コネクタ 57"/>
        <xdr:cNvCxnSpPr/>
      </xdr:nvCxnSpPr>
      <xdr:spPr>
        <a:xfrm>
          <a:off x="4546600" y="6683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12615</xdr:rowOff>
    </xdr:from>
    <xdr:ext cx="534377" cy="259045"/>
    <xdr:sp macro="" textlink="">
      <xdr:nvSpPr>
        <xdr:cNvPr id="59" name="人件費最大値テキスト"/>
        <xdr:cNvSpPr txBox="1"/>
      </xdr:nvSpPr>
      <xdr:spPr>
        <a:xfrm>
          <a:off x="4686300" y="498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65938</xdr:rowOff>
    </xdr:from>
    <xdr:to>
      <xdr:col>24</xdr:col>
      <xdr:colOff>152400</xdr:colOff>
      <xdr:row>30</xdr:row>
      <xdr:rowOff>65938</xdr:rowOff>
    </xdr:to>
    <xdr:cxnSp macro="">
      <xdr:nvCxnSpPr>
        <xdr:cNvPr id="60" name="直線コネクタ 59"/>
        <xdr:cNvCxnSpPr/>
      </xdr:nvCxnSpPr>
      <xdr:spPr>
        <a:xfrm>
          <a:off x="4546600" y="5209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128460</xdr:rowOff>
    </xdr:from>
    <xdr:to>
      <xdr:col>24</xdr:col>
      <xdr:colOff>63500</xdr:colOff>
      <xdr:row>32</xdr:row>
      <xdr:rowOff>91961</xdr:rowOff>
    </xdr:to>
    <xdr:cxnSp macro="">
      <xdr:nvCxnSpPr>
        <xdr:cNvPr id="61" name="直線コネクタ 60"/>
        <xdr:cNvCxnSpPr/>
      </xdr:nvCxnSpPr>
      <xdr:spPr>
        <a:xfrm flipV="1">
          <a:off x="3797300" y="5271960"/>
          <a:ext cx="838200" cy="30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20007</xdr:rowOff>
    </xdr:from>
    <xdr:ext cx="534377" cy="259045"/>
    <xdr:sp macro="" textlink="">
      <xdr:nvSpPr>
        <xdr:cNvPr id="62" name="人件費平均値テキスト"/>
        <xdr:cNvSpPr txBox="1"/>
      </xdr:nvSpPr>
      <xdr:spPr>
        <a:xfrm>
          <a:off x="4686300" y="60207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41580</xdr:rowOff>
    </xdr:from>
    <xdr:to>
      <xdr:col>24</xdr:col>
      <xdr:colOff>114300</xdr:colOff>
      <xdr:row>35</xdr:row>
      <xdr:rowOff>143180</xdr:rowOff>
    </xdr:to>
    <xdr:sp macro="" textlink="">
      <xdr:nvSpPr>
        <xdr:cNvPr id="63" name="フローチャート: 判断 62"/>
        <xdr:cNvSpPr/>
      </xdr:nvSpPr>
      <xdr:spPr>
        <a:xfrm>
          <a:off x="4584700" y="6042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67539</xdr:rowOff>
    </xdr:from>
    <xdr:to>
      <xdr:col>19</xdr:col>
      <xdr:colOff>177800</xdr:colOff>
      <xdr:row>32</xdr:row>
      <xdr:rowOff>91961</xdr:rowOff>
    </xdr:to>
    <xdr:cxnSp macro="">
      <xdr:nvCxnSpPr>
        <xdr:cNvPr id="64" name="直線コネクタ 63"/>
        <xdr:cNvCxnSpPr/>
      </xdr:nvCxnSpPr>
      <xdr:spPr>
        <a:xfrm>
          <a:off x="2908300" y="5553939"/>
          <a:ext cx="889000" cy="24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69355</xdr:rowOff>
    </xdr:from>
    <xdr:to>
      <xdr:col>20</xdr:col>
      <xdr:colOff>38100</xdr:colOff>
      <xdr:row>36</xdr:row>
      <xdr:rowOff>170955</xdr:rowOff>
    </xdr:to>
    <xdr:sp macro="" textlink="">
      <xdr:nvSpPr>
        <xdr:cNvPr id="65" name="フローチャート: 判断 64"/>
        <xdr:cNvSpPr/>
      </xdr:nvSpPr>
      <xdr:spPr>
        <a:xfrm>
          <a:off x="3746500" y="624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162082</xdr:rowOff>
    </xdr:from>
    <xdr:ext cx="534377" cy="259045"/>
    <xdr:sp macro="" textlink="">
      <xdr:nvSpPr>
        <xdr:cNvPr id="66" name="テキスト ボックス 65"/>
        <xdr:cNvSpPr txBox="1"/>
      </xdr:nvSpPr>
      <xdr:spPr>
        <a:xfrm>
          <a:off x="3530111" y="6334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58738</xdr:rowOff>
    </xdr:from>
    <xdr:to>
      <xdr:col>15</xdr:col>
      <xdr:colOff>50800</xdr:colOff>
      <xdr:row>32</xdr:row>
      <xdr:rowOff>67539</xdr:rowOff>
    </xdr:to>
    <xdr:cxnSp macro="">
      <xdr:nvCxnSpPr>
        <xdr:cNvPr id="67" name="直線コネクタ 66"/>
        <xdr:cNvCxnSpPr/>
      </xdr:nvCxnSpPr>
      <xdr:spPr>
        <a:xfrm>
          <a:off x="2019300" y="5545138"/>
          <a:ext cx="889000" cy="8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61354</xdr:rowOff>
    </xdr:from>
    <xdr:to>
      <xdr:col>15</xdr:col>
      <xdr:colOff>101600</xdr:colOff>
      <xdr:row>36</xdr:row>
      <xdr:rowOff>162954</xdr:rowOff>
    </xdr:to>
    <xdr:sp macro="" textlink="">
      <xdr:nvSpPr>
        <xdr:cNvPr id="68" name="フローチャート: 判断 67"/>
        <xdr:cNvSpPr/>
      </xdr:nvSpPr>
      <xdr:spPr>
        <a:xfrm>
          <a:off x="2857500" y="6233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154081</xdr:rowOff>
    </xdr:from>
    <xdr:ext cx="534377" cy="259045"/>
    <xdr:sp macro="" textlink="">
      <xdr:nvSpPr>
        <xdr:cNvPr id="69" name="テキスト ボックス 68"/>
        <xdr:cNvSpPr txBox="1"/>
      </xdr:nvSpPr>
      <xdr:spPr>
        <a:xfrm>
          <a:off x="2641111" y="6326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58738</xdr:rowOff>
    </xdr:from>
    <xdr:to>
      <xdr:col>10</xdr:col>
      <xdr:colOff>114300</xdr:colOff>
      <xdr:row>32</xdr:row>
      <xdr:rowOff>109106</xdr:rowOff>
    </xdr:to>
    <xdr:cxnSp macro="">
      <xdr:nvCxnSpPr>
        <xdr:cNvPr id="70" name="直線コネクタ 69"/>
        <xdr:cNvCxnSpPr/>
      </xdr:nvCxnSpPr>
      <xdr:spPr>
        <a:xfrm flipV="1">
          <a:off x="1130300" y="5545138"/>
          <a:ext cx="889000" cy="50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83414</xdr:rowOff>
    </xdr:from>
    <xdr:to>
      <xdr:col>10</xdr:col>
      <xdr:colOff>165100</xdr:colOff>
      <xdr:row>37</xdr:row>
      <xdr:rowOff>13564</xdr:rowOff>
    </xdr:to>
    <xdr:sp macro="" textlink="">
      <xdr:nvSpPr>
        <xdr:cNvPr id="71" name="フローチャート: 判断 70"/>
        <xdr:cNvSpPr/>
      </xdr:nvSpPr>
      <xdr:spPr>
        <a:xfrm>
          <a:off x="1968500" y="6255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4691</xdr:rowOff>
    </xdr:from>
    <xdr:ext cx="534377" cy="259045"/>
    <xdr:sp macro="" textlink="">
      <xdr:nvSpPr>
        <xdr:cNvPr id="72" name="テキスト ボックス 71"/>
        <xdr:cNvSpPr txBox="1"/>
      </xdr:nvSpPr>
      <xdr:spPr>
        <a:xfrm>
          <a:off x="1752111" y="6348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100368</xdr:rowOff>
    </xdr:from>
    <xdr:to>
      <xdr:col>6</xdr:col>
      <xdr:colOff>38100</xdr:colOff>
      <xdr:row>37</xdr:row>
      <xdr:rowOff>30518</xdr:rowOff>
    </xdr:to>
    <xdr:sp macro="" textlink="">
      <xdr:nvSpPr>
        <xdr:cNvPr id="73" name="フローチャート: 判断 72"/>
        <xdr:cNvSpPr/>
      </xdr:nvSpPr>
      <xdr:spPr>
        <a:xfrm>
          <a:off x="1079500" y="6272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21645</xdr:rowOff>
    </xdr:from>
    <xdr:ext cx="534377" cy="259045"/>
    <xdr:sp macro="" textlink="">
      <xdr:nvSpPr>
        <xdr:cNvPr id="74" name="テキスト ボックス 73"/>
        <xdr:cNvSpPr txBox="1"/>
      </xdr:nvSpPr>
      <xdr:spPr>
        <a:xfrm>
          <a:off x="863111" y="6365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77660</xdr:rowOff>
    </xdr:from>
    <xdr:to>
      <xdr:col>24</xdr:col>
      <xdr:colOff>114300</xdr:colOff>
      <xdr:row>31</xdr:row>
      <xdr:rowOff>7810</xdr:rowOff>
    </xdr:to>
    <xdr:sp macro="" textlink="">
      <xdr:nvSpPr>
        <xdr:cNvPr id="80" name="楕円 79"/>
        <xdr:cNvSpPr/>
      </xdr:nvSpPr>
      <xdr:spPr>
        <a:xfrm>
          <a:off x="4584700" y="522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29</xdr:row>
      <xdr:rowOff>164037</xdr:rowOff>
    </xdr:from>
    <xdr:ext cx="534377" cy="259045"/>
    <xdr:sp macro="" textlink="">
      <xdr:nvSpPr>
        <xdr:cNvPr id="81" name="人件費該当値テキスト"/>
        <xdr:cNvSpPr txBox="1"/>
      </xdr:nvSpPr>
      <xdr:spPr>
        <a:xfrm>
          <a:off x="4686300" y="5136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41161</xdr:rowOff>
    </xdr:from>
    <xdr:to>
      <xdr:col>20</xdr:col>
      <xdr:colOff>38100</xdr:colOff>
      <xdr:row>32</xdr:row>
      <xdr:rowOff>142761</xdr:rowOff>
    </xdr:to>
    <xdr:sp macro="" textlink="">
      <xdr:nvSpPr>
        <xdr:cNvPr id="82" name="楕円 81"/>
        <xdr:cNvSpPr/>
      </xdr:nvSpPr>
      <xdr:spPr>
        <a:xfrm>
          <a:off x="3746500" y="552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30</xdr:row>
      <xdr:rowOff>159288</xdr:rowOff>
    </xdr:from>
    <xdr:ext cx="534377" cy="259045"/>
    <xdr:sp macro="" textlink="">
      <xdr:nvSpPr>
        <xdr:cNvPr id="83" name="テキスト ボックス 82"/>
        <xdr:cNvSpPr txBox="1"/>
      </xdr:nvSpPr>
      <xdr:spPr>
        <a:xfrm>
          <a:off x="3530111" y="5302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16739</xdr:rowOff>
    </xdr:from>
    <xdr:to>
      <xdr:col>15</xdr:col>
      <xdr:colOff>101600</xdr:colOff>
      <xdr:row>32</xdr:row>
      <xdr:rowOff>118339</xdr:rowOff>
    </xdr:to>
    <xdr:sp macro="" textlink="">
      <xdr:nvSpPr>
        <xdr:cNvPr id="84" name="楕円 83"/>
        <xdr:cNvSpPr/>
      </xdr:nvSpPr>
      <xdr:spPr>
        <a:xfrm>
          <a:off x="2857500" y="5503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30</xdr:row>
      <xdr:rowOff>134866</xdr:rowOff>
    </xdr:from>
    <xdr:ext cx="534377" cy="259045"/>
    <xdr:sp macro="" textlink="">
      <xdr:nvSpPr>
        <xdr:cNvPr id="85" name="テキスト ボックス 84"/>
        <xdr:cNvSpPr txBox="1"/>
      </xdr:nvSpPr>
      <xdr:spPr>
        <a:xfrm>
          <a:off x="2641111" y="5278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7938</xdr:rowOff>
    </xdr:from>
    <xdr:to>
      <xdr:col>10</xdr:col>
      <xdr:colOff>165100</xdr:colOff>
      <xdr:row>32</xdr:row>
      <xdr:rowOff>109538</xdr:rowOff>
    </xdr:to>
    <xdr:sp macro="" textlink="">
      <xdr:nvSpPr>
        <xdr:cNvPr id="86" name="楕円 85"/>
        <xdr:cNvSpPr/>
      </xdr:nvSpPr>
      <xdr:spPr>
        <a:xfrm>
          <a:off x="1968500" y="5494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30</xdr:row>
      <xdr:rowOff>126065</xdr:rowOff>
    </xdr:from>
    <xdr:ext cx="534377" cy="259045"/>
    <xdr:sp macro="" textlink="">
      <xdr:nvSpPr>
        <xdr:cNvPr id="87" name="テキスト ボックス 86"/>
        <xdr:cNvSpPr txBox="1"/>
      </xdr:nvSpPr>
      <xdr:spPr>
        <a:xfrm>
          <a:off x="1752111" y="5269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58306</xdr:rowOff>
    </xdr:from>
    <xdr:to>
      <xdr:col>6</xdr:col>
      <xdr:colOff>38100</xdr:colOff>
      <xdr:row>32</xdr:row>
      <xdr:rowOff>159906</xdr:rowOff>
    </xdr:to>
    <xdr:sp macro="" textlink="">
      <xdr:nvSpPr>
        <xdr:cNvPr id="88" name="楕円 87"/>
        <xdr:cNvSpPr/>
      </xdr:nvSpPr>
      <xdr:spPr>
        <a:xfrm>
          <a:off x="1079500" y="5544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31</xdr:row>
      <xdr:rowOff>4983</xdr:rowOff>
    </xdr:from>
    <xdr:ext cx="534377" cy="259045"/>
    <xdr:sp macro="" textlink="">
      <xdr:nvSpPr>
        <xdr:cNvPr id="89" name="テキスト ボックス 88"/>
        <xdr:cNvSpPr txBox="1"/>
      </xdr:nvSpPr>
      <xdr:spPr>
        <a:xfrm>
          <a:off x="863111" y="5319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170006</xdr:rowOff>
    </xdr:from>
    <xdr:to>
      <xdr:col>24</xdr:col>
      <xdr:colOff>62865</xdr:colOff>
      <xdr:row>59</xdr:row>
      <xdr:rowOff>127666</xdr:rowOff>
    </xdr:to>
    <xdr:cxnSp macro="">
      <xdr:nvCxnSpPr>
        <xdr:cNvPr id="116" name="直線コネクタ 115"/>
        <xdr:cNvCxnSpPr/>
      </xdr:nvCxnSpPr>
      <xdr:spPr>
        <a:xfrm flipV="1">
          <a:off x="4633595" y="8742506"/>
          <a:ext cx="1270" cy="1500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131493</xdr:rowOff>
    </xdr:from>
    <xdr:ext cx="534377" cy="259045"/>
    <xdr:sp macro="" textlink="">
      <xdr:nvSpPr>
        <xdr:cNvPr id="117" name="物件費最小値テキスト"/>
        <xdr:cNvSpPr txBox="1"/>
      </xdr:nvSpPr>
      <xdr:spPr>
        <a:xfrm>
          <a:off x="4686300" y="10247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127666</xdr:rowOff>
    </xdr:from>
    <xdr:to>
      <xdr:col>24</xdr:col>
      <xdr:colOff>152400</xdr:colOff>
      <xdr:row>59</xdr:row>
      <xdr:rowOff>127666</xdr:rowOff>
    </xdr:to>
    <xdr:cxnSp macro="">
      <xdr:nvCxnSpPr>
        <xdr:cNvPr id="118" name="直線コネクタ 117"/>
        <xdr:cNvCxnSpPr/>
      </xdr:nvCxnSpPr>
      <xdr:spPr>
        <a:xfrm>
          <a:off x="4546600" y="1024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116683</xdr:rowOff>
    </xdr:from>
    <xdr:ext cx="599010" cy="259045"/>
    <xdr:sp macro="" textlink="">
      <xdr:nvSpPr>
        <xdr:cNvPr id="119" name="物件費最大値テキスト"/>
        <xdr:cNvSpPr txBox="1"/>
      </xdr:nvSpPr>
      <xdr:spPr>
        <a:xfrm>
          <a:off x="4686300" y="8517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170006</xdr:rowOff>
    </xdr:from>
    <xdr:to>
      <xdr:col>24</xdr:col>
      <xdr:colOff>152400</xdr:colOff>
      <xdr:row>50</xdr:row>
      <xdr:rowOff>170006</xdr:rowOff>
    </xdr:to>
    <xdr:cxnSp macro="">
      <xdr:nvCxnSpPr>
        <xdr:cNvPr id="120" name="直線コネクタ 119"/>
        <xdr:cNvCxnSpPr/>
      </xdr:nvCxnSpPr>
      <xdr:spPr>
        <a:xfrm>
          <a:off x="4546600" y="874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72818</xdr:rowOff>
    </xdr:from>
    <xdr:to>
      <xdr:col>24</xdr:col>
      <xdr:colOff>63500</xdr:colOff>
      <xdr:row>58</xdr:row>
      <xdr:rowOff>139341</xdr:rowOff>
    </xdr:to>
    <xdr:cxnSp macro="">
      <xdr:nvCxnSpPr>
        <xdr:cNvPr id="121" name="直線コネクタ 120"/>
        <xdr:cNvCxnSpPr/>
      </xdr:nvCxnSpPr>
      <xdr:spPr>
        <a:xfrm flipV="1">
          <a:off x="3797300" y="10016918"/>
          <a:ext cx="838200" cy="66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101915</xdr:rowOff>
    </xdr:from>
    <xdr:ext cx="534377" cy="259045"/>
    <xdr:sp macro="" textlink="">
      <xdr:nvSpPr>
        <xdr:cNvPr id="122" name="物件費平均値テキスト"/>
        <xdr:cNvSpPr txBox="1"/>
      </xdr:nvSpPr>
      <xdr:spPr>
        <a:xfrm>
          <a:off x="4686300" y="95316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79038</xdr:rowOff>
    </xdr:from>
    <xdr:to>
      <xdr:col>24</xdr:col>
      <xdr:colOff>114300</xdr:colOff>
      <xdr:row>57</xdr:row>
      <xdr:rowOff>9188</xdr:rowOff>
    </xdr:to>
    <xdr:sp macro="" textlink="">
      <xdr:nvSpPr>
        <xdr:cNvPr id="123" name="フローチャート: 判断 122"/>
        <xdr:cNvSpPr/>
      </xdr:nvSpPr>
      <xdr:spPr>
        <a:xfrm>
          <a:off x="4584700" y="9680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96609</xdr:rowOff>
    </xdr:from>
    <xdr:to>
      <xdr:col>19</xdr:col>
      <xdr:colOff>177800</xdr:colOff>
      <xdr:row>58</xdr:row>
      <xdr:rowOff>139341</xdr:rowOff>
    </xdr:to>
    <xdr:cxnSp macro="">
      <xdr:nvCxnSpPr>
        <xdr:cNvPr id="124" name="直線コネクタ 123"/>
        <xdr:cNvCxnSpPr/>
      </xdr:nvCxnSpPr>
      <xdr:spPr>
        <a:xfrm>
          <a:off x="2908300" y="10040709"/>
          <a:ext cx="889000" cy="42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128072</xdr:rowOff>
    </xdr:from>
    <xdr:to>
      <xdr:col>20</xdr:col>
      <xdr:colOff>38100</xdr:colOff>
      <xdr:row>57</xdr:row>
      <xdr:rowOff>58222</xdr:rowOff>
    </xdr:to>
    <xdr:sp macro="" textlink="">
      <xdr:nvSpPr>
        <xdr:cNvPr id="125" name="フローチャート: 判断 124"/>
        <xdr:cNvSpPr/>
      </xdr:nvSpPr>
      <xdr:spPr>
        <a:xfrm>
          <a:off x="3746500" y="9729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74749</xdr:rowOff>
    </xdr:from>
    <xdr:ext cx="534377" cy="259045"/>
    <xdr:sp macro="" textlink="">
      <xdr:nvSpPr>
        <xdr:cNvPr id="126" name="テキスト ボックス 125"/>
        <xdr:cNvSpPr txBox="1"/>
      </xdr:nvSpPr>
      <xdr:spPr>
        <a:xfrm>
          <a:off x="3530111" y="9504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96609</xdr:rowOff>
    </xdr:from>
    <xdr:to>
      <xdr:col>15</xdr:col>
      <xdr:colOff>50800</xdr:colOff>
      <xdr:row>58</xdr:row>
      <xdr:rowOff>128433</xdr:rowOff>
    </xdr:to>
    <xdr:cxnSp macro="">
      <xdr:nvCxnSpPr>
        <xdr:cNvPr id="127" name="直線コネクタ 126"/>
        <xdr:cNvCxnSpPr/>
      </xdr:nvCxnSpPr>
      <xdr:spPr>
        <a:xfrm flipV="1">
          <a:off x="2019300" y="10040709"/>
          <a:ext cx="889000" cy="31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80164</xdr:rowOff>
    </xdr:from>
    <xdr:to>
      <xdr:col>15</xdr:col>
      <xdr:colOff>101600</xdr:colOff>
      <xdr:row>57</xdr:row>
      <xdr:rowOff>10314</xdr:rowOff>
    </xdr:to>
    <xdr:sp macro="" textlink="">
      <xdr:nvSpPr>
        <xdr:cNvPr id="128" name="フローチャート: 判断 127"/>
        <xdr:cNvSpPr/>
      </xdr:nvSpPr>
      <xdr:spPr>
        <a:xfrm>
          <a:off x="2857500" y="968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26841</xdr:rowOff>
    </xdr:from>
    <xdr:ext cx="534377" cy="259045"/>
    <xdr:sp macro="" textlink="">
      <xdr:nvSpPr>
        <xdr:cNvPr id="129" name="テキスト ボックス 128"/>
        <xdr:cNvSpPr txBox="1"/>
      </xdr:nvSpPr>
      <xdr:spPr>
        <a:xfrm>
          <a:off x="2641111" y="9456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128433</xdr:rowOff>
    </xdr:from>
    <xdr:to>
      <xdr:col>10</xdr:col>
      <xdr:colOff>114300</xdr:colOff>
      <xdr:row>58</xdr:row>
      <xdr:rowOff>144778</xdr:rowOff>
    </xdr:to>
    <xdr:cxnSp macro="">
      <xdr:nvCxnSpPr>
        <xdr:cNvPr id="130" name="直線コネクタ 129"/>
        <xdr:cNvCxnSpPr/>
      </xdr:nvCxnSpPr>
      <xdr:spPr>
        <a:xfrm flipV="1">
          <a:off x="1130300" y="10072533"/>
          <a:ext cx="889000" cy="16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138915</xdr:rowOff>
    </xdr:from>
    <xdr:to>
      <xdr:col>10</xdr:col>
      <xdr:colOff>165100</xdr:colOff>
      <xdr:row>57</xdr:row>
      <xdr:rowOff>69065</xdr:rowOff>
    </xdr:to>
    <xdr:sp macro="" textlink="">
      <xdr:nvSpPr>
        <xdr:cNvPr id="131" name="フローチャート: 判断 130"/>
        <xdr:cNvSpPr/>
      </xdr:nvSpPr>
      <xdr:spPr>
        <a:xfrm>
          <a:off x="1968500" y="974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85592</xdr:rowOff>
    </xdr:from>
    <xdr:ext cx="534377" cy="259045"/>
    <xdr:sp macro="" textlink="">
      <xdr:nvSpPr>
        <xdr:cNvPr id="132" name="テキスト ボックス 131"/>
        <xdr:cNvSpPr txBox="1"/>
      </xdr:nvSpPr>
      <xdr:spPr>
        <a:xfrm>
          <a:off x="1752111" y="9515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115369</xdr:rowOff>
    </xdr:from>
    <xdr:to>
      <xdr:col>6</xdr:col>
      <xdr:colOff>38100</xdr:colOff>
      <xdr:row>58</xdr:row>
      <xdr:rowOff>45519</xdr:rowOff>
    </xdr:to>
    <xdr:sp macro="" textlink="">
      <xdr:nvSpPr>
        <xdr:cNvPr id="133" name="フローチャート: 判断 132"/>
        <xdr:cNvSpPr/>
      </xdr:nvSpPr>
      <xdr:spPr>
        <a:xfrm>
          <a:off x="1079500" y="9888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62046</xdr:rowOff>
    </xdr:from>
    <xdr:ext cx="534377" cy="259045"/>
    <xdr:sp macro="" textlink="">
      <xdr:nvSpPr>
        <xdr:cNvPr id="134" name="テキスト ボックス 133"/>
        <xdr:cNvSpPr txBox="1"/>
      </xdr:nvSpPr>
      <xdr:spPr>
        <a:xfrm>
          <a:off x="863111" y="9663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22018</xdr:rowOff>
    </xdr:from>
    <xdr:to>
      <xdr:col>24</xdr:col>
      <xdr:colOff>114300</xdr:colOff>
      <xdr:row>58</xdr:row>
      <xdr:rowOff>123618</xdr:rowOff>
    </xdr:to>
    <xdr:sp macro="" textlink="">
      <xdr:nvSpPr>
        <xdr:cNvPr id="140" name="楕円 139"/>
        <xdr:cNvSpPr/>
      </xdr:nvSpPr>
      <xdr:spPr>
        <a:xfrm>
          <a:off x="4584700" y="9966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445</xdr:rowOff>
    </xdr:from>
    <xdr:ext cx="534377" cy="259045"/>
    <xdr:sp macro="" textlink="">
      <xdr:nvSpPr>
        <xdr:cNvPr id="141" name="物件費該当値テキスト"/>
        <xdr:cNvSpPr txBox="1"/>
      </xdr:nvSpPr>
      <xdr:spPr>
        <a:xfrm>
          <a:off x="4686300" y="9944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88541</xdr:rowOff>
    </xdr:from>
    <xdr:to>
      <xdr:col>20</xdr:col>
      <xdr:colOff>38100</xdr:colOff>
      <xdr:row>59</xdr:row>
      <xdr:rowOff>18691</xdr:rowOff>
    </xdr:to>
    <xdr:sp macro="" textlink="">
      <xdr:nvSpPr>
        <xdr:cNvPr id="142" name="楕円 141"/>
        <xdr:cNvSpPr/>
      </xdr:nvSpPr>
      <xdr:spPr>
        <a:xfrm>
          <a:off x="3746500" y="10032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9818</xdr:rowOff>
    </xdr:from>
    <xdr:ext cx="534377" cy="259045"/>
    <xdr:sp macro="" textlink="">
      <xdr:nvSpPr>
        <xdr:cNvPr id="143" name="テキスト ボックス 142"/>
        <xdr:cNvSpPr txBox="1"/>
      </xdr:nvSpPr>
      <xdr:spPr>
        <a:xfrm>
          <a:off x="3530111" y="1012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45809</xdr:rowOff>
    </xdr:from>
    <xdr:to>
      <xdr:col>15</xdr:col>
      <xdr:colOff>101600</xdr:colOff>
      <xdr:row>58</xdr:row>
      <xdr:rowOff>147409</xdr:rowOff>
    </xdr:to>
    <xdr:sp macro="" textlink="">
      <xdr:nvSpPr>
        <xdr:cNvPr id="144" name="楕円 143"/>
        <xdr:cNvSpPr/>
      </xdr:nvSpPr>
      <xdr:spPr>
        <a:xfrm>
          <a:off x="2857500" y="9989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138536</xdr:rowOff>
    </xdr:from>
    <xdr:ext cx="534377" cy="259045"/>
    <xdr:sp macro="" textlink="">
      <xdr:nvSpPr>
        <xdr:cNvPr id="145" name="テキスト ボックス 144"/>
        <xdr:cNvSpPr txBox="1"/>
      </xdr:nvSpPr>
      <xdr:spPr>
        <a:xfrm>
          <a:off x="2641111" y="10082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77633</xdr:rowOff>
    </xdr:from>
    <xdr:to>
      <xdr:col>10</xdr:col>
      <xdr:colOff>165100</xdr:colOff>
      <xdr:row>59</xdr:row>
      <xdr:rowOff>7783</xdr:rowOff>
    </xdr:to>
    <xdr:sp macro="" textlink="">
      <xdr:nvSpPr>
        <xdr:cNvPr id="146" name="楕円 145"/>
        <xdr:cNvSpPr/>
      </xdr:nvSpPr>
      <xdr:spPr>
        <a:xfrm>
          <a:off x="1968500" y="10021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170360</xdr:rowOff>
    </xdr:from>
    <xdr:ext cx="534377" cy="259045"/>
    <xdr:sp macro="" textlink="">
      <xdr:nvSpPr>
        <xdr:cNvPr id="147" name="テキスト ボックス 146"/>
        <xdr:cNvSpPr txBox="1"/>
      </xdr:nvSpPr>
      <xdr:spPr>
        <a:xfrm>
          <a:off x="1752111" y="10114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93978</xdr:rowOff>
    </xdr:from>
    <xdr:to>
      <xdr:col>6</xdr:col>
      <xdr:colOff>38100</xdr:colOff>
      <xdr:row>59</xdr:row>
      <xdr:rowOff>24128</xdr:rowOff>
    </xdr:to>
    <xdr:sp macro="" textlink="">
      <xdr:nvSpPr>
        <xdr:cNvPr id="148" name="楕円 147"/>
        <xdr:cNvSpPr/>
      </xdr:nvSpPr>
      <xdr:spPr>
        <a:xfrm>
          <a:off x="1079500" y="10038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15255</xdr:rowOff>
    </xdr:from>
    <xdr:ext cx="534377" cy="259045"/>
    <xdr:sp macro="" textlink="">
      <xdr:nvSpPr>
        <xdr:cNvPr id="149" name="テキスト ボックス 148"/>
        <xdr:cNvSpPr txBox="1"/>
      </xdr:nvSpPr>
      <xdr:spPr>
        <a:xfrm>
          <a:off x="863111" y="10130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3" name="テキスト ボックス 162"/>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102057</xdr:rowOff>
    </xdr:from>
    <xdr:to>
      <xdr:col>24</xdr:col>
      <xdr:colOff>62865</xdr:colOff>
      <xdr:row>79</xdr:row>
      <xdr:rowOff>16560</xdr:rowOff>
    </xdr:to>
    <xdr:cxnSp macro="">
      <xdr:nvCxnSpPr>
        <xdr:cNvPr id="173" name="直線コネクタ 172"/>
        <xdr:cNvCxnSpPr/>
      </xdr:nvCxnSpPr>
      <xdr:spPr>
        <a:xfrm flipV="1">
          <a:off x="4633595" y="12275007"/>
          <a:ext cx="1270" cy="128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20387</xdr:rowOff>
    </xdr:from>
    <xdr:ext cx="378565" cy="259045"/>
    <xdr:sp macro="" textlink="">
      <xdr:nvSpPr>
        <xdr:cNvPr id="174" name="維持補修費最小値テキスト"/>
        <xdr:cNvSpPr txBox="1"/>
      </xdr:nvSpPr>
      <xdr:spPr>
        <a:xfrm>
          <a:off x="4686300" y="135649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16560</xdr:rowOff>
    </xdr:from>
    <xdr:to>
      <xdr:col>24</xdr:col>
      <xdr:colOff>152400</xdr:colOff>
      <xdr:row>79</xdr:row>
      <xdr:rowOff>16560</xdr:rowOff>
    </xdr:to>
    <xdr:cxnSp macro="">
      <xdr:nvCxnSpPr>
        <xdr:cNvPr id="175" name="直線コネクタ 174"/>
        <xdr:cNvCxnSpPr/>
      </xdr:nvCxnSpPr>
      <xdr:spPr>
        <a:xfrm>
          <a:off x="4546600" y="13561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48734</xdr:rowOff>
    </xdr:from>
    <xdr:ext cx="534377" cy="259045"/>
    <xdr:sp macro="" textlink="">
      <xdr:nvSpPr>
        <xdr:cNvPr id="176" name="維持補修費最大値テキスト"/>
        <xdr:cNvSpPr txBox="1"/>
      </xdr:nvSpPr>
      <xdr:spPr>
        <a:xfrm>
          <a:off x="4686300" y="12050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102057</xdr:rowOff>
    </xdr:from>
    <xdr:to>
      <xdr:col>24</xdr:col>
      <xdr:colOff>152400</xdr:colOff>
      <xdr:row>71</xdr:row>
      <xdr:rowOff>102057</xdr:rowOff>
    </xdr:to>
    <xdr:cxnSp macro="">
      <xdr:nvCxnSpPr>
        <xdr:cNvPr id="177" name="直線コネクタ 176"/>
        <xdr:cNvCxnSpPr/>
      </xdr:nvCxnSpPr>
      <xdr:spPr>
        <a:xfrm>
          <a:off x="4546600" y="12275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37212</xdr:rowOff>
    </xdr:from>
    <xdr:to>
      <xdr:col>24</xdr:col>
      <xdr:colOff>63500</xdr:colOff>
      <xdr:row>77</xdr:row>
      <xdr:rowOff>57786</xdr:rowOff>
    </xdr:to>
    <xdr:cxnSp macro="">
      <xdr:nvCxnSpPr>
        <xdr:cNvPr id="178" name="直線コネクタ 177"/>
        <xdr:cNvCxnSpPr/>
      </xdr:nvCxnSpPr>
      <xdr:spPr>
        <a:xfrm flipV="1">
          <a:off x="3797300" y="13238862"/>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41876</xdr:rowOff>
    </xdr:from>
    <xdr:ext cx="469744" cy="259045"/>
    <xdr:sp macro="" textlink="">
      <xdr:nvSpPr>
        <xdr:cNvPr id="179" name="維持補修費平均値テキスト"/>
        <xdr:cNvSpPr txBox="1"/>
      </xdr:nvSpPr>
      <xdr:spPr>
        <a:xfrm>
          <a:off x="4686300" y="132435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63449</xdr:rowOff>
    </xdr:from>
    <xdr:to>
      <xdr:col>24</xdr:col>
      <xdr:colOff>114300</xdr:colOff>
      <xdr:row>77</xdr:row>
      <xdr:rowOff>165049</xdr:rowOff>
    </xdr:to>
    <xdr:sp macro="" textlink="">
      <xdr:nvSpPr>
        <xdr:cNvPr id="180" name="フローチャート: 判断 179"/>
        <xdr:cNvSpPr/>
      </xdr:nvSpPr>
      <xdr:spPr>
        <a:xfrm>
          <a:off x="4584700" y="1326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40411</xdr:rowOff>
    </xdr:from>
    <xdr:to>
      <xdr:col>19</xdr:col>
      <xdr:colOff>177800</xdr:colOff>
      <xdr:row>77</xdr:row>
      <xdr:rowOff>57786</xdr:rowOff>
    </xdr:to>
    <xdr:cxnSp macro="">
      <xdr:nvCxnSpPr>
        <xdr:cNvPr id="181" name="直線コネクタ 180"/>
        <xdr:cNvCxnSpPr/>
      </xdr:nvCxnSpPr>
      <xdr:spPr>
        <a:xfrm>
          <a:off x="2908300" y="13242061"/>
          <a:ext cx="889000" cy="17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81890</xdr:rowOff>
    </xdr:from>
    <xdr:to>
      <xdr:col>20</xdr:col>
      <xdr:colOff>38100</xdr:colOff>
      <xdr:row>78</xdr:row>
      <xdr:rowOff>12040</xdr:rowOff>
    </xdr:to>
    <xdr:sp macro="" textlink="">
      <xdr:nvSpPr>
        <xdr:cNvPr id="182" name="フローチャート: 判断 181"/>
        <xdr:cNvSpPr/>
      </xdr:nvSpPr>
      <xdr:spPr>
        <a:xfrm>
          <a:off x="3746500" y="132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3167</xdr:rowOff>
    </xdr:from>
    <xdr:ext cx="469744" cy="259045"/>
    <xdr:sp macro="" textlink="">
      <xdr:nvSpPr>
        <xdr:cNvPr id="183" name="テキスト ボックス 182"/>
        <xdr:cNvSpPr txBox="1"/>
      </xdr:nvSpPr>
      <xdr:spPr>
        <a:xfrm>
          <a:off x="3562428" y="13376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40411</xdr:rowOff>
    </xdr:from>
    <xdr:to>
      <xdr:col>15</xdr:col>
      <xdr:colOff>50800</xdr:colOff>
      <xdr:row>77</xdr:row>
      <xdr:rowOff>53899</xdr:rowOff>
    </xdr:to>
    <xdr:cxnSp macro="">
      <xdr:nvCxnSpPr>
        <xdr:cNvPr id="184" name="直線コネクタ 183"/>
        <xdr:cNvCxnSpPr/>
      </xdr:nvCxnSpPr>
      <xdr:spPr>
        <a:xfrm flipV="1">
          <a:off x="2019300" y="13242061"/>
          <a:ext cx="889000" cy="13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92024</xdr:rowOff>
    </xdr:from>
    <xdr:to>
      <xdr:col>15</xdr:col>
      <xdr:colOff>101600</xdr:colOff>
      <xdr:row>78</xdr:row>
      <xdr:rowOff>22174</xdr:rowOff>
    </xdr:to>
    <xdr:sp macro="" textlink="">
      <xdr:nvSpPr>
        <xdr:cNvPr id="185" name="フローチャート: 判断 184"/>
        <xdr:cNvSpPr/>
      </xdr:nvSpPr>
      <xdr:spPr>
        <a:xfrm>
          <a:off x="2857500" y="1329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13301</xdr:rowOff>
    </xdr:from>
    <xdr:ext cx="469744" cy="259045"/>
    <xdr:sp macro="" textlink="">
      <xdr:nvSpPr>
        <xdr:cNvPr id="186" name="テキスト ボックス 185"/>
        <xdr:cNvSpPr txBox="1"/>
      </xdr:nvSpPr>
      <xdr:spPr>
        <a:xfrm>
          <a:off x="2673428" y="13386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26924</xdr:rowOff>
    </xdr:from>
    <xdr:to>
      <xdr:col>10</xdr:col>
      <xdr:colOff>114300</xdr:colOff>
      <xdr:row>77</xdr:row>
      <xdr:rowOff>53899</xdr:rowOff>
    </xdr:to>
    <xdr:cxnSp macro="">
      <xdr:nvCxnSpPr>
        <xdr:cNvPr id="187" name="直線コネクタ 186"/>
        <xdr:cNvCxnSpPr/>
      </xdr:nvCxnSpPr>
      <xdr:spPr>
        <a:xfrm>
          <a:off x="1130300" y="13228574"/>
          <a:ext cx="889000" cy="26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100788</xdr:rowOff>
    </xdr:from>
    <xdr:to>
      <xdr:col>10</xdr:col>
      <xdr:colOff>165100</xdr:colOff>
      <xdr:row>78</xdr:row>
      <xdr:rowOff>30938</xdr:rowOff>
    </xdr:to>
    <xdr:sp macro="" textlink="">
      <xdr:nvSpPr>
        <xdr:cNvPr id="188" name="フローチャート: 判断 187"/>
        <xdr:cNvSpPr/>
      </xdr:nvSpPr>
      <xdr:spPr>
        <a:xfrm>
          <a:off x="1968500" y="13302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22065</xdr:rowOff>
    </xdr:from>
    <xdr:ext cx="469744" cy="259045"/>
    <xdr:sp macro="" textlink="">
      <xdr:nvSpPr>
        <xdr:cNvPr id="189" name="テキスト ボックス 188"/>
        <xdr:cNvSpPr txBox="1"/>
      </xdr:nvSpPr>
      <xdr:spPr>
        <a:xfrm>
          <a:off x="1784428" y="13395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107035</xdr:rowOff>
    </xdr:from>
    <xdr:to>
      <xdr:col>6</xdr:col>
      <xdr:colOff>38100</xdr:colOff>
      <xdr:row>78</xdr:row>
      <xdr:rowOff>37185</xdr:rowOff>
    </xdr:to>
    <xdr:sp macro="" textlink="">
      <xdr:nvSpPr>
        <xdr:cNvPr id="190" name="フローチャート: 判断 189"/>
        <xdr:cNvSpPr/>
      </xdr:nvSpPr>
      <xdr:spPr>
        <a:xfrm>
          <a:off x="1079500" y="13308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28312</xdr:rowOff>
    </xdr:from>
    <xdr:ext cx="469744" cy="259045"/>
    <xdr:sp macro="" textlink="">
      <xdr:nvSpPr>
        <xdr:cNvPr id="191" name="テキスト ボックス 190"/>
        <xdr:cNvSpPr txBox="1"/>
      </xdr:nvSpPr>
      <xdr:spPr>
        <a:xfrm>
          <a:off x="895428" y="1340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157862</xdr:rowOff>
    </xdr:from>
    <xdr:to>
      <xdr:col>24</xdr:col>
      <xdr:colOff>114300</xdr:colOff>
      <xdr:row>77</xdr:row>
      <xdr:rowOff>88012</xdr:rowOff>
    </xdr:to>
    <xdr:sp macro="" textlink="">
      <xdr:nvSpPr>
        <xdr:cNvPr id="197" name="楕円 196"/>
        <xdr:cNvSpPr/>
      </xdr:nvSpPr>
      <xdr:spPr>
        <a:xfrm>
          <a:off x="4584700" y="1318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9289</xdr:rowOff>
    </xdr:from>
    <xdr:ext cx="469744" cy="259045"/>
    <xdr:sp macro="" textlink="">
      <xdr:nvSpPr>
        <xdr:cNvPr id="198" name="維持補修費該当値テキスト"/>
        <xdr:cNvSpPr txBox="1"/>
      </xdr:nvSpPr>
      <xdr:spPr>
        <a:xfrm>
          <a:off x="4686300" y="13039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6986</xdr:rowOff>
    </xdr:from>
    <xdr:to>
      <xdr:col>20</xdr:col>
      <xdr:colOff>38100</xdr:colOff>
      <xdr:row>77</xdr:row>
      <xdr:rowOff>108586</xdr:rowOff>
    </xdr:to>
    <xdr:sp macro="" textlink="">
      <xdr:nvSpPr>
        <xdr:cNvPr id="199" name="楕円 198"/>
        <xdr:cNvSpPr/>
      </xdr:nvSpPr>
      <xdr:spPr>
        <a:xfrm>
          <a:off x="3746500" y="13208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125113</xdr:rowOff>
    </xdr:from>
    <xdr:ext cx="469744" cy="259045"/>
    <xdr:sp macro="" textlink="">
      <xdr:nvSpPr>
        <xdr:cNvPr id="200" name="テキスト ボックス 199"/>
        <xdr:cNvSpPr txBox="1"/>
      </xdr:nvSpPr>
      <xdr:spPr>
        <a:xfrm>
          <a:off x="3562428" y="12983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161061</xdr:rowOff>
    </xdr:from>
    <xdr:to>
      <xdr:col>15</xdr:col>
      <xdr:colOff>101600</xdr:colOff>
      <xdr:row>77</xdr:row>
      <xdr:rowOff>91211</xdr:rowOff>
    </xdr:to>
    <xdr:sp macro="" textlink="">
      <xdr:nvSpPr>
        <xdr:cNvPr id="201" name="楕円 200"/>
        <xdr:cNvSpPr/>
      </xdr:nvSpPr>
      <xdr:spPr>
        <a:xfrm>
          <a:off x="2857500" y="13191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107738</xdr:rowOff>
    </xdr:from>
    <xdr:ext cx="469744" cy="259045"/>
    <xdr:sp macro="" textlink="">
      <xdr:nvSpPr>
        <xdr:cNvPr id="202" name="テキスト ボックス 201"/>
        <xdr:cNvSpPr txBox="1"/>
      </xdr:nvSpPr>
      <xdr:spPr>
        <a:xfrm>
          <a:off x="2673428" y="12966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3099</xdr:rowOff>
    </xdr:from>
    <xdr:to>
      <xdr:col>10</xdr:col>
      <xdr:colOff>165100</xdr:colOff>
      <xdr:row>77</xdr:row>
      <xdr:rowOff>104699</xdr:rowOff>
    </xdr:to>
    <xdr:sp macro="" textlink="">
      <xdr:nvSpPr>
        <xdr:cNvPr id="203" name="楕円 202"/>
        <xdr:cNvSpPr/>
      </xdr:nvSpPr>
      <xdr:spPr>
        <a:xfrm>
          <a:off x="1968500" y="13204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121226</xdr:rowOff>
    </xdr:from>
    <xdr:ext cx="469744" cy="259045"/>
    <xdr:sp macro="" textlink="">
      <xdr:nvSpPr>
        <xdr:cNvPr id="204" name="テキスト ボックス 203"/>
        <xdr:cNvSpPr txBox="1"/>
      </xdr:nvSpPr>
      <xdr:spPr>
        <a:xfrm>
          <a:off x="1784428" y="12979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147574</xdr:rowOff>
    </xdr:from>
    <xdr:to>
      <xdr:col>6</xdr:col>
      <xdr:colOff>38100</xdr:colOff>
      <xdr:row>77</xdr:row>
      <xdr:rowOff>77724</xdr:rowOff>
    </xdr:to>
    <xdr:sp macro="" textlink="">
      <xdr:nvSpPr>
        <xdr:cNvPr id="205" name="楕円 204"/>
        <xdr:cNvSpPr/>
      </xdr:nvSpPr>
      <xdr:spPr>
        <a:xfrm>
          <a:off x="1079500" y="13177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94251</xdr:rowOff>
    </xdr:from>
    <xdr:ext cx="469744" cy="259045"/>
    <xdr:sp macro="" textlink="">
      <xdr:nvSpPr>
        <xdr:cNvPr id="206" name="テキスト ボックス 205"/>
        <xdr:cNvSpPr txBox="1"/>
      </xdr:nvSpPr>
      <xdr:spPr>
        <a:xfrm>
          <a:off x="895428" y="12953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1" name="テキスト ボックス 220"/>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31026</xdr:rowOff>
    </xdr:from>
    <xdr:to>
      <xdr:col>24</xdr:col>
      <xdr:colOff>62865</xdr:colOff>
      <xdr:row>98</xdr:row>
      <xdr:rowOff>25781</xdr:rowOff>
    </xdr:to>
    <xdr:cxnSp macro="">
      <xdr:nvCxnSpPr>
        <xdr:cNvPr id="231" name="直線コネクタ 230"/>
        <xdr:cNvCxnSpPr/>
      </xdr:nvCxnSpPr>
      <xdr:spPr>
        <a:xfrm flipV="1">
          <a:off x="4633595" y="15461526"/>
          <a:ext cx="1270" cy="1366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29608</xdr:rowOff>
    </xdr:from>
    <xdr:ext cx="599010" cy="259045"/>
    <xdr:sp macro="" textlink="">
      <xdr:nvSpPr>
        <xdr:cNvPr id="232" name="扶助費最小値テキスト"/>
        <xdr:cNvSpPr txBox="1"/>
      </xdr:nvSpPr>
      <xdr:spPr>
        <a:xfrm>
          <a:off x="4686300" y="16831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25781</xdr:rowOff>
    </xdr:from>
    <xdr:to>
      <xdr:col>24</xdr:col>
      <xdr:colOff>152400</xdr:colOff>
      <xdr:row>98</xdr:row>
      <xdr:rowOff>25781</xdr:rowOff>
    </xdr:to>
    <xdr:cxnSp macro="">
      <xdr:nvCxnSpPr>
        <xdr:cNvPr id="233" name="直線コネクタ 232"/>
        <xdr:cNvCxnSpPr/>
      </xdr:nvCxnSpPr>
      <xdr:spPr>
        <a:xfrm>
          <a:off x="4546600" y="16827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149153</xdr:rowOff>
    </xdr:from>
    <xdr:ext cx="599010" cy="259045"/>
    <xdr:sp macro="" textlink="">
      <xdr:nvSpPr>
        <xdr:cNvPr id="234" name="扶助費最大値テキスト"/>
        <xdr:cNvSpPr txBox="1"/>
      </xdr:nvSpPr>
      <xdr:spPr>
        <a:xfrm>
          <a:off x="4686300" y="15236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31026</xdr:rowOff>
    </xdr:from>
    <xdr:to>
      <xdr:col>24</xdr:col>
      <xdr:colOff>152400</xdr:colOff>
      <xdr:row>90</xdr:row>
      <xdr:rowOff>31026</xdr:rowOff>
    </xdr:to>
    <xdr:cxnSp macro="">
      <xdr:nvCxnSpPr>
        <xdr:cNvPr id="235" name="直線コネクタ 234"/>
        <xdr:cNvCxnSpPr/>
      </xdr:nvCxnSpPr>
      <xdr:spPr>
        <a:xfrm>
          <a:off x="4546600" y="15461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145428</xdr:rowOff>
    </xdr:from>
    <xdr:to>
      <xdr:col>24</xdr:col>
      <xdr:colOff>63500</xdr:colOff>
      <xdr:row>94</xdr:row>
      <xdr:rowOff>54978</xdr:rowOff>
    </xdr:to>
    <xdr:cxnSp macro="">
      <xdr:nvCxnSpPr>
        <xdr:cNvPr id="236" name="直線コネクタ 235"/>
        <xdr:cNvCxnSpPr/>
      </xdr:nvCxnSpPr>
      <xdr:spPr>
        <a:xfrm flipV="1">
          <a:off x="3797300" y="16090278"/>
          <a:ext cx="838200" cy="8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67899</xdr:rowOff>
    </xdr:from>
    <xdr:ext cx="599010" cy="259045"/>
    <xdr:sp macro="" textlink="">
      <xdr:nvSpPr>
        <xdr:cNvPr id="237" name="扶助費平均値テキスト"/>
        <xdr:cNvSpPr txBox="1"/>
      </xdr:nvSpPr>
      <xdr:spPr>
        <a:xfrm>
          <a:off x="4686300" y="163556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89472</xdr:rowOff>
    </xdr:from>
    <xdr:to>
      <xdr:col>24</xdr:col>
      <xdr:colOff>114300</xdr:colOff>
      <xdr:row>96</xdr:row>
      <xdr:rowOff>19622</xdr:rowOff>
    </xdr:to>
    <xdr:sp macro="" textlink="">
      <xdr:nvSpPr>
        <xdr:cNvPr id="238" name="フローチャート: 判断 237"/>
        <xdr:cNvSpPr/>
      </xdr:nvSpPr>
      <xdr:spPr>
        <a:xfrm>
          <a:off x="4584700" y="16377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54978</xdr:rowOff>
    </xdr:from>
    <xdr:to>
      <xdr:col>19</xdr:col>
      <xdr:colOff>177800</xdr:colOff>
      <xdr:row>95</xdr:row>
      <xdr:rowOff>67780</xdr:rowOff>
    </xdr:to>
    <xdr:cxnSp macro="">
      <xdr:nvCxnSpPr>
        <xdr:cNvPr id="239" name="直線コネクタ 238"/>
        <xdr:cNvCxnSpPr/>
      </xdr:nvCxnSpPr>
      <xdr:spPr>
        <a:xfrm flipV="1">
          <a:off x="2908300" y="16171278"/>
          <a:ext cx="889000" cy="184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23851</xdr:rowOff>
    </xdr:from>
    <xdr:to>
      <xdr:col>20</xdr:col>
      <xdr:colOff>38100</xdr:colOff>
      <xdr:row>96</xdr:row>
      <xdr:rowOff>125451</xdr:rowOff>
    </xdr:to>
    <xdr:sp macro="" textlink="">
      <xdr:nvSpPr>
        <xdr:cNvPr id="240" name="フローチャート: 判断 239"/>
        <xdr:cNvSpPr/>
      </xdr:nvSpPr>
      <xdr:spPr>
        <a:xfrm>
          <a:off x="3746500" y="16483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116578</xdr:rowOff>
    </xdr:from>
    <xdr:ext cx="599010" cy="259045"/>
    <xdr:sp macro="" textlink="">
      <xdr:nvSpPr>
        <xdr:cNvPr id="241" name="テキスト ボックス 240"/>
        <xdr:cNvSpPr txBox="1"/>
      </xdr:nvSpPr>
      <xdr:spPr>
        <a:xfrm>
          <a:off x="3497795" y="16575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68884</xdr:rowOff>
    </xdr:from>
    <xdr:to>
      <xdr:col>15</xdr:col>
      <xdr:colOff>50800</xdr:colOff>
      <xdr:row>95</xdr:row>
      <xdr:rowOff>67780</xdr:rowOff>
    </xdr:to>
    <xdr:cxnSp macro="">
      <xdr:nvCxnSpPr>
        <xdr:cNvPr id="242" name="直線コネクタ 241"/>
        <xdr:cNvCxnSpPr/>
      </xdr:nvCxnSpPr>
      <xdr:spPr>
        <a:xfrm>
          <a:off x="2019300" y="16185184"/>
          <a:ext cx="889000" cy="170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132169</xdr:rowOff>
    </xdr:from>
    <xdr:to>
      <xdr:col>15</xdr:col>
      <xdr:colOff>101600</xdr:colOff>
      <xdr:row>97</xdr:row>
      <xdr:rowOff>62319</xdr:rowOff>
    </xdr:to>
    <xdr:sp macro="" textlink="">
      <xdr:nvSpPr>
        <xdr:cNvPr id="243" name="フローチャート: 判断 242"/>
        <xdr:cNvSpPr/>
      </xdr:nvSpPr>
      <xdr:spPr>
        <a:xfrm>
          <a:off x="2857500" y="16591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53446</xdr:rowOff>
    </xdr:from>
    <xdr:ext cx="599010" cy="259045"/>
    <xdr:sp macro="" textlink="">
      <xdr:nvSpPr>
        <xdr:cNvPr id="244" name="テキスト ボックス 243"/>
        <xdr:cNvSpPr txBox="1"/>
      </xdr:nvSpPr>
      <xdr:spPr>
        <a:xfrm>
          <a:off x="2608795" y="1668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68884</xdr:rowOff>
    </xdr:from>
    <xdr:to>
      <xdr:col>10</xdr:col>
      <xdr:colOff>114300</xdr:colOff>
      <xdr:row>96</xdr:row>
      <xdr:rowOff>102349</xdr:rowOff>
    </xdr:to>
    <xdr:cxnSp macro="">
      <xdr:nvCxnSpPr>
        <xdr:cNvPr id="245" name="直線コネクタ 244"/>
        <xdr:cNvCxnSpPr/>
      </xdr:nvCxnSpPr>
      <xdr:spPr>
        <a:xfrm flipV="1">
          <a:off x="1130300" y="16185184"/>
          <a:ext cx="889000" cy="376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162864</xdr:rowOff>
    </xdr:from>
    <xdr:to>
      <xdr:col>10</xdr:col>
      <xdr:colOff>165100</xdr:colOff>
      <xdr:row>96</xdr:row>
      <xdr:rowOff>93014</xdr:rowOff>
    </xdr:to>
    <xdr:sp macro="" textlink="">
      <xdr:nvSpPr>
        <xdr:cNvPr id="246" name="フローチャート: 判断 245"/>
        <xdr:cNvSpPr/>
      </xdr:nvSpPr>
      <xdr:spPr>
        <a:xfrm>
          <a:off x="1968500" y="1645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84141</xdr:rowOff>
    </xdr:from>
    <xdr:ext cx="599010" cy="259045"/>
    <xdr:sp macro="" textlink="">
      <xdr:nvSpPr>
        <xdr:cNvPr id="247" name="テキスト ボックス 246"/>
        <xdr:cNvSpPr txBox="1"/>
      </xdr:nvSpPr>
      <xdr:spPr>
        <a:xfrm>
          <a:off x="1719795" y="16543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116700</xdr:rowOff>
    </xdr:from>
    <xdr:to>
      <xdr:col>6</xdr:col>
      <xdr:colOff>38100</xdr:colOff>
      <xdr:row>98</xdr:row>
      <xdr:rowOff>46850</xdr:rowOff>
    </xdr:to>
    <xdr:sp macro="" textlink="">
      <xdr:nvSpPr>
        <xdr:cNvPr id="248" name="フローチャート: 判断 247"/>
        <xdr:cNvSpPr/>
      </xdr:nvSpPr>
      <xdr:spPr>
        <a:xfrm>
          <a:off x="1079500" y="1674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37977</xdr:rowOff>
    </xdr:from>
    <xdr:ext cx="599010" cy="259045"/>
    <xdr:sp macro="" textlink="">
      <xdr:nvSpPr>
        <xdr:cNvPr id="249" name="テキスト ボックス 248"/>
        <xdr:cNvSpPr txBox="1"/>
      </xdr:nvSpPr>
      <xdr:spPr>
        <a:xfrm>
          <a:off x="830795" y="16840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94628</xdr:rowOff>
    </xdr:from>
    <xdr:to>
      <xdr:col>24</xdr:col>
      <xdr:colOff>114300</xdr:colOff>
      <xdr:row>94</xdr:row>
      <xdr:rowOff>24778</xdr:rowOff>
    </xdr:to>
    <xdr:sp macro="" textlink="">
      <xdr:nvSpPr>
        <xdr:cNvPr id="255" name="楕円 254"/>
        <xdr:cNvSpPr/>
      </xdr:nvSpPr>
      <xdr:spPr>
        <a:xfrm>
          <a:off x="4584700" y="16039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117505</xdr:rowOff>
    </xdr:from>
    <xdr:ext cx="599010" cy="259045"/>
    <xdr:sp macro="" textlink="">
      <xdr:nvSpPr>
        <xdr:cNvPr id="256" name="扶助費該当値テキスト"/>
        <xdr:cNvSpPr txBox="1"/>
      </xdr:nvSpPr>
      <xdr:spPr>
        <a:xfrm>
          <a:off x="4686300" y="15890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4178</xdr:rowOff>
    </xdr:from>
    <xdr:to>
      <xdr:col>20</xdr:col>
      <xdr:colOff>38100</xdr:colOff>
      <xdr:row>94</xdr:row>
      <xdr:rowOff>105778</xdr:rowOff>
    </xdr:to>
    <xdr:sp macro="" textlink="">
      <xdr:nvSpPr>
        <xdr:cNvPr id="257" name="楕円 256"/>
        <xdr:cNvSpPr/>
      </xdr:nvSpPr>
      <xdr:spPr>
        <a:xfrm>
          <a:off x="3746500" y="16120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122305</xdr:rowOff>
    </xdr:from>
    <xdr:ext cx="599010" cy="259045"/>
    <xdr:sp macro="" textlink="">
      <xdr:nvSpPr>
        <xdr:cNvPr id="258" name="テキスト ボックス 257"/>
        <xdr:cNvSpPr txBox="1"/>
      </xdr:nvSpPr>
      <xdr:spPr>
        <a:xfrm>
          <a:off x="3497795" y="15895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16980</xdr:rowOff>
    </xdr:from>
    <xdr:to>
      <xdr:col>15</xdr:col>
      <xdr:colOff>101600</xdr:colOff>
      <xdr:row>95</xdr:row>
      <xdr:rowOff>118580</xdr:rowOff>
    </xdr:to>
    <xdr:sp macro="" textlink="">
      <xdr:nvSpPr>
        <xdr:cNvPr id="259" name="楕円 258"/>
        <xdr:cNvSpPr/>
      </xdr:nvSpPr>
      <xdr:spPr>
        <a:xfrm>
          <a:off x="2857500" y="1630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135107</xdr:rowOff>
    </xdr:from>
    <xdr:ext cx="599010" cy="259045"/>
    <xdr:sp macro="" textlink="">
      <xdr:nvSpPr>
        <xdr:cNvPr id="260" name="テキスト ボックス 259"/>
        <xdr:cNvSpPr txBox="1"/>
      </xdr:nvSpPr>
      <xdr:spPr>
        <a:xfrm>
          <a:off x="2608795" y="16079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18084</xdr:rowOff>
    </xdr:from>
    <xdr:to>
      <xdr:col>10</xdr:col>
      <xdr:colOff>165100</xdr:colOff>
      <xdr:row>94</xdr:row>
      <xdr:rowOff>119684</xdr:rowOff>
    </xdr:to>
    <xdr:sp macro="" textlink="">
      <xdr:nvSpPr>
        <xdr:cNvPr id="261" name="楕円 260"/>
        <xdr:cNvSpPr/>
      </xdr:nvSpPr>
      <xdr:spPr>
        <a:xfrm>
          <a:off x="1968500" y="1613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136211</xdr:rowOff>
    </xdr:from>
    <xdr:ext cx="599010" cy="259045"/>
    <xdr:sp macro="" textlink="">
      <xdr:nvSpPr>
        <xdr:cNvPr id="262" name="テキスト ボックス 261"/>
        <xdr:cNvSpPr txBox="1"/>
      </xdr:nvSpPr>
      <xdr:spPr>
        <a:xfrm>
          <a:off x="1719795" y="15909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51549</xdr:rowOff>
    </xdr:from>
    <xdr:to>
      <xdr:col>6</xdr:col>
      <xdr:colOff>38100</xdr:colOff>
      <xdr:row>96</xdr:row>
      <xdr:rowOff>153149</xdr:rowOff>
    </xdr:to>
    <xdr:sp macro="" textlink="">
      <xdr:nvSpPr>
        <xdr:cNvPr id="263" name="楕円 262"/>
        <xdr:cNvSpPr/>
      </xdr:nvSpPr>
      <xdr:spPr>
        <a:xfrm>
          <a:off x="1079500" y="16510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169676</xdr:rowOff>
    </xdr:from>
    <xdr:ext cx="599010" cy="259045"/>
    <xdr:sp macro="" textlink="">
      <xdr:nvSpPr>
        <xdr:cNvPr id="264" name="テキスト ボックス 263"/>
        <xdr:cNvSpPr txBox="1"/>
      </xdr:nvSpPr>
      <xdr:spPr>
        <a:xfrm>
          <a:off x="830795" y="16285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8" name="テキスト ボックス 277"/>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0" name="テキスト ボックス 279"/>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2" name="テキスト ボックス 281"/>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4" name="テキスト ボックス 283"/>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6" name="テキスト ボックス 285"/>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79143</xdr:rowOff>
    </xdr:from>
    <xdr:to>
      <xdr:col>54</xdr:col>
      <xdr:colOff>189865</xdr:colOff>
      <xdr:row>38</xdr:row>
      <xdr:rowOff>113737</xdr:rowOff>
    </xdr:to>
    <xdr:cxnSp macro="">
      <xdr:nvCxnSpPr>
        <xdr:cNvPr id="290" name="直線コネクタ 289"/>
        <xdr:cNvCxnSpPr/>
      </xdr:nvCxnSpPr>
      <xdr:spPr>
        <a:xfrm flipV="1">
          <a:off x="10475595" y="6079893"/>
          <a:ext cx="1270" cy="548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117564</xdr:rowOff>
    </xdr:from>
    <xdr:ext cx="534377" cy="259045"/>
    <xdr:sp macro="" textlink="">
      <xdr:nvSpPr>
        <xdr:cNvPr id="291" name="補助費等最小値テキスト"/>
        <xdr:cNvSpPr txBox="1"/>
      </xdr:nvSpPr>
      <xdr:spPr>
        <a:xfrm>
          <a:off x="10528300" y="663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113737</xdr:rowOff>
    </xdr:from>
    <xdr:to>
      <xdr:col>55</xdr:col>
      <xdr:colOff>88900</xdr:colOff>
      <xdr:row>38</xdr:row>
      <xdr:rowOff>113737</xdr:rowOff>
    </xdr:to>
    <xdr:cxnSp macro="">
      <xdr:nvCxnSpPr>
        <xdr:cNvPr id="292" name="直線コネクタ 291"/>
        <xdr:cNvCxnSpPr/>
      </xdr:nvCxnSpPr>
      <xdr:spPr>
        <a:xfrm>
          <a:off x="10388600" y="6628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25820</xdr:rowOff>
    </xdr:from>
    <xdr:ext cx="534377" cy="259045"/>
    <xdr:sp macro="" textlink="">
      <xdr:nvSpPr>
        <xdr:cNvPr id="293" name="補助費等最大値テキスト"/>
        <xdr:cNvSpPr txBox="1"/>
      </xdr:nvSpPr>
      <xdr:spPr>
        <a:xfrm>
          <a:off x="10528300" y="5855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79143</xdr:rowOff>
    </xdr:from>
    <xdr:to>
      <xdr:col>55</xdr:col>
      <xdr:colOff>88900</xdr:colOff>
      <xdr:row>35</xdr:row>
      <xdr:rowOff>79143</xdr:rowOff>
    </xdr:to>
    <xdr:cxnSp macro="">
      <xdr:nvCxnSpPr>
        <xdr:cNvPr id="294" name="直線コネクタ 293"/>
        <xdr:cNvCxnSpPr/>
      </xdr:nvCxnSpPr>
      <xdr:spPr>
        <a:xfrm>
          <a:off x="10388600" y="6079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52974</xdr:rowOff>
    </xdr:from>
    <xdr:to>
      <xdr:col>55</xdr:col>
      <xdr:colOff>0</xdr:colOff>
      <xdr:row>37</xdr:row>
      <xdr:rowOff>86284</xdr:rowOff>
    </xdr:to>
    <xdr:cxnSp macro="">
      <xdr:nvCxnSpPr>
        <xdr:cNvPr id="295" name="直線コネクタ 294"/>
        <xdr:cNvCxnSpPr/>
      </xdr:nvCxnSpPr>
      <xdr:spPr>
        <a:xfrm>
          <a:off x="9639300" y="6396624"/>
          <a:ext cx="838200" cy="33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6654</xdr:rowOff>
    </xdr:from>
    <xdr:ext cx="534377" cy="259045"/>
    <xdr:sp macro="" textlink="">
      <xdr:nvSpPr>
        <xdr:cNvPr id="296" name="補助費等平均値テキスト"/>
        <xdr:cNvSpPr txBox="1"/>
      </xdr:nvSpPr>
      <xdr:spPr>
        <a:xfrm>
          <a:off x="10528300" y="61788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155227</xdr:rowOff>
    </xdr:from>
    <xdr:to>
      <xdr:col>55</xdr:col>
      <xdr:colOff>50800</xdr:colOff>
      <xdr:row>37</xdr:row>
      <xdr:rowOff>85377</xdr:rowOff>
    </xdr:to>
    <xdr:sp macro="" textlink="">
      <xdr:nvSpPr>
        <xdr:cNvPr id="297" name="フローチャート: 判断 296"/>
        <xdr:cNvSpPr/>
      </xdr:nvSpPr>
      <xdr:spPr>
        <a:xfrm>
          <a:off x="10426700" y="632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52974</xdr:rowOff>
    </xdr:from>
    <xdr:to>
      <xdr:col>50</xdr:col>
      <xdr:colOff>114300</xdr:colOff>
      <xdr:row>37</xdr:row>
      <xdr:rowOff>99249</xdr:rowOff>
    </xdr:to>
    <xdr:cxnSp macro="">
      <xdr:nvCxnSpPr>
        <xdr:cNvPr id="298" name="直線コネクタ 297"/>
        <xdr:cNvCxnSpPr/>
      </xdr:nvCxnSpPr>
      <xdr:spPr>
        <a:xfrm flipV="1">
          <a:off x="8750300" y="6396624"/>
          <a:ext cx="889000" cy="46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146888</xdr:rowOff>
    </xdr:from>
    <xdr:to>
      <xdr:col>50</xdr:col>
      <xdr:colOff>165100</xdr:colOff>
      <xdr:row>37</xdr:row>
      <xdr:rowOff>77038</xdr:rowOff>
    </xdr:to>
    <xdr:sp macro="" textlink="">
      <xdr:nvSpPr>
        <xdr:cNvPr id="299" name="フローチャート: 判断 298"/>
        <xdr:cNvSpPr/>
      </xdr:nvSpPr>
      <xdr:spPr>
        <a:xfrm>
          <a:off x="9588500" y="631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93565</xdr:rowOff>
    </xdr:from>
    <xdr:ext cx="534377" cy="259045"/>
    <xdr:sp macro="" textlink="">
      <xdr:nvSpPr>
        <xdr:cNvPr id="300" name="テキスト ボックス 299"/>
        <xdr:cNvSpPr txBox="1"/>
      </xdr:nvSpPr>
      <xdr:spPr>
        <a:xfrm>
          <a:off x="9372111" y="6094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92499</xdr:rowOff>
    </xdr:from>
    <xdr:to>
      <xdr:col>45</xdr:col>
      <xdr:colOff>177800</xdr:colOff>
      <xdr:row>37</xdr:row>
      <xdr:rowOff>99249</xdr:rowOff>
    </xdr:to>
    <xdr:cxnSp macro="">
      <xdr:nvCxnSpPr>
        <xdr:cNvPr id="301" name="直線コネクタ 300"/>
        <xdr:cNvCxnSpPr/>
      </xdr:nvCxnSpPr>
      <xdr:spPr>
        <a:xfrm>
          <a:off x="7861300" y="6436149"/>
          <a:ext cx="889000" cy="6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121808</xdr:rowOff>
    </xdr:from>
    <xdr:to>
      <xdr:col>46</xdr:col>
      <xdr:colOff>38100</xdr:colOff>
      <xdr:row>37</xdr:row>
      <xdr:rowOff>51958</xdr:rowOff>
    </xdr:to>
    <xdr:sp macro="" textlink="">
      <xdr:nvSpPr>
        <xdr:cNvPr id="302" name="フローチャート: 判断 301"/>
        <xdr:cNvSpPr/>
      </xdr:nvSpPr>
      <xdr:spPr>
        <a:xfrm>
          <a:off x="8699500" y="629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68485</xdr:rowOff>
    </xdr:from>
    <xdr:ext cx="534377" cy="259045"/>
    <xdr:sp macro="" textlink="">
      <xdr:nvSpPr>
        <xdr:cNvPr id="303" name="テキスト ボックス 302"/>
        <xdr:cNvSpPr txBox="1"/>
      </xdr:nvSpPr>
      <xdr:spPr>
        <a:xfrm>
          <a:off x="8483111" y="6069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13143</xdr:rowOff>
    </xdr:from>
    <xdr:to>
      <xdr:col>41</xdr:col>
      <xdr:colOff>50800</xdr:colOff>
      <xdr:row>37</xdr:row>
      <xdr:rowOff>92499</xdr:rowOff>
    </xdr:to>
    <xdr:cxnSp macro="">
      <xdr:nvCxnSpPr>
        <xdr:cNvPr id="304" name="直線コネクタ 303"/>
        <xdr:cNvCxnSpPr/>
      </xdr:nvCxnSpPr>
      <xdr:spPr>
        <a:xfrm>
          <a:off x="6972300" y="5328093"/>
          <a:ext cx="889000" cy="1108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163424</xdr:rowOff>
    </xdr:from>
    <xdr:to>
      <xdr:col>41</xdr:col>
      <xdr:colOff>101600</xdr:colOff>
      <xdr:row>37</xdr:row>
      <xdr:rowOff>93574</xdr:rowOff>
    </xdr:to>
    <xdr:sp macro="" textlink="">
      <xdr:nvSpPr>
        <xdr:cNvPr id="305" name="フローチャート: 判断 304"/>
        <xdr:cNvSpPr/>
      </xdr:nvSpPr>
      <xdr:spPr>
        <a:xfrm>
          <a:off x="7810500" y="6335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110101</xdr:rowOff>
    </xdr:from>
    <xdr:ext cx="534377" cy="259045"/>
    <xdr:sp macro="" textlink="">
      <xdr:nvSpPr>
        <xdr:cNvPr id="306" name="テキスト ボックス 305"/>
        <xdr:cNvSpPr txBox="1"/>
      </xdr:nvSpPr>
      <xdr:spPr>
        <a:xfrm>
          <a:off x="7594111" y="6110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89292</xdr:rowOff>
    </xdr:from>
    <xdr:to>
      <xdr:col>36</xdr:col>
      <xdr:colOff>165100</xdr:colOff>
      <xdr:row>31</xdr:row>
      <xdr:rowOff>19442</xdr:rowOff>
    </xdr:to>
    <xdr:sp macro="" textlink="">
      <xdr:nvSpPr>
        <xdr:cNvPr id="307" name="フローチャート: 判断 306"/>
        <xdr:cNvSpPr/>
      </xdr:nvSpPr>
      <xdr:spPr>
        <a:xfrm>
          <a:off x="6921500" y="5232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35969</xdr:rowOff>
    </xdr:from>
    <xdr:ext cx="599010" cy="259045"/>
    <xdr:sp macro="" textlink="">
      <xdr:nvSpPr>
        <xdr:cNvPr id="308" name="テキスト ボックス 307"/>
        <xdr:cNvSpPr txBox="1"/>
      </xdr:nvSpPr>
      <xdr:spPr>
        <a:xfrm>
          <a:off x="6672795" y="5008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35484</xdr:rowOff>
    </xdr:from>
    <xdr:to>
      <xdr:col>55</xdr:col>
      <xdr:colOff>50800</xdr:colOff>
      <xdr:row>37</xdr:row>
      <xdr:rowOff>137084</xdr:rowOff>
    </xdr:to>
    <xdr:sp macro="" textlink="">
      <xdr:nvSpPr>
        <xdr:cNvPr id="314" name="楕円 313"/>
        <xdr:cNvSpPr/>
      </xdr:nvSpPr>
      <xdr:spPr>
        <a:xfrm>
          <a:off x="10426700" y="6379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13911</xdr:rowOff>
    </xdr:from>
    <xdr:ext cx="534377" cy="259045"/>
    <xdr:sp macro="" textlink="">
      <xdr:nvSpPr>
        <xdr:cNvPr id="315" name="補助費等該当値テキスト"/>
        <xdr:cNvSpPr txBox="1"/>
      </xdr:nvSpPr>
      <xdr:spPr>
        <a:xfrm>
          <a:off x="10528300" y="6357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2174</xdr:rowOff>
    </xdr:from>
    <xdr:to>
      <xdr:col>50</xdr:col>
      <xdr:colOff>165100</xdr:colOff>
      <xdr:row>37</xdr:row>
      <xdr:rowOff>103774</xdr:rowOff>
    </xdr:to>
    <xdr:sp macro="" textlink="">
      <xdr:nvSpPr>
        <xdr:cNvPr id="316" name="楕円 315"/>
        <xdr:cNvSpPr/>
      </xdr:nvSpPr>
      <xdr:spPr>
        <a:xfrm>
          <a:off x="9588500" y="634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94901</xdr:rowOff>
    </xdr:from>
    <xdr:ext cx="534377" cy="259045"/>
    <xdr:sp macro="" textlink="">
      <xdr:nvSpPr>
        <xdr:cNvPr id="317" name="テキスト ボックス 316"/>
        <xdr:cNvSpPr txBox="1"/>
      </xdr:nvSpPr>
      <xdr:spPr>
        <a:xfrm>
          <a:off x="9372111" y="6438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48449</xdr:rowOff>
    </xdr:from>
    <xdr:to>
      <xdr:col>46</xdr:col>
      <xdr:colOff>38100</xdr:colOff>
      <xdr:row>37</xdr:row>
      <xdr:rowOff>150049</xdr:rowOff>
    </xdr:to>
    <xdr:sp macro="" textlink="">
      <xdr:nvSpPr>
        <xdr:cNvPr id="318" name="楕円 317"/>
        <xdr:cNvSpPr/>
      </xdr:nvSpPr>
      <xdr:spPr>
        <a:xfrm>
          <a:off x="8699500" y="6392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141176</xdr:rowOff>
    </xdr:from>
    <xdr:ext cx="534377" cy="259045"/>
    <xdr:sp macro="" textlink="">
      <xdr:nvSpPr>
        <xdr:cNvPr id="319" name="テキスト ボックス 318"/>
        <xdr:cNvSpPr txBox="1"/>
      </xdr:nvSpPr>
      <xdr:spPr>
        <a:xfrm>
          <a:off x="8483111" y="648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41699</xdr:rowOff>
    </xdr:from>
    <xdr:to>
      <xdr:col>41</xdr:col>
      <xdr:colOff>101600</xdr:colOff>
      <xdr:row>37</xdr:row>
      <xdr:rowOff>143299</xdr:rowOff>
    </xdr:to>
    <xdr:sp macro="" textlink="">
      <xdr:nvSpPr>
        <xdr:cNvPr id="320" name="楕円 319"/>
        <xdr:cNvSpPr/>
      </xdr:nvSpPr>
      <xdr:spPr>
        <a:xfrm>
          <a:off x="7810500" y="6385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134427</xdr:rowOff>
    </xdr:from>
    <xdr:ext cx="534377" cy="259045"/>
    <xdr:sp macro="" textlink="">
      <xdr:nvSpPr>
        <xdr:cNvPr id="321" name="テキスト ボックス 320"/>
        <xdr:cNvSpPr txBox="1"/>
      </xdr:nvSpPr>
      <xdr:spPr>
        <a:xfrm>
          <a:off x="7594111" y="6478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133793</xdr:rowOff>
    </xdr:from>
    <xdr:to>
      <xdr:col>36</xdr:col>
      <xdr:colOff>165100</xdr:colOff>
      <xdr:row>31</xdr:row>
      <xdr:rowOff>63943</xdr:rowOff>
    </xdr:to>
    <xdr:sp macro="" textlink="">
      <xdr:nvSpPr>
        <xdr:cNvPr id="322" name="楕円 321"/>
        <xdr:cNvSpPr/>
      </xdr:nvSpPr>
      <xdr:spPr>
        <a:xfrm>
          <a:off x="6921500" y="5277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55070</xdr:rowOff>
    </xdr:from>
    <xdr:ext cx="599010" cy="259045"/>
    <xdr:sp macro="" textlink="">
      <xdr:nvSpPr>
        <xdr:cNvPr id="323" name="テキスト ボックス 322"/>
        <xdr:cNvSpPr txBox="1"/>
      </xdr:nvSpPr>
      <xdr:spPr>
        <a:xfrm>
          <a:off x="6672795" y="5370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4" name="直線コネクタ 333"/>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5" name="テキスト ボックス 334"/>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6" name="直線コネクタ 335"/>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7" name="テキスト ボックス 336"/>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8" name="直線コネクタ 337"/>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9" name="テキスト ボックス 338"/>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0" name="直線コネクタ 339"/>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1" name="テキスト ボックス 340"/>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2" name="直線コネクタ 341"/>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3" name="テキスト ボックス 342"/>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4" name="直線コネクタ 343"/>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5" name="テキスト ボックス 344"/>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53224</xdr:rowOff>
    </xdr:from>
    <xdr:to>
      <xdr:col>54</xdr:col>
      <xdr:colOff>189865</xdr:colOff>
      <xdr:row>58</xdr:row>
      <xdr:rowOff>124286</xdr:rowOff>
    </xdr:to>
    <xdr:cxnSp macro="">
      <xdr:nvCxnSpPr>
        <xdr:cNvPr id="349" name="直線コネクタ 348"/>
        <xdr:cNvCxnSpPr/>
      </xdr:nvCxnSpPr>
      <xdr:spPr>
        <a:xfrm flipV="1">
          <a:off x="10475595" y="8797174"/>
          <a:ext cx="1270" cy="1271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128113</xdr:rowOff>
    </xdr:from>
    <xdr:ext cx="534377" cy="259045"/>
    <xdr:sp macro="" textlink="">
      <xdr:nvSpPr>
        <xdr:cNvPr id="350" name="普通建設事業費最小値テキスト"/>
        <xdr:cNvSpPr txBox="1"/>
      </xdr:nvSpPr>
      <xdr:spPr>
        <a:xfrm>
          <a:off x="10528300" y="1007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124286</xdr:rowOff>
    </xdr:from>
    <xdr:to>
      <xdr:col>55</xdr:col>
      <xdr:colOff>88900</xdr:colOff>
      <xdr:row>58</xdr:row>
      <xdr:rowOff>124286</xdr:rowOff>
    </xdr:to>
    <xdr:cxnSp macro="">
      <xdr:nvCxnSpPr>
        <xdr:cNvPr id="351" name="直線コネクタ 350"/>
        <xdr:cNvCxnSpPr/>
      </xdr:nvCxnSpPr>
      <xdr:spPr>
        <a:xfrm>
          <a:off x="10388600" y="10068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171351</xdr:rowOff>
    </xdr:from>
    <xdr:ext cx="599010" cy="259045"/>
    <xdr:sp macro="" textlink="">
      <xdr:nvSpPr>
        <xdr:cNvPr id="352" name="普通建設事業費最大値テキスト"/>
        <xdr:cNvSpPr txBox="1"/>
      </xdr:nvSpPr>
      <xdr:spPr>
        <a:xfrm>
          <a:off x="10528300" y="8572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53224</xdr:rowOff>
    </xdr:from>
    <xdr:to>
      <xdr:col>55</xdr:col>
      <xdr:colOff>88900</xdr:colOff>
      <xdr:row>51</xdr:row>
      <xdr:rowOff>53224</xdr:rowOff>
    </xdr:to>
    <xdr:cxnSp macro="">
      <xdr:nvCxnSpPr>
        <xdr:cNvPr id="353" name="直線コネクタ 352"/>
        <xdr:cNvCxnSpPr/>
      </xdr:nvCxnSpPr>
      <xdr:spPr>
        <a:xfrm>
          <a:off x="10388600" y="8797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78468</xdr:rowOff>
    </xdr:from>
    <xdr:to>
      <xdr:col>55</xdr:col>
      <xdr:colOff>0</xdr:colOff>
      <xdr:row>57</xdr:row>
      <xdr:rowOff>1843</xdr:rowOff>
    </xdr:to>
    <xdr:cxnSp macro="">
      <xdr:nvCxnSpPr>
        <xdr:cNvPr id="354" name="直線コネクタ 353"/>
        <xdr:cNvCxnSpPr/>
      </xdr:nvCxnSpPr>
      <xdr:spPr>
        <a:xfrm flipV="1">
          <a:off x="9639300" y="9679668"/>
          <a:ext cx="838200" cy="94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53121</xdr:rowOff>
    </xdr:from>
    <xdr:ext cx="534377" cy="259045"/>
    <xdr:sp macro="" textlink="">
      <xdr:nvSpPr>
        <xdr:cNvPr id="355" name="普通建設事業費平均値テキスト"/>
        <xdr:cNvSpPr txBox="1"/>
      </xdr:nvSpPr>
      <xdr:spPr>
        <a:xfrm>
          <a:off x="10528300" y="9654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74694</xdr:rowOff>
    </xdr:from>
    <xdr:to>
      <xdr:col>55</xdr:col>
      <xdr:colOff>50800</xdr:colOff>
      <xdr:row>57</xdr:row>
      <xdr:rowOff>4844</xdr:rowOff>
    </xdr:to>
    <xdr:sp macro="" textlink="">
      <xdr:nvSpPr>
        <xdr:cNvPr id="356" name="フローチャート: 判断 355"/>
        <xdr:cNvSpPr/>
      </xdr:nvSpPr>
      <xdr:spPr>
        <a:xfrm>
          <a:off x="10426700" y="96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1843</xdr:rowOff>
    </xdr:from>
    <xdr:to>
      <xdr:col>50</xdr:col>
      <xdr:colOff>114300</xdr:colOff>
      <xdr:row>57</xdr:row>
      <xdr:rowOff>42719</xdr:rowOff>
    </xdr:to>
    <xdr:cxnSp macro="">
      <xdr:nvCxnSpPr>
        <xdr:cNvPr id="357" name="直線コネクタ 356"/>
        <xdr:cNvCxnSpPr/>
      </xdr:nvCxnSpPr>
      <xdr:spPr>
        <a:xfrm flipV="1">
          <a:off x="8750300" y="9774493"/>
          <a:ext cx="889000" cy="4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159341</xdr:rowOff>
    </xdr:from>
    <xdr:to>
      <xdr:col>50</xdr:col>
      <xdr:colOff>165100</xdr:colOff>
      <xdr:row>57</xdr:row>
      <xdr:rowOff>89491</xdr:rowOff>
    </xdr:to>
    <xdr:sp macro="" textlink="">
      <xdr:nvSpPr>
        <xdr:cNvPr id="358" name="フローチャート: 判断 357"/>
        <xdr:cNvSpPr/>
      </xdr:nvSpPr>
      <xdr:spPr>
        <a:xfrm>
          <a:off x="9588500" y="976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80618</xdr:rowOff>
    </xdr:from>
    <xdr:ext cx="534377" cy="259045"/>
    <xdr:sp macro="" textlink="">
      <xdr:nvSpPr>
        <xdr:cNvPr id="359" name="テキスト ボックス 358"/>
        <xdr:cNvSpPr txBox="1"/>
      </xdr:nvSpPr>
      <xdr:spPr>
        <a:xfrm>
          <a:off x="9372111" y="985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38833</xdr:rowOff>
    </xdr:from>
    <xdr:to>
      <xdr:col>45</xdr:col>
      <xdr:colOff>177800</xdr:colOff>
      <xdr:row>57</xdr:row>
      <xdr:rowOff>42719</xdr:rowOff>
    </xdr:to>
    <xdr:cxnSp macro="">
      <xdr:nvCxnSpPr>
        <xdr:cNvPr id="360" name="直線コネクタ 359"/>
        <xdr:cNvCxnSpPr/>
      </xdr:nvCxnSpPr>
      <xdr:spPr>
        <a:xfrm>
          <a:off x="7861300" y="9811483"/>
          <a:ext cx="889000" cy="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8280</xdr:rowOff>
    </xdr:from>
    <xdr:to>
      <xdr:col>46</xdr:col>
      <xdr:colOff>38100</xdr:colOff>
      <xdr:row>57</xdr:row>
      <xdr:rowOff>109880</xdr:rowOff>
    </xdr:to>
    <xdr:sp macro="" textlink="">
      <xdr:nvSpPr>
        <xdr:cNvPr id="361" name="フローチャート: 判断 360"/>
        <xdr:cNvSpPr/>
      </xdr:nvSpPr>
      <xdr:spPr>
        <a:xfrm>
          <a:off x="8699500" y="978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101007</xdr:rowOff>
    </xdr:from>
    <xdr:ext cx="534377" cy="259045"/>
    <xdr:sp macro="" textlink="">
      <xdr:nvSpPr>
        <xdr:cNvPr id="362" name="テキスト ボックス 361"/>
        <xdr:cNvSpPr txBox="1"/>
      </xdr:nvSpPr>
      <xdr:spPr>
        <a:xfrm>
          <a:off x="8483111" y="9873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38833</xdr:rowOff>
    </xdr:from>
    <xdr:to>
      <xdr:col>41</xdr:col>
      <xdr:colOff>50800</xdr:colOff>
      <xdr:row>57</xdr:row>
      <xdr:rowOff>101252</xdr:rowOff>
    </xdr:to>
    <xdr:cxnSp macro="">
      <xdr:nvCxnSpPr>
        <xdr:cNvPr id="363" name="直線コネクタ 362"/>
        <xdr:cNvCxnSpPr/>
      </xdr:nvCxnSpPr>
      <xdr:spPr>
        <a:xfrm flipV="1">
          <a:off x="6972300" y="9811483"/>
          <a:ext cx="889000" cy="62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142610</xdr:rowOff>
    </xdr:from>
    <xdr:to>
      <xdr:col>41</xdr:col>
      <xdr:colOff>101600</xdr:colOff>
      <xdr:row>57</xdr:row>
      <xdr:rowOff>72760</xdr:rowOff>
    </xdr:to>
    <xdr:sp macro="" textlink="">
      <xdr:nvSpPr>
        <xdr:cNvPr id="364" name="フローチャート: 判断 363"/>
        <xdr:cNvSpPr/>
      </xdr:nvSpPr>
      <xdr:spPr>
        <a:xfrm>
          <a:off x="7810500" y="974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89287</xdr:rowOff>
    </xdr:from>
    <xdr:ext cx="534377" cy="259045"/>
    <xdr:sp macro="" textlink="">
      <xdr:nvSpPr>
        <xdr:cNvPr id="365" name="テキスト ボックス 364"/>
        <xdr:cNvSpPr txBox="1"/>
      </xdr:nvSpPr>
      <xdr:spPr>
        <a:xfrm>
          <a:off x="7594111" y="951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135480</xdr:rowOff>
    </xdr:from>
    <xdr:to>
      <xdr:col>36</xdr:col>
      <xdr:colOff>165100</xdr:colOff>
      <xdr:row>57</xdr:row>
      <xdr:rowOff>65630</xdr:rowOff>
    </xdr:to>
    <xdr:sp macro="" textlink="">
      <xdr:nvSpPr>
        <xdr:cNvPr id="366" name="フローチャート: 判断 365"/>
        <xdr:cNvSpPr/>
      </xdr:nvSpPr>
      <xdr:spPr>
        <a:xfrm>
          <a:off x="6921500" y="973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82157</xdr:rowOff>
    </xdr:from>
    <xdr:ext cx="534377" cy="259045"/>
    <xdr:sp macro="" textlink="">
      <xdr:nvSpPr>
        <xdr:cNvPr id="367" name="テキスト ボックス 366"/>
        <xdr:cNvSpPr txBox="1"/>
      </xdr:nvSpPr>
      <xdr:spPr>
        <a:xfrm>
          <a:off x="6705111" y="9511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27668</xdr:rowOff>
    </xdr:from>
    <xdr:to>
      <xdr:col>55</xdr:col>
      <xdr:colOff>50800</xdr:colOff>
      <xdr:row>56</xdr:row>
      <xdr:rowOff>129268</xdr:rowOff>
    </xdr:to>
    <xdr:sp macro="" textlink="">
      <xdr:nvSpPr>
        <xdr:cNvPr id="373" name="楕円 372"/>
        <xdr:cNvSpPr/>
      </xdr:nvSpPr>
      <xdr:spPr>
        <a:xfrm>
          <a:off x="10426700" y="962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50545</xdr:rowOff>
    </xdr:from>
    <xdr:ext cx="534377" cy="259045"/>
    <xdr:sp macro="" textlink="">
      <xdr:nvSpPr>
        <xdr:cNvPr id="374" name="普通建設事業費該当値テキスト"/>
        <xdr:cNvSpPr txBox="1"/>
      </xdr:nvSpPr>
      <xdr:spPr>
        <a:xfrm>
          <a:off x="10528300" y="9480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122493</xdr:rowOff>
    </xdr:from>
    <xdr:to>
      <xdr:col>50</xdr:col>
      <xdr:colOff>165100</xdr:colOff>
      <xdr:row>57</xdr:row>
      <xdr:rowOff>52643</xdr:rowOff>
    </xdr:to>
    <xdr:sp macro="" textlink="">
      <xdr:nvSpPr>
        <xdr:cNvPr id="375" name="楕円 374"/>
        <xdr:cNvSpPr/>
      </xdr:nvSpPr>
      <xdr:spPr>
        <a:xfrm>
          <a:off x="9588500" y="9723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69170</xdr:rowOff>
    </xdr:from>
    <xdr:ext cx="534377" cy="259045"/>
    <xdr:sp macro="" textlink="">
      <xdr:nvSpPr>
        <xdr:cNvPr id="376" name="テキスト ボックス 375"/>
        <xdr:cNvSpPr txBox="1"/>
      </xdr:nvSpPr>
      <xdr:spPr>
        <a:xfrm>
          <a:off x="9372111" y="9498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163369</xdr:rowOff>
    </xdr:from>
    <xdr:to>
      <xdr:col>46</xdr:col>
      <xdr:colOff>38100</xdr:colOff>
      <xdr:row>57</xdr:row>
      <xdr:rowOff>93519</xdr:rowOff>
    </xdr:to>
    <xdr:sp macro="" textlink="">
      <xdr:nvSpPr>
        <xdr:cNvPr id="377" name="楕円 376"/>
        <xdr:cNvSpPr/>
      </xdr:nvSpPr>
      <xdr:spPr>
        <a:xfrm>
          <a:off x="8699500" y="9764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110046</xdr:rowOff>
    </xdr:from>
    <xdr:ext cx="534377" cy="259045"/>
    <xdr:sp macro="" textlink="">
      <xdr:nvSpPr>
        <xdr:cNvPr id="378" name="テキスト ボックス 377"/>
        <xdr:cNvSpPr txBox="1"/>
      </xdr:nvSpPr>
      <xdr:spPr>
        <a:xfrm>
          <a:off x="8483111" y="9539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159483</xdr:rowOff>
    </xdr:from>
    <xdr:to>
      <xdr:col>41</xdr:col>
      <xdr:colOff>101600</xdr:colOff>
      <xdr:row>57</xdr:row>
      <xdr:rowOff>89633</xdr:rowOff>
    </xdr:to>
    <xdr:sp macro="" textlink="">
      <xdr:nvSpPr>
        <xdr:cNvPr id="379" name="楕円 378"/>
        <xdr:cNvSpPr/>
      </xdr:nvSpPr>
      <xdr:spPr>
        <a:xfrm>
          <a:off x="7810500" y="9760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80760</xdr:rowOff>
    </xdr:from>
    <xdr:ext cx="534377" cy="259045"/>
    <xdr:sp macro="" textlink="">
      <xdr:nvSpPr>
        <xdr:cNvPr id="380" name="テキスト ボックス 379"/>
        <xdr:cNvSpPr txBox="1"/>
      </xdr:nvSpPr>
      <xdr:spPr>
        <a:xfrm>
          <a:off x="7594111" y="9853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50452</xdr:rowOff>
    </xdr:from>
    <xdr:to>
      <xdr:col>36</xdr:col>
      <xdr:colOff>165100</xdr:colOff>
      <xdr:row>57</xdr:row>
      <xdr:rowOff>152052</xdr:rowOff>
    </xdr:to>
    <xdr:sp macro="" textlink="">
      <xdr:nvSpPr>
        <xdr:cNvPr id="381" name="楕円 380"/>
        <xdr:cNvSpPr/>
      </xdr:nvSpPr>
      <xdr:spPr>
        <a:xfrm>
          <a:off x="6921500" y="9823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143179</xdr:rowOff>
    </xdr:from>
    <xdr:ext cx="534377" cy="259045"/>
    <xdr:sp macro="" textlink="">
      <xdr:nvSpPr>
        <xdr:cNvPr id="382" name="テキスト ボックス 381"/>
        <xdr:cNvSpPr txBox="1"/>
      </xdr:nvSpPr>
      <xdr:spPr>
        <a:xfrm>
          <a:off x="6705111" y="9915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3" name="直線コネクタ 392"/>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4" name="テキスト ボックス 393"/>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5" name="直線コネクタ 394"/>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6" name="テキスト ボックス 395"/>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7" name="直線コネクタ 396"/>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8" name="テキスト ボックス 397"/>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9" name="直線コネクタ 398"/>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0" name="テキスト ボックス 399"/>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1" name="直線コネクタ 400"/>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2" name="テキスト ボックス 401"/>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4" name="テキスト ボックス 403"/>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112192</xdr:rowOff>
    </xdr:from>
    <xdr:to>
      <xdr:col>54</xdr:col>
      <xdr:colOff>189865</xdr:colOff>
      <xdr:row>79</xdr:row>
      <xdr:rowOff>32144</xdr:rowOff>
    </xdr:to>
    <xdr:cxnSp macro="">
      <xdr:nvCxnSpPr>
        <xdr:cNvPr id="406" name="直線コネクタ 405"/>
        <xdr:cNvCxnSpPr/>
      </xdr:nvCxnSpPr>
      <xdr:spPr>
        <a:xfrm flipV="1">
          <a:off x="10475595" y="12285142"/>
          <a:ext cx="1270" cy="1291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35971</xdr:rowOff>
    </xdr:from>
    <xdr:ext cx="378565" cy="259045"/>
    <xdr:sp macro="" textlink="">
      <xdr:nvSpPr>
        <xdr:cNvPr id="407" name="普通建設事業費 （ うち新規整備　）最小値テキスト"/>
        <xdr:cNvSpPr txBox="1"/>
      </xdr:nvSpPr>
      <xdr:spPr>
        <a:xfrm>
          <a:off x="10528300" y="135805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32144</xdr:rowOff>
    </xdr:from>
    <xdr:to>
      <xdr:col>55</xdr:col>
      <xdr:colOff>88900</xdr:colOff>
      <xdr:row>79</xdr:row>
      <xdr:rowOff>32144</xdr:rowOff>
    </xdr:to>
    <xdr:cxnSp macro="">
      <xdr:nvCxnSpPr>
        <xdr:cNvPr id="408" name="直線コネクタ 407"/>
        <xdr:cNvCxnSpPr/>
      </xdr:nvCxnSpPr>
      <xdr:spPr>
        <a:xfrm>
          <a:off x="10388600" y="13576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58869</xdr:rowOff>
    </xdr:from>
    <xdr:ext cx="534377" cy="259045"/>
    <xdr:sp macro="" textlink="">
      <xdr:nvSpPr>
        <xdr:cNvPr id="409" name="普通建設事業費 （ うち新規整備　）最大値テキスト"/>
        <xdr:cNvSpPr txBox="1"/>
      </xdr:nvSpPr>
      <xdr:spPr>
        <a:xfrm>
          <a:off x="10528300" y="12060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112192</xdr:rowOff>
    </xdr:from>
    <xdr:to>
      <xdr:col>55</xdr:col>
      <xdr:colOff>88900</xdr:colOff>
      <xdr:row>71</xdr:row>
      <xdr:rowOff>112192</xdr:rowOff>
    </xdr:to>
    <xdr:cxnSp macro="">
      <xdr:nvCxnSpPr>
        <xdr:cNvPr id="410" name="直線コネクタ 409"/>
        <xdr:cNvCxnSpPr/>
      </xdr:nvCxnSpPr>
      <xdr:spPr>
        <a:xfrm>
          <a:off x="10388600" y="1228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4635</xdr:rowOff>
    </xdr:from>
    <xdr:to>
      <xdr:col>55</xdr:col>
      <xdr:colOff>0</xdr:colOff>
      <xdr:row>77</xdr:row>
      <xdr:rowOff>70129</xdr:rowOff>
    </xdr:to>
    <xdr:cxnSp macro="">
      <xdr:nvCxnSpPr>
        <xdr:cNvPr id="411" name="直線コネクタ 410"/>
        <xdr:cNvCxnSpPr/>
      </xdr:nvCxnSpPr>
      <xdr:spPr>
        <a:xfrm flipV="1">
          <a:off x="9639300" y="13034835"/>
          <a:ext cx="838200" cy="236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169321</xdr:rowOff>
    </xdr:from>
    <xdr:ext cx="469744" cy="259045"/>
    <xdr:sp macro="" textlink="">
      <xdr:nvSpPr>
        <xdr:cNvPr id="412" name="普通建設事業費 （ うち新規整備　）平均値テキスト"/>
        <xdr:cNvSpPr txBox="1"/>
      </xdr:nvSpPr>
      <xdr:spPr>
        <a:xfrm>
          <a:off x="10528300" y="131995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19444</xdr:rowOff>
    </xdr:from>
    <xdr:to>
      <xdr:col>55</xdr:col>
      <xdr:colOff>50800</xdr:colOff>
      <xdr:row>77</xdr:row>
      <xdr:rowOff>121044</xdr:rowOff>
    </xdr:to>
    <xdr:sp macro="" textlink="">
      <xdr:nvSpPr>
        <xdr:cNvPr id="413" name="フローチャート: 判断 412"/>
        <xdr:cNvSpPr/>
      </xdr:nvSpPr>
      <xdr:spPr>
        <a:xfrm>
          <a:off x="10426700" y="1322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163551</xdr:rowOff>
    </xdr:from>
    <xdr:to>
      <xdr:col>50</xdr:col>
      <xdr:colOff>114300</xdr:colOff>
      <xdr:row>77</xdr:row>
      <xdr:rowOff>70129</xdr:rowOff>
    </xdr:to>
    <xdr:cxnSp macro="">
      <xdr:nvCxnSpPr>
        <xdr:cNvPr id="414" name="直線コネクタ 413"/>
        <xdr:cNvCxnSpPr/>
      </xdr:nvCxnSpPr>
      <xdr:spPr>
        <a:xfrm>
          <a:off x="8750300" y="13193751"/>
          <a:ext cx="889000" cy="78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63221</xdr:rowOff>
    </xdr:from>
    <xdr:to>
      <xdr:col>50</xdr:col>
      <xdr:colOff>165100</xdr:colOff>
      <xdr:row>77</xdr:row>
      <xdr:rowOff>164821</xdr:rowOff>
    </xdr:to>
    <xdr:sp macro="" textlink="">
      <xdr:nvSpPr>
        <xdr:cNvPr id="415" name="フローチャート: 判断 414"/>
        <xdr:cNvSpPr/>
      </xdr:nvSpPr>
      <xdr:spPr>
        <a:xfrm>
          <a:off x="9588500" y="13264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155948</xdr:rowOff>
    </xdr:from>
    <xdr:ext cx="469744" cy="259045"/>
    <xdr:sp macro="" textlink="">
      <xdr:nvSpPr>
        <xdr:cNvPr id="416" name="テキスト ボックス 415"/>
        <xdr:cNvSpPr txBox="1"/>
      </xdr:nvSpPr>
      <xdr:spPr>
        <a:xfrm>
          <a:off x="9404428" y="13357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157721</xdr:rowOff>
    </xdr:from>
    <xdr:to>
      <xdr:col>45</xdr:col>
      <xdr:colOff>177800</xdr:colOff>
      <xdr:row>76</xdr:row>
      <xdr:rowOff>163551</xdr:rowOff>
    </xdr:to>
    <xdr:cxnSp macro="">
      <xdr:nvCxnSpPr>
        <xdr:cNvPr id="417" name="直線コネクタ 416"/>
        <xdr:cNvCxnSpPr/>
      </xdr:nvCxnSpPr>
      <xdr:spPr>
        <a:xfrm>
          <a:off x="7861300" y="13187921"/>
          <a:ext cx="889000" cy="5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78918</xdr:rowOff>
    </xdr:from>
    <xdr:to>
      <xdr:col>46</xdr:col>
      <xdr:colOff>38100</xdr:colOff>
      <xdr:row>78</xdr:row>
      <xdr:rowOff>9068</xdr:rowOff>
    </xdr:to>
    <xdr:sp macro="" textlink="">
      <xdr:nvSpPr>
        <xdr:cNvPr id="418" name="フローチャート: 判断 417"/>
        <xdr:cNvSpPr/>
      </xdr:nvSpPr>
      <xdr:spPr>
        <a:xfrm>
          <a:off x="8699500" y="1328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195</xdr:rowOff>
    </xdr:from>
    <xdr:ext cx="469744" cy="259045"/>
    <xdr:sp macro="" textlink="">
      <xdr:nvSpPr>
        <xdr:cNvPr id="419" name="テキスト ボックス 418"/>
        <xdr:cNvSpPr txBox="1"/>
      </xdr:nvSpPr>
      <xdr:spPr>
        <a:xfrm>
          <a:off x="8515428" y="13373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115088</xdr:rowOff>
    </xdr:from>
    <xdr:to>
      <xdr:col>41</xdr:col>
      <xdr:colOff>50800</xdr:colOff>
      <xdr:row>76</xdr:row>
      <xdr:rowOff>157721</xdr:rowOff>
    </xdr:to>
    <xdr:cxnSp macro="">
      <xdr:nvCxnSpPr>
        <xdr:cNvPr id="420" name="直線コネクタ 419"/>
        <xdr:cNvCxnSpPr/>
      </xdr:nvCxnSpPr>
      <xdr:spPr>
        <a:xfrm>
          <a:off x="6972300" y="13145288"/>
          <a:ext cx="889000" cy="42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35370</xdr:rowOff>
    </xdr:from>
    <xdr:to>
      <xdr:col>41</xdr:col>
      <xdr:colOff>101600</xdr:colOff>
      <xdr:row>77</xdr:row>
      <xdr:rowOff>136970</xdr:rowOff>
    </xdr:to>
    <xdr:sp macro="" textlink="">
      <xdr:nvSpPr>
        <xdr:cNvPr id="421" name="フローチャート: 判断 420"/>
        <xdr:cNvSpPr/>
      </xdr:nvSpPr>
      <xdr:spPr>
        <a:xfrm>
          <a:off x="7810500" y="1323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128097</xdr:rowOff>
    </xdr:from>
    <xdr:ext cx="469744" cy="259045"/>
    <xdr:sp macro="" textlink="">
      <xdr:nvSpPr>
        <xdr:cNvPr id="422" name="テキスト ボックス 421"/>
        <xdr:cNvSpPr txBox="1"/>
      </xdr:nvSpPr>
      <xdr:spPr>
        <a:xfrm>
          <a:off x="7626428" y="1332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117970</xdr:rowOff>
    </xdr:from>
    <xdr:to>
      <xdr:col>36</xdr:col>
      <xdr:colOff>165100</xdr:colOff>
      <xdr:row>77</xdr:row>
      <xdr:rowOff>48120</xdr:rowOff>
    </xdr:to>
    <xdr:sp macro="" textlink="">
      <xdr:nvSpPr>
        <xdr:cNvPr id="423" name="フローチャート: 判断 422"/>
        <xdr:cNvSpPr/>
      </xdr:nvSpPr>
      <xdr:spPr>
        <a:xfrm>
          <a:off x="6921500" y="131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39247</xdr:rowOff>
    </xdr:from>
    <xdr:ext cx="534377" cy="259045"/>
    <xdr:sp macro="" textlink="">
      <xdr:nvSpPr>
        <xdr:cNvPr id="424" name="テキスト ボックス 423"/>
        <xdr:cNvSpPr txBox="1"/>
      </xdr:nvSpPr>
      <xdr:spPr>
        <a:xfrm>
          <a:off x="6705111" y="13240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125285</xdr:rowOff>
    </xdr:from>
    <xdr:to>
      <xdr:col>55</xdr:col>
      <xdr:colOff>50800</xdr:colOff>
      <xdr:row>76</xdr:row>
      <xdr:rowOff>55435</xdr:rowOff>
    </xdr:to>
    <xdr:sp macro="" textlink="">
      <xdr:nvSpPr>
        <xdr:cNvPr id="430" name="楕円 429"/>
        <xdr:cNvSpPr/>
      </xdr:nvSpPr>
      <xdr:spPr>
        <a:xfrm>
          <a:off x="10426700" y="12984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148162</xdr:rowOff>
    </xdr:from>
    <xdr:ext cx="534377" cy="259045"/>
    <xdr:sp macro="" textlink="">
      <xdr:nvSpPr>
        <xdr:cNvPr id="431" name="普通建設事業費 （ うち新規整備　）該当値テキスト"/>
        <xdr:cNvSpPr txBox="1"/>
      </xdr:nvSpPr>
      <xdr:spPr>
        <a:xfrm>
          <a:off x="10528300" y="12835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19329</xdr:rowOff>
    </xdr:from>
    <xdr:to>
      <xdr:col>50</xdr:col>
      <xdr:colOff>165100</xdr:colOff>
      <xdr:row>77</xdr:row>
      <xdr:rowOff>120929</xdr:rowOff>
    </xdr:to>
    <xdr:sp macro="" textlink="">
      <xdr:nvSpPr>
        <xdr:cNvPr id="432" name="楕円 431"/>
        <xdr:cNvSpPr/>
      </xdr:nvSpPr>
      <xdr:spPr>
        <a:xfrm>
          <a:off x="9588500" y="13220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137456</xdr:rowOff>
    </xdr:from>
    <xdr:ext cx="469744" cy="259045"/>
    <xdr:sp macro="" textlink="">
      <xdr:nvSpPr>
        <xdr:cNvPr id="433" name="テキスト ボックス 432"/>
        <xdr:cNvSpPr txBox="1"/>
      </xdr:nvSpPr>
      <xdr:spPr>
        <a:xfrm>
          <a:off x="9404428" y="12996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112751</xdr:rowOff>
    </xdr:from>
    <xdr:to>
      <xdr:col>46</xdr:col>
      <xdr:colOff>38100</xdr:colOff>
      <xdr:row>77</xdr:row>
      <xdr:rowOff>42901</xdr:rowOff>
    </xdr:to>
    <xdr:sp macro="" textlink="">
      <xdr:nvSpPr>
        <xdr:cNvPr id="434" name="楕円 433"/>
        <xdr:cNvSpPr/>
      </xdr:nvSpPr>
      <xdr:spPr>
        <a:xfrm>
          <a:off x="8699500" y="13142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59427</xdr:rowOff>
    </xdr:from>
    <xdr:ext cx="534377" cy="259045"/>
    <xdr:sp macro="" textlink="">
      <xdr:nvSpPr>
        <xdr:cNvPr id="435" name="テキスト ボックス 434"/>
        <xdr:cNvSpPr txBox="1"/>
      </xdr:nvSpPr>
      <xdr:spPr>
        <a:xfrm>
          <a:off x="8483111" y="12918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106921</xdr:rowOff>
    </xdr:from>
    <xdr:to>
      <xdr:col>41</xdr:col>
      <xdr:colOff>101600</xdr:colOff>
      <xdr:row>77</xdr:row>
      <xdr:rowOff>37071</xdr:rowOff>
    </xdr:to>
    <xdr:sp macro="" textlink="">
      <xdr:nvSpPr>
        <xdr:cNvPr id="436" name="楕円 435"/>
        <xdr:cNvSpPr/>
      </xdr:nvSpPr>
      <xdr:spPr>
        <a:xfrm>
          <a:off x="7810500" y="13137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53598</xdr:rowOff>
    </xdr:from>
    <xdr:ext cx="534377" cy="259045"/>
    <xdr:sp macro="" textlink="">
      <xdr:nvSpPr>
        <xdr:cNvPr id="437" name="テキスト ボックス 436"/>
        <xdr:cNvSpPr txBox="1"/>
      </xdr:nvSpPr>
      <xdr:spPr>
        <a:xfrm>
          <a:off x="7594111" y="1291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64288</xdr:rowOff>
    </xdr:from>
    <xdr:to>
      <xdr:col>36</xdr:col>
      <xdr:colOff>165100</xdr:colOff>
      <xdr:row>76</xdr:row>
      <xdr:rowOff>165888</xdr:rowOff>
    </xdr:to>
    <xdr:sp macro="" textlink="">
      <xdr:nvSpPr>
        <xdr:cNvPr id="438" name="楕円 437"/>
        <xdr:cNvSpPr/>
      </xdr:nvSpPr>
      <xdr:spPr>
        <a:xfrm>
          <a:off x="6921500" y="13094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10965</xdr:rowOff>
    </xdr:from>
    <xdr:ext cx="534377" cy="259045"/>
    <xdr:sp macro="" textlink="">
      <xdr:nvSpPr>
        <xdr:cNvPr id="439" name="テキスト ボックス 438"/>
        <xdr:cNvSpPr txBox="1"/>
      </xdr:nvSpPr>
      <xdr:spPr>
        <a:xfrm>
          <a:off x="6705111" y="12869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0" name="直線コネクタ 449"/>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1" name="テキスト ボックス 450"/>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2" name="直線コネクタ 451"/>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3" name="テキスト ボックス 452"/>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4" name="直線コネクタ 453"/>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5" name="テキスト ボックス 454"/>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6" name="直線コネクタ 455"/>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7" name="テキスト ボックス 456"/>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8" name="直線コネクタ 457"/>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9" name="テキスト ボックス 458"/>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58826</xdr:rowOff>
    </xdr:from>
    <xdr:to>
      <xdr:col>54</xdr:col>
      <xdr:colOff>189865</xdr:colOff>
      <xdr:row>98</xdr:row>
      <xdr:rowOff>139267</xdr:rowOff>
    </xdr:to>
    <xdr:cxnSp macro="">
      <xdr:nvCxnSpPr>
        <xdr:cNvPr id="463" name="直線コネクタ 462"/>
        <xdr:cNvCxnSpPr/>
      </xdr:nvCxnSpPr>
      <xdr:spPr>
        <a:xfrm flipV="1">
          <a:off x="10475595" y="15660776"/>
          <a:ext cx="1270" cy="12805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143094</xdr:rowOff>
    </xdr:from>
    <xdr:ext cx="469744" cy="259045"/>
    <xdr:sp macro="" textlink="">
      <xdr:nvSpPr>
        <xdr:cNvPr id="464" name="普通建設事業費 （ うち更新整備　）最小値テキスト"/>
        <xdr:cNvSpPr txBox="1"/>
      </xdr:nvSpPr>
      <xdr:spPr>
        <a:xfrm>
          <a:off x="10528300" y="1694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139267</xdr:rowOff>
    </xdr:from>
    <xdr:to>
      <xdr:col>55</xdr:col>
      <xdr:colOff>88900</xdr:colOff>
      <xdr:row>98</xdr:row>
      <xdr:rowOff>139267</xdr:rowOff>
    </xdr:to>
    <xdr:cxnSp macro="">
      <xdr:nvCxnSpPr>
        <xdr:cNvPr id="465" name="直線コネクタ 464"/>
        <xdr:cNvCxnSpPr/>
      </xdr:nvCxnSpPr>
      <xdr:spPr>
        <a:xfrm>
          <a:off x="10388600" y="1694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5503</xdr:rowOff>
    </xdr:from>
    <xdr:ext cx="599010" cy="259045"/>
    <xdr:sp macro="" textlink="">
      <xdr:nvSpPr>
        <xdr:cNvPr id="466" name="普通建設事業費 （ うち更新整備　）最大値テキスト"/>
        <xdr:cNvSpPr txBox="1"/>
      </xdr:nvSpPr>
      <xdr:spPr>
        <a:xfrm>
          <a:off x="10528300" y="15436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58826</xdr:rowOff>
    </xdr:from>
    <xdr:to>
      <xdr:col>55</xdr:col>
      <xdr:colOff>88900</xdr:colOff>
      <xdr:row>91</xdr:row>
      <xdr:rowOff>58826</xdr:rowOff>
    </xdr:to>
    <xdr:cxnSp macro="">
      <xdr:nvCxnSpPr>
        <xdr:cNvPr id="467" name="直線コネクタ 466"/>
        <xdr:cNvCxnSpPr/>
      </xdr:nvCxnSpPr>
      <xdr:spPr>
        <a:xfrm>
          <a:off x="10388600" y="15660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92163</xdr:rowOff>
    </xdr:from>
    <xdr:to>
      <xdr:col>55</xdr:col>
      <xdr:colOff>0</xdr:colOff>
      <xdr:row>97</xdr:row>
      <xdr:rowOff>108547</xdr:rowOff>
    </xdr:to>
    <xdr:cxnSp macro="">
      <xdr:nvCxnSpPr>
        <xdr:cNvPr id="468" name="直線コネクタ 467"/>
        <xdr:cNvCxnSpPr/>
      </xdr:nvCxnSpPr>
      <xdr:spPr>
        <a:xfrm flipV="1">
          <a:off x="9639300" y="16722813"/>
          <a:ext cx="838200" cy="16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149813</xdr:rowOff>
    </xdr:from>
    <xdr:ext cx="534377" cy="259045"/>
    <xdr:sp macro="" textlink="">
      <xdr:nvSpPr>
        <xdr:cNvPr id="469" name="普通建設事業費 （ うち更新整備　）平均値テキスト"/>
        <xdr:cNvSpPr txBox="1"/>
      </xdr:nvSpPr>
      <xdr:spPr>
        <a:xfrm>
          <a:off x="10528300" y="164375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126936</xdr:rowOff>
    </xdr:from>
    <xdr:to>
      <xdr:col>55</xdr:col>
      <xdr:colOff>50800</xdr:colOff>
      <xdr:row>97</xdr:row>
      <xdr:rowOff>57086</xdr:rowOff>
    </xdr:to>
    <xdr:sp macro="" textlink="">
      <xdr:nvSpPr>
        <xdr:cNvPr id="470" name="フローチャート: 判断 469"/>
        <xdr:cNvSpPr/>
      </xdr:nvSpPr>
      <xdr:spPr>
        <a:xfrm>
          <a:off x="10426700" y="16586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108547</xdr:rowOff>
    </xdr:from>
    <xdr:to>
      <xdr:col>50</xdr:col>
      <xdr:colOff>114300</xdr:colOff>
      <xdr:row>97</xdr:row>
      <xdr:rowOff>109792</xdr:rowOff>
    </xdr:to>
    <xdr:cxnSp macro="">
      <xdr:nvCxnSpPr>
        <xdr:cNvPr id="471" name="直線コネクタ 470"/>
        <xdr:cNvCxnSpPr/>
      </xdr:nvCxnSpPr>
      <xdr:spPr>
        <a:xfrm flipV="1">
          <a:off x="8750300" y="16739197"/>
          <a:ext cx="889000" cy="1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37351</xdr:rowOff>
    </xdr:from>
    <xdr:to>
      <xdr:col>50</xdr:col>
      <xdr:colOff>165100</xdr:colOff>
      <xdr:row>97</xdr:row>
      <xdr:rowOff>138951</xdr:rowOff>
    </xdr:to>
    <xdr:sp macro="" textlink="">
      <xdr:nvSpPr>
        <xdr:cNvPr id="472" name="フローチャート: 判断 471"/>
        <xdr:cNvSpPr/>
      </xdr:nvSpPr>
      <xdr:spPr>
        <a:xfrm>
          <a:off x="9588500" y="16668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155478</xdr:rowOff>
    </xdr:from>
    <xdr:ext cx="534377" cy="259045"/>
    <xdr:sp macro="" textlink="">
      <xdr:nvSpPr>
        <xdr:cNvPr id="473" name="テキスト ボックス 472"/>
        <xdr:cNvSpPr txBox="1"/>
      </xdr:nvSpPr>
      <xdr:spPr>
        <a:xfrm>
          <a:off x="9372111" y="16443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109792</xdr:rowOff>
    </xdr:from>
    <xdr:to>
      <xdr:col>45</xdr:col>
      <xdr:colOff>177800</xdr:colOff>
      <xdr:row>97</xdr:row>
      <xdr:rowOff>122377</xdr:rowOff>
    </xdr:to>
    <xdr:cxnSp macro="">
      <xdr:nvCxnSpPr>
        <xdr:cNvPr id="474" name="直線コネクタ 473"/>
        <xdr:cNvCxnSpPr/>
      </xdr:nvCxnSpPr>
      <xdr:spPr>
        <a:xfrm flipV="1">
          <a:off x="7861300" y="16740442"/>
          <a:ext cx="889000" cy="12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54166</xdr:rowOff>
    </xdr:from>
    <xdr:to>
      <xdr:col>46</xdr:col>
      <xdr:colOff>38100</xdr:colOff>
      <xdr:row>97</xdr:row>
      <xdr:rowOff>155766</xdr:rowOff>
    </xdr:to>
    <xdr:sp macro="" textlink="">
      <xdr:nvSpPr>
        <xdr:cNvPr id="475" name="フローチャート: 判断 474"/>
        <xdr:cNvSpPr/>
      </xdr:nvSpPr>
      <xdr:spPr>
        <a:xfrm>
          <a:off x="8699500" y="1668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843</xdr:rowOff>
    </xdr:from>
    <xdr:ext cx="534377" cy="259045"/>
    <xdr:sp macro="" textlink="">
      <xdr:nvSpPr>
        <xdr:cNvPr id="476" name="テキスト ボックス 475"/>
        <xdr:cNvSpPr txBox="1"/>
      </xdr:nvSpPr>
      <xdr:spPr>
        <a:xfrm>
          <a:off x="8483111" y="1646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122377</xdr:rowOff>
    </xdr:from>
    <xdr:to>
      <xdr:col>41</xdr:col>
      <xdr:colOff>50800</xdr:colOff>
      <xdr:row>98</xdr:row>
      <xdr:rowOff>3480</xdr:rowOff>
    </xdr:to>
    <xdr:cxnSp macro="">
      <xdr:nvCxnSpPr>
        <xdr:cNvPr id="477" name="直線コネクタ 476"/>
        <xdr:cNvCxnSpPr/>
      </xdr:nvCxnSpPr>
      <xdr:spPr>
        <a:xfrm flipV="1">
          <a:off x="6972300" y="16753027"/>
          <a:ext cx="889000" cy="5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22644</xdr:rowOff>
    </xdr:from>
    <xdr:to>
      <xdr:col>41</xdr:col>
      <xdr:colOff>101600</xdr:colOff>
      <xdr:row>97</xdr:row>
      <xdr:rowOff>124244</xdr:rowOff>
    </xdr:to>
    <xdr:sp macro="" textlink="">
      <xdr:nvSpPr>
        <xdr:cNvPr id="478" name="フローチャート: 判断 477"/>
        <xdr:cNvSpPr/>
      </xdr:nvSpPr>
      <xdr:spPr>
        <a:xfrm>
          <a:off x="7810500" y="1665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140771</xdr:rowOff>
    </xdr:from>
    <xdr:ext cx="534377" cy="259045"/>
    <xdr:sp macro="" textlink="">
      <xdr:nvSpPr>
        <xdr:cNvPr id="479" name="テキスト ボックス 478"/>
        <xdr:cNvSpPr txBox="1"/>
      </xdr:nvSpPr>
      <xdr:spPr>
        <a:xfrm>
          <a:off x="7594111" y="1642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47980</xdr:rowOff>
    </xdr:from>
    <xdr:to>
      <xdr:col>36</xdr:col>
      <xdr:colOff>165100</xdr:colOff>
      <xdr:row>97</xdr:row>
      <xdr:rowOff>149580</xdr:rowOff>
    </xdr:to>
    <xdr:sp macro="" textlink="">
      <xdr:nvSpPr>
        <xdr:cNvPr id="480" name="フローチャート: 判断 479"/>
        <xdr:cNvSpPr/>
      </xdr:nvSpPr>
      <xdr:spPr>
        <a:xfrm>
          <a:off x="6921500" y="1667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166107</xdr:rowOff>
    </xdr:from>
    <xdr:ext cx="534377" cy="259045"/>
    <xdr:sp macro="" textlink="">
      <xdr:nvSpPr>
        <xdr:cNvPr id="481" name="テキスト ボックス 480"/>
        <xdr:cNvSpPr txBox="1"/>
      </xdr:nvSpPr>
      <xdr:spPr>
        <a:xfrm>
          <a:off x="6705111" y="16453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41363</xdr:rowOff>
    </xdr:from>
    <xdr:to>
      <xdr:col>55</xdr:col>
      <xdr:colOff>50800</xdr:colOff>
      <xdr:row>97</xdr:row>
      <xdr:rowOff>142963</xdr:rowOff>
    </xdr:to>
    <xdr:sp macro="" textlink="">
      <xdr:nvSpPr>
        <xdr:cNvPr id="487" name="楕円 486"/>
        <xdr:cNvSpPr/>
      </xdr:nvSpPr>
      <xdr:spPr>
        <a:xfrm>
          <a:off x="10426700" y="1667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19790</xdr:rowOff>
    </xdr:from>
    <xdr:ext cx="534377" cy="259045"/>
    <xdr:sp macro="" textlink="">
      <xdr:nvSpPr>
        <xdr:cNvPr id="488" name="普通建設事業費 （ うち更新整備　）該当値テキスト"/>
        <xdr:cNvSpPr txBox="1"/>
      </xdr:nvSpPr>
      <xdr:spPr>
        <a:xfrm>
          <a:off x="10528300" y="16650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57747</xdr:rowOff>
    </xdr:from>
    <xdr:to>
      <xdr:col>50</xdr:col>
      <xdr:colOff>165100</xdr:colOff>
      <xdr:row>97</xdr:row>
      <xdr:rowOff>159347</xdr:rowOff>
    </xdr:to>
    <xdr:sp macro="" textlink="">
      <xdr:nvSpPr>
        <xdr:cNvPr id="489" name="楕円 488"/>
        <xdr:cNvSpPr/>
      </xdr:nvSpPr>
      <xdr:spPr>
        <a:xfrm>
          <a:off x="9588500" y="16688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150474</xdr:rowOff>
    </xdr:from>
    <xdr:ext cx="534377" cy="259045"/>
    <xdr:sp macro="" textlink="">
      <xdr:nvSpPr>
        <xdr:cNvPr id="490" name="テキスト ボックス 489"/>
        <xdr:cNvSpPr txBox="1"/>
      </xdr:nvSpPr>
      <xdr:spPr>
        <a:xfrm>
          <a:off x="9372111" y="16781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58992</xdr:rowOff>
    </xdr:from>
    <xdr:to>
      <xdr:col>46</xdr:col>
      <xdr:colOff>38100</xdr:colOff>
      <xdr:row>97</xdr:row>
      <xdr:rowOff>160592</xdr:rowOff>
    </xdr:to>
    <xdr:sp macro="" textlink="">
      <xdr:nvSpPr>
        <xdr:cNvPr id="491" name="楕円 490"/>
        <xdr:cNvSpPr/>
      </xdr:nvSpPr>
      <xdr:spPr>
        <a:xfrm>
          <a:off x="8699500" y="16689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151719</xdr:rowOff>
    </xdr:from>
    <xdr:ext cx="534377" cy="259045"/>
    <xdr:sp macro="" textlink="">
      <xdr:nvSpPr>
        <xdr:cNvPr id="492" name="テキスト ボックス 491"/>
        <xdr:cNvSpPr txBox="1"/>
      </xdr:nvSpPr>
      <xdr:spPr>
        <a:xfrm>
          <a:off x="8483111" y="16782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71577</xdr:rowOff>
    </xdr:from>
    <xdr:to>
      <xdr:col>41</xdr:col>
      <xdr:colOff>101600</xdr:colOff>
      <xdr:row>98</xdr:row>
      <xdr:rowOff>1727</xdr:rowOff>
    </xdr:to>
    <xdr:sp macro="" textlink="">
      <xdr:nvSpPr>
        <xdr:cNvPr id="493" name="楕円 492"/>
        <xdr:cNvSpPr/>
      </xdr:nvSpPr>
      <xdr:spPr>
        <a:xfrm>
          <a:off x="7810500" y="16702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164304</xdr:rowOff>
    </xdr:from>
    <xdr:ext cx="534377" cy="259045"/>
    <xdr:sp macro="" textlink="">
      <xdr:nvSpPr>
        <xdr:cNvPr id="494" name="テキスト ボックス 493"/>
        <xdr:cNvSpPr txBox="1"/>
      </xdr:nvSpPr>
      <xdr:spPr>
        <a:xfrm>
          <a:off x="7594111" y="16794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124130</xdr:rowOff>
    </xdr:from>
    <xdr:to>
      <xdr:col>36</xdr:col>
      <xdr:colOff>165100</xdr:colOff>
      <xdr:row>98</xdr:row>
      <xdr:rowOff>54280</xdr:rowOff>
    </xdr:to>
    <xdr:sp macro="" textlink="">
      <xdr:nvSpPr>
        <xdr:cNvPr id="495" name="楕円 494"/>
        <xdr:cNvSpPr/>
      </xdr:nvSpPr>
      <xdr:spPr>
        <a:xfrm>
          <a:off x="6921500" y="1675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45407</xdr:rowOff>
    </xdr:from>
    <xdr:ext cx="534377" cy="259045"/>
    <xdr:sp macro="" textlink="">
      <xdr:nvSpPr>
        <xdr:cNvPr id="496" name="テキスト ボックス 495"/>
        <xdr:cNvSpPr txBox="1"/>
      </xdr:nvSpPr>
      <xdr:spPr>
        <a:xfrm>
          <a:off x="6705111" y="1684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7" name="直線コネクタ 506"/>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8" name="テキスト ボックス 507"/>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9" name="直線コネクタ 508"/>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35</xdr:row>
      <xdr:rowOff>54627</xdr:rowOff>
    </xdr:from>
    <xdr:ext cx="467179" cy="259045"/>
    <xdr:sp macro="" textlink="">
      <xdr:nvSpPr>
        <xdr:cNvPr id="510" name="テキスト ボックス 509"/>
        <xdr:cNvSpPr txBox="1"/>
      </xdr:nvSpPr>
      <xdr:spPr>
        <a:xfrm>
          <a:off x="11978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1" name="直線コネクタ 510"/>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111777</xdr:rowOff>
    </xdr:from>
    <xdr:ext cx="467179" cy="259045"/>
    <xdr:sp macro="" textlink="">
      <xdr:nvSpPr>
        <xdr:cNvPr id="512" name="テキスト ボックス 511"/>
        <xdr:cNvSpPr txBox="1"/>
      </xdr:nvSpPr>
      <xdr:spPr>
        <a:xfrm>
          <a:off x="11978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3" name="直線コネクタ 512"/>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168927</xdr:rowOff>
    </xdr:from>
    <xdr:ext cx="467179" cy="259045"/>
    <xdr:sp macro="" textlink="">
      <xdr:nvSpPr>
        <xdr:cNvPr id="514" name="テキスト ボックス 513"/>
        <xdr:cNvSpPr txBox="1"/>
      </xdr:nvSpPr>
      <xdr:spPr>
        <a:xfrm>
          <a:off x="11978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27</xdr:row>
      <xdr:rowOff>54627</xdr:rowOff>
    </xdr:from>
    <xdr:ext cx="467179" cy="259045"/>
    <xdr:sp macro="" textlink="">
      <xdr:nvSpPr>
        <xdr:cNvPr id="516" name="テキスト ボックス 515"/>
        <xdr:cNvSpPr txBox="1"/>
      </xdr:nvSpPr>
      <xdr:spPr>
        <a:xfrm>
          <a:off x="11978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20371</xdr:rowOff>
    </xdr:from>
    <xdr:to>
      <xdr:col>85</xdr:col>
      <xdr:colOff>126364</xdr:colOff>
      <xdr:row>38</xdr:row>
      <xdr:rowOff>139700</xdr:rowOff>
    </xdr:to>
    <xdr:cxnSp macro="">
      <xdr:nvCxnSpPr>
        <xdr:cNvPr id="518" name="直線コネクタ 517"/>
        <xdr:cNvCxnSpPr/>
      </xdr:nvCxnSpPr>
      <xdr:spPr>
        <a:xfrm flipV="1">
          <a:off x="16317595" y="5163871"/>
          <a:ext cx="1269" cy="1490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9" name="災害復旧事業費最小値テキスト"/>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0" name="直線コネクタ 519"/>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138498</xdr:rowOff>
    </xdr:from>
    <xdr:ext cx="469744" cy="259045"/>
    <xdr:sp macro="" textlink="">
      <xdr:nvSpPr>
        <xdr:cNvPr id="521" name="災害復旧事業費最大値テキスト"/>
        <xdr:cNvSpPr txBox="1"/>
      </xdr:nvSpPr>
      <xdr:spPr>
        <a:xfrm>
          <a:off x="16370300" y="4939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20371</xdr:rowOff>
    </xdr:from>
    <xdr:to>
      <xdr:col>86</xdr:col>
      <xdr:colOff>25400</xdr:colOff>
      <xdr:row>30</xdr:row>
      <xdr:rowOff>20371</xdr:rowOff>
    </xdr:to>
    <xdr:cxnSp macro="">
      <xdr:nvCxnSpPr>
        <xdr:cNvPr id="522" name="直線コネクタ 521"/>
        <xdr:cNvCxnSpPr/>
      </xdr:nvCxnSpPr>
      <xdr:spPr>
        <a:xfrm>
          <a:off x="16230600" y="5163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135813</xdr:rowOff>
    </xdr:from>
    <xdr:to>
      <xdr:col>85</xdr:col>
      <xdr:colOff>127000</xdr:colOff>
      <xdr:row>38</xdr:row>
      <xdr:rowOff>139700</xdr:rowOff>
    </xdr:to>
    <xdr:cxnSp macro="">
      <xdr:nvCxnSpPr>
        <xdr:cNvPr id="523" name="直線コネクタ 522"/>
        <xdr:cNvCxnSpPr/>
      </xdr:nvCxnSpPr>
      <xdr:spPr>
        <a:xfrm flipV="1">
          <a:off x="15481300" y="6650913"/>
          <a:ext cx="838200" cy="3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7764</xdr:rowOff>
    </xdr:from>
    <xdr:ext cx="378565" cy="259045"/>
    <xdr:sp macro="" textlink="">
      <xdr:nvSpPr>
        <xdr:cNvPr id="524" name="災害復旧事業費平均値テキスト"/>
        <xdr:cNvSpPr txBox="1"/>
      </xdr:nvSpPr>
      <xdr:spPr>
        <a:xfrm>
          <a:off x="16370300" y="635141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156337</xdr:rowOff>
    </xdr:from>
    <xdr:to>
      <xdr:col>85</xdr:col>
      <xdr:colOff>177800</xdr:colOff>
      <xdr:row>38</xdr:row>
      <xdr:rowOff>86487</xdr:rowOff>
    </xdr:to>
    <xdr:sp macro="" textlink="">
      <xdr:nvSpPr>
        <xdr:cNvPr id="525" name="フローチャート: 判断 524"/>
        <xdr:cNvSpPr/>
      </xdr:nvSpPr>
      <xdr:spPr>
        <a:xfrm>
          <a:off x="16268700" y="6499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6" name="直線コネクタ 525"/>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9119</xdr:rowOff>
    </xdr:from>
    <xdr:to>
      <xdr:col>81</xdr:col>
      <xdr:colOff>101600</xdr:colOff>
      <xdr:row>38</xdr:row>
      <xdr:rowOff>110719</xdr:rowOff>
    </xdr:to>
    <xdr:sp macro="" textlink="">
      <xdr:nvSpPr>
        <xdr:cNvPr id="527" name="フローチャート: 判断 526"/>
        <xdr:cNvSpPr/>
      </xdr:nvSpPr>
      <xdr:spPr>
        <a:xfrm>
          <a:off x="15430500" y="652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127245</xdr:rowOff>
    </xdr:from>
    <xdr:ext cx="378565" cy="259045"/>
    <xdr:sp macro="" textlink="">
      <xdr:nvSpPr>
        <xdr:cNvPr id="528" name="テキスト ボックス 527"/>
        <xdr:cNvSpPr txBox="1"/>
      </xdr:nvSpPr>
      <xdr:spPr>
        <a:xfrm>
          <a:off x="15292017" y="62994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9" name="直線コネクタ 528"/>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52553</xdr:rowOff>
    </xdr:from>
    <xdr:to>
      <xdr:col>76</xdr:col>
      <xdr:colOff>165100</xdr:colOff>
      <xdr:row>38</xdr:row>
      <xdr:rowOff>154153</xdr:rowOff>
    </xdr:to>
    <xdr:sp macro="" textlink="">
      <xdr:nvSpPr>
        <xdr:cNvPr id="530" name="フローチャート: 判断 529"/>
        <xdr:cNvSpPr/>
      </xdr:nvSpPr>
      <xdr:spPr>
        <a:xfrm>
          <a:off x="14541500" y="6567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170680</xdr:rowOff>
    </xdr:from>
    <xdr:ext cx="378565" cy="259045"/>
    <xdr:sp macro="" textlink="">
      <xdr:nvSpPr>
        <xdr:cNvPr id="531" name="テキスト ボックス 530"/>
        <xdr:cNvSpPr txBox="1"/>
      </xdr:nvSpPr>
      <xdr:spPr>
        <a:xfrm>
          <a:off x="14403017" y="63428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32" name="直線コネクタ 531"/>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60096</xdr:rowOff>
    </xdr:from>
    <xdr:to>
      <xdr:col>72</xdr:col>
      <xdr:colOff>38100</xdr:colOff>
      <xdr:row>38</xdr:row>
      <xdr:rowOff>161696</xdr:rowOff>
    </xdr:to>
    <xdr:sp macro="" textlink="">
      <xdr:nvSpPr>
        <xdr:cNvPr id="533" name="フローチャート: 判断 532"/>
        <xdr:cNvSpPr/>
      </xdr:nvSpPr>
      <xdr:spPr>
        <a:xfrm>
          <a:off x="13652500" y="657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6773</xdr:rowOff>
    </xdr:from>
    <xdr:ext cx="378565" cy="259045"/>
    <xdr:sp macro="" textlink="">
      <xdr:nvSpPr>
        <xdr:cNvPr id="534" name="テキスト ボックス 533"/>
        <xdr:cNvSpPr txBox="1"/>
      </xdr:nvSpPr>
      <xdr:spPr>
        <a:xfrm>
          <a:off x="13514017" y="63504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5004</xdr:rowOff>
    </xdr:from>
    <xdr:to>
      <xdr:col>67</xdr:col>
      <xdr:colOff>101600</xdr:colOff>
      <xdr:row>38</xdr:row>
      <xdr:rowOff>106604</xdr:rowOff>
    </xdr:to>
    <xdr:sp macro="" textlink="">
      <xdr:nvSpPr>
        <xdr:cNvPr id="535" name="フローチャート: 判断 534"/>
        <xdr:cNvSpPr/>
      </xdr:nvSpPr>
      <xdr:spPr>
        <a:xfrm>
          <a:off x="12763500" y="652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36</xdr:row>
      <xdr:rowOff>123131</xdr:rowOff>
    </xdr:from>
    <xdr:ext cx="378565" cy="259045"/>
    <xdr:sp macro="" textlink="">
      <xdr:nvSpPr>
        <xdr:cNvPr id="536" name="テキスト ボックス 535"/>
        <xdr:cNvSpPr txBox="1"/>
      </xdr:nvSpPr>
      <xdr:spPr>
        <a:xfrm>
          <a:off x="12625017" y="62953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85013</xdr:rowOff>
    </xdr:from>
    <xdr:to>
      <xdr:col>85</xdr:col>
      <xdr:colOff>177800</xdr:colOff>
      <xdr:row>39</xdr:row>
      <xdr:rowOff>15163</xdr:rowOff>
    </xdr:to>
    <xdr:sp macro="" textlink="">
      <xdr:nvSpPr>
        <xdr:cNvPr id="542" name="楕円 541"/>
        <xdr:cNvSpPr/>
      </xdr:nvSpPr>
      <xdr:spPr>
        <a:xfrm>
          <a:off x="16268700" y="6600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171390</xdr:rowOff>
    </xdr:from>
    <xdr:ext cx="313932" cy="259045"/>
    <xdr:sp macro="" textlink="">
      <xdr:nvSpPr>
        <xdr:cNvPr id="543" name="災害復旧事業費該当値テキスト"/>
        <xdr:cNvSpPr txBox="1"/>
      </xdr:nvSpPr>
      <xdr:spPr>
        <a:xfrm>
          <a:off x="16370300" y="65150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4" name="楕円 543"/>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5" name="テキスト ボックス 544"/>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6" name="楕円 545"/>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7" name="テキスト ボックス 546"/>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8" name="楕円 547"/>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9" name="テキスト ボックス 548"/>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50" name="楕円 549"/>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51" name="テキスト ボックス 550"/>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2" name="テキスト ボックス 611"/>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8" name="テキスト ボックス 617"/>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0" name="テキスト ボックス 619"/>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144025</xdr:rowOff>
    </xdr:from>
    <xdr:to>
      <xdr:col>85</xdr:col>
      <xdr:colOff>126364</xdr:colOff>
      <xdr:row>78</xdr:row>
      <xdr:rowOff>51555</xdr:rowOff>
    </xdr:to>
    <xdr:cxnSp macro="">
      <xdr:nvCxnSpPr>
        <xdr:cNvPr id="624" name="直線コネクタ 623"/>
        <xdr:cNvCxnSpPr/>
      </xdr:nvCxnSpPr>
      <xdr:spPr>
        <a:xfrm flipV="1">
          <a:off x="16317595" y="12145525"/>
          <a:ext cx="1269" cy="1279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55382</xdr:rowOff>
    </xdr:from>
    <xdr:ext cx="469744" cy="259045"/>
    <xdr:sp macro="" textlink="">
      <xdr:nvSpPr>
        <xdr:cNvPr id="625" name="公債費最小値テキスト"/>
        <xdr:cNvSpPr txBox="1"/>
      </xdr:nvSpPr>
      <xdr:spPr>
        <a:xfrm>
          <a:off x="16370300" y="13428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51555</xdr:rowOff>
    </xdr:from>
    <xdr:to>
      <xdr:col>86</xdr:col>
      <xdr:colOff>25400</xdr:colOff>
      <xdr:row>78</xdr:row>
      <xdr:rowOff>51555</xdr:rowOff>
    </xdr:to>
    <xdr:cxnSp macro="">
      <xdr:nvCxnSpPr>
        <xdr:cNvPr id="626" name="直線コネクタ 625"/>
        <xdr:cNvCxnSpPr/>
      </xdr:nvCxnSpPr>
      <xdr:spPr>
        <a:xfrm>
          <a:off x="16230600" y="13424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90702</xdr:rowOff>
    </xdr:from>
    <xdr:ext cx="534377" cy="259045"/>
    <xdr:sp macro="" textlink="">
      <xdr:nvSpPr>
        <xdr:cNvPr id="627" name="公債費最大値テキスト"/>
        <xdr:cNvSpPr txBox="1"/>
      </xdr:nvSpPr>
      <xdr:spPr>
        <a:xfrm>
          <a:off x="16370300" y="1192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144025</xdr:rowOff>
    </xdr:from>
    <xdr:to>
      <xdr:col>86</xdr:col>
      <xdr:colOff>25400</xdr:colOff>
      <xdr:row>70</xdr:row>
      <xdr:rowOff>144025</xdr:rowOff>
    </xdr:to>
    <xdr:cxnSp macro="">
      <xdr:nvCxnSpPr>
        <xdr:cNvPr id="628" name="直線コネクタ 627"/>
        <xdr:cNvCxnSpPr/>
      </xdr:nvCxnSpPr>
      <xdr:spPr>
        <a:xfrm>
          <a:off x="16230600" y="12145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45326</xdr:rowOff>
    </xdr:from>
    <xdr:to>
      <xdr:col>85</xdr:col>
      <xdr:colOff>127000</xdr:colOff>
      <xdr:row>75</xdr:row>
      <xdr:rowOff>54604</xdr:rowOff>
    </xdr:to>
    <xdr:cxnSp macro="">
      <xdr:nvCxnSpPr>
        <xdr:cNvPr id="629" name="直線コネクタ 628"/>
        <xdr:cNvCxnSpPr/>
      </xdr:nvCxnSpPr>
      <xdr:spPr>
        <a:xfrm>
          <a:off x="15481300" y="12904076"/>
          <a:ext cx="838200" cy="9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149586</xdr:rowOff>
    </xdr:from>
    <xdr:ext cx="534377" cy="259045"/>
    <xdr:sp macro="" textlink="">
      <xdr:nvSpPr>
        <xdr:cNvPr id="630" name="公債費平均値テキスト"/>
        <xdr:cNvSpPr txBox="1"/>
      </xdr:nvSpPr>
      <xdr:spPr>
        <a:xfrm>
          <a:off x="16370300" y="13008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171159</xdr:rowOff>
    </xdr:from>
    <xdr:to>
      <xdr:col>85</xdr:col>
      <xdr:colOff>177800</xdr:colOff>
      <xdr:row>76</xdr:row>
      <xdr:rowOff>101309</xdr:rowOff>
    </xdr:to>
    <xdr:sp macro="" textlink="">
      <xdr:nvSpPr>
        <xdr:cNvPr id="631" name="フローチャート: 判断 630"/>
        <xdr:cNvSpPr/>
      </xdr:nvSpPr>
      <xdr:spPr>
        <a:xfrm>
          <a:off x="16268700" y="13029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45326</xdr:rowOff>
    </xdr:from>
    <xdr:to>
      <xdr:col>81</xdr:col>
      <xdr:colOff>50800</xdr:colOff>
      <xdr:row>75</xdr:row>
      <xdr:rowOff>52127</xdr:rowOff>
    </xdr:to>
    <xdr:cxnSp macro="">
      <xdr:nvCxnSpPr>
        <xdr:cNvPr id="632" name="直線コネクタ 631"/>
        <xdr:cNvCxnSpPr/>
      </xdr:nvCxnSpPr>
      <xdr:spPr>
        <a:xfrm flipV="1">
          <a:off x="14592300" y="12904076"/>
          <a:ext cx="889000" cy="6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163500</xdr:rowOff>
    </xdr:from>
    <xdr:to>
      <xdr:col>81</xdr:col>
      <xdr:colOff>101600</xdr:colOff>
      <xdr:row>76</xdr:row>
      <xdr:rowOff>93650</xdr:rowOff>
    </xdr:to>
    <xdr:sp macro="" textlink="">
      <xdr:nvSpPr>
        <xdr:cNvPr id="633" name="フローチャート: 判断 632"/>
        <xdr:cNvSpPr/>
      </xdr:nvSpPr>
      <xdr:spPr>
        <a:xfrm>
          <a:off x="15430500" y="1302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84777</xdr:rowOff>
    </xdr:from>
    <xdr:ext cx="534377" cy="259045"/>
    <xdr:sp macro="" textlink="">
      <xdr:nvSpPr>
        <xdr:cNvPr id="634" name="テキスト ボックス 633"/>
        <xdr:cNvSpPr txBox="1"/>
      </xdr:nvSpPr>
      <xdr:spPr>
        <a:xfrm>
          <a:off x="15214111" y="13114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52127</xdr:rowOff>
    </xdr:from>
    <xdr:to>
      <xdr:col>76</xdr:col>
      <xdr:colOff>114300</xdr:colOff>
      <xdr:row>75</xdr:row>
      <xdr:rowOff>65367</xdr:rowOff>
    </xdr:to>
    <xdr:cxnSp macro="">
      <xdr:nvCxnSpPr>
        <xdr:cNvPr id="635" name="直線コネクタ 634"/>
        <xdr:cNvCxnSpPr/>
      </xdr:nvCxnSpPr>
      <xdr:spPr>
        <a:xfrm flipV="1">
          <a:off x="13703300" y="12910877"/>
          <a:ext cx="889000" cy="13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2890</xdr:rowOff>
    </xdr:from>
    <xdr:to>
      <xdr:col>76</xdr:col>
      <xdr:colOff>165100</xdr:colOff>
      <xdr:row>76</xdr:row>
      <xdr:rowOff>104490</xdr:rowOff>
    </xdr:to>
    <xdr:sp macro="" textlink="">
      <xdr:nvSpPr>
        <xdr:cNvPr id="636" name="フローチャート: 判断 635"/>
        <xdr:cNvSpPr/>
      </xdr:nvSpPr>
      <xdr:spPr>
        <a:xfrm>
          <a:off x="14541500" y="13033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95617</xdr:rowOff>
    </xdr:from>
    <xdr:ext cx="534377" cy="259045"/>
    <xdr:sp macro="" textlink="">
      <xdr:nvSpPr>
        <xdr:cNvPr id="637" name="テキスト ボックス 636"/>
        <xdr:cNvSpPr txBox="1"/>
      </xdr:nvSpPr>
      <xdr:spPr>
        <a:xfrm>
          <a:off x="14325111" y="13125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65367</xdr:rowOff>
    </xdr:from>
    <xdr:to>
      <xdr:col>71</xdr:col>
      <xdr:colOff>177800</xdr:colOff>
      <xdr:row>75</xdr:row>
      <xdr:rowOff>71539</xdr:rowOff>
    </xdr:to>
    <xdr:cxnSp macro="">
      <xdr:nvCxnSpPr>
        <xdr:cNvPr id="638" name="直線コネクタ 637"/>
        <xdr:cNvCxnSpPr/>
      </xdr:nvCxnSpPr>
      <xdr:spPr>
        <a:xfrm flipV="1">
          <a:off x="12814300" y="12924117"/>
          <a:ext cx="8890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165443</xdr:rowOff>
    </xdr:from>
    <xdr:to>
      <xdr:col>72</xdr:col>
      <xdr:colOff>38100</xdr:colOff>
      <xdr:row>76</xdr:row>
      <xdr:rowOff>95593</xdr:rowOff>
    </xdr:to>
    <xdr:sp macro="" textlink="">
      <xdr:nvSpPr>
        <xdr:cNvPr id="639" name="フローチャート: 判断 638"/>
        <xdr:cNvSpPr/>
      </xdr:nvSpPr>
      <xdr:spPr>
        <a:xfrm>
          <a:off x="13652500" y="130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86720</xdr:rowOff>
    </xdr:from>
    <xdr:ext cx="534377" cy="259045"/>
    <xdr:sp macro="" textlink="">
      <xdr:nvSpPr>
        <xdr:cNvPr id="640" name="テキスト ボックス 639"/>
        <xdr:cNvSpPr txBox="1"/>
      </xdr:nvSpPr>
      <xdr:spPr>
        <a:xfrm>
          <a:off x="13436111" y="13116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1212</xdr:rowOff>
    </xdr:from>
    <xdr:to>
      <xdr:col>67</xdr:col>
      <xdr:colOff>101600</xdr:colOff>
      <xdr:row>76</xdr:row>
      <xdr:rowOff>102812</xdr:rowOff>
    </xdr:to>
    <xdr:sp macro="" textlink="">
      <xdr:nvSpPr>
        <xdr:cNvPr id="641" name="フローチャート: 判断 640"/>
        <xdr:cNvSpPr/>
      </xdr:nvSpPr>
      <xdr:spPr>
        <a:xfrm>
          <a:off x="12763500" y="13031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93939</xdr:rowOff>
    </xdr:from>
    <xdr:ext cx="534377" cy="259045"/>
    <xdr:sp macro="" textlink="">
      <xdr:nvSpPr>
        <xdr:cNvPr id="642" name="テキスト ボックス 641"/>
        <xdr:cNvSpPr txBox="1"/>
      </xdr:nvSpPr>
      <xdr:spPr>
        <a:xfrm>
          <a:off x="12547111" y="1312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3804</xdr:rowOff>
    </xdr:from>
    <xdr:to>
      <xdr:col>85</xdr:col>
      <xdr:colOff>177800</xdr:colOff>
      <xdr:row>75</xdr:row>
      <xdr:rowOff>105404</xdr:rowOff>
    </xdr:to>
    <xdr:sp macro="" textlink="">
      <xdr:nvSpPr>
        <xdr:cNvPr id="648" name="楕円 647"/>
        <xdr:cNvSpPr/>
      </xdr:nvSpPr>
      <xdr:spPr>
        <a:xfrm>
          <a:off x="16268700" y="1286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26681</xdr:rowOff>
    </xdr:from>
    <xdr:ext cx="534377" cy="259045"/>
    <xdr:sp macro="" textlink="">
      <xdr:nvSpPr>
        <xdr:cNvPr id="649" name="公債費該当値テキスト"/>
        <xdr:cNvSpPr txBox="1"/>
      </xdr:nvSpPr>
      <xdr:spPr>
        <a:xfrm>
          <a:off x="16370300" y="1271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165976</xdr:rowOff>
    </xdr:from>
    <xdr:to>
      <xdr:col>81</xdr:col>
      <xdr:colOff>101600</xdr:colOff>
      <xdr:row>75</xdr:row>
      <xdr:rowOff>96126</xdr:rowOff>
    </xdr:to>
    <xdr:sp macro="" textlink="">
      <xdr:nvSpPr>
        <xdr:cNvPr id="650" name="楕円 649"/>
        <xdr:cNvSpPr/>
      </xdr:nvSpPr>
      <xdr:spPr>
        <a:xfrm>
          <a:off x="15430500" y="12853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112653</xdr:rowOff>
    </xdr:from>
    <xdr:ext cx="534377" cy="259045"/>
    <xdr:sp macro="" textlink="">
      <xdr:nvSpPr>
        <xdr:cNvPr id="651" name="テキスト ボックス 650"/>
        <xdr:cNvSpPr txBox="1"/>
      </xdr:nvSpPr>
      <xdr:spPr>
        <a:xfrm>
          <a:off x="15214111" y="12628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1327</xdr:rowOff>
    </xdr:from>
    <xdr:to>
      <xdr:col>76</xdr:col>
      <xdr:colOff>165100</xdr:colOff>
      <xdr:row>75</xdr:row>
      <xdr:rowOff>102927</xdr:rowOff>
    </xdr:to>
    <xdr:sp macro="" textlink="">
      <xdr:nvSpPr>
        <xdr:cNvPr id="652" name="楕円 651"/>
        <xdr:cNvSpPr/>
      </xdr:nvSpPr>
      <xdr:spPr>
        <a:xfrm>
          <a:off x="14541500" y="12860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119454</xdr:rowOff>
    </xdr:from>
    <xdr:ext cx="534377" cy="259045"/>
    <xdr:sp macro="" textlink="">
      <xdr:nvSpPr>
        <xdr:cNvPr id="653" name="テキスト ボックス 652"/>
        <xdr:cNvSpPr txBox="1"/>
      </xdr:nvSpPr>
      <xdr:spPr>
        <a:xfrm>
          <a:off x="14325111" y="12635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14567</xdr:rowOff>
    </xdr:from>
    <xdr:to>
      <xdr:col>72</xdr:col>
      <xdr:colOff>38100</xdr:colOff>
      <xdr:row>75</xdr:row>
      <xdr:rowOff>116167</xdr:rowOff>
    </xdr:to>
    <xdr:sp macro="" textlink="">
      <xdr:nvSpPr>
        <xdr:cNvPr id="654" name="楕円 653"/>
        <xdr:cNvSpPr/>
      </xdr:nvSpPr>
      <xdr:spPr>
        <a:xfrm>
          <a:off x="13652500" y="12873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132694</xdr:rowOff>
    </xdr:from>
    <xdr:ext cx="534377" cy="259045"/>
    <xdr:sp macro="" textlink="">
      <xdr:nvSpPr>
        <xdr:cNvPr id="655" name="テキスト ボックス 654"/>
        <xdr:cNvSpPr txBox="1"/>
      </xdr:nvSpPr>
      <xdr:spPr>
        <a:xfrm>
          <a:off x="13436111" y="12648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20739</xdr:rowOff>
    </xdr:from>
    <xdr:to>
      <xdr:col>67</xdr:col>
      <xdr:colOff>101600</xdr:colOff>
      <xdr:row>75</xdr:row>
      <xdr:rowOff>122339</xdr:rowOff>
    </xdr:to>
    <xdr:sp macro="" textlink="">
      <xdr:nvSpPr>
        <xdr:cNvPr id="656" name="楕円 655"/>
        <xdr:cNvSpPr/>
      </xdr:nvSpPr>
      <xdr:spPr>
        <a:xfrm>
          <a:off x="12763500" y="12879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138866</xdr:rowOff>
    </xdr:from>
    <xdr:ext cx="534377" cy="259045"/>
    <xdr:sp macro="" textlink="">
      <xdr:nvSpPr>
        <xdr:cNvPr id="657" name="テキスト ボックス 656"/>
        <xdr:cNvSpPr txBox="1"/>
      </xdr:nvSpPr>
      <xdr:spPr>
        <a:xfrm>
          <a:off x="12547111" y="12654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8" name="直線コネクタ 667"/>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9" name="テキスト ボックス 668"/>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0" name="直線コネクタ 669"/>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1" name="テキスト ボックス 670"/>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2" name="直線コネクタ 671"/>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3" name="テキスト ボックス 672"/>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4" name="直線コネクタ 673"/>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5" name="テキスト ボックス 674"/>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6" name="直線コネクタ 675"/>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7" name="テキスト ボックス 676"/>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8" name="直線コネクタ 677"/>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38298</xdr:rowOff>
    </xdr:from>
    <xdr:ext cx="531299" cy="259045"/>
    <xdr:sp macro="" textlink="">
      <xdr:nvSpPr>
        <xdr:cNvPr id="679" name="テキスト ボックス 678"/>
        <xdr:cNvSpPr txBox="1"/>
      </xdr:nvSpPr>
      <xdr:spPr>
        <a:xfrm>
          <a:off x="11914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1" name="テキスト ボックス 680"/>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26674</xdr:rowOff>
    </xdr:from>
    <xdr:to>
      <xdr:col>85</xdr:col>
      <xdr:colOff>126364</xdr:colOff>
      <xdr:row>99</xdr:row>
      <xdr:rowOff>52898</xdr:rowOff>
    </xdr:to>
    <xdr:cxnSp macro="">
      <xdr:nvCxnSpPr>
        <xdr:cNvPr id="683" name="直線コネクタ 682"/>
        <xdr:cNvCxnSpPr/>
      </xdr:nvCxnSpPr>
      <xdr:spPr>
        <a:xfrm flipV="1">
          <a:off x="16317595" y="15628624"/>
          <a:ext cx="1269" cy="1397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56725</xdr:rowOff>
    </xdr:from>
    <xdr:ext cx="469744" cy="259045"/>
    <xdr:sp macro="" textlink="">
      <xdr:nvSpPr>
        <xdr:cNvPr id="684" name="積立金最小値テキスト"/>
        <xdr:cNvSpPr txBox="1"/>
      </xdr:nvSpPr>
      <xdr:spPr>
        <a:xfrm>
          <a:off x="16370300" y="17030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52898</xdr:rowOff>
    </xdr:from>
    <xdr:to>
      <xdr:col>86</xdr:col>
      <xdr:colOff>25400</xdr:colOff>
      <xdr:row>99</xdr:row>
      <xdr:rowOff>52898</xdr:rowOff>
    </xdr:to>
    <xdr:cxnSp macro="">
      <xdr:nvCxnSpPr>
        <xdr:cNvPr id="685" name="直線コネクタ 684"/>
        <xdr:cNvCxnSpPr/>
      </xdr:nvCxnSpPr>
      <xdr:spPr>
        <a:xfrm>
          <a:off x="16230600" y="17026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144801</xdr:rowOff>
    </xdr:from>
    <xdr:ext cx="534377" cy="259045"/>
    <xdr:sp macro="" textlink="">
      <xdr:nvSpPr>
        <xdr:cNvPr id="686" name="積立金最大値テキスト"/>
        <xdr:cNvSpPr txBox="1"/>
      </xdr:nvSpPr>
      <xdr:spPr>
        <a:xfrm>
          <a:off x="16370300" y="1540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26674</xdr:rowOff>
    </xdr:from>
    <xdr:to>
      <xdr:col>86</xdr:col>
      <xdr:colOff>25400</xdr:colOff>
      <xdr:row>91</xdr:row>
      <xdr:rowOff>26674</xdr:rowOff>
    </xdr:to>
    <xdr:cxnSp macro="">
      <xdr:nvCxnSpPr>
        <xdr:cNvPr id="687" name="直線コネクタ 686"/>
        <xdr:cNvCxnSpPr/>
      </xdr:nvCxnSpPr>
      <xdr:spPr>
        <a:xfrm>
          <a:off x="16230600" y="15628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33074</xdr:rowOff>
    </xdr:from>
    <xdr:to>
      <xdr:col>85</xdr:col>
      <xdr:colOff>127000</xdr:colOff>
      <xdr:row>99</xdr:row>
      <xdr:rowOff>35361</xdr:rowOff>
    </xdr:to>
    <xdr:cxnSp macro="">
      <xdr:nvCxnSpPr>
        <xdr:cNvPr id="688" name="直線コネクタ 687"/>
        <xdr:cNvCxnSpPr/>
      </xdr:nvCxnSpPr>
      <xdr:spPr>
        <a:xfrm flipV="1">
          <a:off x="15481300" y="17006624"/>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37613</xdr:rowOff>
    </xdr:from>
    <xdr:ext cx="534377" cy="259045"/>
    <xdr:sp macro="" textlink="">
      <xdr:nvSpPr>
        <xdr:cNvPr id="689" name="積立金平均値テキスト"/>
        <xdr:cNvSpPr txBox="1"/>
      </xdr:nvSpPr>
      <xdr:spPr>
        <a:xfrm>
          <a:off x="16370300" y="164968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14736</xdr:rowOff>
    </xdr:from>
    <xdr:to>
      <xdr:col>85</xdr:col>
      <xdr:colOff>177800</xdr:colOff>
      <xdr:row>97</xdr:row>
      <xdr:rowOff>116336</xdr:rowOff>
    </xdr:to>
    <xdr:sp macro="" textlink="">
      <xdr:nvSpPr>
        <xdr:cNvPr id="690" name="フローチャート: 判断 689"/>
        <xdr:cNvSpPr/>
      </xdr:nvSpPr>
      <xdr:spPr>
        <a:xfrm>
          <a:off x="16268700" y="1664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143097</xdr:rowOff>
    </xdr:from>
    <xdr:to>
      <xdr:col>81</xdr:col>
      <xdr:colOff>50800</xdr:colOff>
      <xdr:row>99</xdr:row>
      <xdr:rowOff>35361</xdr:rowOff>
    </xdr:to>
    <xdr:cxnSp macro="">
      <xdr:nvCxnSpPr>
        <xdr:cNvPr id="691" name="直線コネクタ 690"/>
        <xdr:cNvCxnSpPr/>
      </xdr:nvCxnSpPr>
      <xdr:spPr>
        <a:xfrm>
          <a:off x="14592300" y="16773747"/>
          <a:ext cx="889000" cy="235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141870</xdr:rowOff>
    </xdr:from>
    <xdr:to>
      <xdr:col>81</xdr:col>
      <xdr:colOff>101600</xdr:colOff>
      <xdr:row>97</xdr:row>
      <xdr:rowOff>72020</xdr:rowOff>
    </xdr:to>
    <xdr:sp macro="" textlink="">
      <xdr:nvSpPr>
        <xdr:cNvPr id="692" name="フローチャート: 判断 691"/>
        <xdr:cNvSpPr/>
      </xdr:nvSpPr>
      <xdr:spPr>
        <a:xfrm>
          <a:off x="15430500" y="1660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88547</xdr:rowOff>
    </xdr:from>
    <xdr:ext cx="534377" cy="259045"/>
    <xdr:sp macro="" textlink="">
      <xdr:nvSpPr>
        <xdr:cNvPr id="693" name="テキスト ボックス 692"/>
        <xdr:cNvSpPr txBox="1"/>
      </xdr:nvSpPr>
      <xdr:spPr>
        <a:xfrm>
          <a:off x="15214111" y="16376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143097</xdr:rowOff>
    </xdr:from>
    <xdr:to>
      <xdr:col>76</xdr:col>
      <xdr:colOff>114300</xdr:colOff>
      <xdr:row>99</xdr:row>
      <xdr:rowOff>92804</xdr:rowOff>
    </xdr:to>
    <xdr:cxnSp macro="">
      <xdr:nvCxnSpPr>
        <xdr:cNvPr id="694" name="直線コネクタ 693"/>
        <xdr:cNvCxnSpPr/>
      </xdr:nvCxnSpPr>
      <xdr:spPr>
        <a:xfrm flipV="1">
          <a:off x="13703300" y="16773747"/>
          <a:ext cx="889000" cy="29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97521</xdr:rowOff>
    </xdr:from>
    <xdr:to>
      <xdr:col>76</xdr:col>
      <xdr:colOff>165100</xdr:colOff>
      <xdr:row>97</xdr:row>
      <xdr:rowOff>27671</xdr:rowOff>
    </xdr:to>
    <xdr:sp macro="" textlink="">
      <xdr:nvSpPr>
        <xdr:cNvPr id="695" name="フローチャート: 判断 694"/>
        <xdr:cNvSpPr/>
      </xdr:nvSpPr>
      <xdr:spPr>
        <a:xfrm>
          <a:off x="14541500" y="16556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44198</xdr:rowOff>
    </xdr:from>
    <xdr:ext cx="534377" cy="259045"/>
    <xdr:sp macro="" textlink="">
      <xdr:nvSpPr>
        <xdr:cNvPr id="696" name="テキスト ボックス 695"/>
        <xdr:cNvSpPr txBox="1"/>
      </xdr:nvSpPr>
      <xdr:spPr>
        <a:xfrm>
          <a:off x="14325111" y="16331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78076</xdr:rowOff>
    </xdr:from>
    <xdr:to>
      <xdr:col>71</xdr:col>
      <xdr:colOff>177800</xdr:colOff>
      <xdr:row>99</xdr:row>
      <xdr:rowOff>92804</xdr:rowOff>
    </xdr:to>
    <xdr:cxnSp macro="">
      <xdr:nvCxnSpPr>
        <xdr:cNvPr id="697" name="直線コネクタ 696"/>
        <xdr:cNvCxnSpPr/>
      </xdr:nvCxnSpPr>
      <xdr:spPr>
        <a:xfrm>
          <a:off x="12814300" y="17051626"/>
          <a:ext cx="889000" cy="14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23651</xdr:rowOff>
    </xdr:from>
    <xdr:to>
      <xdr:col>72</xdr:col>
      <xdr:colOff>38100</xdr:colOff>
      <xdr:row>96</xdr:row>
      <xdr:rowOff>125251</xdr:rowOff>
    </xdr:to>
    <xdr:sp macro="" textlink="">
      <xdr:nvSpPr>
        <xdr:cNvPr id="698" name="フローチャート: 判断 697"/>
        <xdr:cNvSpPr/>
      </xdr:nvSpPr>
      <xdr:spPr>
        <a:xfrm>
          <a:off x="13652500" y="16482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141778</xdr:rowOff>
    </xdr:from>
    <xdr:ext cx="534377" cy="259045"/>
    <xdr:sp macro="" textlink="">
      <xdr:nvSpPr>
        <xdr:cNvPr id="699" name="テキスト ボックス 698"/>
        <xdr:cNvSpPr txBox="1"/>
      </xdr:nvSpPr>
      <xdr:spPr>
        <a:xfrm>
          <a:off x="13436111" y="1625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104347</xdr:rowOff>
    </xdr:from>
    <xdr:to>
      <xdr:col>67</xdr:col>
      <xdr:colOff>101600</xdr:colOff>
      <xdr:row>98</xdr:row>
      <xdr:rowOff>34497</xdr:rowOff>
    </xdr:to>
    <xdr:sp macro="" textlink="">
      <xdr:nvSpPr>
        <xdr:cNvPr id="700" name="フローチャート: 判断 699"/>
        <xdr:cNvSpPr/>
      </xdr:nvSpPr>
      <xdr:spPr>
        <a:xfrm>
          <a:off x="12763500" y="16734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51024</xdr:rowOff>
    </xdr:from>
    <xdr:ext cx="469744" cy="259045"/>
    <xdr:sp macro="" textlink="">
      <xdr:nvSpPr>
        <xdr:cNvPr id="701" name="テキスト ボックス 700"/>
        <xdr:cNvSpPr txBox="1"/>
      </xdr:nvSpPr>
      <xdr:spPr>
        <a:xfrm>
          <a:off x="12579428" y="16510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153724</xdr:rowOff>
    </xdr:from>
    <xdr:to>
      <xdr:col>85</xdr:col>
      <xdr:colOff>177800</xdr:colOff>
      <xdr:row>99</xdr:row>
      <xdr:rowOff>83874</xdr:rowOff>
    </xdr:to>
    <xdr:sp macro="" textlink="">
      <xdr:nvSpPr>
        <xdr:cNvPr id="707" name="楕円 706"/>
        <xdr:cNvSpPr/>
      </xdr:nvSpPr>
      <xdr:spPr>
        <a:xfrm>
          <a:off x="16268700" y="1695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68651</xdr:rowOff>
    </xdr:from>
    <xdr:ext cx="469744" cy="259045"/>
    <xdr:sp macro="" textlink="">
      <xdr:nvSpPr>
        <xdr:cNvPr id="708" name="積立金該当値テキスト"/>
        <xdr:cNvSpPr txBox="1"/>
      </xdr:nvSpPr>
      <xdr:spPr>
        <a:xfrm>
          <a:off x="16370300" y="16870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156011</xdr:rowOff>
    </xdr:from>
    <xdr:to>
      <xdr:col>81</xdr:col>
      <xdr:colOff>101600</xdr:colOff>
      <xdr:row>99</xdr:row>
      <xdr:rowOff>86161</xdr:rowOff>
    </xdr:to>
    <xdr:sp macro="" textlink="">
      <xdr:nvSpPr>
        <xdr:cNvPr id="709" name="楕円 708"/>
        <xdr:cNvSpPr/>
      </xdr:nvSpPr>
      <xdr:spPr>
        <a:xfrm>
          <a:off x="15430500" y="1695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77288</xdr:rowOff>
    </xdr:from>
    <xdr:ext cx="469744" cy="259045"/>
    <xdr:sp macro="" textlink="">
      <xdr:nvSpPr>
        <xdr:cNvPr id="710" name="テキスト ボックス 709"/>
        <xdr:cNvSpPr txBox="1"/>
      </xdr:nvSpPr>
      <xdr:spPr>
        <a:xfrm>
          <a:off x="15246428" y="17050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92297</xdr:rowOff>
    </xdr:from>
    <xdr:to>
      <xdr:col>76</xdr:col>
      <xdr:colOff>165100</xdr:colOff>
      <xdr:row>98</xdr:row>
      <xdr:rowOff>22447</xdr:rowOff>
    </xdr:to>
    <xdr:sp macro="" textlink="">
      <xdr:nvSpPr>
        <xdr:cNvPr id="711" name="楕円 710"/>
        <xdr:cNvSpPr/>
      </xdr:nvSpPr>
      <xdr:spPr>
        <a:xfrm>
          <a:off x="14541500" y="16722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13574</xdr:rowOff>
    </xdr:from>
    <xdr:ext cx="469744" cy="259045"/>
    <xdr:sp macro="" textlink="">
      <xdr:nvSpPr>
        <xdr:cNvPr id="712" name="テキスト ボックス 711"/>
        <xdr:cNvSpPr txBox="1"/>
      </xdr:nvSpPr>
      <xdr:spPr>
        <a:xfrm>
          <a:off x="14357428" y="16815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99</xdr:row>
      <xdr:rowOff>42004</xdr:rowOff>
    </xdr:from>
    <xdr:to>
      <xdr:col>72</xdr:col>
      <xdr:colOff>38100</xdr:colOff>
      <xdr:row>99</xdr:row>
      <xdr:rowOff>143604</xdr:rowOff>
    </xdr:to>
    <xdr:sp macro="" textlink="">
      <xdr:nvSpPr>
        <xdr:cNvPr id="713" name="楕円 712"/>
        <xdr:cNvSpPr/>
      </xdr:nvSpPr>
      <xdr:spPr>
        <a:xfrm>
          <a:off x="13652500" y="17015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99</xdr:row>
      <xdr:rowOff>134731</xdr:rowOff>
    </xdr:from>
    <xdr:ext cx="378565" cy="259045"/>
    <xdr:sp macro="" textlink="">
      <xdr:nvSpPr>
        <xdr:cNvPr id="714" name="テキスト ボックス 713"/>
        <xdr:cNvSpPr txBox="1"/>
      </xdr:nvSpPr>
      <xdr:spPr>
        <a:xfrm>
          <a:off x="13514017" y="171082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27276</xdr:rowOff>
    </xdr:from>
    <xdr:to>
      <xdr:col>67</xdr:col>
      <xdr:colOff>101600</xdr:colOff>
      <xdr:row>99</xdr:row>
      <xdr:rowOff>128876</xdr:rowOff>
    </xdr:to>
    <xdr:sp macro="" textlink="">
      <xdr:nvSpPr>
        <xdr:cNvPr id="715" name="楕円 714"/>
        <xdr:cNvSpPr/>
      </xdr:nvSpPr>
      <xdr:spPr>
        <a:xfrm>
          <a:off x="12763500" y="17000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99</xdr:row>
      <xdr:rowOff>120003</xdr:rowOff>
    </xdr:from>
    <xdr:ext cx="378565" cy="259045"/>
    <xdr:sp macro="" textlink="">
      <xdr:nvSpPr>
        <xdr:cNvPr id="716" name="テキスト ボックス 715"/>
        <xdr:cNvSpPr txBox="1"/>
      </xdr:nvSpPr>
      <xdr:spPr>
        <a:xfrm>
          <a:off x="12625017" y="170935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7" name="直線コネクタ 726"/>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8" name="テキスト ボックス 727"/>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9" name="直線コネクタ 728"/>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0" name="テキスト ボックス 729"/>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1" name="直線コネクタ 730"/>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2" name="テキスト ボックス 731"/>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3" name="直線コネクタ 732"/>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4" name="テキスト ボックス 733"/>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5" name="直線コネクタ 734"/>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6" name="テキスト ボックス 735"/>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7" name="直線コネクタ 736"/>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8" name="テキスト ボックス 737"/>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36504</xdr:rowOff>
    </xdr:from>
    <xdr:to>
      <xdr:col>116</xdr:col>
      <xdr:colOff>62864</xdr:colOff>
      <xdr:row>39</xdr:row>
      <xdr:rowOff>98878</xdr:rowOff>
    </xdr:to>
    <xdr:cxnSp macro="">
      <xdr:nvCxnSpPr>
        <xdr:cNvPr id="742" name="直線コネクタ 741"/>
        <xdr:cNvCxnSpPr/>
      </xdr:nvCxnSpPr>
      <xdr:spPr>
        <a:xfrm flipV="1">
          <a:off x="22159595" y="5351454"/>
          <a:ext cx="1269" cy="1433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3"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4" name="直線コネクタ 743"/>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154631</xdr:rowOff>
    </xdr:from>
    <xdr:ext cx="469744" cy="259045"/>
    <xdr:sp macro="" textlink="">
      <xdr:nvSpPr>
        <xdr:cNvPr id="745" name="投資及び出資金最大値テキスト"/>
        <xdr:cNvSpPr txBox="1"/>
      </xdr:nvSpPr>
      <xdr:spPr>
        <a:xfrm>
          <a:off x="22212300" y="512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36504</xdr:rowOff>
    </xdr:from>
    <xdr:to>
      <xdr:col>116</xdr:col>
      <xdr:colOff>152400</xdr:colOff>
      <xdr:row>31</xdr:row>
      <xdr:rowOff>36504</xdr:rowOff>
    </xdr:to>
    <xdr:cxnSp macro="">
      <xdr:nvCxnSpPr>
        <xdr:cNvPr id="746" name="直線コネクタ 745"/>
        <xdr:cNvCxnSpPr/>
      </xdr:nvCxnSpPr>
      <xdr:spPr>
        <a:xfrm>
          <a:off x="22072600" y="5351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84510</xdr:rowOff>
    </xdr:from>
    <xdr:to>
      <xdr:col>116</xdr:col>
      <xdr:colOff>63500</xdr:colOff>
      <xdr:row>39</xdr:row>
      <xdr:rowOff>67854</xdr:rowOff>
    </xdr:to>
    <xdr:cxnSp macro="">
      <xdr:nvCxnSpPr>
        <xdr:cNvPr id="747" name="直線コネクタ 746"/>
        <xdr:cNvCxnSpPr/>
      </xdr:nvCxnSpPr>
      <xdr:spPr>
        <a:xfrm flipV="1">
          <a:off x="21323300" y="6599610"/>
          <a:ext cx="838200" cy="154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70429</xdr:rowOff>
    </xdr:from>
    <xdr:ext cx="378565" cy="259045"/>
    <xdr:sp macro="" textlink="">
      <xdr:nvSpPr>
        <xdr:cNvPr id="748" name="投資及び出資金平均値テキスト"/>
        <xdr:cNvSpPr txBox="1"/>
      </xdr:nvSpPr>
      <xdr:spPr>
        <a:xfrm>
          <a:off x="22212300" y="65855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92002</xdr:rowOff>
    </xdr:from>
    <xdr:to>
      <xdr:col>116</xdr:col>
      <xdr:colOff>114300</xdr:colOff>
      <xdr:row>39</xdr:row>
      <xdr:rowOff>22152</xdr:rowOff>
    </xdr:to>
    <xdr:sp macro="" textlink="">
      <xdr:nvSpPr>
        <xdr:cNvPr id="749" name="フローチャート: 判断 748"/>
        <xdr:cNvSpPr/>
      </xdr:nvSpPr>
      <xdr:spPr>
        <a:xfrm>
          <a:off x="22110700" y="660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39769</xdr:rowOff>
    </xdr:from>
    <xdr:to>
      <xdr:col>111</xdr:col>
      <xdr:colOff>177800</xdr:colOff>
      <xdr:row>39</xdr:row>
      <xdr:rowOff>67854</xdr:rowOff>
    </xdr:to>
    <xdr:cxnSp macro="">
      <xdr:nvCxnSpPr>
        <xdr:cNvPr id="750" name="直線コネクタ 749"/>
        <xdr:cNvCxnSpPr/>
      </xdr:nvCxnSpPr>
      <xdr:spPr>
        <a:xfrm>
          <a:off x="20434300" y="6554869"/>
          <a:ext cx="889000" cy="19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102126</xdr:rowOff>
    </xdr:from>
    <xdr:to>
      <xdr:col>112</xdr:col>
      <xdr:colOff>38100</xdr:colOff>
      <xdr:row>39</xdr:row>
      <xdr:rowOff>32276</xdr:rowOff>
    </xdr:to>
    <xdr:sp macro="" textlink="">
      <xdr:nvSpPr>
        <xdr:cNvPr id="751" name="フローチャート: 判断 750"/>
        <xdr:cNvSpPr/>
      </xdr:nvSpPr>
      <xdr:spPr>
        <a:xfrm>
          <a:off x="21272500" y="661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48803</xdr:rowOff>
    </xdr:from>
    <xdr:ext cx="378565" cy="259045"/>
    <xdr:sp macro="" textlink="">
      <xdr:nvSpPr>
        <xdr:cNvPr id="752" name="テキスト ボックス 751"/>
        <xdr:cNvSpPr txBox="1"/>
      </xdr:nvSpPr>
      <xdr:spPr>
        <a:xfrm>
          <a:off x="21134017" y="6392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39769</xdr:rowOff>
    </xdr:from>
    <xdr:to>
      <xdr:col>107</xdr:col>
      <xdr:colOff>50800</xdr:colOff>
      <xdr:row>39</xdr:row>
      <xdr:rowOff>42218</xdr:rowOff>
    </xdr:to>
    <xdr:cxnSp macro="">
      <xdr:nvCxnSpPr>
        <xdr:cNvPr id="753" name="直線コネクタ 752"/>
        <xdr:cNvCxnSpPr/>
      </xdr:nvCxnSpPr>
      <xdr:spPr>
        <a:xfrm flipV="1">
          <a:off x="19545300" y="6554869"/>
          <a:ext cx="889000" cy="173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82695</xdr:rowOff>
    </xdr:from>
    <xdr:to>
      <xdr:col>107</xdr:col>
      <xdr:colOff>101600</xdr:colOff>
      <xdr:row>39</xdr:row>
      <xdr:rowOff>12845</xdr:rowOff>
    </xdr:to>
    <xdr:sp macro="" textlink="">
      <xdr:nvSpPr>
        <xdr:cNvPr id="754" name="フローチャート: 判断 753"/>
        <xdr:cNvSpPr/>
      </xdr:nvSpPr>
      <xdr:spPr>
        <a:xfrm>
          <a:off x="20383500" y="659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3972</xdr:rowOff>
    </xdr:from>
    <xdr:ext cx="378565" cy="259045"/>
    <xdr:sp macro="" textlink="">
      <xdr:nvSpPr>
        <xdr:cNvPr id="755" name="テキスト ボックス 754"/>
        <xdr:cNvSpPr txBox="1"/>
      </xdr:nvSpPr>
      <xdr:spPr>
        <a:xfrm>
          <a:off x="20245017" y="66905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165989</xdr:rowOff>
    </xdr:from>
    <xdr:to>
      <xdr:col>102</xdr:col>
      <xdr:colOff>114300</xdr:colOff>
      <xdr:row>39</xdr:row>
      <xdr:rowOff>42218</xdr:rowOff>
    </xdr:to>
    <xdr:cxnSp macro="">
      <xdr:nvCxnSpPr>
        <xdr:cNvPr id="756" name="直線コネクタ 755"/>
        <xdr:cNvCxnSpPr/>
      </xdr:nvCxnSpPr>
      <xdr:spPr>
        <a:xfrm>
          <a:off x="18656300" y="6681089"/>
          <a:ext cx="889000" cy="47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72898</xdr:rowOff>
    </xdr:from>
    <xdr:to>
      <xdr:col>102</xdr:col>
      <xdr:colOff>165100</xdr:colOff>
      <xdr:row>39</xdr:row>
      <xdr:rowOff>3048</xdr:rowOff>
    </xdr:to>
    <xdr:sp macro="" textlink="">
      <xdr:nvSpPr>
        <xdr:cNvPr id="757" name="フローチャート: 判断 756"/>
        <xdr:cNvSpPr/>
      </xdr:nvSpPr>
      <xdr:spPr>
        <a:xfrm>
          <a:off x="19494500" y="658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19575</xdr:rowOff>
    </xdr:from>
    <xdr:ext cx="378565" cy="259045"/>
    <xdr:sp macro="" textlink="">
      <xdr:nvSpPr>
        <xdr:cNvPr id="758" name="テキスト ボックス 757"/>
        <xdr:cNvSpPr txBox="1"/>
      </xdr:nvSpPr>
      <xdr:spPr>
        <a:xfrm>
          <a:off x="19356017" y="63632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40077</xdr:rowOff>
    </xdr:from>
    <xdr:to>
      <xdr:col>98</xdr:col>
      <xdr:colOff>38100</xdr:colOff>
      <xdr:row>38</xdr:row>
      <xdr:rowOff>141677</xdr:rowOff>
    </xdr:to>
    <xdr:sp macro="" textlink="">
      <xdr:nvSpPr>
        <xdr:cNvPr id="759" name="フローチャート: 判断 758"/>
        <xdr:cNvSpPr/>
      </xdr:nvSpPr>
      <xdr:spPr>
        <a:xfrm>
          <a:off x="18605500" y="6555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158204</xdr:rowOff>
    </xdr:from>
    <xdr:ext cx="469744" cy="259045"/>
    <xdr:sp macro="" textlink="">
      <xdr:nvSpPr>
        <xdr:cNvPr id="760" name="テキスト ボックス 759"/>
        <xdr:cNvSpPr txBox="1"/>
      </xdr:nvSpPr>
      <xdr:spPr>
        <a:xfrm>
          <a:off x="18421428" y="6330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33710</xdr:rowOff>
    </xdr:from>
    <xdr:to>
      <xdr:col>116</xdr:col>
      <xdr:colOff>114300</xdr:colOff>
      <xdr:row>38</xdr:row>
      <xdr:rowOff>135310</xdr:rowOff>
    </xdr:to>
    <xdr:sp macro="" textlink="">
      <xdr:nvSpPr>
        <xdr:cNvPr id="766" name="楕円 765"/>
        <xdr:cNvSpPr/>
      </xdr:nvSpPr>
      <xdr:spPr>
        <a:xfrm>
          <a:off x="22110700" y="6548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56587</xdr:rowOff>
    </xdr:from>
    <xdr:ext cx="469744" cy="259045"/>
    <xdr:sp macro="" textlink="">
      <xdr:nvSpPr>
        <xdr:cNvPr id="767" name="投資及び出資金該当値テキスト"/>
        <xdr:cNvSpPr txBox="1"/>
      </xdr:nvSpPr>
      <xdr:spPr>
        <a:xfrm>
          <a:off x="22212300" y="640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17054</xdr:rowOff>
    </xdr:from>
    <xdr:to>
      <xdr:col>112</xdr:col>
      <xdr:colOff>38100</xdr:colOff>
      <xdr:row>39</xdr:row>
      <xdr:rowOff>118654</xdr:rowOff>
    </xdr:to>
    <xdr:sp macro="" textlink="">
      <xdr:nvSpPr>
        <xdr:cNvPr id="768" name="楕円 767"/>
        <xdr:cNvSpPr/>
      </xdr:nvSpPr>
      <xdr:spPr>
        <a:xfrm>
          <a:off x="21272500" y="6703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109781</xdr:rowOff>
    </xdr:from>
    <xdr:ext cx="378565" cy="259045"/>
    <xdr:sp macro="" textlink="">
      <xdr:nvSpPr>
        <xdr:cNvPr id="769" name="テキスト ボックス 768"/>
        <xdr:cNvSpPr txBox="1"/>
      </xdr:nvSpPr>
      <xdr:spPr>
        <a:xfrm>
          <a:off x="21134017" y="67963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160419</xdr:rowOff>
    </xdr:from>
    <xdr:to>
      <xdr:col>107</xdr:col>
      <xdr:colOff>101600</xdr:colOff>
      <xdr:row>38</xdr:row>
      <xdr:rowOff>90569</xdr:rowOff>
    </xdr:to>
    <xdr:sp macro="" textlink="">
      <xdr:nvSpPr>
        <xdr:cNvPr id="770" name="楕円 769"/>
        <xdr:cNvSpPr/>
      </xdr:nvSpPr>
      <xdr:spPr>
        <a:xfrm>
          <a:off x="20383500" y="6504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107096</xdr:rowOff>
    </xdr:from>
    <xdr:ext cx="469744" cy="259045"/>
    <xdr:sp macro="" textlink="">
      <xdr:nvSpPr>
        <xdr:cNvPr id="771" name="テキスト ボックス 770"/>
        <xdr:cNvSpPr txBox="1"/>
      </xdr:nvSpPr>
      <xdr:spPr>
        <a:xfrm>
          <a:off x="20199428" y="6279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162868</xdr:rowOff>
    </xdr:from>
    <xdr:to>
      <xdr:col>102</xdr:col>
      <xdr:colOff>165100</xdr:colOff>
      <xdr:row>39</xdr:row>
      <xdr:rowOff>93018</xdr:rowOff>
    </xdr:to>
    <xdr:sp macro="" textlink="">
      <xdr:nvSpPr>
        <xdr:cNvPr id="772" name="楕円 771"/>
        <xdr:cNvSpPr/>
      </xdr:nvSpPr>
      <xdr:spPr>
        <a:xfrm>
          <a:off x="19494500" y="6677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84145</xdr:rowOff>
    </xdr:from>
    <xdr:ext cx="378565" cy="259045"/>
    <xdr:sp macro="" textlink="">
      <xdr:nvSpPr>
        <xdr:cNvPr id="773" name="テキスト ボックス 772"/>
        <xdr:cNvSpPr txBox="1"/>
      </xdr:nvSpPr>
      <xdr:spPr>
        <a:xfrm>
          <a:off x="19356017" y="67706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115189</xdr:rowOff>
    </xdr:from>
    <xdr:to>
      <xdr:col>98</xdr:col>
      <xdr:colOff>38100</xdr:colOff>
      <xdr:row>39</xdr:row>
      <xdr:rowOff>45339</xdr:rowOff>
    </xdr:to>
    <xdr:sp macro="" textlink="">
      <xdr:nvSpPr>
        <xdr:cNvPr id="774" name="楕円 773"/>
        <xdr:cNvSpPr/>
      </xdr:nvSpPr>
      <xdr:spPr>
        <a:xfrm>
          <a:off x="18605500" y="6630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36466</xdr:rowOff>
    </xdr:from>
    <xdr:ext cx="378565" cy="259045"/>
    <xdr:sp macro="" textlink="">
      <xdr:nvSpPr>
        <xdr:cNvPr id="775" name="テキスト ボックス 774"/>
        <xdr:cNvSpPr txBox="1"/>
      </xdr:nvSpPr>
      <xdr:spPr>
        <a:xfrm>
          <a:off x="18467017" y="67230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6" name="直線コネクタ 785"/>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7" name="テキスト ボックス 786"/>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8" name="直線コネクタ 787"/>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89" name="テキスト ボックス 788"/>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90" name="直線コネクタ 789"/>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91" name="テキスト ボックス 790"/>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92" name="直線コネクタ 791"/>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93" name="テキスト ボックス 792"/>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4" name="直線コネクタ 793"/>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5" name="テキスト ボックス 794"/>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6" name="直線コネクタ 795"/>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7" name="テキスト ボックス 796"/>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9" name="テキスト ボックス 798"/>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110853</xdr:rowOff>
    </xdr:from>
    <xdr:to>
      <xdr:col>116</xdr:col>
      <xdr:colOff>62864</xdr:colOff>
      <xdr:row>59</xdr:row>
      <xdr:rowOff>98878</xdr:rowOff>
    </xdr:to>
    <xdr:cxnSp macro="">
      <xdr:nvCxnSpPr>
        <xdr:cNvPr id="801" name="直線コネクタ 800"/>
        <xdr:cNvCxnSpPr/>
      </xdr:nvCxnSpPr>
      <xdr:spPr>
        <a:xfrm flipV="1">
          <a:off x="22159595" y="8683353"/>
          <a:ext cx="1269" cy="1531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802" name="貸付金最小値テキスト"/>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803" name="直線コネクタ 802"/>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57530</xdr:rowOff>
    </xdr:from>
    <xdr:ext cx="534377" cy="259045"/>
    <xdr:sp macro="" textlink="">
      <xdr:nvSpPr>
        <xdr:cNvPr id="804" name="貸付金最大値テキスト"/>
        <xdr:cNvSpPr txBox="1"/>
      </xdr:nvSpPr>
      <xdr:spPr>
        <a:xfrm>
          <a:off x="22212300" y="8458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110853</xdr:rowOff>
    </xdr:from>
    <xdr:to>
      <xdr:col>116</xdr:col>
      <xdr:colOff>152400</xdr:colOff>
      <xdr:row>50</xdr:row>
      <xdr:rowOff>110853</xdr:rowOff>
    </xdr:to>
    <xdr:cxnSp macro="">
      <xdr:nvCxnSpPr>
        <xdr:cNvPr id="805" name="直線コネクタ 804"/>
        <xdr:cNvCxnSpPr/>
      </xdr:nvCxnSpPr>
      <xdr:spPr>
        <a:xfrm>
          <a:off x="22072600" y="8683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54139</xdr:rowOff>
    </xdr:from>
    <xdr:to>
      <xdr:col>116</xdr:col>
      <xdr:colOff>63500</xdr:colOff>
      <xdr:row>56</xdr:row>
      <xdr:rowOff>55989</xdr:rowOff>
    </xdr:to>
    <xdr:cxnSp macro="">
      <xdr:nvCxnSpPr>
        <xdr:cNvPr id="806" name="直線コネクタ 805"/>
        <xdr:cNvCxnSpPr/>
      </xdr:nvCxnSpPr>
      <xdr:spPr>
        <a:xfrm>
          <a:off x="21323300" y="9655339"/>
          <a:ext cx="838200" cy="1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148317</xdr:rowOff>
    </xdr:from>
    <xdr:ext cx="469744" cy="259045"/>
    <xdr:sp macro="" textlink="">
      <xdr:nvSpPr>
        <xdr:cNvPr id="807" name="貸付金平均値テキスト"/>
        <xdr:cNvSpPr txBox="1"/>
      </xdr:nvSpPr>
      <xdr:spPr>
        <a:xfrm>
          <a:off x="22212300" y="9920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169890</xdr:rowOff>
    </xdr:from>
    <xdr:to>
      <xdr:col>116</xdr:col>
      <xdr:colOff>114300</xdr:colOff>
      <xdr:row>58</xdr:row>
      <xdr:rowOff>100040</xdr:rowOff>
    </xdr:to>
    <xdr:sp macro="" textlink="">
      <xdr:nvSpPr>
        <xdr:cNvPr id="808" name="フローチャート: 判断 807"/>
        <xdr:cNvSpPr/>
      </xdr:nvSpPr>
      <xdr:spPr>
        <a:xfrm>
          <a:off x="22110700" y="994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52288</xdr:rowOff>
    </xdr:from>
    <xdr:to>
      <xdr:col>111</xdr:col>
      <xdr:colOff>177800</xdr:colOff>
      <xdr:row>56</xdr:row>
      <xdr:rowOff>54139</xdr:rowOff>
    </xdr:to>
    <xdr:cxnSp macro="">
      <xdr:nvCxnSpPr>
        <xdr:cNvPr id="809" name="直線コネクタ 808"/>
        <xdr:cNvCxnSpPr/>
      </xdr:nvCxnSpPr>
      <xdr:spPr>
        <a:xfrm>
          <a:off x="20434300" y="9653488"/>
          <a:ext cx="889000" cy="1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169019</xdr:rowOff>
    </xdr:from>
    <xdr:to>
      <xdr:col>112</xdr:col>
      <xdr:colOff>38100</xdr:colOff>
      <xdr:row>58</xdr:row>
      <xdr:rowOff>99169</xdr:rowOff>
    </xdr:to>
    <xdr:sp macro="" textlink="">
      <xdr:nvSpPr>
        <xdr:cNvPr id="810" name="フローチャート: 判断 809"/>
        <xdr:cNvSpPr/>
      </xdr:nvSpPr>
      <xdr:spPr>
        <a:xfrm>
          <a:off x="21272500" y="994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90296</xdr:rowOff>
    </xdr:from>
    <xdr:ext cx="469744" cy="259045"/>
    <xdr:sp macro="" textlink="">
      <xdr:nvSpPr>
        <xdr:cNvPr id="811" name="テキスト ボックス 810"/>
        <xdr:cNvSpPr txBox="1"/>
      </xdr:nvSpPr>
      <xdr:spPr>
        <a:xfrm>
          <a:off x="21088428" y="1003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53</xdr:row>
      <xdr:rowOff>129032</xdr:rowOff>
    </xdr:from>
    <xdr:to>
      <xdr:col>107</xdr:col>
      <xdr:colOff>50800</xdr:colOff>
      <xdr:row>56</xdr:row>
      <xdr:rowOff>52288</xdr:rowOff>
    </xdr:to>
    <xdr:cxnSp macro="">
      <xdr:nvCxnSpPr>
        <xdr:cNvPr id="812" name="直線コネクタ 811"/>
        <xdr:cNvCxnSpPr/>
      </xdr:nvCxnSpPr>
      <xdr:spPr>
        <a:xfrm>
          <a:off x="19545300" y="9215882"/>
          <a:ext cx="889000" cy="437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170216</xdr:rowOff>
    </xdr:from>
    <xdr:to>
      <xdr:col>107</xdr:col>
      <xdr:colOff>101600</xdr:colOff>
      <xdr:row>58</xdr:row>
      <xdr:rowOff>100366</xdr:rowOff>
    </xdr:to>
    <xdr:sp macro="" textlink="">
      <xdr:nvSpPr>
        <xdr:cNvPr id="813" name="フローチャート: 判断 812"/>
        <xdr:cNvSpPr/>
      </xdr:nvSpPr>
      <xdr:spPr>
        <a:xfrm>
          <a:off x="20383500" y="994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91493</xdr:rowOff>
    </xdr:from>
    <xdr:ext cx="469744" cy="259045"/>
    <xdr:sp macro="" textlink="">
      <xdr:nvSpPr>
        <xdr:cNvPr id="814" name="テキスト ボックス 813"/>
        <xdr:cNvSpPr txBox="1"/>
      </xdr:nvSpPr>
      <xdr:spPr>
        <a:xfrm>
          <a:off x="20199428" y="10035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53</xdr:row>
      <xdr:rowOff>77978</xdr:rowOff>
    </xdr:from>
    <xdr:to>
      <xdr:col>102</xdr:col>
      <xdr:colOff>114300</xdr:colOff>
      <xdr:row>53</xdr:row>
      <xdr:rowOff>129032</xdr:rowOff>
    </xdr:to>
    <xdr:cxnSp macro="">
      <xdr:nvCxnSpPr>
        <xdr:cNvPr id="815" name="直線コネクタ 814"/>
        <xdr:cNvCxnSpPr/>
      </xdr:nvCxnSpPr>
      <xdr:spPr>
        <a:xfrm>
          <a:off x="18656300" y="9164828"/>
          <a:ext cx="889000" cy="51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147356</xdr:rowOff>
    </xdr:from>
    <xdr:to>
      <xdr:col>102</xdr:col>
      <xdr:colOff>165100</xdr:colOff>
      <xdr:row>58</xdr:row>
      <xdr:rowOff>77506</xdr:rowOff>
    </xdr:to>
    <xdr:sp macro="" textlink="">
      <xdr:nvSpPr>
        <xdr:cNvPr id="816" name="フローチャート: 判断 815"/>
        <xdr:cNvSpPr/>
      </xdr:nvSpPr>
      <xdr:spPr>
        <a:xfrm>
          <a:off x="19494500" y="9920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68633</xdr:rowOff>
    </xdr:from>
    <xdr:ext cx="469744" cy="259045"/>
    <xdr:sp macro="" textlink="">
      <xdr:nvSpPr>
        <xdr:cNvPr id="817" name="テキスト ボックス 816"/>
        <xdr:cNvSpPr txBox="1"/>
      </xdr:nvSpPr>
      <xdr:spPr>
        <a:xfrm>
          <a:off x="19310428" y="10012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125258</xdr:rowOff>
    </xdr:from>
    <xdr:to>
      <xdr:col>98</xdr:col>
      <xdr:colOff>38100</xdr:colOff>
      <xdr:row>58</xdr:row>
      <xdr:rowOff>55408</xdr:rowOff>
    </xdr:to>
    <xdr:sp macro="" textlink="">
      <xdr:nvSpPr>
        <xdr:cNvPr id="818" name="フローチャート: 判断 817"/>
        <xdr:cNvSpPr/>
      </xdr:nvSpPr>
      <xdr:spPr>
        <a:xfrm>
          <a:off x="18605500" y="9897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46535</xdr:rowOff>
    </xdr:from>
    <xdr:ext cx="469744" cy="259045"/>
    <xdr:sp macro="" textlink="">
      <xdr:nvSpPr>
        <xdr:cNvPr id="819" name="テキスト ボックス 818"/>
        <xdr:cNvSpPr txBox="1"/>
      </xdr:nvSpPr>
      <xdr:spPr>
        <a:xfrm>
          <a:off x="18421428" y="9990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5189</xdr:rowOff>
    </xdr:from>
    <xdr:to>
      <xdr:col>116</xdr:col>
      <xdr:colOff>114300</xdr:colOff>
      <xdr:row>56</xdr:row>
      <xdr:rowOff>106789</xdr:rowOff>
    </xdr:to>
    <xdr:sp macro="" textlink="">
      <xdr:nvSpPr>
        <xdr:cNvPr id="825" name="楕円 824"/>
        <xdr:cNvSpPr/>
      </xdr:nvSpPr>
      <xdr:spPr>
        <a:xfrm>
          <a:off x="22110700" y="960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28066</xdr:rowOff>
    </xdr:from>
    <xdr:ext cx="469744" cy="259045"/>
    <xdr:sp macro="" textlink="">
      <xdr:nvSpPr>
        <xdr:cNvPr id="826" name="貸付金該当値テキスト"/>
        <xdr:cNvSpPr txBox="1"/>
      </xdr:nvSpPr>
      <xdr:spPr>
        <a:xfrm>
          <a:off x="22212300" y="9457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3339</xdr:rowOff>
    </xdr:from>
    <xdr:to>
      <xdr:col>112</xdr:col>
      <xdr:colOff>38100</xdr:colOff>
      <xdr:row>56</xdr:row>
      <xdr:rowOff>104939</xdr:rowOff>
    </xdr:to>
    <xdr:sp macro="" textlink="">
      <xdr:nvSpPr>
        <xdr:cNvPr id="827" name="楕円 826"/>
        <xdr:cNvSpPr/>
      </xdr:nvSpPr>
      <xdr:spPr>
        <a:xfrm>
          <a:off x="21272500" y="960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54</xdr:row>
      <xdr:rowOff>121466</xdr:rowOff>
    </xdr:from>
    <xdr:ext cx="469744" cy="259045"/>
    <xdr:sp macro="" textlink="">
      <xdr:nvSpPr>
        <xdr:cNvPr id="828" name="テキスト ボックス 827"/>
        <xdr:cNvSpPr txBox="1"/>
      </xdr:nvSpPr>
      <xdr:spPr>
        <a:xfrm>
          <a:off x="21088428" y="9379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1488</xdr:rowOff>
    </xdr:from>
    <xdr:to>
      <xdr:col>107</xdr:col>
      <xdr:colOff>101600</xdr:colOff>
      <xdr:row>56</xdr:row>
      <xdr:rowOff>103088</xdr:rowOff>
    </xdr:to>
    <xdr:sp macro="" textlink="">
      <xdr:nvSpPr>
        <xdr:cNvPr id="829" name="楕円 828"/>
        <xdr:cNvSpPr/>
      </xdr:nvSpPr>
      <xdr:spPr>
        <a:xfrm>
          <a:off x="20383500" y="9602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54</xdr:row>
      <xdr:rowOff>119615</xdr:rowOff>
    </xdr:from>
    <xdr:ext cx="469744" cy="259045"/>
    <xdr:sp macro="" textlink="">
      <xdr:nvSpPr>
        <xdr:cNvPr id="830" name="テキスト ボックス 829"/>
        <xdr:cNvSpPr txBox="1"/>
      </xdr:nvSpPr>
      <xdr:spPr>
        <a:xfrm>
          <a:off x="20199428" y="9377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53</xdr:row>
      <xdr:rowOff>78232</xdr:rowOff>
    </xdr:from>
    <xdr:to>
      <xdr:col>102</xdr:col>
      <xdr:colOff>165100</xdr:colOff>
      <xdr:row>54</xdr:row>
      <xdr:rowOff>8382</xdr:rowOff>
    </xdr:to>
    <xdr:sp macro="" textlink="">
      <xdr:nvSpPr>
        <xdr:cNvPr id="831" name="楕円 830"/>
        <xdr:cNvSpPr/>
      </xdr:nvSpPr>
      <xdr:spPr>
        <a:xfrm>
          <a:off x="19494500" y="9165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52</xdr:row>
      <xdr:rowOff>24909</xdr:rowOff>
    </xdr:from>
    <xdr:ext cx="469744" cy="259045"/>
    <xdr:sp macro="" textlink="">
      <xdr:nvSpPr>
        <xdr:cNvPr id="832" name="テキスト ボックス 831"/>
        <xdr:cNvSpPr txBox="1"/>
      </xdr:nvSpPr>
      <xdr:spPr>
        <a:xfrm>
          <a:off x="19310428" y="894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53</xdr:row>
      <xdr:rowOff>27178</xdr:rowOff>
    </xdr:from>
    <xdr:to>
      <xdr:col>98</xdr:col>
      <xdr:colOff>38100</xdr:colOff>
      <xdr:row>53</xdr:row>
      <xdr:rowOff>128778</xdr:rowOff>
    </xdr:to>
    <xdr:sp macro="" textlink="">
      <xdr:nvSpPr>
        <xdr:cNvPr id="833" name="楕円 832"/>
        <xdr:cNvSpPr/>
      </xdr:nvSpPr>
      <xdr:spPr>
        <a:xfrm>
          <a:off x="18605500" y="911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51</xdr:row>
      <xdr:rowOff>145305</xdr:rowOff>
    </xdr:from>
    <xdr:ext cx="469744" cy="259045"/>
    <xdr:sp macro="" textlink="">
      <xdr:nvSpPr>
        <xdr:cNvPr id="834" name="テキスト ボックス 833"/>
        <xdr:cNvSpPr txBox="1"/>
      </xdr:nvSpPr>
      <xdr:spPr>
        <a:xfrm>
          <a:off x="18421428" y="8889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5" name="正方形/長方形 834"/>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6" name="正方形/長方形 835"/>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7" name="正方形/長方形 836"/>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8" name="正方形/長方形 837"/>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9" name="正方形/長方形 838"/>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0" name="正方形/長方形 839"/>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1" name="正方形/長方形 840"/>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2" name="正方形/長方形 841"/>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3" name="テキスト ボックス 842"/>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4" name="直線コネクタ 843"/>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5" name="テキスト ボックス 844"/>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6" name="直線コネクタ 845"/>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7" name="テキスト ボックス 846"/>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8" name="直線コネクタ 847"/>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9" name="テキスト ボックス 848"/>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0" name="直線コネクタ 849"/>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1" name="テキスト ボックス 850"/>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2" name="直線コネクタ 851"/>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3" name="テキスト ボックス 852"/>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61885</xdr:rowOff>
    </xdr:from>
    <xdr:to>
      <xdr:col>116</xdr:col>
      <xdr:colOff>62864</xdr:colOff>
      <xdr:row>77</xdr:row>
      <xdr:rowOff>79304</xdr:rowOff>
    </xdr:to>
    <xdr:cxnSp macro="">
      <xdr:nvCxnSpPr>
        <xdr:cNvPr id="857" name="直線コネクタ 856"/>
        <xdr:cNvCxnSpPr/>
      </xdr:nvCxnSpPr>
      <xdr:spPr>
        <a:xfrm flipV="1">
          <a:off x="22159595" y="12063385"/>
          <a:ext cx="1269" cy="1217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83131</xdr:rowOff>
    </xdr:from>
    <xdr:ext cx="534377" cy="259045"/>
    <xdr:sp macro="" textlink="">
      <xdr:nvSpPr>
        <xdr:cNvPr id="858" name="繰出金最小値テキスト"/>
        <xdr:cNvSpPr txBox="1"/>
      </xdr:nvSpPr>
      <xdr:spPr>
        <a:xfrm>
          <a:off x="22212300" y="1328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79304</xdr:rowOff>
    </xdr:from>
    <xdr:to>
      <xdr:col>116</xdr:col>
      <xdr:colOff>152400</xdr:colOff>
      <xdr:row>77</xdr:row>
      <xdr:rowOff>79304</xdr:rowOff>
    </xdr:to>
    <xdr:cxnSp macro="">
      <xdr:nvCxnSpPr>
        <xdr:cNvPr id="859" name="直線コネクタ 858"/>
        <xdr:cNvCxnSpPr/>
      </xdr:nvCxnSpPr>
      <xdr:spPr>
        <a:xfrm>
          <a:off x="22072600" y="13280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8562</xdr:rowOff>
    </xdr:from>
    <xdr:ext cx="534377" cy="259045"/>
    <xdr:sp macro="" textlink="">
      <xdr:nvSpPr>
        <xdr:cNvPr id="860" name="繰出金最大値テキスト"/>
        <xdr:cNvSpPr txBox="1"/>
      </xdr:nvSpPr>
      <xdr:spPr>
        <a:xfrm>
          <a:off x="22212300" y="11838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61885</xdr:rowOff>
    </xdr:from>
    <xdr:to>
      <xdr:col>116</xdr:col>
      <xdr:colOff>152400</xdr:colOff>
      <xdr:row>70</xdr:row>
      <xdr:rowOff>61885</xdr:rowOff>
    </xdr:to>
    <xdr:cxnSp macro="">
      <xdr:nvCxnSpPr>
        <xdr:cNvPr id="861" name="直線コネクタ 860"/>
        <xdr:cNvCxnSpPr/>
      </xdr:nvCxnSpPr>
      <xdr:spPr>
        <a:xfrm>
          <a:off x="22072600" y="12063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99192</xdr:rowOff>
    </xdr:from>
    <xdr:to>
      <xdr:col>116</xdr:col>
      <xdr:colOff>63500</xdr:colOff>
      <xdr:row>71</xdr:row>
      <xdr:rowOff>152913</xdr:rowOff>
    </xdr:to>
    <xdr:cxnSp macro="">
      <xdr:nvCxnSpPr>
        <xdr:cNvPr id="862" name="直線コネクタ 861"/>
        <xdr:cNvCxnSpPr/>
      </xdr:nvCxnSpPr>
      <xdr:spPr>
        <a:xfrm flipV="1">
          <a:off x="21323300" y="12272142"/>
          <a:ext cx="838200" cy="53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122145</xdr:rowOff>
    </xdr:from>
    <xdr:ext cx="534377" cy="259045"/>
    <xdr:sp macro="" textlink="">
      <xdr:nvSpPr>
        <xdr:cNvPr id="863" name="繰出金平均値テキスト"/>
        <xdr:cNvSpPr txBox="1"/>
      </xdr:nvSpPr>
      <xdr:spPr>
        <a:xfrm>
          <a:off x="22212300" y="126379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143718</xdr:rowOff>
    </xdr:from>
    <xdr:to>
      <xdr:col>116</xdr:col>
      <xdr:colOff>114300</xdr:colOff>
      <xdr:row>74</xdr:row>
      <xdr:rowOff>73868</xdr:rowOff>
    </xdr:to>
    <xdr:sp macro="" textlink="">
      <xdr:nvSpPr>
        <xdr:cNvPr id="864" name="フローチャート: 判断 863"/>
        <xdr:cNvSpPr/>
      </xdr:nvSpPr>
      <xdr:spPr>
        <a:xfrm>
          <a:off x="22110700" y="1265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152913</xdr:rowOff>
    </xdr:from>
    <xdr:to>
      <xdr:col>111</xdr:col>
      <xdr:colOff>177800</xdr:colOff>
      <xdr:row>72</xdr:row>
      <xdr:rowOff>69611</xdr:rowOff>
    </xdr:to>
    <xdr:cxnSp macro="">
      <xdr:nvCxnSpPr>
        <xdr:cNvPr id="865" name="直線コネクタ 864"/>
        <xdr:cNvCxnSpPr/>
      </xdr:nvCxnSpPr>
      <xdr:spPr>
        <a:xfrm flipV="1">
          <a:off x="20434300" y="12325863"/>
          <a:ext cx="889000" cy="88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169687</xdr:rowOff>
    </xdr:from>
    <xdr:to>
      <xdr:col>112</xdr:col>
      <xdr:colOff>38100</xdr:colOff>
      <xdr:row>74</xdr:row>
      <xdr:rowOff>99837</xdr:rowOff>
    </xdr:to>
    <xdr:sp macro="" textlink="">
      <xdr:nvSpPr>
        <xdr:cNvPr id="866" name="フローチャート: 判断 865"/>
        <xdr:cNvSpPr/>
      </xdr:nvSpPr>
      <xdr:spPr>
        <a:xfrm>
          <a:off x="21272500" y="12685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90964</xdr:rowOff>
    </xdr:from>
    <xdr:ext cx="534377" cy="259045"/>
    <xdr:sp macro="" textlink="">
      <xdr:nvSpPr>
        <xdr:cNvPr id="867" name="テキスト ボックス 866"/>
        <xdr:cNvSpPr txBox="1"/>
      </xdr:nvSpPr>
      <xdr:spPr>
        <a:xfrm>
          <a:off x="21056111" y="12778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69611</xdr:rowOff>
    </xdr:from>
    <xdr:to>
      <xdr:col>107</xdr:col>
      <xdr:colOff>50800</xdr:colOff>
      <xdr:row>72</xdr:row>
      <xdr:rowOff>109708</xdr:rowOff>
    </xdr:to>
    <xdr:cxnSp macro="">
      <xdr:nvCxnSpPr>
        <xdr:cNvPr id="868" name="直線コネクタ 867"/>
        <xdr:cNvCxnSpPr/>
      </xdr:nvCxnSpPr>
      <xdr:spPr>
        <a:xfrm flipV="1">
          <a:off x="19545300" y="12414011"/>
          <a:ext cx="889000" cy="40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103210</xdr:rowOff>
    </xdr:from>
    <xdr:to>
      <xdr:col>107</xdr:col>
      <xdr:colOff>101600</xdr:colOff>
      <xdr:row>75</xdr:row>
      <xdr:rowOff>33360</xdr:rowOff>
    </xdr:to>
    <xdr:sp macro="" textlink="">
      <xdr:nvSpPr>
        <xdr:cNvPr id="869" name="フローチャート: 判断 868"/>
        <xdr:cNvSpPr/>
      </xdr:nvSpPr>
      <xdr:spPr>
        <a:xfrm>
          <a:off x="20383500" y="1279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24487</xdr:rowOff>
    </xdr:from>
    <xdr:ext cx="534377" cy="259045"/>
    <xdr:sp macro="" textlink="">
      <xdr:nvSpPr>
        <xdr:cNvPr id="870" name="テキスト ボックス 869"/>
        <xdr:cNvSpPr txBox="1"/>
      </xdr:nvSpPr>
      <xdr:spPr>
        <a:xfrm>
          <a:off x="20167111" y="12883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109708</xdr:rowOff>
    </xdr:from>
    <xdr:to>
      <xdr:col>102</xdr:col>
      <xdr:colOff>114300</xdr:colOff>
      <xdr:row>72</xdr:row>
      <xdr:rowOff>118943</xdr:rowOff>
    </xdr:to>
    <xdr:cxnSp macro="">
      <xdr:nvCxnSpPr>
        <xdr:cNvPr id="871" name="直線コネクタ 870"/>
        <xdr:cNvCxnSpPr/>
      </xdr:nvCxnSpPr>
      <xdr:spPr>
        <a:xfrm flipV="1">
          <a:off x="18656300" y="12454108"/>
          <a:ext cx="889000" cy="9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171287</xdr:rowOff>
    </xdr:from>
    <xdr:to>
      <xdr:col>102</xdr:col>
      <xdr:colOff>165100</xdr:colOff>
      <xdr:row>75</xdr:row>
      <xdr:rowOff>101437</xdr:rowOff>
    </xdr:to>
    <xdr:sp macro="" textlink="">
      <xdr:nvSpPr>
        <xdr:cNvPr id="872" name="フローチャート: 判断 871"/>
        <xdr:cNvSpPr/>
      </xdr:nvSpPr>
      <xdr:spPr>
        <a:xfrm>
          <a:off x="19494500" y="12858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92564</xdr:rowOff>
    </xdr:from>
    <xdr:ext cx="534377" cy="259045"/>
    <xdr:sp macro="" textlink="">
      <xdr:nvSpPr>
        <xdr:cNvPr id="873" name="テキスト ボックス 872"/>
        <xdr:cNvSpPr txBox="1"/>
      </xdr:nvSpPr>
      <xdr:spPr>
        <a:xfrm>
          <a:off x="19278111" y="12951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8021</xdr:rowOff>
    </xdr:from>
    <xdr:to>
      <xdr:col>98</xdr:col>
      <xdr:colOff>38100</xdr:colOff>
      <xdr:row>75</xdr:row>
      <xdr:rowOff>109621</xdr:rowOff>
    </xdr:to>
    <xdr:sp macro="" textlink="">
      <xdr:nvSpPr>
        <xdr:cNvPr id="874" name="フローチャート: 判断 873"/>
        <xdr:cNvSpPr/>
      </xdr:nvSpPr>
      <xdr:spPr>
        <a:xfrm>
          <a:off x="18605500" y="12866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100748</xdr:rowOff>
    </xdr:from>
    <xdr:ext cx="534377" cy="259045"/>
    <xdr:sp macro="" textlink="">
      <xdr:nvSpPr>
        <xdr:cNvPr id="875" name="テキスト ボックス 874"/>
        <xdr:cNvSpPr txBox="1"/>
      </xdr:nvSpPr>
      <xdr:spPr>
        <a:xfrm>
          <a:off x="18389111" y="1295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48392</xdr:rowOff>
    </xdr:from>
    <xdr:to>
      <xdr:col>116</xdr:col>
      <xdr:colOff>114300</xdr:colOff>
      <xdr:row>71</xdr:row>
      <xdr:rowOff>149992</xdr:rowOff>
    </xdr:to>
    <xdr:sp macro="" textlink="">
      <xdr:nvSpPr>
        <xdr:cNvPr id="881" name="楕円 880"/>
        <xdr:cNvSpPr/>
      </xdr:nvSpPr>
      <xdr:spPr>
        <a:xfrm>
          <a:off x="22110700" y="12221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71269</xdr:rowOff>
    </xdr:from>
    <xdr:ext cx="534377" cy="259045"/>
    <xdr:sp macro="" textlink="">
      <xdr:nvSpPr>
        <xdr:cNvPr id="882" name="繰出金該当値テキスト"/>
        <xdr:cNvSpPr txBox="1"/>
      </xdr:nvSpPr>
      <xdr:spPr>
        <a:xfrm>
          <a:off x="22212300" y="1207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102113</xdr:rowOff>
    </xdr:from>
    <xdr:to>
      <xdr:col>112</xdr:col>
      <xdr:colOff>38100</xdr:colOff>
      <xdr:row>72</xdr:row>
      <xdr:rowOff>32263</xdr:rowOff>
    </xdr:to>
    <xdr:sp macro="" textlink="">
      <xdr:nvSpPr>
        <xdr:cNvPr id="883" name="楕円 882"/>
        <xdr:cNvSpPr/>
      </xdr:nvSpPr>
      <xdr:spPr>
        <a:xfrm>
          <a:off x="21272500" y="1227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48790</xdr:rowOff>
    </xdr:from>
    <xdr:ext cx="534377" cy="259045"/>
    <xdr:sp macro="" textlink="">
      <xdr:nvSpPr>
        <xdr:cNvPr id="884" name="テキスト ボックス 883"/>
        <xdr:cNvSpPr txBox="1"/>
      </xdr:nvSpPr>
      <xdr:spPr>
        <a:xfrm>
          <a:off x="21056111" y="12050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18811</xdr:rowOff>
    </xdr:from>
    <xdr:to>
      <xdr:col>107</xdr:col>
      <xdr:colOff>101600</xdr:colOff>
      <xdr:row>72</xdr:row>
      <xdr:rowOff>120411</xdr:rowOff>
    </xdr:to>
    <xdr:sp macro="" textlink="">
      <xdr:nvSpPr>
        <xdr:cNvPr id="885" name="楕円 884"/>
        <xdr:cNvSpPr/>
      </xdr:nvSpPr>
      <xdr:spPr>
        <a:xfrm>
          <a:off x="20383500" y="12363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136938</xdr:rowOff>
    </xdr:from>
    <xdr:ext cx="534377" cy="259045"/>
    <xdr:sp macro="" textlink="">
      <xdr:nvSpPr>
        <xdr:cNvPr id="886" name="テキスト ボックス 885"/>
        <xdr:cNvSpPr txBox="1"/>
      </xdr:nvSpPr>
      <xdr:spPr>
        <a:xfrm>
          <a:off x="20167111" y="12138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58908</xdr:rowOff>
    </xdr:from>
    <xdr:to>
      <xdr:col>102</xdr:col>
      <xdr:colOff>165100</xdr:colOff>
      <xdr:row>72</xdr:row>
      <xdr:rowOff>160508</xdr:rowOff>
    </xdr:to>
    <xdr:sp macro="" textlink="">
      <xdr:nvSpPr>
        <xdr:cNvPr id="887" name="楕円 886"/>
        <xdr:cNvSpPr/>
      </xdr:nvSpPr>
      <xdr:spPr>
        <a:xfrm>
          <a:off x="19494500" y="1240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5585</xdr:rowOff>
    </xdr:from>
    <xdr:ext cx="534377" cy="259045"/>
    <xdr:sp macro="" textlink="">
      <xdr:nvSpPr>
        <xdr:cNvPr id="888" name="テキスト ボックス 887"/>
        <xdr:cNvSpPr txBox="1"/>
      </xdr:nvSpPr>
      <xdr:spPr>
        <a:xfrm>
          <a:off x="19278111" y="12178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68143</xdr:rowOff>
    </xdr:from>
    <xdr:to>
      <xdr:col>98</xdr:col>
      <xdr:colOff>38100</xdr:colOff>
      <xdr:row>72</xdr:row>
      <xdr:rowOff>169743</xdr:rowOff>
    </xdr:to>
    <xdr:sp macro="" textlink="">
      <xdr:nvSpPr>
        <xdr:cNvPr id="889" name="楕円 888"/>
        <xdr:cNvSpPr/>
      </xdr:nvSpPr>
      <xdr:spPr>
        <a:xfrm>
          <a:off x="18605500" y="12412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14820</xdr:rowOff>
    </xdr:from>
    <xdr:ext cx="534377" cy="259045"/>
    <xdr:sp macro="" textlink="">
      <xdr:nvSpPr>
        <xdr:cNvPr id="890" name="テキスト ボックス 889"/>
        <xdr:cNvSpPr txBox="1"/>
      </xdr:nvSpPr>
      <xdr:spPr>
        <a:xfrm>
          <a:off x="18389111" y="12187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歳出決算総額は、住民一人当たり約</a:t>
          </a:r>
          <a:r>
            <a:rPr kumimoji="1" lang="en-US" altLang="ja-JP" sz="1300">
              <a:latin typeface="ＭＳ Ｐゴシック" panose="020B0600070205080204" pitchFamily="50" charset="-128"/>
              <a:ea typeface="ＭＳ Ｐゴシック" panose="020B0600070205080204" pitchFamily="50" charset="-128"/>
            </a:rPr>
            <a:t>480,700</a:t>
          </a:r>
          <a:r>
            <a:rPr kumimoji="1" lang="ja-JP" altLang="en-US" sz="1300">
              <a:latin typeface="ＭＳ Ｐゴシック" panose="020B0600070205080204" pitchFamily="50" charset="-128"/>
              <a:ea typeface="ＭＳ Ｐゴシック" panose="020B0600070205080204" pitchFamily="50" charset="-128"/>
            </a:rPr>
            <a:t>円となっており、前年度から</a:t>
          </a:r>
          <a:r>
            <a:rPr kumimoji="1" lang="en-US" altLang="ja-JP" sz="1300">
              <a:latin typeface="ＭＳ Ｐゴシック" panose="020B0600070205080204" pitchFamily="50" charset="-128"/>
              <a:ea typeface="ＭＳ Ｐゴシック" panose="020B0600070205080204" pitchFamily="50" charset="-128"/>
            </a:rPr>
            <a:t>26,100</a:t>
          </a:r>
          <a:r>
            <a:rPr kumimoji="1" lang="ja-JP" altLang="en-US" sz="1300">
              <a:latin typeface="ＭＳ Ｐゴシック" panose="020B0600070205080204" pitchFamily="50" charset="-128"/>
              <a:ea typeface="ＭＳ Ｐゴシック" panose="020B0600070205080204" pitchFamily="50" charset="-128"/>
            </a:rPr>
            <a:t>円増加となっている。これは障害福祉サービス給付費の増が主な要因である。</a:t>
          </a:r>
        </a:p>
        <a:p>
          <a:r>
            <a:rPr kumimoji="1" lang="ja-JP" altLang="en-US" sz="1300">
              <a:latin typeface="ＭＳ Ｐゴシック" panose="020B0600070205080204" pitchFamily="50" charset="-128"/>
              <a:ea typeface="ＭＳ Ｐゴシック" panose="020B0600070205080204" pitchFamily="50" charset="-128"/>
            </a:rPr>
            <a:t>また、歳出総額の約６割を占める義務的経費（人件費・扶助費・公債費）は、住民一人当たり約</a:t>
          </a:r>
          <a:r>
            <a:rPr kumimoji="1" lang="en-US" altLang="ja-JP" sz="1300">
              <a:latin typeface="ＭＳ Ｐゴシック" panose="020B0600070205080204" pitchFamily="50" charset="-128"/>
              <a:ea typeface="ＭＳ Ｐゴシック" panose="020B0600070205080204" pitchFamily="50" charset="-128"/>
            </a:rPr>
            <a:t>286,800</a:t>
          </a:r>
          <a:r>
            <a:rPr kumimoji="1" lang="ja-JP" altLang="en-US" sz="1300">
              <a:latin typeface="ＭＳ Ｐゴシック" panose="020B0600070205080204" pitchFamily="50" charset="-128"/>
              <a:ea typeface="ＭＳ Ｐゴシック" panose="020B0600070205080204" pitchFamily="50" charset="-128"/>
            </a:rPr>
            <a:t>円となっており、類似団体平均額より</a:t>
          </a:r>
          <a:r>
            <a:rPr kumimoji="1" lang="en-US" altLang="ja-JP" sz="1300">
              <a:latin typeface="ＭＳ Ｐゴシック" panose="020B0600070205080204" pitchFamily="50" charset="-128"/>
              <a:ea typeface="ＭＳ Ｐゴシック" panose="020B0600070205080204" pitchFamily="50" charset="-128"/>
            </a:rPr>
            <a:t>57,100</a:t>
          </a:r>
          <a:r>
            <a:rPr kumimoji="1" lang="ja-JP" altLang="en-US" sz="1300">
              <a:latin typeface="ＭＳ Ｐゴシック" panose="020B0600070205080204" pitchFamily="50" charset="-128"/>
              <a:ea typeface="ＭＳ Ｐゴシック" panose="020B0600070205080204" pitchFamily="50" charset="-128"/>
            </a:rPr>
            <a:t>円高い状況である。</a:t>
          </a:r>
        </a:p>
        <a:p>
          <a:r>
            <a:rPr kumimoji="1" lang="ja-JP" altLang="en-US" sz="1300">
              <a:latin typeface="ＭＳ Ｐゴシック" panose="020B0600070205080204" pitchFamily="50" charset="-128"/>
              <a:ea typeface="ＭＳ Ｐゴシック" panose="020B0600070205080204" pitchFamily="50" charset="-128"/>
            </a:rPr>
            <a:t>人件費及び扶助費は増加傾向にあり、今後も増加が見込まれることから、今後とも、効率的かつ効果的な財政運営に努めていく必要がある。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徳島県徳島市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244,830
241,798
191.52
119,634,742
117,691,905
1,140,392
58,811,802
100,211,701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32.5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113792</xdr:rowOff>
    </xdr:from>
    <xdr:to>
      <xdr:col>24</xdr:col>
      <xdr:colOff>62865</xdr:colOff>
      <xdr:row>39</xdr:row>
      <xdr:rowOff>51308</xdr:rowOff>
    </xdr:to>
    <xdr:cxnSp macro="">
      <xdr:nvCxnSpPr>
        <xdr:cNvPr id="56" name="直線コネクタ 55"/>
        <xdr:cNvCxnSpPr/>
      </xdr:nvCxnSpPr>
      <xdr:spPr>
        <a:xfrm flipV="1">
          <a:off x="4633595" y="5428742"/>
          <a:ext cx="1270" cy="1309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55135</xdr:rowOff>
    </xdr:from>
    <xdr:ext cx="469744" cy="259045"/>
    <xdr:sp macro="" textlink="">
      <xdr:nvSpPr>
        <xdr:cNvPr id="57" name="議会費最小値テキスト"/>
        <xdr:cNvSpPr txBox="1"/>
      </xdr:nvSpPr>
      <xdr:spPr>
        <a:xfrm>
          <a:off x="4686300" y="6741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51308</xdr:rowOff>
    </xdr:from>
    <xdr:to>
      <xdr:col>24</xdr:col>
      <xdr:colOff>152400</xdr:colOff>
      <xdr:row>39</xdr:row>
      <xdr:rowOff>51308</xdr:rowOff>
    </xdr:to>
    <xdr:cxnSp macro="">
      <xdr:nvCxnSpPr>
        <xdr:cNvPr id="58" name="直線コネクタ 57"/>
        <xdr:cNvCxnSpPr/>
      </xdr:nvCxnSpPr>
      <xdr:spPr>
        <a:xfrm>
          <a:off x="4546600" y="6737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60469</xdr:rowOff>
    </xdr:from>
    <xdr:ext cx="469744" cy="259045"/>
    <xdr:sp macro="" textlink="">
      <xdr:nvSpPr>
        <xdr:cNvPr id="59" name="議会費最大値テキスト"/>
        <xdr:cNvSpPr txBox="1"/>
      </xdr:nvSpPr>
      <xdr:spPr>
        <a:xfrm>
          <a:off x="4686300" y="5203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113792</xdr:rowOff>
    </xdr:from>
    <xdr:to>
      <xdr:col>24</xdr:col>
      <xdr:colOff>152400</xdr:colOff>
      <xdr:row>31</xdr:row>
      <xdr:rowOff>113792</xdr:rowOff>
    </xdr:to>
    <xdr:cxnSp macro="">
      <xdr:nvCxnSpPr>
        <xdr:cNvPr id="60" name="直線コネクタ 59"/>
        <xdr:cNvCxnSpPr/>
      </xdr:nvCxnSpPr>
      <xdr:spPr>
        <a:xfrm>
          <a:off x="4546600" y="542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124460</xdr:rowOff>
    </xdr:from>
    <xdr:to>
      <xdr:col>24</xdr:col>
      <xdr:colOff>63500</xdr:colOff>
      <xdr:row>36</xdr:row>
      <xdr:rowOff>140462</xdr:rowOff>
    </xdr:to>
    <xdr:cxnSp macro="">
      <xdr:nvCxnSpPr>
        <xdr:cNvPr id="61" name="直線コネクタ 60"/>
        <xdr:cNvCxnSpPr/>
      </xdr:nvCxnSpPr>
      <xdr:spPr>
        <a:xfrm flipV="1">
          <a:off x="3797300" y="6296660"/>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52849</xdr:rowOff>
    </xdr:from>
    <xdr:ext cx="469744" cy="259045"/>
    <xdr:sp macro="" textlink="">
      <xdr:nvSpPr>
        <xdr:cNvPr id="62" name="議会費平均値テキスト"/>
        <xdr:cNvSpPr txBox="1"/>
      </xdr:nvSpPr>
      <xdr:spPr>
        <a:xfrm>
          <a:off x="4686300" y="6225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74422</xdr:rowOff>
    </xdr:from>
    <xdr:to>
      <xdr:col>24</xdr:col>
      <xdr:colOff>114300</xdr:colOff>
      <xdr:row>37</xdr:row>
      <xdr:rowOff>4572</xdr:rowOff>
    </xdr:to>
    <xdr:sp macro="" textlink="">
      <xdr:nvSpPr>
        <xdr:cNvPr id="63" name="フローチャート: 判断 62"/>
        <xdr:cNvSpPr/>
      </xdr:nvSpPr>
      <xdr:spPr>
        <a:xfrm>
          <a:off x="4584700" y="6246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140462</xdr:rowOff>
    </xdr:from>
    <xdr:to>
      <xdr:col>19</xdr:col>
      <xdr:colOff>177800</xdr:colOff>
      <xdr:row>36</xdr:row>
      <xdr:rowOff>167894</xdr:rowOff>
    </xdr:to>
    <xdr:cxnSp macro="">
      <xdr:nvCxnSpPr>
        <xdr:cNvPr id="64" name="直線コネクタ 63"/>
        <xdr:cNvCxnSpPr/>
      </xdr:nvCxnSpPr>
      <xdr:spPr>
        <a:xfrm flipV="1">
          <a:off x="2908300" y="631266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99568</xdr:rowOff>
    </xdr:from>
    <xdr:to>
      <xdr:col>20</xdr:col>
      <xdr:colOff>38100</xdr:colOff>
      <xdr:row>37</xdr:row>
      <xdr:rowOff>29718</xdr:rowOff>
    </xdr:to>
    <xdr:sp macro="" textlink="">
      <xdr:nvSpPr>
        <xdr:cNvPr id="65" name="フローチャート: 判断 64"/>
        <xdr:cNvSpPr/>
      </xdr:nvSpPr>
      <xdr:spPr>
        <a:xfrm>
          <a:off x="3746500" y="627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20845</xdr:rowOff>
    </xdr:from>
    <xdr:ext cx="469744" cy="259045"/>
    <xdr:sp macro="" textlink="">
      <xdr:nvSpPr>
        <xdr:cNvPr id="66" name="テキスト ボックス 65"/>
        <xdr:cNvSpPr txBox="1"/>
      </xdr:nvSpPr>
      <xdr:spPr>
        <a:xfrm>
          <a:off x="3562428" y="6364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163322</xdr:rowOff>
    </xdr:from>
    <xdr:to>
      <xdr:col>15</xdr:col>
      <xdr:colOff>50800</xdr:colOff>
      <xdr:row>36</xdr:row>
      <xdr:rowOff>167894</xdr:rowOff>
    </xdr:to>
    <xdr:cxnSp macro="">
      <xdr:nvCxnSpPr>
        <xdr:cNvPr id="67" name="直線コネクタ 66"/>
        <xdr:cNvCxnSpPr/>
      </xdr:nvCxnSpPr>
      <xdr:spPr>
        <a:xfrm>
          <a:off x="2019300" y="633552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107950</xdr:rowOff>
    </xdr:from>
    <xdr:to>
      <xdr:col>15</xdr:col>
      <xdr:colOff>101600</xdr:colOff>
      <xdr:row>37</xdr:row>
      <xdr:rowOff>38100</xdr:rowOff>
    </xdr:to>
    <xdr:sp macro="" textlink="">
      <xdr:nvSpPr>
        <xdr:cNvPr id="68" name="フローチャート: 判断 67"/>
        <xdr:cNvSpPr/>
      </xdr:nvSpPr>
      <xdr:spPr>
        <a:xfrm>
          <a:off x="2857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54627</xdr:rowOff>
    </xdr:from>
    <xdr:ext cx="469744" cy="259045"/>
    <xdr:sp macro="" textlink="">
      <xdr:nvSpPr>
        <xdr:cNvPr id="69" name="テキスト ボックス 68"/>
        <xdr:cNvSpPr txBox="1"/>
      </xdr:nvSpPr>
      <xdr:spPr>
        <a:xfrm>
          <a:off x="2673428" y="6055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163322</xdr:rowOff>
    </xdr:from>
    <xdr:to>
      <xdr:col>10</xdr:col>
      <xdr:colOff>114300</xdr:colOff>
      <xdr:row>37</xdr:row>
      <xdr:rowOff>54356</xdr:rowOff>
    </xdr:to>
    <xdr:cxnSp macro="">
      <xdr:nvCxnSpPr>
        <xdr:cNvPr id="70" name="直線コネクタ 69"/>
        <xdr:cNvCxnSpPr/>
      </xdr:nvCxnSpPr>
      <xdr:spPr>
        <a:xfrm flipV="1">
          <a:off x="1130300" y="6335522"/>
          <a:ext cx="889000" cy="62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116332</xdr:rowOff>
    </xdr:from>
    <xdr:to>
      <xdr:col>10</xdr:col>
      <xdr:colOff>165100</xdr:colOff>
      <xdr:row>37</xdr:row>
      <xdr:rowOff>46482</xdr:rowOff>
    </xdr:to>
    <xdr:sp macro="" textlink="">
      <xdr:nvSpPr>
        <xdr:cNvPr id="71" name="フローチャート: 判断 70"/>
        <xdr:cNvSpPr/>
      </xdr:nvSpPr>
      <xdr:spPr>
        <a:xfrm>
          <a:off x="1968500" y="628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37609</xdr:rowOff>
    </xdr:from>
    <xdr:ext cx="469744" cy="259045"/>
    <xdr:sp macro="" textlink="">
      <xdr:nvSpPr>
        <xdr:cNvPr id="72" name="テキスト ボックス 71"/>
        <xdr:cNvSpPr txBox="1"/>
      </xdr:nvSpPr>
      <xdr:spPr>
        <a:xfrm>
          <a:off x="1784428" y="6381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117856</xdr:rowOff>
    </xdr:from>
    <xdr:to>
      <xdr:col>6</xdr:col>
      <xdr:colOff>38100</xdr:colOff>
      <xdr:row>37</xdr:row>
      <xdr:rowOff>48006</xdr:rowOff>
    </xdr:to>
    <xdr:sp macro="" textlink="">
      <xdr:nvSpPr>
        <xdr:cNvPr id="73" name="フローチャート: 判断 72"/>
        <xdr:cNvSpPr/>
      </xdr:nvSpPr>
      <xdr:spPr>
        <a:xfrm>
          <a:off x="1079500" y="6290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64533</xdr:rowOff>
    </xdr:from>
    <xdr:ext cx="469744" cy="259045"/>
    <xdr:sp macro="" textlink="">
      <xdr:nvSpPr>
        <xdr:cNvPr id="74" name="テキスト ボックス 73"/>
        <xdr:cNvSpPr txBox="1"/>
      </xdr:nvSpPr>
      <xdr:spPr>
        <a:xfrm>
          <a:off x="895428" y="6065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73660</xdr:rowOff>
    </xdr:from>
    <xdr:to>
      <xdr:col>24</xdr:col>
      <xdr:colOff>114300</xdr:colOff>
      <xdr:row>37</xdr:row>
      <xdr:rowOff>3810</xdr:rowOff>
    </xdr:to>
    <xdr:sp macro="" textlink="">
      <xdr:nvSpPr>
        <xdr:cNvPr id="80" name="楕円 79"/>
        <xdr:cNvSpPr/>
      </xdr:nvSpPr>
      <xdr:spPr>
        <a:xfrm>
          <a:off x="4584700" y="624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96537</xdr:rowOff>
    </xdr:from>
    <xdr:ext cx="469744" cy="259045"/>
    <xdr:sp macro="" textlink="">
      <xdr:nvSpPr>
        <xdr:cNvPr id="81" name="議会費該当値テキスト"/>
        <xdr:cNvSpPr txBox="1"/>
      </xdr:nvSpPr>
      <xdr:spPr>
        <a:xfrm>
          <a:off x="4686300" y="6097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89662</xdr:rowOff>
    </xdr:from>
    <xdr:to>
      <xdr:col>20</xdr:col>
      <xdr:colOff>38100</xdr:colOff>
      <xdr:row>37</xdr:row>
      <xdr:rowOff>19812</xdr:rowOff>
    </xdr:to>
    <xdr:sp macro="" textlink="">
      <xdr:nvSpPr>
        <xdr:cNvPr id="82" name="楕円 81"/>
        <xdr:cNvSpPr/>
      </xdr:nvSpPr>
      <xdr:spPr>
        <a:xfrm>
          <a:off x="3746500" y="6261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36339</xdr:rowOff>
    </xdr:from>
    <xdr:ext cx="469744" cy="259045"/>
    <xdr:sp macro="" textlink="">
      <xdr:nvSpPr>
        <xdr:cNvPr id="83" name="テキスト ボックス 82"/>
        <xdr:cNvSpPr txBox="1"/>
      </xdr:nvSpPr>
      <xdr:spPr>
        <a:xfrm>
          <a:off x="3562428" y="6037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117094</xdr:rowOff>
    </xdr:from>
    <xdr:to>
      <xdr:col>15</xdr:col>
      <xdr:colOff>101600</xdr:colOff>
      <xdr:row>37</xdr:row>
      <xdr:rowOff>47244</xdr:rowOff>
    </xdr:to>
    <xdr:sp macro="" textlink="">
      <xdr:nvSpPr>
        <xdr:cNvPr id="84" name="楕円 83"/>
        <xdr:cNvSpPr/>
      </xdr:nvSpPr>
      <xdr:spPr>
        <a:xfrm>
          <a:off x="2857500" y="6289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38371</xdr:rowOff>
    </xdr:from>
    <xdr:ext cx="469744" cy="259045"/>
    <xdr:sp macro="" textlink="">
      <xdr:nvSpPr>
        <xdr:cNvPr id="85" name="テキスト ボックス 84"/>
        <xdr:cNvSpPr txBox="1"/>
      </xdr:nvSpPr>
      <xdr:spPr>
        <a:xfrm>
          <a:off x="2673428" y="6382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112522</xdr:rowOff>
    </xdr:from>
    <xdr:to>
      <xdr:col>10</xdr:col>
      <xdr:colOff>165100</xdr:colOff>
      <xdr:row>37</xdr:row>
      <xdr:rowOff>42672</xdr:rowOff>
    </xdr:to>
    <xdr:sp macro="" textlink="">
      <xdr:nvSpPr>
        <xdr:cNvPr id="86" name="楕円 85"/>
        <xdr:cNvSpPr/>
      </xdr:nvSpPr>
      <xdr:spPr>
        <a:xfrm>
          <a:off x="1968500" y="6284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59199</xdr:rowOff>
    </xdr:from>
    <xdr:ext cx="469744" cy="259045"/>
    <xdr:sp macro="" textlink="">
      <xdr:nvSpPr>
        <xdr:cNvPr id="87" name="テキスト ボックス 86"/>
        <xdr:cNvSpPr txBox="1"/>
      </xdr:nvSpPr>
      <xdr:spPr>
        <a:xfrm>
          <a:off x="1784428" y="6059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3556</xdr:rowOff>
    </xdr:from>
    <xdr:to>
      <xdr:col>6</xdr:col>
      <xdr:colOff>38100</xdr:colOff>
      <xdr:row>37</xdr:row>
      <xdr:rowOff>105156</xdr:rowOff>
    </xdr:to>
    <xdr:sp macro="" textlink="">
      <xdr:nvSpPr>
        <xdr:cNvPr id="88" name="楕円 87"/>
        <xdr:cNvSpPr/>
      </xdr:nvSpPr>
      <xdr:spPr>
        <a:xfrm>
          <a:off x="1079500" y="6347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96283</xdr:rowOff>
    </xdr:from>
    <xdr:ext cx="469744" cy="259045"/>
    <xdr:sp macro="" textlink="">
      <xdr:nvSpPr>
        <xdr:cNvPr id="89" name="テキスト ボックス 88"/>
        <xdr:cNvSpPr txBox="1"/>
      </xdr:nvSpPr>
      <xdr:spPr>
        <a:xfrm>
          <a:off x="895428" y="6439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56464</xdr:rowOff>
    </xdr:from>
    <xdr:to>
      <xdr:col>24</xdr:col>
      <xdr:colOff>62865</xdr:colOff>
      <xdr:row>59</xdr:row>
      <xdr:rowOff>110337</xdr:rowOff>
    </xdr:to>
    <xdr:cxnSp macro="">
      <xdr:nvCxnSpPr>
        <xdr:cNvPr id="114" name="直線コネクタ 113"/>
        <xdr:cNvCxnSpPr/>
      </xdr:nvCxnSpPr>
      <xdr:spPr>
        <a:xfrm flipV="1">
          <a:off x="4633595" y="8971864"/>
          <a:ext cx="1270" cy="12540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114164</xdr:rowOff>
    </xdr:from>
    <xdr:ext cx="534377" cy="259045"/>
    <xdr:sp macro="" textlink="">
      <xdr:nvSpPr>
        <xdr:cNvPr id="115" name="総務費最小値テキスト"/>
        <xdr:cNvSpPr txBox="1"/>
      </xdr:nvSpPr>
      <xdr:spPr>
        <a:xfrm>
          <a:off x="4686300" y="1022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110337</xdr:rowOff>
    </xdr:from>
    <xdr:to>
      <xdr:col>24</xdr:col>
      <xdr:colOff>152400</xdr:colOff>
      <xdr:row>59</xdr:row>
      <xdr:rowOff>110337</xdr:rowOff>
    </xdr:to>
    <xdr:cxnSp macro="">
      <xdr:nvCxnSpPr>
        <xdr:cNvPr id="116" name="直線コネクタ 115"/>
        <xdr:cNvCxnSpPr/>
      </xdr:nvCxnSpPr>
      <xdr:spPr>
        <a:xfrm>
          <a:off x="4546600" y="10225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3141</xdr:rowOff>
    </xdr:from>
    <xdr:ext cx="599010" cy="259045"/>
    <xdr:sp macro="" textlink="">
      <xdr:nvSpPr>
        <xdr:cNvPr id="117" name="総務費最大値テキスト"/>
        <xdr:cNvSpPr txBox="1"/>
      </xdr:nvSpPr>
      <xdr:spPr>
        <a:xfrm>
          <a:off x="4686300" y="8747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123,554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56464</xdr:rowOff>
    </xdr:from>
    <xdr:to>
      <xdr:col>24</xdr:col>
      <xdr:colOff>152400</xdr:colOff>
      <xdr:row>52</xdr:row>
      <xdr:rowOff>56464</xdr:rowOff>
    </xdr:to>
    <xdr:cxnSp macro="">
      <xdr:nvCxnSpPr>
        <xdr:cNvPr id="118" name="直線コネクタ 117"/>
        <xdr:cNvCxnSpPr/>
      </xdr:nvCxnSpPr>
      <xdr:spPr>
        <a:xfrm>
          <a:off x="4546600" y="8971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71018</xdr:rowOff>
    </xdr:from>
    <xdr:to>
      <xdr:col>24</xdr:col>
      <xdr:colOff>63500</xdr:colOff>
      <xdr:row>59</xdr:row>
      <xdr:rowOff>34913</xdr:rowOff>
    </xdr:to>
    <xdr:cxnSp macro="">
      <xdr:nvCxnSpPr>
        <xdr:cNvPr id="119" name="直線コネクタ 118"/>
        <xdr:cNvCxnSpPr/>
      </xdr:nvCxnSpPr>
      <xdr:spPr>
        <a:xfrm flipV="1">
          <a:off x="3797300" y="10015118"/>
          <a:ext cx="838200" cy="135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124020</xdr:rowOff>
    </xdr:from>
    <xdr:ext cx="534377" cy="259045"/>
    <xdr:sp macro="" textlink="">
      <xdr:nvSpPr>
        <xdr:cNvPr id="120" name="総務費平均値テキスト"/>
        <xdr:cNvSpPr txBox="1"/>
      </xdr:nvSpPr>
      <xdr:spPr>
        <a:xfrm>
          <a:off x="4686300" y="97252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101143</xdr:rowOff>
    </xdr:from>
    <xdr:to>
      <xdr:col>24</xdr:col>
      <xdr:colOff>114300</xdr:colOff>
      <xdr:row>58</xdr:row>
      <xdr:rowOff>31293</xdr:rowOff>
    </xdr:to>
    <xdr:sp macro="" textlink="">
      <xdr:nvSpPr>
        <xdr:cNvPr id="121" name="フローチャート: 判断 120"/>
        <xdr:cNvSpPr/>
      </xdr:nvSpPr>
      <xdr:spPr>
        <a:xfrm>
          <a:off x="4584700" y="987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154775</xdr:rowOff>
    </xdr:from>
    <xdr:to>
      <xdr:col>19</xdr:col>
      <xdr:colOff>177800</xdr:colOff>
      <xdr:row>59</xdr:row>
      <xdr:rowOff>34913</xdr:rowOff>
    </xdr:to>
    <xdr:cxnSp macro="">
      <xdr:nvCxnSpPr>
        <xdr:cNvPr id="122" name="直線コネクタ 121"/>
        <xdr:cNvCxnSpPr/>
      </xdr:nvCxnSpPr>
      <xdr:spPr>
        <a:xfrm>
          <a:off x="2908300" y="10098875"/>
          <a:ext cx="889000" cy="51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164516</xdr:rowOff>
    </xdr:from>
    <xdr:to>
      <xdr:col>20</xdr:col>
      <xdr:colOff>38100</xdr:colOff>
      <xdr:row>58</xdr:row>
      <xdr:rowOff>94666</xdr:rowOff>
    </xdr:to>
    <xdr:sp macro="" textlink="">
      <xdr:nvSpPr>
        <xdr:cNvPr id="123" name="フローチャート: 判断 122"/>
        <xdr:cNvSpPr/>
      </xdr:nvSpPr>
      <xdr:spPr>
        <a:xfrm>
          <a:off x="3746500" y="993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111193</xdr:rowOff>
    </xdr:from>
    <xdr:ext cx="534377" cy="259045"/>
    <xdr:sp macro="" textlink="">
      <xdr:nvSpPr>
        <xdr:cNvPr id="124" name="テキスト ボックス 123"/>
        <xdr:cNvSpPr txBox="1"/>
      </xdr:nvSpPr>
      <xdr:spPr>
        <a:xfrm>
          <a:off x="3530111" y="9712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154775</xdr:rowOff>
    </xdr:from>
    <xdr:to>
      <xdr:col>15</xdr:col>
      <xdr:colOff>50800</xdr:colOff>
      <xdr:row>59</xdr:row>
      <xdr:rowOff>70041</xdr:rowOff>
    </xdr:to>
    <xdr:cxnSp macro="">
      <xdr:nvCxnSpPr>
        <xdr:cNvPr id="125" name="直線コネクタ 124"/>
        <xdr:cNvCxnSpPr/>
      </xdr:nvCxnSpPr>
      <xdr:spPr>
        <a:xfrm flipV="1">
          <a:off x="2019300" y="10098875"/>
          <a:ext cx="889000" cy="86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136614</xdr:rowOff>
    </xdr:from>
    <xdr:to>
      <xdr:col>15</xdr:col>
      <xdr:colOff>101600</xdr:colOff>
      <xdr:row>58</xdr:row>
      <xdr:rowOff>66764</xdr:rowOff>
    </xdr:to>
    <xdr:sp macro="" textlink="">
      <xdr:nvSpPr>
        <xdr:cNvPr id="126" name="フローチャート: 判断 125"/>
        <xdr:cNvSpPr/>
      </xdr:nvSpPr>
      <xdr:spPr>
        <a:xfrm>
          <a:off x="2857500" y="99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83291</xdr:rowOff>
    </xdr:from>
    <xdr:ext cx="534377" cy="259045"/>
    <xdr:sp macro="" textlink="">
      <xdr:nvSpPr>
        <xdr:cNvPr id="127" name="テキスト ボックス 126"/>
        <xdr:cNvSpPr txBox="1"/>
      </xdr:nvSpPr>
      <xdr:spPr>
        <a:xfrm>
          <a:off x="2641111" y="9684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162687</xdr:rowOff>
    </xdr:from>
    <xdr:to>
      <xdr:col>10</xdr:col>
      <xdr:colOff>114300</xdr:colOff>
      <xdr:row>59</xdr:row>
      <xdr:rowOff>70041</xdr:rowOff>
    </xdr:to>
    <xdr:cxnSp macro="">
      <xdr:nvCxnSpPr>
        <xdr:cNvPr id="128" name="直線コネクタ 127"/>
        <xdr:cNvCxnSpPr/>
      </xdr:nvCxnSpPr>
      <xdr:spPr>
        <a:xfrm>
          <a:off x="1130300" y="8906637"/>
          <a:ext cx="889000" cy="1278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115963</xdr:rowOff>
    </xdr:from>
    <xdr:to>
      <xdr:col>10</xdr:col>
      <xdr:colOff>165100</xdr:colOff>
      <xdr:row>58</xdr:row>
      <xdr:rowOff>46113</xdr:rowOff>
    </xdr:to>
    <xdr:sp macro="" textlink="">
      <xdr:nvSpPr>
        <xdr:cNvPr id="129" name="フローチャート: 判断 128"/>
        <xdr:cNvSpPr/>
      </xdr:nvSpPr>
      <xdr:spPr>
        <a:xfrm>
          <a:off x="1968500" y="988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62640</xdr:rowOff>
    </xdr:from>
    <xdr:ext cx="534377" cy="259045"/>
    <xdr:sp macro="" textlink="">
      <xdr:nvSpPr>
        <xdr:cNvPr id="130" name="テキスト ボックス 129"/>
        <xdr:cNvSpPr txBox="1"/>
      </xdr:nvSpPr>
      <xdr:spPr>
        <a:xfrm>
          <a:off x="1752111" y="9663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130163</xdr:rowOff>
    </xdr:from>
    <xdr:to>
      <xdr:col>6</xdr:col>
      <xdr:colOff>38100</xdr:colOff>
      <xdr:row>51</xdr:row>
      <xdr:rowOff>60313</xdr:rowOff>
    </xdr:to>
    <xdr:sp macro="" textlink="">
      <xdr:nvSpPr>
        <xdr:cNvPr id="131" name="フローチャート: 判断 130"/>
        <xdr:cNvSpPr/>
      </xdr:nvSpPr>
      <xdr:spPr>
        <a:xfrm>
          <a:off x="1079500" y="8702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76840</xdr:rowOff>
    </xdr:from>
    <xdr:ext cx="599010" cy="259045"/>
    <xdr:sp macro="" textlink="">
      <xdr:nvSpPr>
        <xdr:cNvPr id="132" name="テキスト ボックス 131"/>
        <xdr:cNvSpPr txBox="1"/>
      </xdr:nvSpPr>
      <xdr:spPr>
        <a:xfrm>
          <a:off x="830795" y="8477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20218</xdr:rowOff>
    </xdr:from>
    <xdr:to>
      <xdr:col>24</xdr:col>
      <xdr:colOff>114300</xdr:colOff>
      <xdr:row>58</xdr:row>
      <xdr:rowOff>121818</xdr:rowOff>
    </xdr:to>
    <xdr:sp macro="" textlink="">
      <xdr:nvSpPr>
        <xdr:cNvPr id="138" name="楕円 137"/>
        <xdr:cNvSpPr/>
      </xdr:nvSpPr>
      <xdr:spPr>
        <a:xfrm>
          <a:off x="4584700" y="9964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170095</xdr:rowOff>
    </xdr:from>
    <xdr:ext cx="534377" cy="259045"/>
    <xdr:sp macro="" textlink="">
      <xdr:nvSpPr>
        <xdr:cNvPr id="139" name="総務費該当値テキスト"/>
        <xdr:cNvSpPr txBox="1"/>
      </xdr:nvSpPr>
      <xdr:spPr>
        <a:xfrm>
          <a:off x="4686300" y="9942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155563</xdr:rowOff>
    </xdr:from>
    <xdr:to>
      <xdr:col>20</xdr:col>
      <xdr:colOff>38100</xdr:colOff>
      <xdr:row>59</xdr:row>
      <xdr:rowOff>85713</xdr:rowOff>
    </xdr:to>
    <xdr:sp macro="" textlink="">
      <xdr:nvSpPr>
        <xdr:cNvPr id="140" name="楕円 139"/>
        <xdr:cNvSpPr/>
      </xdr:nvSpPr>
      <xdr:spPr>
        <a:xfrm>
          <a:off x="3746500" y="10099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76840</xdr:rowOff>
    </xdr:from>
    <xdr:ext cx="534377" cy="259045"/>
    <xdr:sp macro="" textlink="">
      <xdr:nvSpPr>
        <xdr:cNvPr id="141" name="テキスト ボックス 140"/>
        <xdr:cNvSpPr txBox="1"/>
      </xdr:nvSpPr>
      <xdr:spPr>
        <a:xfrm>
          <a:off x="3530111" y="10192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103975</xdr:rowOff>
    </xdr:from>
    <xdr:to>
      <xdr:col>15</xdr:col>
      <xdr:colOff>101600</xdr:colOff>
      <xdr:row>59</xdr:row>
      <xdr:rowOff>34125</xdr:rowOff>
    </xdr:to>
    <xdr:sp macro="" textlink="">
      <xdr:nvSpPr>
        <xdr:cNvPr id="142" name="楕円 141"/>
        <xdr:cNvSpPr/>
      </xdr:nvSpPr>
      <xdr:spPr>
        <a:xfrm>
          <a:off x="2857500" y="1004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25252</xdr:rowOff>
    </xdr:from>
    <xdr:ext cx="534377" cy="259045"/>
    <xdr:sp macro="" textlink="">
      <xdr:nvSpPr>
        <xdr:cNvPr id="143" name="テキスト ボックス 142"/>
        <xdr:cNvSpPr txBox="1"/>
      </xdr:nvSpPr>
      <xdr:spPr>
        <a:xfrm>
          <a:off x="2641111" y="10140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59</xdr:row>
      <xdr:rowOff>19241</xdr:rowOff>
    </xdr:from>
    <xdr:to>
      <xdr:col>10</xdr:col>
      <xdr:colOff>165100</xdr:colOff>
      <xdr:row>59</xdr:row>
      <xdr:rowOff>120841</xdr:rowOff>
    </xdr:to>
    <xdr:sp macro="" textlink="">
      <xdr:nvSpPr>
        <xdr:cNvPr id="144" name="楕円 143"/>
        <xdr:cNvSpPr/>
      </xdr:nvSpPr>
      <xdr:spPr>
        <a:xfrm>
          <a:off x="1968500" y="10134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111968</xdr:rowOff>
    </xdr:from>
    <xdr:ext cx="534377" cy="259045"/>
    <xdr:sp macro="" textlink="">
      <xdr:nvSpPr>
        <xdr:cNvPr id="145" name="テキスト ボックス 144"/>
        <xdr:cNvSpPr txBox="1"/>
      </xdr:nvSpPr>
      <xdr:spPr>
        <a:xfrm>
          <a:off x="1752111" y="10227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111887</xdr:rowOff>
    </xdr:from>
    <xdr:to>
      <xdr:col>6</xdr:col>
      <xdr:colOff>38100</xdr:colOff>
      <xdr:row>52</xdr:row>
      <xdr:rowOff>42037</xdr:rowOff>
    </xdr:to>
    <xdr:sp macro="" textlink="">
      <xdr:nvSpPr>
        <xdr:cNvPr id="146" name="楕円 145"/>
        <xdr:cNvSpPr/>
      </xdr:nvSpPr>
      <xdr:spPr>
        <a:xfrm>
          <a:off x="1079500" y="885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33164</xdr:rowOff>
    </xdr:from>
    <xdr:ext cx="599010" cy="259045"/>
    <xdr:sp macro="" textlink="">
      <xdr:nvSpPr>
        <xdr:cNvPr id="147" name="テキスト ボックス 146"/>
        <xdr:cNvSpPr txBox="1"/>
      </xdr:nvSpPr>
      <xdr:spPr>
        <a:xfrm>
          <a:off x="830795" y="8948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9" name="直線コネクタ 158"/>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0" name="テキスト ボックス 159"/>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1" name="直線コネクタ 160"/>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2" name="テキスト ボックス 161"/>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3" name="直線コネクタ 162"/>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4" name="テキスト ボックス 163"/>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5" name="直線コネクタ 164"/>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6" name="テキスト ボックス 165"/>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7" name="直線コネクタ 166"/>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8" name="テキスト ボックス 167"/>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9" name="直線コネクタ 168"/>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0" name="テキスト ボックス 169"/>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12424</xdr:rowOff>
    </xdr:from>
    <xdr:to>
      <xdr:col>24</xdr:col>
      <xdr:colOff>62865</xdr:colOff>
      <xdr:row>78</xdr:row>
      <xdr:rowOff>138894</xdr:rowOff>
    </xdr:to>
    <xdr:cxnSp macro="">
      <xdr:nvCxnSpPr>
        <xdr:cNvPr id="174" name="直線コネクタ 173"/>
        <xdr:cNvCxnSpPr/>
      </xdr:nvCxnSpPr>
      <xdr:spPr>
        <a:xfrm flipV="1">
          <a:off x="4633595" y="12185374"/>
          <a:ext cx="1270" cy="1326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142721</xdr:rowOff>
    </xdr:from>
    <xdr:ext cx="599010" cy="259045"/>
    <xdr:sp macro="" textlink="">
      <xdr:nvSpPr>
        <xdr:cNvPr id="175" name="民生費最小値テキスト"/>
        <xdr:cNvSpPr txBox="1"/>
      </xdr:nvSpPr>
      <xdr:spPr>
        <a:xfrm>
          <a:off x="4686300" y="13515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138894</xdr:rowOff>
    </xdr:from>
    <xdr:to>
      <xdr:col>24</xdr:col>
      <xdr:colOff>152400</xdr:colOff>
      <xdr:row>78</xdr:row>
      <xdr:rowOff>138894</xdr:rowOff>
    </xdr:to>
    <xdr:cxnSp macro="">
      <xdr:nvCxnSpPr>
        <xdr:cNvPr id="176" name="直線コネクタ 175"/>
        <xdr:cNvCxnSpPr/>
      </xdr:nvCxnSpPr>
      <xdr:spPr>
        <a:xfrm>
          <a:off x="4546600" y="13511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130551</xdr:rowOff>
    </xdr:from>
    <xdr:ext cx="599010" cy="259045"/>
    <xdr:sp macro="" textlink="">
      <xdr:nvSpPr>
        <xdr:cNvPr id="177" name="民生費最大値テキスト"/>
        <xdr:cNvSpPr txBox="1"/>
      </xdr:nvSpPr>
      <xdr:spPr>
        <a:xfrm>
          <a:off x="4686300" y="11960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12424</xdr:rowOff>
    </xdr:from>
    <xdr:to>
      <xdr:col>24</xdr:col>
      <xdr:colOff>152400</xdr:colOff>
      <xdr:row>71</xdr:row>
      <xdr:rowOff>12424</xdr:rowOff>
    </xdr:to>
    <xdr:cxnSp macro="">
      <xdr:nvCxnSpPr>
        <xdr:cNvPr id="178" name="直線コネクタ 177"/>
        <xdr:cNvCxnSpPr/>
      </xdr:nvCxnSpPr>
      <xdr:spPr>
        <a:xfrm>
          <a:off x="4546600" y="12185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167317</xdr:rowOff>
    </xdr:from>
    <xdr:to>
      <xdr:col>24</xdr:col>
      <xdr:colOff>63500</xdr:colOff>
      <xdr:row>74</xdr:row>
      <xdr:rowOff>108926</xdr:rowOff>
    </xdr:to>
    <xdr:cxnSp macro="">
      <xdr:nvCxnSpPr>
        <xdr:cNvPr id="179" name="直線コネクタ 178"/>
        <xdr:cNvCxnSpPr/>
      </xdr:nvCxnSpPr>
      <xdr:spPr>
        <a:xfrm flipV="1">
          <a:off x="3797300" y="12683167"/>
          <a:ext cx="838200" cy="113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82414</xdr:rowOff>
    </xdr:from>
    <xdr:ext cx="599010" cy="259045"/>
    <xdr:sp macro="" textlink="">
      <xdr:nvSpPr>
        <xdr:cNvPr id="180" name="民生費平均値テキスト"/>
        <xdr:cNvSpPr txBox="1"/>
      </xdr:nvSpPr>
      <xdr:spPr>
        <a:xfrm>
          <a:off x="4686300" y="129411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103987</xdr:rowOff>
    </xdr:from>
    <xdr:to>
      <xdr:col>24</xdr:col>
      <xdr:colOff>114300</xdr:colOff>
      <xdr:row>76</xdr:row>
      <xdr:rowOff>34137</xdr:rowOff>
    </xdr:to>
    <xdr:sp macro="" textlink="">
      <xdr:nvSpPr>
        <xdr:cNvPr id="181" name="フローチャート: 判断 180"/>
        <xdr:cNvSpPr/>
      </xdr:nvSpPr>
      <xdr:spPr>
        <a:xfrm>
          <a:off x="4584700" y="12962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108926</xdr:rowOff>
    </xdr:from>
    <xdr:to>
      <xdr:col>19</xdr:col>
      <xdr:colOff>177800</xdr:colOff>
      <xdr:row>75</xdr:row>
      <xdr:rowOff>76835</xdr:rowOff>
    </xdr:to>
    <xdr:cxnSp macro="">
      <xdr:nvCxnSpPr>
        <xdr:cNvPr id="182" name="直線コネクタ 181"/>
        <xdr:cNvCxnSpPr/>
      </xdr:nvCxnSpPr>
      <xdr:spPr>
        <a:xfrm flipV="1">
          <a:off x="2908300" y="12796226"/>
          <a:ext cx="889000" cy="139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45411</xdr:rowOff>
    </xdr:from>
    <xdr:to>
      <xdr:col>20</xdr:col>
      <xdr:colOff>38100</xdr:colOff>
      <xdr:row>76</xdr:row>
      <xdr:rowOff>147011</xdr:rowOff>
    </xdr:to>
    <xdr:sp macro="" textlink="">
      <xdr:nvSpPr>
        <xdr:cNvPr id="183" name="フローチャート: 判断 182"/>
        <xdr:cNvSpPr/>
      </xdr:nvSpPr>
      <xdr:spPr>
        <a:xfrm>
          <a:off x="3746500" y="13075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138138</xdr:rowOff>
    </xdr:from>
    <xdr:ext cx="599010" cy="259045"/>
    <xdr:sp macro="" textlink="">
      <xdr:nvSpPr>
        <xdr:cNvPr id="184" name="テキスト ボックス 183"/>
        <xdr:cNvSpPr txBox="1"/>
      </xdr:nvSpPr>
      <xdr:spPr>
        <a:xfrm>
          <a:off x="3497795" y="13168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151185</xdr:rowOff>
    </xdr:from>
    <xdr:to>
      <xdr:col>15</xdr:col>
      <xdr:colOff>50800</xdr:colOff>
      <xdr:row>75</xdr:row>
      <xdr:rowOff>76835</xdr:rowOff>
    </xdr:to>
    <xdr:cxnSp macro="">
      <xdr:nvCxnSpPr>
        <xdr:cNvPr id="185" name="直線コネクタ 184"/>
        <xdr:cNvCxnSpPr/>
      </xdr:nvCxnSpPr>
      <xdr:spPr>
        <a:xfrm>
          <a:off x="2019300" y="12838485"/>
          <a:ext cx="889000" cy="97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156838</xdr:rowOff>
    </xdr:from>
    <xdr:to>
      <xdr:col>15</xdr:col>
      <xdr:colOff>101600</xdr:colOff>
      <xdr:row>77</xdr:row>
      <xdr:rowOff>86988</xdr:rowOff>
    </xdr:to>
    <xdr:sp macro="" textlink="">
      <xdr:nvSpPr>
        <xdr:cNvPr id="186" name="フローチャート: 判断 185"/>
        <xdr:cNvSpPr/>
      </xdr:nvSpPr>
      <xdr:spPr>
        <a:xfrm>
          <a:off x="2857500" y="13187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78115</xdr:rowOff>
    </xdr:from>
    <xdr:ext cx="599010" cy="259045"/>
    <xdr:sp macro="" textlink="">
      <xdr:nvSpPr>
        <xdr:cNvPr id="187" name="テキスト ボックス 186"/>
        <xdr:cNvSpPr txBox="1"/>
      </xdr:nvSpPr>
      <xdr:spPr>
        <a:xfrm>
          <a:off x="2608795" y="13279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151185</xdr:rowOff>
    </xdr:from>
    <xdr:to>
      <xdr:col>10</xdr:col>
      <xdr:colOff>114300</xdr:colOff>
      <xdr:row>76</xdr:row>
      <xdr:rowOff>147766</xdr:rowOff>
    </xdr:to>
    <xdr:cxnSp macro="">
      <xdr:nvCxnSpPr>
        <xdr:cNvPr id="188" name="直線コネクタ 187"/>
        <xdr:cNvCxnSpPr/>
      </xdr:nvCxnSpPr>
      <xdr:spPr>
        <a:xfrm flipV="1">
          <a:off x="1130300" y="12838485"/>
          <a:ext cx="889000" cy="339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94070</xdr:rowOff>
    </xdr:from>
    <xdr:to>
      <xdr:col>10</xdr:col>
      <xdr:colOff>165100</xdr:colOff>
      <xdr:row>77</xdr:row>
      <xdr:rowOff>24220</xdr:rowOff>
    </xdr:to>
    <xdr:sp macro="" textlink="">
      <xdr:nvSpPr>
        <xdr:cNvPr id="189" name="フローチャート: 判断 188"/>
        <xdr:cNvSpPr/>
      </xdr:nvSpPr>
      <xdr:spPr>
        <a:xfrm>
          <a:off x="1968500" y="1312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15347</xdr:rowOff>
    </xdr:from>
    <xdr:ext cx="599010" cy="259045"/>
    <xdr:sp macro="" textlink="">
      <xdr:nvSpPr>
        <xdr:cNvPr id="190" name="テキスト ボックス 189"/>
        <xdr:cNvSpPr txBox="1"/>
      </xdr:nvSpPr>
      <xdr:spPr>
        <a:xfrm>
          <a:off x="1719795" y="13216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27907</xdr:rowOff>
    </xdr:from>
    <xdr:to>
      <xdr:col>6</xdr:col>
      <xdr:colOff>38100</xdr:colOff>
      <xdr:row>78</xdr:row>
      <xdr:rowOff>129507</xdr:rowOff>
    </xdr:to>
    <xdr:sp macro="" textlink="">
      <xdr:nvSpPr>
        <xdr:cNvPr id="191" name="フローチャート: 判断 190"/>
        <xdr:cNvSpPr/>
      </xdr:nvSpPr>
      <xdr:spPr>
        <a:xfrm>
          <a:off x="1079500" y="1340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120634</xdr:rowOff>
    </xdr:from>
    <xdr:ext cx="599010" cy="259045"/>
    <xdr:sp macro="" textlink="">
      <xdr:nvSpPr>
        <xdr:cNvPr id="192" name="テキスト ボックス 191"/>
        <xdr:cNvSpPr txBox="1"/>
      </xdr:nvSpPr>
      <xdr:spPr>
        <a:xfrm>
          <a:off x="830795" y="13493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116517</xdr:rowOff>
    </xdr:from>
    <xdr:to>
      <xdr:col>24</xdr:col>
      <xdr:colOff>114300</xdr:colOff>
      <xdr:row>74</xdr:row>
      <xdr:rowOff>46667</xdr:rowOff>
    </xdr:to>
    <xdr:sp macro="" textlink="">
      <xdr:nvSpPr>
        <xdr:cNvPr id="198" name="楕円 197"/>
        <xdr:cNvSpPr/>
      </xdr:nvSpPr>
      <xdr:spPr>
        <a:xfrm>
          <a:off x="4584700" y="12632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139394</xdr:rowOff>
    </xdr:from>
    <xdr:ext cx="599010" cy="259045"/>
    <xdr:sp macro="" textlink="">
      <xdr:nvSpPr>
        <xdr:cNvPr id="199" name="民生費該当値テキスト"/>
        <xdr:cNvSpPr txBox="1"/>
      </xdr:nvSpPr>
      <xdr:spPr>
        <a:xfrm>
          <a:off x="4686300" y="12483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58126</xdr:rowOff>
    </xdr:from>
    <xdr:to>
      <xdr:col>20</xdr:col>
      <xdr:colOff>38100</xdr:colOff>
      <xdr:row>74</xdr:row>
      <xdr:rowOff>159726</xdr:rowOff>
    </xdr:to>
    <xdr:sp macro="" textlink="">
      <xdr:nvSpPr>
        <xdr:cNvPr id="200" name="楕円 199"/>
        <xdr:cNvSpPr/>
      </xdr:nvSpPr>
      <xdr:spPr>
        <a:xfrm>
          <a:off x="3746500" y="12745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4803</xdr:rowOff>
    </xdr:from>
    <xdr:ext cx="599010" cy="259045"/>
    <xdr:sp macro="" textlink="">
      <xdr:nvSpPr>
        <xdr:cNvPr id="201" name="テキスト ボックス 200"/>
        <xdr:cNvSpPr txBox="1"/>
      </xdr:nvSpPr>
      <xdr:spPr>
        <a:xfrm>
          <a:off x="3497795" y="12520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26035</xdr:rowOff>
    </xdr:from>
    <xdr:to>
      <xdr:col>15</xdr:col>
      <xdr:colOff>101600</xdr:colOff>
      <xdr:row>75</xdr:row>
      <xdr:rowOff>127635</xdr:rowOff>
    </xdr:to>
    <xdr:sp macro="" textlink="">
      <xdr:nvSpPr>
        <xdr:cNvPr id="202" name="楕円 201"/>
        <xdr:cNvSpPr/>
      </xdr:nvSpPr>
      <xdr:spPr>
        <a:xfrm>
          <a:off x="2857500" y="1288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144162</xdr:rowOff>
    </xdr:from>
    <xdr:ext cx="599010" cy="259045"/>
    <xdr:sp macro="" textlink="">
      <xdr:nvSpPr>
        <xdr:cNvPr id="203" name="テキスト ボックス 202"/>
        <xdr:cNvSpPr txBox="1"/>
      </xdr:nvSpPr>
      <xdr:spPr>
        <a:xfrm>
          <a:off x="2608795" y="12660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100385</xdr:rowOff>
    </xdr:from>
    <xdr:to>
      <xdr:col>10</xdr:col>
      <xdr:colOff>165100</xdr:colOff>
      <xdr:row>75</xdr:row>
      <xdr:rowOff>30535</xdr:rowOff>
    </xdr:to>
    <xdr:sp macro="" textlink="">
      <xdr:nvSpPr>
        <xdr:cNvPr id="204" name="楕円 203"/>
        <xdr:cNvSpPr/>
      </xdr:nvSpPr>
      <xdr:spPr>
        <a:xfrm>
          <a:off x="1968500" y="1278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47062</xdr:rowOff>
    </xdr:from>
    <xdr:ext cx="599010" cy="259045"/>
    <xdr:sp macro="" textlink="">
      <xdr:nvSpPr>
        <xdr:cNvPr id="205" name="テキスト ボックス 204"/>
        <xdr:cNvSpPr txBox="1"/>
      </xdr:nvSpPr>
      <xdr:spPr>
        <a:xfrm>
          <a:off x="1719795" y="12562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96966</xdr:rowOff>
    </xdr:from>
    <xdr:to>
      <xdr:col>6</xdr:col>
      <xdr:colOff>38100</xdr:colOff>
      <xdr:row>77</xdr:row>
      <xdr:rowOff>27116</xdr:rowOff>
    </xdr:to>
    <xdr:sp macro="" textlink="">
      <xdr:nvSpPr>
        <xdr:cNvPr id="206" name="楕円 205"/>
        <xdr:cNvSpPr/>
      </xdr:nvSpPr>
      <xdr:spPr>
        <a:xfrm>
          <a:off x="1079500" y="13127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43643</xdr:rowOff>
    </xdr:from>
    <xdr:ext cx="599010" cy="259045"/>
    <xdr:sp macro="" textlink="">
      <xdr:nvSpPr>
        <xdr:cNvPr id="207" name="テキスト ボックス 206"/>
        <xdr:cNvSpPr txBox="1"/>
      </xdr:nvSpPr>
      <xdr:spPr>
        <a:xfrm>
          <a:off x="830795" y="12902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2" name="テキスト ボックス 221"/>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4" name="テキスト ボックス 223"/>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6" name="テキスト ボックス 225"/>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8" name="テキスト ボックス 227"/>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30" name="テキスト ボックス 229"/>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2" name="テキスト ボックス 231"/>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78566</xdr:rowOff>
    </xdr:from>
    <xdr:to>
      <xdr:col>24</xdr:col>
      <xdr:colOff>62865</xdr:colOff>
      <xdr:row>98</xdr:row>
      <xdr:rowOff>111909</xdr:rowOff>
    </xdr:to>
    <xdr:cxnSp macro="">
      <xdr:nvCxnSpPr>
        <xdr:cNvPr id="234" name="直線コネクタ 233"/>
        <xdr:cNvCxnSpPr/>
      </xdr:nvCxnSpPr>
      <xdr:spPr>
        <a:xfrm flipV="1">
          <a:off x="4633595" y="15509066"/>
          <a:ext cx="1270" cy="1404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115736</xdr:rowOff>
    </xdr:from>
    <xdr:ext cx="534377" cy="259045"/>
    <xdr:sp macro="" textlink="">
      <xdr:nvSpPr>
        <xdr:cNvPr id="235" name="衛生費最小値テキスト"/>
        <xdr:cNvSpPr txBox="1"/>
      </xdr:nvSpPr>
      <xdr:spPr>
        <a:xfrm>
          <a:off x="4686300" y="16917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111909</xdr:rowOff>
    </xdr:from>
    <xdr:to>
      <xdr:col>24</xdr:col>
      <xdr:colOff>152400</xdr:colOff>
      <xdr:row>98</xdr:row>
      <xdr:rowOff>111909</xdr:rowOff>
    </xdr:to>
    <xdr:cxnSp macro="">
      <xdr:nvCxnSpPr>
        <xdr:cNvPr id="236" name="直線コネクタ 235"/>
        <xdr:cNvCxnSpPr/>
      </xdr:nvCxnSpPr>
      <xdr:spPr>
        <a:xfrm>
          <a:off x="4546600" y="16914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25243</xdr:rowOff>
    </xdr:from>
    <xdr:ext cx="534377" cy="259045"/>
    <xdr:sp macro="" textlink="">
      <xdr:nvSpPr>
        <xdr:cNvPr id="237" name="衛生費最大値テキスト"/>
        <xdr:cNvSpPr txBox="1"/>
      </xdr:nvSpPr>
      <xdr:spPr>
        <a:xfrm>
          <a:off x="4686300" y="15284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67,872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78566</xdr:rowOff>
    </xdr:from>
    <xdr:to>
      <xdr:col>24</xdr:col>
      <xdr:colOff>152400</xdr:colOff>
      <xdr:row>90</xdr:row>
      <xdr:rowOff>78566</xdr:rowOff>
    </xdr:to>
    <xdr:cxnSp macro="">
      <xdr:nvCxnSpPr>
        <xdr:cNvPr id="238" name="直線コネクタ 237"/>
        <xdr:cNvCxnSpPr/>
      </xdr:nvCxnSpPr>
      <xdr:spPr>
        <a:xfrm>
          <a:off x="4546600" y="15509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75136</xdr:rowOff>
    </xdr:from>
    <xdr:to>
      <xdr:col>24</xdr:col>
      <xdr:colOff>63500</xdr:colOff>
      <xdr:row>94</xdr:row>
      <xdr:rowOff>129184</xdr:rowOff>
    </xdr:to>
    <xdr:cxnSp macro="">
      <xdr:nvCxnSpPr>
        <xdr:cNvPr id="239" name="直線コネクタ 238"/>
        <xdr:cNvCxnSpPr/>
      </xdr:nvCxnSpPr>
      <xdr:spPr>
        <a:xfrm flipV="1">
          <a:off x="3797300" y="16191436"/>
          <a:ext cx="838200" cy="54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162980</xdr:rowOff>
    </xdr:from>
    <xdr:ext cx="534377" cy="259045"/>
    <xdr:sp macro="" textlink="">
      <xdr:nvSpPr>
        <xdr:cNvPr id="240" name="衛生費平均値テキスト"/>
        <xdr:cNvSpPr txBox="1"/>
      </xdr:nvSpPr>
      <xdr:spPr>
        <a:xfrm>
          <a:off x="4686300" y="164507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13103</xdr:rowOff>
    </xdr:from>
    <xdr:to>
      <xdr:col>24</xdr:col>
      <xdr:colOff>114300</xdr:colOff>
      <xdr:row>96</xdr:row>
      <xdr:rowOff>114703</xdr:rowOff>
    </xdr:to>
    <xdr:sp macro="" textlink="">
      <xdr:nvSpPr>
        <xdr:cNvPr id="241" name="フローチャート: 判断 240"/>
        <xdr:cNvSpPr/>
      </xdr:nvSpPr>
      <xdr:spPr>
        <a:xfrm>
          <a:off x="45847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129184</xdr:rowOff>
    </xdr:from>
    <xdr:to>
      <xdr:col>19</xdr:col>
      <xdr:colOff>177800</xdr:colOff>
      <xdr:row>95</xdr:row>
      <xdr:rowOff>13284</xdr:rowOff>
    </xdr:to>
    <xdr:cxnSp macro="">
      <xdr:nvCxnSpPr>
        <xdr:cNvPr id="242" name="直線コネクタ 241"/>
        <xdr:cNvCxnSpPr/>
      </xdr:nvCxnSpPr>
      <xdr:spPr>
        <a:xfrm flipV="1">
          <a:off x="2908300" y="16245484"/>
          <a:ext cx="889000" cy="55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148434</xdr:rowOff>
    </xdr:from>
    <xdr:to>
      <xdr:col>20</xdr:col>
      <xdr:colOff>38100</xdr:colOff>
      <xdr:row>96</xdr:row>
      <xdr:rowOff>78584</xdr:rowOff>
    </xdr:to>
    <xdr:sp macro="" textlink="">
      <xdr:nvSpPr>
        <xdr:cNvPr id="243" name="フローチャート: 判断 242"/>
        <xdr:cNvSpPr/>
      </xdr:nvSpPr>
      <xdr:spPr>
        <a:xfrm>
          <a:off x="3746500" y="16436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69711</xdr:rowOff>
    </xdr:from>
    <xdr:ext cx="534377" cy="259045"/>
    <xdr:sp macro="" textlink="">
      <xdr:nvSpPr>
        <xdr:cNvPr id="244" name="テキスト ボックス 243"/>
        <xdr:cNvSpPr txBox="1"/>
      </xdr:nvSpPr>
      <xdr:spPr>
        <a:xfrm>
          <a:off x="3530111" y="16528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131471</xdr:rowOff>
    </xdr:from>
    <xdr:to>
      <xdr:col>15</xdr:col>
      <xdr:colOff>50800</xdr:colOff>
      <xdr:row>95</xdr:row>
      <xdr:rowOff>13284</xdr:rowOff>
    </xdr:to>
    <xdr:cxnSp macro="">
      <xdr:nvCxnSpPr>
        <xdr:cNvPr id="245" name="直線コネクタ 244"/>
        <xdr:cNvCxnSpPr/>
      </xdr:nvCxnSpPr>
      <xdr:spPr>
        <a:xfrm>
          <a:off x="2019300" y="16247771"/>
          <a:ext cx="889000" cy="53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156141</xdr:rowOff>
    </xdr:from>
    <xdr:to>
      <xdr:col>15</xdr:col>
      <xdr:colOff>101600</xdr:colOff>
      <xdr:row>95</xdr:row>
      <xdr:rowOff>86291</xdr:rowOff>
    </xdr:to>
    <xdr:sp macro="" textlink="">
      <xdr:nvSpPr>
        <xdr:cNvPr id="246" name="フローチャート: 判断 245"/>
        <xdr:cNvSpPr/>
      </xdr:nvSpPr>
      <xdr:spPr>
        <a:xfrm>
          <a:off x="2857500" y="16272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77418</xdr:rowOff>
    </xdr:from>
    <xdr:ext cx="534377" cy="259045"/>
    <xdr:sp macro="" textlink="">
      <xdr:nvSpPr>
        <xdr:cNvPr id="247" name="テキスト ボックス 246"/>
        <xdr:cNvSpPr txBox="1"/>
      </xdr:nvSpPr>
      <xdr:spPr>
        <a:xfrm>
          <a:off x="2641111" y="16365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131471</xdr:rowOff>
    </xdr:from>
    <xdr:to>
      <xdr:col>10</xdr:col>
      <xdr:colOff>114300</xdr:colOff>
      <xdr:row>96</xdr:row>
      <xdr:rowOff>9103</xdr:rowOff>
    </xdr:to>
    <xdr:cxnSp macro="">
      <xdr:nvCxnSpPr>
        <xdr:cNvPr id="248" name="直線コネクタ 247"/>
        <xdr:cNvCxnSpPr/>
      </xdr:nvCxnSpPr>
      <xdr:spPr>
        <a:xfrm flipV="1">
          <a:off x="1130300" y="16247771"/>
          <a:ext cx="889000" cy="220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170511</xdr:rowOff>
    </xdr:from>
    <xdr:to>
      <xdr:col>10</xdr:col>
      <xdr:colOff>165100</xdr:colOff>
      <xdr:row>95</xdr:row>
      <xdr:rowOff>100661</xdr:rowOff>
    </xdr:to>
    <xdr:sp macro="" textlink="">
      <xdr:nvSpPr>
        <xdr:cNvPr id="249" name="フローチャート: 判断 248"/>
        <xdr:cNvSpPr/>
      </xdr:nvSpPr>
      <xdr:spPr>
        <a:xfrm>
          <a:off x="1968500" y="16286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91788</xdr:rowOff>
    </xdr:from>
    <xdr:ext cx="534377" cy="259045"/>
    <xdr:sp macro="" textlink="">
      <xdr:nvSpPr>
        <xdr:cNvPr id="250" name="テキスト ボックス 249"/>
        <xdr:cNvSpPr txBox="1"/>
      </xdr:nvSpPr>
      <xdr:spPr>
        <a:xfrm>
          <a:off x="1752111" y="16379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1378</xdr:rowOff>
    </xdr:from>
    <xdr:to>
      <xdr:col>6</xdr:col>
      <xdr:colOff>38100</xdr:colOff>
      <xdr:row>97</xdr:row>
      <xdr:rowOff>102978</xdr:rowOff>
    </xdr:to>
    <xdr:sp macro="" textlink="">
      <xdr:nvSpPr>
        <xdr:cNvPr id="251" name="フローチャート: 判断 250"/>
        <xdr:cNvSpPr/>
      </xdr:nvSpPr>
      <xdr:spPr>
        <a:xfrm>
          <a:off x="1079500" y="16632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94105</xdr:rowOff>
    </xdr:from>
    <xdr:ext cx="534377" cy="259045"/>
    <xdr:sp macro="" textlink="">
      <xdr:nvSpPr>
        <xdr:cNvPr id="252" name="テキスト ボックス 251"/>
        <xdr:cNvSpPr txBox="1"/>
      </xdr:nvSpPr>
      <xdr:spPr>
        <a:xfrm>
          <a:off x="863111" y="16724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24336</xdr:rowOff>
    </xdr:from>
    <xdr:to>
      <xdr:col>24</xdr:col>
      <xdr:colOff>114300</xdr:colOff>
      <xdr:row>94</xdr:row>
      <xdr:rowOff>125936</xdr:rowOff>
    </xdr:to>
    <xdr:sp macro="" textlink="">
      <xdr:nvSpPr>
        <xdr:cNvPr id="258" name="楕円 257"/>
        <xdr:cNvSpPr/>
      </xdr:nvSpPr>
      <xdr:spPr>
        <a:xfrm>
          <a:off x="4584700" y="16140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47213</xdr:rowOff>
    </xdr:from>
    <xdr:ext cx="534377" cy="259045"/>
    <xdr:sp macro="" textlink="">
      <xdr:nvSpPr>
        <xdr:cNvPr id="259" name="衛生費該当値テキスト"/>
        <xdr:cNvSpPr txBox="1"/>
      </xdr:nvSpPr>
      <xdr:spPr>
        <a:xfrm>
          <a:off x="4686300" y="15992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78384</xdr:rowOff>
    </xdr:from>
    <xdr:to>
      <xdr:col>20</xdr:col>
      <xdr:colOff>38100</xdr:colOff>
      <xdr:row>95</xdr:row>
      <xdr:rowOff>8534</xdr:rowOff>
    </xdr:to>
    <xdr:sp macro="" textlink="">
      <xdr:nvSpPr>
        <xdr:cNvPr id="260" name="楕円 259"/>
        <xdr:cNvSpPr/>
      </xdr:nvSpPr>
      <xdr:spPr>
        <a:xfrm>
          <a:off x="3746500" y="1619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25061</xdr:rowOff>
    </xdr:from>
    <xdr:ext cx="534377" cy="259045"/>
    <xdr:sp macro="" textlink="">
      <xdr:nvSpPr>
        <xdr:cNvPr id="261" name="テキスト ボックス 260"/>
        <xdr:cNvSpPr txBox="1"/>
      </xdr:nvSpPr>
      <xdr:spPr>
        <a:xfrm>
          <a:off x="3530111" y="15969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133934</xdr:rowOff>
    </xdr:from>
    <xdr:to>
      <xdr:col>15</xdr:col>
      <xdr:colOff>101600</xdr:colOff>
      <xdr:row>95</xdr:row>
      <xdr:rowOff>64084</xdr:rowOff>
    </xdr:to>
    <xdr:sp macro="" textlink="">
      <xdr:nvSpPr>
        <xdr:cNvPr id="262" name="楕円 261"/>
        <xdr:cNvSpPr/>
      </xdr:nvSpPr>
      <xdr:spPr>
        <a:xfrm>
          <a:off x="2857500" y="1625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80611</xdr:rowOff>
    </xdr:from>
    <xdr:ext cx="534377" cy="259045"/>
    <xdr:sp macro="" textlink="">
      <xdr:nvSpPr>
        <xdr:cNvPr id="263" name="テキスト ボックス 262"/>
        <xdr:cNvSpPr txBox="1"/>
      </xdr:nvSpPr>
      <xdr:spPr>
        <a:xfrm>
          <a:off x="2641111" y="16025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80671</xdr:rowOff>
    </xdr:from>
    <xdr:to>
      <xdr:col>10</xdr:col>
      <xdr:colOff>165100</xdr:colOff>
      <xdr:row>95</xdr:row>
      <xdr:rowOff>10821</xdr:rowOff>
    </xdr:to>
    <xdr:sp macro="" textlink="">
      <xdr:nvSpPr>
        <xdr:cNvPr id="264" name="楕円 263"/>
        <xdr:cNvSpPr/>
      </xdr:nvSpPr>
      <xdr:spPr>
        <a:xfrm>
          <a:off x="1968500" y="16196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27348</xdr:rowOff>
    </xdr:from>
    <xdr:ext cx="534377" cy="259045"/>
    <xdr:sp macro="" textlink="">
      <xdr:nvSpPr>
        <xdr:cNvPr id="265" name="テキスト ボックス 264"/>
        <xdr:cNvSpPr txBox="1"/>
      </xdr:nvSpPr>
      <xdr:spPr>
        <a:xfrm>
          <a:off x="1752111" y="15972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129753</xdr:rowOff>
    </xdr:from>
    <xdr:to>
      <xdr:col>6</xdr:col>
      <xdr:colOff>38100</xdr:colOff>
      <xdr:row>96</xdr:row>
      <xdr:rowOff>59903</xdr:rowOff>
    </xdr:to>
    <xdr:sp macro="" textlink="">
      <xdr:nvSpPr>
        <xdr:cNvPr id="266" name="楕円 265"/>
        <xdr:cNvSpPr/>
      </xdr:nvSpPr>
      <xdr:spPr>
        <a:xfrm>
          <a:off x="1079500" y="16417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76430</xdr:rowOff>
    </xdr:from>
    <xdr:ext cx="534377" cy="259045"/>
    <xdr:sp macro="" textlink="">
      <xdr:nvSpPr>
        <xdr:cNvPr id="267" name="テキスト ボックス 266"/>
        <xdr:cNvSpPr txBox="1"/>
      </xdr:nvSpPr>
      <xdr:spPr>
        <a:xfrm>
          <a:off x="863111" y="16192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1" name="テキスト ボックス 280"/>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3" name="テキスト ボックス 282"/>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5" name="テキスト ボックス 284"/>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7" name="テキスト ボックス 286"/>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47879</xdr:rowOff>
    </xdr:from>
    <xdr:to>
      <xdr:col>54</xdr:col>
      <xdr:colOff>189865</xdr:colOff>
      <xdr:row>39</xdr:row>
      <xdr:rowOff>43688</xdr:rowOff>
    </xdr:to>
    <xdr:cxnSp macro="">
      <xdr:nvCxnSpPr>
        <xdr:cNvPr id="291" name="直線コネクタ 290"/>
        <xdr:cNvCxnSpPr/>
      </xdr:nvCxnSpPr>
      <xdr:spPr>
        <a:xfrm flipV="1">
          <a:off x="10475595" y="5362829"/>
          <a:ext cx="1270" cy="1367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47515</xdr:rowOff>
    </xdr:from>
    <xdr:ext cx="249299" cy="259045"/>
    <xdr:sp macro="" textlink="">
      <xdr:nvSpPr>
        <xdr:cNvPr id="292" name="労働費最小値テキスト"/>
        <xdr:cNvSpPr txBox="1"/>
      </xdr:nvSpPr>
      <xdr:spPr>
        <a:xfrm>
          <a:off x="10528300" y="67340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43688</xdr:rowOff>
    </xdr:from>
    <xdr:to>
      <xdr:col>55</xdr:col>
      <xdr:colOff>88900</xdr:colOff>
      <xdr:row>39</xdr:row>
      <xdr:rowOff>43688</xdr:rowOff>
    </xdr:to>
    <xdr:cxnSp macro="">
      <xdr:nvCxnSpPr>
        <xdr:cNvPr id="293" name="直線コネクタ 292"/>
        <xdr:cNvCxnSpPr/>
      </xdr:nvCxnSpPr>
      <xdr:spPr>
        <a:xfrm>
          <a:off x="10388600" y="6730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166006</xdr:rowOff>
    </xdr:from>
    <xdr:ext cx="469744" cy="259045"/>
    <xdr:sp macro="" textlink="">
      <xdr:nvSpPr>
        <xdr:cNvPr id="294" name="労働費最大値テキスト"/>
        <xdr:cNvSpPr txBox="1"/>
      </xdr:nvSpPr>
      <xdr:spPr>
        <a:xfrm>
          <a:off x="10528300" y="5138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47879</xdr:rowOff>
    </xdr:from>
    <xdr:to>
      <xdr:col>55</xdr:col>
      <xdr:colOff>88900</xdr:colOff>
      <xdr:row>31</xdr:row>
      <xdr:rowOff>47879</xdr:rowOff>
    </xdr:to>
    <xdr:cxnSp macro="">
      <xdr:nvCxnSpPr>
        <xdr:cNvPr id="295" name="直線コネクタ 294"/>
        <xdr:cNvCxnSpPr/>
      </xdr:nvCxnSpPr>
      <xdr:spPr>
        <a:xfrm>
          <a:off x="10388600" y="5362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162941</xdr:rowOff>
    </xdr:from>
    <xdr:to>
      <xdr:col>55</xdr:col>
      <xdr:colOff>0</xdr:colOff>
      <xdr:row>38</xdr:row>
      <xdr:rowOff>164846</xdr:rowOff>
    </xdr:to>
    <xdr:cxnSp macro="">
      <xdr:nvCxnSpPr>
        <xdr:cNvPr id="296" name="直線コネクタ 295"/>
        <xdr:cNvCxnSpPr/>
      </xdr:nvCxnSpPr>
      <xdr:spPr>
        <a:xfrm flipV="1">
          <a:off x="9639300" y="6678041"/>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42816</xdr:rowOff>
    </xdr:from>
    <xdr:ext cx="378565" cy="259045"/>
    <xdr:sp macro="" textlink="">
      <xdr:nvSpPr>
        <xdr:cNvPr id="297" name="労働費平均値テキスト"/>
        <xdr:cNvSpPr txBox="1"/>
      </xdr:nvSpPr>
      <xdr:spPr>
        <a:xfrm>
          <a:off x="10528300" y="621501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19939</xdr:rowOff>
    </xdr:from>
    <xdr:to>
      <xdr:col>55</xdr:col>
      <xdr:colOff>50800</xdr:colOff>
      <xdr:row>37</xdr:row>
      <xdr:rowOff>121539</xdr:rowOff>
    </xdr:to>
    <xdr:sp macro="" textlink="">
      <xdr:nvSpPr>
        <xdr:cNvPr id="298" name="フローチャート: 判断 297"/>
        <xdr:cNvSpPr/>
      </xdr:nvSpPr>
      <xdr:spPr>
        <a:xfrm>
          <a:off x="10426700" y="636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161417</xdr:rowOff>
    </xdr:from>
    <xdr:to>
      <xdr:col>50</xdr:col>
      <xdr:colOff>114300</xdr:colOff>
      <xdr:row>38</xdr:row>
      <xdr:rowOff>164846</xdr:rowOff>
    </xdr:to>
    <xdr:cxnSp macro="">
      <xdr:nvCxnSpPr>
        <xdr:cNvPr id="299" name="直線コネクタ 298"/>
        <xdr:cNvCxnSpPr/>
      </xdr:nvCxnSpPr>
      <xdr:spPr>
        <a:xfrm>
          <a:off x="8750300" y="6676517"/>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25273</xdr:rowOff>
    </xdr:from>
    <xdr:to>
      <xdr:col>50</xdr:col>
      <xdr:colOff>165100</xdr:colOff>
      <xdr:row>37</xdr:row>
      <xdr:rowOff>126873</xdr:rowOff>
    </xdr:to>
    <xdr:sp macro="" textlink="">
      <xdr:nvSpPr>
        <xdr:cNvPr id="300" name="フローチャート: 判断 299"/>
        <xdr:cNvSpPr/>
      </xdr:nvSpPr>
      <xdr:spPr>
        <a:xfrm>
          <a:off x="9588500" y="6368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143400</xdr:rowOff>
    </xdr:from>
    <xdr:ext cx="378565" cy="259045"/>
    <xdr:sp macro="" textlink="">
      <xdr:nvSpPr>
        <xdr:cNvPr id="301" name="テキスト ボックス 300"/>
        <xdr:cNvSpPr txBox="1"/>
      </xdr:nvSpPr>
      <xdr:spPr>
        <a:xfrm>
          <a:off x="9450017" y="61441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161417</xdr:rowOff>
    </xdr:from>
    <xdr:to>
      <xdr:col>45</xdr:col>
      <xdr:colOff>177800</xdr:colOff>
      <xdr:row>38</xdr:row>
      <xdr:rowOff>162941</xdr:rowOff>
    </xdr:to>
    <xdr:cxnSp macro="">
      <xdr:nvCxnSpPr>
        <xdr:cNvPr id="302" name="直線コネクタ 301"/>
        <xdr:cNvCxnSpPr/>
      </xdr:nvCxnSpPr>
      <xdr:spPr>
        <a:xfrm flipV="1">
          <a:off x="7861300" y="6676517"/>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26416</xdr:rowOff>
    </xdr:from>
    <xdr:to>
      <xdr:col>46</xdr:col>
      <xdr:colOff>38100</xdr:colOff>
      <xdr:row>37</xdr:row>
      <xdr:rowOff>128016</xdr:rowOff>
    </xdr:to>
    <xdr:sp macro="" textlink="">
      <xdr:nvSpPr>
        <xdr:cNvPr id="303" name="フローチャート: 判断 302"/>
        <xdr:cNvSpPr/>
      </xdr:nvSpPr>
      <xdr:spPr>
        <a:xfrm>
          <a:off x="8699500" y="6370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144543</xdr:rowOff>
    </xdr:from>
    <xdr:ext cx="378565" cy="259045"/>
    <xdr:sp macro="" textlink="">
      <xdr:nvSpPr>
        <xdr:cNvPr id="304" name="テキスト ボックス 303"/>
        <xdr:cNvSpPr txBox="1"/>
      </xdr:nvSpPr>
      <xdr:spPr>
        <a:xfrm>
          <a:off x="8561017" y="61452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162179</xdr:rowOff>
    </xdr:from>
    <xdr:to>
      <xdr:col>41</xdr:col>
      <xdr:colOff>50800</xdr:colOff>
      <xdr:row>38</xdr:row>
      <xdr:rowOff>162941</xdr:rowOff>
    </xdr:to>
    <xdr:cxnSp macro="">
      <xdr:nvCxnSpPr>
        <xdr:cNvPr id="305" name="直線コネクタ 304"/>
        <xdr:cNvCxnSpPr/>
      </xdr:nvCxnSpPr>
      <xdr:spPr>
        <a:xfrm>
          <a:off x="6972300" y="6677279"/>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20320</xdr:rowOff>
    </xdr:from>
    <xdr:to>
      <xdr:col>41</xdr:col>
      <xdr:colOff>101600</xdr:colOff>
      <xdr:row>37</xdr:row>
      <xdr:rowOff>121920</xdr:rowOff>
    </xdr:to>
    <xdr:sp macro="" textlink="">
      <xdr:nvSpPr>
        <xdr:cNvPr id="306" name="フローチャート: 判断 305"/>
        <xdr:cNvSpPr/>
      </xdr:nvSpPr>
      <xdr:spPr>
        <a:xfrm>
          <a:off x="7810500" y="636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138447</xdr:rowOff>
    </xdr:from>
    <xdr:ext cx="378565" cy="259045"/>
    <xdr:sp macro="" textlink="">
      <xdr:nvSpPr>
        <xdr:cNvPr id="307" name="テキスト ボックス 306"/>
        <xdr:cNvSpPr txBox="1"/>
      </xdr:nvSpPr>
      <xdr:spPr>
        <a:xfrm>
          <a:off x="7672017" y="61391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27178</xdr:rowOff>
    </xdr:from>
    <xdr:to>
      <xdr:col>36</xdr:col>
      <xdr:colOff>165100</xdr:colOff>
      <xdr:row>37</xdr:row>
      <xdr:rowOff>128778</xdr:rowOff>
    </xdr:to>
    <xdr:sp macro="" textlink="">
      <xdr:nvSpPr>
        <xdr:cNvPr id="308" name="フローチャート: 判断 307"/>
        <xdr:cNvSpPr/>
      </xdr:nvSpPr>
      <xdr:spPr>
        <a:xfrm>
          <a:off x="6921500" y="637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145305</xdr:rowOff>
    </xdr:from>
    <xdr:ext cx="378565" cy="259045"/>
    <xdr:sp macro="" textlink="">
      <xdr:nvSpPr>
        <xdr:cNvPr id="309" name="テキスト ボックス 308"/>
        <xdr:cNvSpPr txBox="1"/>
      </xdr:nvSpPr>
      <xdr:spPr>
        <a:xfrm>
          <a:off x="6783017" y="61460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112141</xdr:rowOff>
    </xdr:from>
    <xdr:to>
      <xdr:col>55</xdr:col>
      <xdr:colOff>50800</xdr:colOff>
      <xdr:row>39</xdr:row>
      <xdr:rowOff>42291</xdr:rowOff>
    </xdr:to>
    <xdr:sp macro="" textlink="">
      <xdr:nvSpPr>
        <xdr:cNvPr id="315" name="楕円 314"/>
        <xdr:cNvSpPr/>
      </xdr:nvSpPr>
      <xdr:spPr>
        <a:xfrm>
          <a:off x="10426700" y="6627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27068</xdr:rowOff>
    </xdr:from>
    <xdr:ext cx="378565" cy="259045"/>
    <xdr:sp macro="" textlink="">
      <xdr:nvSpPr>
        <xdr:cNvPr id="316" name="労働費該当値テキスト"/>
        <xdr:cNvSpPr txBox="1"/>
      </xdr:nvSpPr>
      <xdr:spPr>
        <a:xfrm>
          <a:off x="10528300" y="6542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114046</xdr:rowOff>
    </xdr:from>
    <xdr:to>
      <xdr:col>50</xdr:col>
      <xdr:colOff>165100</xdr:colOff>
      <xdr:row>39</xdr:row>
      <xdr:rowOff>44196</xdr:rowOff>
    </xdr:to>
    <xdr:sp macro="" textlink="">
      <xdr:nvSpPr>
        <xdr:cNvPr id="317" name="楕円 316"/>
        <xdr:cNvSpPr/>
      </xdr:nvSpPr>
      <xdr:spPr>
        <a:xfrm>
          <a:off x="9588500" y="6629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35323</xdr:rowOff>
    </xdr:from>
    <xdr:ext cx="378565" cy="259045"/>
    <xdr:sp macro="" textlink="">
      <xdr:nvSpPr>
        <xdr:cNvPr id="318" name="テキスト ボックス 317"/>
        <xdr:cNvSpPr txBox="1"/>
      </xdr:nvSpPr>
      <xdr:spPr>
        <a:xfrm>
          <a:off x="9450017" y="6721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110617</xdr:rowOff>
    </xdr:from>
    <xdr:to>
      <xdr:col>46</xdr:col>
      <xdr:colOff>38100</xdr:colOff>
      <xdr:row>39</xdr:row>
      <xdr:rowOff>40767</xdr:rowOff>
    </xdr:to>
    <xdr:sp macro="" textlink="">
      <xdr:nvSpPr>
        <xdr:cNvPr id="319" name="楕円 318"/>
        <xdr:cNvSpPr/>
      </xdr:nvSpPr>
      <xdr:spPr>
        <a:xfrm>
          <a:off x="8699500" y="662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31894</xdr:rowOff>
    </xdr:from>
    <xdr:ext cx="378565" cy="259045"/>
    <xdr:sp macro="" textlink="">
      <xdr:nvSpPr>
        <xdr:cNvPr id="320" name="テキスト ボックス 319"/>
        <xdr:cNvSpPr txBox="1"/>
      </xdr:nvSpPr>
      <xdr:spPr>
        <a:xfrm>
          <a:off x="8561017" y="67184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112141</xdr:rowOff>
    </xdr:from>
    <xdr:to>
      <xdr:col>41</xdr:col>
      <xdr:colOff>101600</xdr:colOff>
      <xdr:row>39</xdr:row>
      <xdr:rowOff>42291</xdr:rowOff>
    </xdr:to>
    <xdr:sp macro="" textlink="">
      <xdr:nvSpPr>
        <xdr:cNvPr id="321" name="楕円 320"/>
        <xdr:cNvSpPr/>
      </xdr:nvSpPr>
      <xdr:spPr>
        <a:xfrm>
          <a:off x="7810500" y="6627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33418</xdr:rowOff>
    </xdr:from>
    <xdr:ext cx="378565" cy="259045"/>
    <xdr:sp macro="" textlink="">
      <xdr:nvSpPr>
        <xdr:cNvPr id="322" name="テキスト ボックス 321"/>
        <xdr:cNvSpPr txBox="1"/>
      </xdr:nvSpPr>
      <xdr:spPr>
        <a:xfrm>
          <a:off x="7672017" y="6719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111379</xdr:rowOff>
    </xdr:from>
    <xdr:to>
      <xdr:col>36</xdr:col>
      <xdr:colOff>165100</xdr:colOff>
      <xdr:row>39</xdr:row>
      <xdr:rowOff>41529</xdr:rowOff>
    </xdr:to>
    <xdr:sp macro="" textlink="">
      <xdr:nvSpPr>
        <xdr:cNvPr id="323" name="楕円 322"/>
        <xdr:cNvSpPr/>
      </xdr:nvSpPr>
      <xdr:spPr>
        <a:xfrm>
          <a:off x="6921500" y="6626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32656</xdr:rowOff>
    </xdr:from>
    <xdr:ext cx="378565" cy="259045"/>
    <xdr:sp macro="" textlink="">
      <xdr:nvSpPr>
        <xdr:cNvPr id="324" name="テキスト ボックス 323"/>
        <xdr:cNvSpPr txBox="1"/>
      </xdr:nvSpPr>
      <xdr:spPr>
        <a:xfrm>
          <a:off x="6783017" y="67192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5" name="直線コネクタ 334"/>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6" name="テキスト ボックス 335"/>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8" name="テキスト ボックス 337"/>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9" name="直線コネクタ 338"/>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50</xdr:row>
      <xdr:rowOff>111777</xdr:rowOff>
    </xdr:from>
    <xdr:ext cx="531299" cy="259045"/>
    <xdr:sp macro="" textlink="">
      <xdr:nvSpPr>
        <xdr:cNvPr id="340" name="テキスト ボックス 339"/>
        <xdr:cNvSpPr txBox="1"/>
      </xdr:nvSpPr>
      <xdr:spPr>
        <a:xfrm>
          <a:off x="6072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2" name="テキスト ボックス 341"/>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71177</xdr:rowOff>
    </xdr:from>
    <xdr:to>
      <xdr:col>54</xdr:col>
      <xdr:colOff>189865</xdr:colOff>
      <xdr:row>58</xdr:row>
      <xdr:rowOff>22999</xdr:rowOff>
    </xdr:to>
    <xdr:cxnSp macro="">
      <xdr:nvCxnSpPr>
        <xdr:cNvPr id="344" name="直線コネクタ 343"/>
        <xdr:cNvCxnSpPr/>
      </xdr:nvCxnSpPr>
      <xdr:spPr>
        <a:xfrm flipV="1">
          <a:off x="10475595" y="8815127"/>
          <a:ext cx="1270" cy="1151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26826</xdr:rowOff>
    </xdr:from>
    <xdr:ext cx="313932" cy="259045"/>
    <xdr:sp macro="" textlink="">
      <xdr:nvSpPr>
        <xdr:cNvPr id="345" name="農林水産業費最小値テキスト"/>
        <xdr:cNvSpPr txBox="1"/>
      </xdr:nvSpPr>
      <xdr:spPr>
        <a:xfrm>
          <a:off x="10528300" y="99709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22999</xdr:rowOff>
    </xdr:from>
    <xdr:to>
      <xdr:col>55</xdr:col>
      <xdr:colOff>88900</xdr:colOff>
      <xdr:row>58</xdr:row>
      <xdr:rowOff>22999</xdr:rowOff>
    </xdr:to>
    <xdr:cxnSp macro="">
      <xdr:nvCxnSpPr>
        <xdr:cNvPr id="346" name="直線コネクタ 345"/>
        <xdr:cNvCxnSpPr/>
      </xdr:nvCxnSpPr>
      <xdr:spPr>
        <a:xfrm>
          <a:off x="10388600" y="9967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17854</xdr:rowOff>
    </xdr:from>
    <xdr:ext cx="534377" cy="259045"/>
    <xdr:sp macro="" textlink="">
      <xdr:nvSpPr>
        <xdr:cNvPr id="347" name="農林水産業費最大値テキスト"/>
        <xdr:cNvSpPr txBox="1"/>
      </xdr:nvSpPr>
      <xdr:spPr>
        <a:xfrm>
          <a:off x="10528300" y="8590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71177</xdr:rowOff>
    </xdr:from>
    <xdr:to>
      <xdr:col>55</xdr:col>
      <xdr:colOff>88900</xdr:colOff>
      <xdr:row>51</xdr:row>
      <xdr:rowOff>71177</xdr:rowOff>
    </xdr:to>
    <xdr:cxnSp macro="">
      <xdr:nvCxnSpPr>
        <xdr:cNvPr id="348" name="直線コネクタ 347"/>
        <xdr:cNvCxnSpPr/>
      </xdr:nvCxnSpPr>
      <xdr:spPr>
        <a:xfrm>
          <a:off x="10388600" y="8815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53518</xdr:rowOff>
    </xdr:from>
    <xdr:to>
      <xdr:col>55</xdr:col>
      <xdr:colOff>0</xdr:colOff>
      <xdr:row>56</xdr:row>
      <xdr:rowOff>109582</xdr:rowOff>
    </xdr:to>
    <xdr:cxnSp macro="">
      <xdr:nvCxnSpPr>
        <xdr:cNvPr id="349" name="直線コネクタ 348"/>
        <xdr:cNvCxnSpPr/>
      </xdr:nvCxnSpPr>
      <xdr:spPr>
        <a:xfrm>
          <a:off x="9639300" y="9654718"/>
          <a:ext cx="838200" cy="56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135221</xdr:rowOff>
    </xdr:from>
    <xdr:ext cx="469744" cy="259045"/>
    <xdr:sp macro="" textlink="">
      <xdr:nvSpPr>
        <xdr:cNvPr id="350" name="農林水産業費平均値テキスト"/>
        <xdr:cNvSpPr txBox="1"/>
      </xdr:nvSpPr>
      <xdr:spPr>
        <a:xfrm>
          <a:off x="10528300" y="97364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156794</xdr:rowOff>
    </xdr:from>
    <xdr:to>
      <xdr:col>55</xdr:col>
      <xdr:colOff>50800</xdr:colOff>
      <xdr:row>57</xdr:row>
      <xdr:rowOff>86944</xdr:rowOff>
    </xdr:to>
    <xdr:sp macro="" textlink="">
      <xdr:nvSpPr>
        <xdr:cNvPr id="351" name="フローチャート: 判断 350"/>
        <xdr:cNvSpPr/>
      </xdr:nvSpPr>
      <xdr:spPr>
        <a:xfrm>
          <a:off x="10426700" y="9757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53518</xdr:rowOff>
    </xdr:from>
    <xdr:to>
      <xdr:col>50</xdr:col>
      <xdr:colOff>114300</xdr:colOff>
      <xdr:row>56</xdr:row>
      <xdr:rowOff>97066</xdr:rowOff>
    </xdr:to>
    <xdr:cxnSp macro="">
      <xdr:nvCxnSpPr>
        <xdr:cNvPr id="352" name="直線コネクタ 351"/>
        <xdr:cNvCxnSpPr/>
      </xdr:nvCxnSpPr>
      <xdr:spPr>
        <a:xfrm flipV="1">
          <a:off x="8750300" y="9654718"/>
          <a:ext cx="889000" cy="43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167481</xdr:rowOff>
    </xdr:from>
    <xdr:to>
      <xdr:col>50</xdr:col>
      <xdr:colOff>165100</xdr:colOff>
      <xdr:row>57</xdr:row>
      <xdr:rowOff>97631</xdr:rowOff>
    </xdr:to>
    <xdr:sp macro="" textlink="">
      <xdr:nvSpPr>
        <xdr:cNvPr id="353" name="フローチャート: 判断 352"/>
        <xdr:cNvSpPr/>
      </xdr:nvSpPr>
      <xdr:spPr>
        <a:xfrm>
          <a:off x="9588500" y="976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88758</xdr:rowOff>
    </xdr:from>
    <xdr:ext cx="469744" cy="259045"/>
    <xdr:sp macro="" textlink="">
      <xdr:nvSpPr>
        <xdr:cNvPr id="354" name="テキスト ボックス 353"/>
        <xdr:cNvSpPr txBox="1"/>
      </xdr:nvSpPr>
      <xdr:spPr>
        <a:xfrm>
          <a:off x="9404428" y="9861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97066</xdr:rowOff>
    </xdr:from>
    <xdr:to>
      <xdr:col>45</xdr:col>
      <xdr:colOff>177800</xdr:colOff>
      <xdr:row>56</xdr:row>
      <xdr:rowOff>116611</xdr:rowOff>
    </xdr:to>
    <xdr:cxnSp macro="">
      <xdr:nvCxnSpPr>
        <xdr:cNvPr id="355" name="直線コネクタ 354"/>
        <xdr:cNvCxnSpPr/>
      </xdr:nvCxnSpPr>
      <xdr:spPr>
        <a:xfrm flipV="1">
          <a:off x="7861300" y="9698266"/>
          <a:ext cx="889000" cy="19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165253</xdr:rowOff>
    </xdr:from>
    <xdr:to>
      <xdr:col>46</xdr:col>
      <xdr:colOff>38100</xdr:colOff>
      <xdr:row>57</xdr:row>
      <xdr:rowOff>95403</xdr:rowOff>
    </xdr:to>
    <xdr:sp macro="" textlink="">
      <xdr:nvSpPr>
        <xdr:cNvPr id="356" name="フローチャート: 判断 355"/>
        <xdr:cNvSpPr/>
      </xdr:nvSpPr>
      <xdr:spPr>
        <a:xfrm>
          <a:off x="8699500" y="9766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86530</xdr:rowOff>
    </xdr:from>
    <xdr:ext cx="469744" cy="259045"/>
    <xdr:sp macro="" textlink="">
      <xdr:nvSpPr>
        <xdr:cNvPr id="357" name="テキスト ボックス 356"/>
        <xdr:cNvSpPr txBox="1"/>
      </xdr:nvSpPr>
      <xdr:spPr>
        <a:xfrm>
          <a:off x="8515428" y="985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116611</xdr:rowOff>
    </xdr:from>
    <xdr:to>
      <xdr:col>41</xdr:col>
      <xdr:colOff>50800</xdr:colOff>
      <xdr:row>56</xdr:row>
      <xdr:rowOff>120383</xdr:rowOff>
    </xdr:to>
    <xdr:cxnSp macro="">
      <xdr:nvCxnSpPr>
        <xdr:cNvPr id="358" name="直線コネクタ 357"/>
        <xdr:cNvCxnSpPr/>
      </xdr:nvCxnSpPr>
      <xdr:spPr>
        <a:xfrm flipV="1">
          <a:off x="6972300" y="9717811"/>
          <a:ext cx="889000" cy="3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170396</xdr:rowOff>
    </xdr:from>
    <xdr:to>
      <xdr:col>41</xdr:col>
      <xdr:colOff>101600</xdr:colOff>
      <xdr:row>57</xdr:row>
      <xdr:rowOff>100546</xdr:rowOff>
    </xdr:to>
    <xdr:sp macro="" textlink="">
      <xdr:nvSpPr>
        <xdr:cNvPr id="359" name="フローチャート: 判断 358"/>
        <xdr:cNvSpPr/>
      </xdr:nvSpPr>
      <xdr:spPr>
        <a:xfrm>
          <a:off x="7810500" y="977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91673</xdr:rowOff>
    </xdr:from>
    <xdr:ext cx="469744" cy="259045"/>
    <xdr:sp macro="" textlink="">
      <xdr:nvSpPr>
        <xdr:cNvPr id="360" name="テキスト ボックス 359"/>
        <xdr:cNvSpPr txBox="1"/>
      </xdr:nvSpPr>
      <xdr:spPr>
        <a:xfrm>
          <a:off x="7626428" y="9864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162109</xdr:rowOff>
    </xdr:from>
    <xdr:to>
      <xdr:col>36</xdr:col>
      <xdr:colOff>165100</xdr:colOff>
      <xdr:row>57</xdr:row>
      <xdr:rowOff>92259</xdr:rowOff>
    </xdr:to>
    <xdr:sp macro="" textlink="">
      <xdr:nvSpPr>
        <xdr:cNvPr id="361" name="フローチャート: 判断 360"/>
        <xdr:cNvSpPr/>
      </xdr:nvSpPr>
      <xdr:spPr>
        <a:xfrm>
          <a:off x="6921500" y="9763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83386</xdr:rowOff>
    </xdr:from>
    <xdr:ext cx="469744" cy="259045"/>
    <xdr:sp macro="" textlink="">
      <xdr:nvSpPr>
        <xdr:cNvPr id="362" name="テキスト ボックス 361"/>
        <xdr:cNvSpPr txBox="1"/>
      </xdr:nvSpPr>
      <xdr:spPr>
        <a:xfrm>
          <a:off x="6737428" y="9856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58782</xdr:rowOff>
    </xdr:from>
    <xdr:to>
      <xdr:col>55</xdr:col>
      <xdr:colOff>50800</xdr:colOff>
      <xdr:row>56</xdr:row>
      <xdr:rowOff>160382</xdr:rowOff>
    </xdr:to>
    <xdr:sp macro="" textlink="">
      <xdr:nvSpPr>
        <xdr:cNvPr id="368" name="楕円 367"/>
        <xdr:cNvSpPr/>
      </xdr:nvSpPr>
      <xdr:spPr>
        <a:xfrm>
          <a:off x="10426700" y="9659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81659</xdr:rowOff>
    </xdr:from>
    <xdr:ext cx="469744" cy="259045"/>
    <xdr:sp macro="" textlink="">
      <xdr:nvSpPr>
        <xdr:cNvPr id="369" name="農林水産業費該当値テキスト"/>
        <xdr:cNvSpPr txBox="1"/>
      </xdr:nvSpPr>
      <xdr:spPr>
        <a:xfrm>
          <a:off x="10528300" y="9511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2718</xdr:rowOff>
    </xdr:from>
    <xdr:to>
      <xdr:col>50</xdr:col>
      <xdr:colOff>165100</xdr:colOff>
      <xdr:row>56</xdr:row>
      <xdr:rowOff>104318</xdr:rowOff>
    </xdr:to>
    <xdr:sp macro="" textlink="">
      <xdr:nvSpPr>
        <xdr:cNvPr id="370" name="楕円 369"/>
        <xdr:cNvSpPr/>
      </xdr:nvSpPr>
      <xdr:spPr>
        <a:xfrm>
          <a:off x="9588500" y="9603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54</xdr:row>
      <xdr:rowOff>120845</xdr:rowOff>
    </xdr:from>
    <xdr:ext cx="469744" cy="259045"/>
    <xdr:sp macro="" textlink="">
      <xdr:nvSpPr>
        <xdr:cNvPr id="371" name="テキスト ボックス 370"/>
        <xdr:cNvSpPr txBox="1"/>
      </xdr:nvSpPr>
      <xdr:spPr>
        <a:xfrm>
          <a:off x="9404428" y="9379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46266</xdr:rowOff>
    </xdr:from>
    <xdr:to>
      <xdr:col>46</xdr:col>
      <xdr:colOff>38100</xdr:colOff>
      <xdr:row>56</xdr:row>
      <xdr:rowOff>147866</xdr:rowOff>
    </xdr:to>
    <xdr:sp macro="" textlink="">
      <xdr:nvSpPr>
        <xdr:cNvPr id="372" name="楕円 371"/>
        <xdr:cNvSpPr/>
      </xdr:nvSpPr>
      <xdr:spPr>
        <a:xfrm>
          <a:off x="8699500" y="9647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54</xdr:row>
      <xdr:rowOff>164393</xdr:rowOff>
    </xdr:from>
    <xdr:ext cx="469744" cy="259045"/>
    <xdr:sp macro="" textlink="">
      <xdr:nvSpPr>
        <xdr:cNvPr id="373" name="テキスト ボックス 372"/>
        <xdr:cNvSpPr txBox="1"/>
      </xdr:nvSpPr>
      <xdr:spPr>
        <a:xfrm>
          <a:off x="8515428" y="9422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65811</xdr:rowOff>
    </xdr:from>
    <xdr:to>
      <xdr:col>41</xdr:col>
      <xdr:colOff>101600</xdr:colOff>
      <xdr:row>56</xdr:row>
      <xdr:rowOff>167411</xdr:rowOff>
    </xdr:to>
    <xdr:sp macro="" textlink="">
      <xdr:nvSpPr>
        <xdr:cNvPr id="374" name="楕円 373"/>
        <xdr:cNvSpPr/>
      </xdr:nvSpPr>
      <xdr:spPr>
        <a:xfrm>
          <a:off x="7810500" y="9667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12488</xdr:rowOff>
    </xdr:from>
    <xdr:ext cx="469744" cy="259045"/>
    <xdr:sp macro="" textlink="">
      <xdr:nvSpPr>
        <xdr:cNvPr id="375" name="テキスト ボックス 374"/>
        <xdr:cNvSpPr txBox="1"/>
      </xdr:nvSpPr>
      <xdr:spPr>
        <a:xfrm>
          <a:off x="7626428" y="9442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69583</xdr:rowOff>
    </xdr:from>
    <xdr:to>
      <xdr:col>36</xdr:col>
      <xdr:colOff>165100</xdr:colOff>
      <xdr:row>56</xdr:row>
      <xdr:rowOff>171183</xdr:rowOff>
    </xdr:to>
    <xdr:sp macro="" textlink="">
      <xdr:nvSpPr>
        <xdr:cNvPr id="376" name="楕円 375"/>
        <xdr:cNvSpPr/>
      </xdr:nvSpPr>
      <xdr:spPr>
        <a:xfrm>
          <a:off x="6921500" y="967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16260</xdr:rowOff>
    </xdr:from>
    <xdr:ext cx="469744" cy="259045"/>
    <xdr:sp macro="" textlink="">
      <xdr:nvSpPr>
        <xdr:cNvPr id="377" name="テキスト ボックス 376"/>
        <xdr:cNvSpPr txBox="1"/>
      </xdr:nvSpPr>
      <xdr:spPr>
        <a:xfrm>
          <a:off x="6737428" y="9446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1" name="テキスト ボックス 390"/>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3" name="テキスト ボックス 392"/>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5" name="テキスト ボックス 394"/>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113045</xdr:rowOff>
    </xdr:from>
    <xdr:to>
      <xdr:col>54</xdr:col>
      <xdr:colOff>189865</xdr:colOff>
      <xdr:row>78</xdr:row>
      <xdr:rowOff>96265</xdr:rowOff>
    </xdr:to>
    <xdr:cxnSp macro="">
      <xdr:nvCxnSpPr>
        <xdr:cNvPr id="399" name="直線コネクタ 398"/>
        <xdr:cNvCxnSpPr/>
      </xdr:nvCxnSpPr>
      <xdr:spPr>
        <a:xfrm flipV="1">
          <a:off x="10475595" y="12285995"/>
          <a:ext cx="1270" cy="1183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100092</xdr:rowOff>
    </xdr:from>
    <xdr:ext cx="378565" cy="259045"/>
    <xdr:sp macro="" textlink="">
      <xdr:nvSpPr>
        <xdr:cNvPr id="400" name="商工費最小値テキスト"/>
        <xdr:cNvSpPr txBox="1"/>
      </xdr:nvSpPr>
      <xdr:spPr>
        <a:xfrm>
          <a:off x="10528300" y="134731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96265</xdr:rowOff>
    </xdr:from>
    <xdr:to>
      <xdr:col>55</xdr:col>
      <xdr:colOff>88900</xdr:colOff>
      <xdr:row>78</xdr:row>
      <xdr:rowOff>96265</xdr:rowOff>
    </xdr:to>
    <xdr:cxnSp macro="">
      <xdr:nvCxnSpPr>
        <xdr:cNvPr id="401" name="直線コネクタ 400"/>
        <xdr:cNvCxnSpPr/>
      </xdr:nvCxnSpPr>
      <xdr:spPr>
        <a:xfrm>
          <a:off x="10388600" y="1346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59722</xdr:rowOff>
    </xdr:from>
    <xdr:ext cx="534377" cy="259045"/>
    <xdr:sp macro="" textlink="">
      <xdr:nvSpPr>
        <xdr:cNvPr id="402" name="商工費最大値テキスト"/>
        <xdr:cNvSpPr txBox="1"/>
      </xdr:nvSpPr>
      <xdr:spPr>
        <a:xfrm>
          <a:off x="10528300" y="12061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26,833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113045</xdr:rowOff>
    </xdr:from>
    <xdr:to>
      <xdr:col>55</xdr:col>
      <xdr:colOff>88900</xdr:colOff>
      <xdr:row>71</xdr:row>
      <xdr:rowOff>113045</xdr:rowOff>
    </xdr:to>
    <xdr:cxnSp macro="">
      <xdr:nvCxnSpPr>
        <xdr:cNvPr id="403" name="直線コネクタ 402"/>
        <xdr:cNvCxnSpPr/>
      </xdr:nvCxnSpPr>
      <xdr:spPr>
        <a:xfrm>
          <a:off x="10388600" y="12285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145369</xdr:rowOff>
    </xdr:from>
    <xdr:to>
      <xdr:col>55</xdr:col>
      <xdr:colOff>0</xdr:colOff>
      <xdr:row>77</xdr:row>
      <xdr:rowOff>14518</xdr:rowOff>
    </xdr:to>
    <xdr:cxnSp macro="">
      <xdr:nvCxnSpPr>
        <xdr:cNvPr id="404" name="直線コネクタ 403"/>
        <xdr:cNvCxnSpPr/>
      </xdr:nvCxnSpPr>
      <xdr:spPr>
        <a:xfrm>
          <a:off x="9639300" y="13175569"/>
          <a:ext cx="838200" cy="40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159636</xdr:rowOff>
    </xdr:from>
    <xdr:ext cx="469744" cy="259045"/>
    <xdr:sp macro="" textlink="">
      <xdr:nvSpPr>
        <xdr:cNvPr id="405" name="商工費平均値テキスト"/>
        <xdr:cNvSpPr txBox="1"/>
      </xdr:nvSpPr>
      <xdr:spPr>
        <a:xfrm>
          <a:off x="10528300" y="131898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9759</xdr:rowOff>
    </xdr:from>
    <xdr:to>
      <xdr:col>55</xdr:col>
      <xdr:colOff>50800</xdr:colOff>
      <xdr:row>77</xdr:row>
      <xdr:rowOff>111359</xdr:rowOff>
    </xdr:to>
    <xdr:sp macro="" textlink="">
      <xdr:nvSpPr>
        <xdr:cNvPr id="406" name="フローチャート: 判断 405"/>
        <xdr:cNvSpPr/>
      </xdr:nvSpPr>
      <xdr:spPr>
        <a:xfrm>
          <a:off x="10426700" y="13211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91511</xdr:rowOff>
    </xdr:from>
    <xdr:to>
      <xdr:col>50</xdr:col>
      <xdr:colOff>114300</xdr:colOff>
      <xdr:row>76</xdr:row>
      <xdr:rowOff>145369</xdr:rowOff>
    </xdr:to>
    <xdr:cxnSp macro="">
      <xdr:nvCxnSpPr>
        <xdr:cNvPr id="407" name="直線コネクタ 406"/>
        <xdr:cNvCxnSpPr/>
      </xdr:nvCxnSpPr>
      <xdr:spPr>
        <a:xfrm>
          <a:off x="8750300" y="13121711"/>
          <a:ext cx="889000" cy="53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151581</xdr:rowOff>
    </xdr:from>
    <xdr:to>
      <xdr:col>50</xdr:col>
      <xdr:colOff>165100</xdr:colOff>
      <xdr:row>77</xdr:row>
      <xdr:rowOff>81731</xdr:rowOff>
    </xdr:to>
    <xdr:sp macro="" textlink="">
      <xdr:nvSpPr>
        <xdr:cNvPr id="408" name="フローチャート: 判断 407"/>
        <xdr:cNvSpPr/>
      </xdr:nvSpPr>
      <xdr:spPr>
        <a:xfrm>
          <a:off x="9588500" y="1318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72858</xdr:rowOff>
    </xdr:from>
    <xdr:ext cx="469744" cy="259045"/>
    <xdr:sp macro="" textlink="">
      <xdr:nvSpPr>
        <xdr:cNvPr id="409" name="テキスト ボックス 408"/>
        <xdr:cNvSpPr txBox="1"/>
      </xdr:nvSpPr>
      <xdr:spPr>
        <a:xfrm>
          <a:off x="9404428" y="13274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91511</xdr:rowOff>
    </xdr:from>
    <xdr:to>
      <xdr:col>45</xdr:col>
      <xdr:colOff>177800</xdr:colOff>
      <xdr:row>76</xdr:row>
      <xdr:rowOff>138466</xdr:rowOff>
    </xdr:to>
    <xdr:cxnSp macro="">
      <xdr:nvCxnSpPr>
        <xdr:cNvPr id="410" name="直線コネクタ 409"/>
        <xdr:cNvCxnSpPr/>
      </xdr:nvCxnSpPr>
      <xdr:spPr>
        <a:xfrm flipV="1">
          <a:off x="7861300" y="13121711"/>
          <a:ext cx="889000" cy="46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107279</xdr:rowOff>
    </xdr:from>
    <xdr:to>
      <xdr:col>46</xdr:col>
      <xdr:colOff>38100</xdr:colOff>
      <xdr:row>77</xdr:row>
      <xdr:rowOff>37429</xdr:rowOff>
    </xdr:to>
    <xdr:sp macro="" textlink="">
      <xdr:nvSpPr>
        <xdr:cNvPr id="411" name="フローチャート: 判断 410"/>
        <xdr:cNvSpPr/>
      </xdr:nvSpPr>
      <xdr:spPr>
        <a:xfrm>
          <a:off x="8699500" y="1313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28556</xdr:rowOff>
    </xdr:from>
    <xdr:ext cx="469744" cy="259045"/>
    <xdr:sp macro="" textlink="">
      <xdr:nvSpPr>
        <xdr:cNvPr id="412" name="テキスト ボックス 411"/>
        <xdr:cNvSpPr txBox="1"/>
      </xdr:nvSpPr>
      <xdr:spPr>
        <a:xfrm>
          <a:off x="8515428" y="13230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93706</xdr:rowOff>
    </xdr:from>
    <xdr:to>
      <xdr:col>41</xdr:col>
      <xdr:colOff>50800</xdr:colOff>
      <xdr:row>76</xdr:row>
      <xdr:rowOff>138466</xdr:rowOff>
    </xdr:to>
    <xdr:cxnSp macro="">
      <xdr:nvCxnSpPr>
        <xdr:cNvPr id="413" name="直線コネクタ 412"/>
        <xdr:cNvCxnSpPr/>
      </xdr:nvCxnSpPr>
      <xdr:spPr>
        <a:xfrm>
          <a:off x="6972300" y="13123906"/>
          <a:ext cx="889000" cy="44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110389</xdr:rowOff>
    </xdr:from>
    <xdr:to>
      <xdr:col>41</xdr:col>
      <xdr:colOff>101600</xdr:colOff>
      <xdr:row>77</xdr:row>
      <xdr:rowOff>40539</xdr:rowOff>
    </xdr:to>
    <xdr:sp macro="" textlink="">
      <xdr:nvSpPr>
        <xdr:cNvPr id="414" name="フローチャート: 判断 413"/>
        <xdr:cNvSpPr/>
      </xdr:nvSpPr>
      <xdr:spPr>
        <a:xfrm>
          <a:off x="7810500" y="1314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31666</xdr:rowOff>
    </xdr:from>
    <xdr:ext cx="469744" cy="259045"/>
    <xdr:sp macro="" textlink="">
      <xdr:nvSpPr>
        <xdr:cNvPr id="415" name="テキスト ボックス 414"/>
        <xdr:cNvSpPr txBox="1"/>
      </xdr:nvSpPr>
      <xdr:spPr>
        <a:xfrm>
          <a:off x="7626428" y="13233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30790</xdr:rowOff>
    </xdr:from>
    <xdr:to>
      <xdr:col>36</xdr:col>
      <xdr:colOff>165100</xdr:colOff>
      <xdr:row>76</xdr:row>
      <xdr:rowOff>132390</xdr:rowOff>
    </xdr:to>
    <xdr:sp macro="" textlink="">
      <xdr:nvSpPr>
        <xdr:cNvPr id="416" name="フローチャート: 判断 415"/>
        <xdr:cNvSpPr/>
      </xdr:nvSpPr>
      <xdr:spPr>
        <a:xfrm>
          <a:off x="6921500" y="1306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74</xdr:row>
      <xdr:rowOff>148917</xdr:rowOff>
    </xdr:from>
    <xdr:ext cx="469744" cy="259045"/>
    <xdr:sp macro="" textlink="">
      <xdr:nvSpPr>
        <xdr:cNvPr id="417" name="テキスト ボックス 416"/>
        <xdr:cNvSpPr txBox="1"/>
      </xdr:nvSpPr>
      <xdr:spPr>
        <a:xfrm>
          <a:off x="6737428" y="1283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135168</xdr:rowOff>
    </xdr:from>
    <xdr:to>
      <xdr:col>55</xdr:col>
      <xdr:colOff>50800</xdr:colOff>
      <xdr:row>77</xdr:row>
      <xdr:rowOff>65318</xdr:rowOff>
    </xdr:to>
    <xdr:sp macro="" textlink="">
      <xdr:nvSpPr>
        <xdr:cNvPr id="423" name="楕円 422"/>
        <xdr:cNvSpPr/>
      </xdr:nvSpPr>
      <xdr:spPr>
        <a:xfrm>
          <a:off x="10426700" y="13165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158045</xdr:rowOff>
    </xdr:from>
    <xdr:ext cx="469744" cy="259045"/>
    <xdr:sp macro="" textlink="">
      <xdr:nvSpPr>
        <xdr:cNvPr id="424" name="商工費該当値テキスト"/>
        <xdr:cNvSpPr txBox="1"/>
      </xdr:nvSpPr>
      <xdr:spPr>
        <a:xfrm>
          <a:off x="10528300" y="1301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94569</xdr:rowOff>
    </xdr:from>
    <xdr:to>
      <xdr:col>50</xdr:col>
      <xdr:colOff>165100</xdr:colOff>
      <xdr:row>77</xdr:row>
      <xdr:rowOff>24719</xdr:rowOff>
    </xdr:to>
    <xdr:sp macro="" textlink="">
      <xdr:nvSpPr>
        <xdr:cNvPr id="425" name="楕円 424"/>
        <xdr:cNvSpPr/>
      </xdr:nvSpPr>
      <xdr:spPr>
        <a:xfrm>
          <a:off x="9588500" y="13124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41246</xdr:rowOff>
    </xdr:from>
    <xdr:ext cx="469744" cy="259045"/>
    <xdr:sp macro="" textlink="">
      <xdr:nvSpPr>
        <xdr:cNvPr id="426" name="テキスト ボックス 425"/>
        <xdr:cNvSpPr txBox="1"/>
      </xdr:nvSpPr>
      <xdr:spPr>
        <a:xfrm>
          <a:off x="9404428" y="12899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40711</xdr:rowOff>
    </xdr:from>
    <xdr:to>
      <xdr:col>46</xdr:col>
      <xdr:colOff>38100</xdr:colOff>
      <xdr:row>76</xdr:row>
      <xdr:rowOff>142311</xdr:rowOff>
    </xdr:to>
    <xdr:sp macro="" textlink="">
      <xdr:nvSpPr>
        <xdr:cNvPr id="427" name="楕円 426"/>
        <xdr:cNvSpPr/>
      </xdr:nvSpPr>
      <xdr:spPr>
        <a:xfrm>
          <a:off x="8699500" y="13070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74</xdr:row>
      <xdr:rowOff>158838</xdr:rowOff>
    </xdr:from>
    <xdr:ext cx="469744" cy="259045"/>
    <xdr:sp macro="" textlink="">
      <xdr:nvSpPr>
        <xdr:cNvPr id="428" name="テキスト ボックス 427"/>
        <xdr:cNvSpPr txBox="1"/>
      </xdr:nvSpPr>
      <xdr:spPr>
        <a:xfrm>
          <a:off x="8515428" y="1284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87666</xdr:rowOff>
    </xdr:from>
    <xdr:to>
      <xdr:col>41</xdr:col>
      <xdr:colOff>101600</xdr:colOff>
      <xdr:row>77</xdr:row>
      <xdr:rowOff>17816</xdr:rowOff>
    </xdr:to>
    <xdr:sp macro="" textlink="">
      <xdr:nvSpPr>
        <xdr:cNvPr id="429" name="楕円 428"/>
        <xdr:cNvSpPr/>
      </xdr:nvSpPr>
      <xdr:spPr>
        <a:xfrm>
          <a:off x="7810500" y="13117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34342</xdr:rowOff>
    </xdr:from>
    <xdr:ext cx="469744" cy="259045"/>
    <xdr:sp macro="" textlink="">
      <xdr:nvSpPr>
        <xdr:cNvPr id="430" name="テキスト ボックス 429"/>
        <xdr:cNvSpPr txBox="1"/>
      </xdr:nvSpPr>
      <xdr:spPr>
        <a:xfrm>
          <a:off x="7626428" y="12893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42906</xdr:rowOff>
    </xdr:from>
    <xdr:to>
      <xdr:col>36</xdr:col>
      <xdr:colOff>165100</xdr:colOff>
      <xdr:row>76</xdr:row>
      <xdr:rowOff>144506</xdr:rowOff>
    </xdr:to>
    <xdr:sp macro="" textlink="">
      <xdr:nvSpPr>
        <xdr:cNvPr id="431" name="楕円 430"/>
        <xdr:cNvSpPr/>
      </xdr:nvSpPr>
      <xdr:spPr>
        <a:xfrm>
          <a:off x="6921500" y="13073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135633</xdr:rowOff>
    </xdr:from>
    <xdr:ext cx="469744" cy="259045"/>
    <xdr:sp macro="" textlink="">
      <xdr:nvSpPr>
        <xdr:cNvPr id="432" name="テキスト ボックス 431"/>
        <xdr:cNvSpPr txBox="1"/>
      </xdr:nvSpPr>
      <xdr:spPr>
        <a:xfrm>
          <a:off x="6737428" y="13165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5" name="テキスト ボックス 444"/>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7" name="テキスト ボックス 446"/>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9" name="テキスト ボックス 448"/>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1" name="テキスト ボックス 450"/>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25536</xdr:rowOff>
    </xdr:from>
    <xdr:to>
      <xdr:col>54</xdr:col>
      <xdr:colOff>189865</xdr:colOff>
      <xdr:row>99</xdr:row>
      <xdr:rowOff>6883</xdr:rowOff>
    </xdr:to>
    <xdr:cxnSp macro="">
      <xdr:nvCxnSpPr>
        <xdr:cNvPr id="455" name="直線コネクタ 454"/>
        <xdr:cNvCxnSpPr/>
      </xdr:nvCxnSpPr>
      <xdr:spPr>
        <a:xfrm flipV="1">
          <a:off x="10475595" y="15798936"/>
          <a:ext cx="1270" cy="1181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10710</xdr:rowOff>
    </xdr:from>
    <xdr:ext cx="534377" cy="259045"/>
    <xdr:sp macro="" textlink="">
      <xdr:nvSpPr>
        <xdr:cNvPr id="456" name="土木費最小値テキスト"/>
        <xdr:cNvSpPr txBox="1"/>
      </xdr:nvSpPr>
      <xdr:spPr>
        <a:xfrm>
          <a:off x="10528300" y="16984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6883</xdr:rowOff>
    </xdr:from>
    <xdr:to>
      <xdr:col>55</xdr:col>
      <xdr:colOff>88900</xdr:colOff>
      <xdr:row>99</xdr:row>
      <xdr:rowOff>6883</xdr:rowOff>
    </xdr:to>
    <xdr:cxnSp macro="">
      <xdr:nvCxnSpPr>
        <xdr:cNvPr id="457" name="直線コネクタ 456"/>
        <xdr:cNvCxnSpPr/>
      </xdr:nvCxnSpPr>
      <xdr:spPr>
        <a:xfrm>
          <a:off x="10388600" y="16980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143663</xdr:rowOff>
    </xdr:from>
    <xdr:ext cx="534377" cy="259045"/>
    <xdr:sp macro="" textlink="">
      <xdr:nvSpPr>
        <xdr:cNvPr id="458" name="土木費最大値テキスト"/>
        <xdr:cNvSpPr txBox="1"/>
      </xdr:nvSpPr>
      <xdr:spPr>
        <a:xfrm>
          <a:off x="10528300" y="15574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69,994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25536</xdr:rowOff>
    </xdr:from>
    <xdr:to>
      <xdr:col>55</xdr:col>
      <xdr:colOff>88900</xdr:colOff>
      <xdr:row>92</xdr:row>
      <xdr:rowOff>25536</xdr:rowOff>
    </xdr:to>
    <xdr:cxnSp macro="">
      <xdr:nvCxnSpPr>
        <xdr:cNvPr id="459" name="直線コネクタ 458"/>
        <xdr:cNvCxnSpPr/>
      </xdr:nvCxnSpPr>
      <xdr:spPr>
        <a:xfrm>
          <a:off x="10388600" y="15798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3203</xdr:rowOff>
    </xdr:from>
    <xdr:to>
      <xdr:col>55</xdr:col>
      <xdr:colOff>0</xdr:colOff>
      <xdr:row>95</xdr:row>
      <xdr:rowOff>12942</xdr:rowOff>
    </xdr:to>
    <xdr:cxnSp macro="">
      <xdr:nvCxnSpPr>
        <xdr:cNvPr id="460" name="直線コネクタ 459"/>
        <xdr:cNvCxnSpPr/>
      </xdr:nvCxnSpPr>
      <xdr:spPr>
        <a:xfrm>
          <a:off x="9639300" y="16290953"/>
          <a:ext cx="838200" cy="9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18087</xdr:rowOff>
    </xdr:from>
    <xdr:ext cx="534377" cy="259045"/>
    <xdr:sp macro="" textlink="">
      <xdr:nvSpPr>
        <xdr:cNvPr id="461" name="土木費平均値テキスト"/>
        <xdr:cNvSpPr txBox="1"/>
      </xdr:nvSpPr>
      <xdr:spPr>
        <a:xfrm>
          <a:off x="10528300" y="164772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39660</xdr:rowOff>
    </xdr:from>
    <xdr:to>
      <xdr:col>55</xdr:col>
      <xdr:colOff>50800</xdr:colOff>
      <xdr:row>96</xdr:row>
      <xdr:rowOff>141260</xdr:rowOff>
    </xdr:to>
    <xdr:sp macro="" textlink="">
      <xdr:nvSpPr>
        <xdr:cNvPr id="462" name="フローチャート: 判断 461"/>
        <xdr:cNvSpPr/>
      </xdr:nvSpPr>
      <xdr:spPr>
        <a:xfrm>
          <a:off x="10426700" y="1649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166424</xdr:rowOff>
    </xdr:from>
    <xdr:to>
      <xdr:col>50</xdr:col>
      <xdr:colOff>114300</xdr:colOff>
      <xdr:row>95</xdr:row>
      <xdr:rowOff>3203</xdr:rowOff>
    </xdr:to>
    <xdr:cxnSp macro="">
      <xdr:nvCxnSpPr>
        <xdr:cNvPr id="463" name="直線コネクタ 462"/>
        <xdr:cNvCxnSpPr/>
      </xdr:nvCxnSpPr>
      <xdr:spPr>
        <a:xfrm>
          <a:off x="8750300" y="16282724"/>
          <a:ext cx="889000" cy="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79527</xdr:rowOff>
    </xdr:from>
    <xdr:to>
      <xdr:col>50</xdr:col>
      <xdr:colOff>165100</xdr:colOff>
      <xdr:row>97</xdr:row>
      <xdr:rowOff>9677</xdr:rowOff>
    </xdr:to>
    <xdr:sp macro="" textlink="">
      <xdr:nvSpPr>
        <xdr:cNvPr id="464" name="フローチャート: 判断 463"/>
        <xdr:cNvSpPr/>
      </xdr:nvSpPr>
      <xdr:spPr>
        <a:xfrm>
          <a:off x="9588500" y="16538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804</xdr:rowOff>
    </xdr:from>
    <xdr:ext cx="534377" cy="259045"/>
    <xdr:sp macro="" textlink="">
      <xdr:nvSpPr>
        <xdr:cNvPr id="465" name="テキスト ボックス 464"/>
        <xdr:cNvSpPr txBox="1"/>
      </xdr:nvSpPr>
      <xdr:spPr>
        <a:xfrm>
          <a:off x="9372111" y="16631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111285</xdr:rowOff>
    </xdr:from>
    <xdr:to>
      <xdr:col>45</xdr:col>
      <xdr:colOff>177800</xdr:colOff>
      <xdr:row>94</xdr:row>
      <xdr:rowOff>166424</xdr:rowOff>
    </xdr:to>
    <xdr:cxnSp macro="">
      <xdr:nvCxnSpPr>
        <xdr:cNvPr id="466" name="直線コネクタ 465"/>
        <xdr:cNvCxnSpPr/>
      </xdr:nvCxnSpPr>
      <xdr:spPr>
        <a:xfrm>
          <a:off x="7861300" y="16227585"/>
          <a:ext cx="889000" cy="55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107393</xdr:rowOff>
    </xdr:from>
    <xdr:to>
      <xdr:col>46</xdr:col>
      <xdr:colOff>38100</xdr:colOff>
      <xdr:row>97</xdr:row>
      <xdr:rowOff>37543</xdr:rowOff>
    </xdr:to>
    <xdr:sp macro="" textlink="">
      <xdr:nvSpPr>
        <xdr:cNvPr id="467" name="フローチャート: 判断 466"/>
        <xdr:cNvSpPr/>
      </xdr:nvSpPr>
      <xdr:spPr>
        <a:xfrm>
          <a:off x="8699500" y="1656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28670</xdr:rowOff>
    </xdr:from>
    <xdr:ext cx="534377" cy="259045"/>
    <xdr:sp macro="" textlink="">
      <xdr:nvSpPr>
        <xdr:cNvPr id="468" name="テキスト ボックス 467"/>
        <xdr:cNvSpPr txBox="1"/>
      </xdr:nvSpPr>
      <xdr:spPr>
        <a:xfrm>
          <a:off x="8483111" y="16659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111285</xdr:rowOff>
    </xdr:from>
    <xdr:to>
      <xdr:col>41</xdr:col>
      <xdr:colOff>50800</xdr:colOff>
      <xdr:row>95</xdr:row>
      <xdr:rowOff>46340</xdr:rowOff>
    </xdr:to>
    <xdr:cxnSp macro="">
      <xdr:nvCxnSpPr>
        <xdr:cNvPr id="469" name="直線コネクタ 468"/>
        <xdr:cNvCxnSpPr/>
      </xdr:nvCxnSpPr>
      <xdr:spPr>
        <a:xfrm flipV="1">
          <a:off x="6972300" y="16227585"/>
          <a:ext cx="889000" cy="106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143650</xdr:rowOff>
    </xdr:from>
    <xdr:to>
      <xdr:col>41</xdr:col>
      <xdr:colOff>101600</xdr:colOff>
      <xdr:row>97</xdr:row>
      <xdr:rowOff>73800</xdr:rowOff>
    </xdr:to>
    <xdr:sp macro="" textlink="">
      <xdr:nvSpPr>
        <xdr:cNvPr id="470" name="フローチャート: 判断 469"/>
        <xdr:cNvSpPr/>
      </xdr:nvSpPr>
      <xdr:spPr>
        <a:xfrm>
          <a:off x="7810500" y="1660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64927</xdr:rowOff>
    </xdr:from>
    <xdr:ext cx="534377" cy="259045"/>
    <xdr:sp macro="" textlink="">
      <xdr:nvSpPr>
        <xdr:cNvPr id="471" name="テキスト ボックス 470"/>
        <xdr:cNvSpPr txBox="1"/>
      </xdr:nvSpPr>
      <xdr:spPr>
        <a:xfrm>
          <a:off x="7594111" y="16695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97152</xdr:rowOff>
    </xdr:from>
    <xdr:to>
      <xdr:col>36</xdr:col>
      <xdr:colOff>165100</xdr:colOff>
      <xdr:row>97</xdr:row>
      <xdr:rowOff>27302</xdr:rowOff>
    </xdr:to>
    <xdr:sp macro="" textlink="">
      <xdr:nvSpPr>
        <xdr:cNvPr id="472" name="フローチャート: 判断 471"/>
        <xdr:cNvSpPr/>
      </xdr:nvSpPr>
      <xdr:spPr>
        <a:xfrm>
          <a:off x="6921500" y="1655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18429</xdr:rowOff>
    </xdr:from>
    <xdr:ext cx="534377" cy="259045"/>
    <xdr:sp macro="" textlink="">
      <xdr:nvSpPr>
        <xdr:cNvPr id="473" name="テキスト ボックス 472"/>
        <xdr:cNvSpPr txBox="1"/>
      </xdr:nvSpPr>
      <xdr:spPr>
        <a:xfrm>
          <a:off x="6705111" y="16649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133592</xdr:rowOff>
    </xdr:from>
    <xdr:to>
      <xdr:col>55</xdr:col>
      <xdr:colOff>50800</xdr:colOff>
      <xdr:row>95</xdr:row>
      <xdr:rowOff>63742</xdr:rowOff>
    </xdr:to>
    <xdr:sp macro="" textlink="">
      <xdr:nvSpPr>
        <xdr:cNvPr id="479" name="楕円 478"/>
        <xdr:cNvSpPr/>
      </xdr:nvSpPr>
      <xdr:spPr>
        <a:xfrm>
          <a:off x="10426700" y="16249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156469</xdr:rowOff>
    </xdr:from>
    <xdr:ext cx="534377" cy="259045"/>
    <xdr:sp macro="" textlink="">
      <xdr:nvSpPr>
        <xdr:cNvPr id="480" name="土木費該当値テキスト"/>
        <xdr:cNvSpPr txBox="1"/>
      </xdr:nvSpPr>
      <xdr:spPr>
        <a:xfrm>
          <a:off x="10528300" y="16101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123853</xdr:rowOff>
    </xdr:from>
    <xdr:to>
      <xdr:col>50</xdr:col>
      <xdr:colOff>165100</xdr:colOff>
      <xdr:row>95</xdr:row>
      <xdr:rowOff>54003</xdr:rowOff>
    </xdr:to>
    <xdr:sp macro="" textlink="">
      <xdr:nvSpPr>
        <xdr:cNvPr id="481" name="楕円 480"/>
        <xdr:cNvSpPr/>
      </xdr:nvSpPr>
      <xdr:spPr>
        <a:xfrm>
          <a:off x="9588500" y="16240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70530</xdr:rowOff>
    </xdr:from>
    <xdr:ext cx="534377" cy="259045"/>
    <xdr:sp macro="" textlink="">
      <xdr:nvSpPr>
        <xdr:cNvPr id="482" name="テキスト ボックス 481"/>
        <xdr:cNvSpPr txBox="1"/>
      </xdr:nvSpPr>
      <xdr:spPr>
        <a:xfrm>
          <a:off x="9372111" y="16015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115624</xdr:rowOff>
    </xdr:from>
    <xdr:to>
      <xdr:col>46</xdr:col>
      <xdr:colOff>38100</xdr:colOff>
      <xdr:row>95</xdr:row>
      <xdr:rowOff>45774</xdr:rowOff>
    </xdr:to>
    <xdr:sp macro="" textlink="">
      <xdr:nvSpPr>
        <xdr:cNvPr id="483" name="楕円 482"/>
        <xdr:cNvSpPr/>
      </xdr:nvSpPr>
      <xdr:spPr>
        <a:xfrm>
          <a:off x="8699500" y="16231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62301</xdr:rowOff>
    </xdr:from>
    <xdr:ext cx="534377" cy="259045"/>
    <xdr:sp macro="" textlink="">
      <xdr:nvSpPr>
        <xdr:cNvPr id="484" name="テキスト ボックス 483"/>
        <xdr:cNvSpPr txBox="1"/>
      </xdr:nvSpPr>
      <xdr:spPr>
        <a:xfrm>
          <a:off x="8483111" y="16007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60485</xdr:rowOff>
    </xdr:from>
    <xdr:to>
      <xdr:col>41</xdr:col>
      <xdr:colOff>101600</xdr:colOff>
      <xdr:row>94</xdr:row>
      <xdr:rowOff>162085</xdr:rowOff>
    </xdr:to>
    <xdr:sp macro="" textlink="">
      <xdr:nvSpPr>
        <xdr:cNvPr id="485" name="楕円 484"/>
        <xdr:cNvSpPr/>
      </xdr:nvSpPr>
      <xdr:spPr>
        <a:xfrm>
          <a:off x="7810500" y="1617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7162</xdr:rowOff>
    </xdr:from>
    <xdr:ext cx="534377" cy="259045"/>
    <xdr:sp macro="" textlink="">
      <xdr:nvSpPr>
        <xdr:cNvPr id="486" name="テキスト ボックス 485"/>
        <xdr:cNvSpPr txBox="1"/>
      </xdr:nvSpPr>
      <xdr:spPr>
        <a:xfrm>
          <a:off x="7594111" y="15952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166990</xdr:rowOff>
    </xdr:from>
    <xdr:to>
      <xdr:col>36</xdr:col>
      <xdr:colOff>165100</xdr:colOff>
      <xdr:row>95</xdr:row>
      <xdr:rowOff>97140</xdr:rowOff>
    </xdr:to>
    <xdr:sp macro="" textlink="">
      <xdr:nvSpPr>
        <xdr:cNvPr id="487" name="楕円 486"/>
        <xdr:cNvSpPr/>
      </xdr:nvSpPr>
      <xdr:spPr>
        <a:xfrm>
          <a:off x="6921500" y="1628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113667</xdr:rowOff>
    </xdr:from>
    <xdr:ext cx="534377" cy="259045"/>
    <xdr:sp macro="" textlink="">
      <xdr:nvSpPr>
        <xdr:cNvPr id="488" name="テキスト ボックス 487"/>
        <xdr:cNvSpPr txBox="1"/>
      </xdr:nvSpPr>
      <xdr:spPr>
        <a:xfrm>
          <a:off x="6705111" y="1605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9" name="テキスト ボックス 498"/>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1" name="テキスト ボックス 500"/>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85019</xdr:rowOff>
    </xdr:from>
    <xdr:to>
      <xdr:col>85</xdr:col>
      <xdr:colOff>126364</xdr:colOff>
      <xdr:row>38</xdr:row>
      <xdr:rowOff>87213</xdr:rowOff>
    </xdr:to>
    <xdr:cxnSp macro="">
      <xdr:nvCxnSpPr>
        <xdr:cNvPr id="511" name="直線コネクタ 510"/>
        <xdr:cNvCxnSpPr/>
      </xdr:nvCxnSpPr>
      <xdr:spPr>
        <a:xfrm flipV="1">
          <a:off x="16317595" y="5571419"/>
          <a:ext cx="1269" cy="1030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91040</xdr:rowOff>
    </xdr:from>
    <xdr:ext cx="534377" cy="259045"/>
    <xdr:sp macro="" textlink="">
      <xdr:nvSpPr>
        <xdr:cNvPr id="512" name="消防費最小値テキスト"/>
        <xdr:cNvSpPr txBox="1"/>
      </xdr:nvSpPr>
      <xdr:spPr>
        <a:xfrm>
          <a:off x="16370300" y="6606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87213</xdr:rowOff>
    </xdr:from>
    <xdr:to>
      <xdr:col>86</xdr:col>
      <xdr:colOff>25400</xdr:colOff>
      <xdr:row>38</xdr:row>
      <xdr:rowOff>87213</xdr:rowOff>
    </xdr:to>
    <xdr:cxnSp macro="">
      <xdr:nvCxnSpPr>
        <xdr:cNvPr id="513" name="直線コネクタ 512"/>
        <xdr:cNvCxnSpPr/>
      </xdr:nvCxnSpPr>
      <xdr:spPr>
        <a:xfrm>
          <a:off x="16230600" y="6602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31696</xdr:rowOff>
    </xdr:from>
    <xdr:ext cx="534377" cy="259045"/>
    <xdr:sp macro="" textlink="">
      <xdr:nvSpPr>
        <xdr:cNvPr id="514" name="消防費最大値テキスト"/>
        <xdr:cNvSpPr txBox="1"/>
      </xdr:nvSpPr>
      <xdr:spPr>
        <a:xfrm>
          <a:off x="16370300" y="5346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85019</xdr:rowOff>
    </xdr:from>
    <xdr:to>
      <xdr:col>86</xdr:col>
      <xdr:colOff>25400</xdr:colOff>
      <xdr:row>32</xdr:row>
      <xdr:rowOff>85019</xdr:rowOff>
    </xdr:to>
    <xdr:cxnSp macro="">
      <xdr:nvCxnSpPr>
        <xdr:cNvPr id="515" name="直線コネクタ 514"/>
        <xdr:cNvCxnSpPr/>
      </xdr:nvCxnSpPr>
      <xdr:spPr>
        <a:xfrm>
          <a:off x="16230600" y="5571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16119</xdr:rowOff>
    </xdr:from>
    <xdr:to>
      <xdr:col>85</xdr:col>
      <xdr:colOff>127000</xdr:colOff>
      <xdr:row>38</xdr:row>
      <xdr:rowOff>63347</xdr:rowOff>
    </xdr:to>
    <xdr:cxnSp macro="">
      <xdr:nvCxnSpPr>
        <xdr:cNvPr id="516" name="直線コネクタ 515"/>
        <xdr:cNvCxnSpPr/>
      </xdr:nvCxnSpPr>
      <xdr:spPr>
        <a:xfrm flipV="1">
          <a:off x="15481300" y="6531219"/>
          <a:ext cx="838200" cy="47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79956</xdr:rowOff>
    </xdr:from>
    <xdr:ext cx="534377" cy="259045"/>
    <xdr:sp macro="" textlink="">
      <xdr:nvSpPr>
        <xdr:cNvPr id="517" name="消防費平均値テキスト"/>
        <xdr:cNvSpPr txBox="1"/>
      </xdr:nvSpPr>
      <xdr:spPr>
        <a:xfrm>
          <a:off x="16370300" y="62521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57079</xdr:rowOff>
    </xdr:from>
    <xdr:to>
      <xdr:col>85</xdr:col>
      <xdr:colOff>177800</xdr:colOff>
      <xdr:row>37</xdr:row>
      <xdr:rowOff>158679</xdr:rowOff>
    </xdr:to>
    <xdr:sp macro="" textlink="">
      <xdr:nvSpPr>
        <xdr:cNvPr id="518" name="フローチャート: 判断 517"/>
        <xdr:cNvSpPr/>
      </xdr:nvSpPr>
      <xdr:spPr>
        <a:xfrm>
          <a:off x="16268700" y="640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63347</xdr:rowOff>
    </xdr:from>
    <xdr:to>
      <xdr:col>81</xdr:col>
      <xdr:colOff>50800</xdr:colOff>
      <xdr:row>38</xdr:row>
      <xdr:rowOff>75189</xdr:rowOff>
    </xdr:to>
    <xdr:cxnSp macro="">
      <xdr:nvCxnSpPr>
        <xdr:cNvPr id="519" name="直線コネクタ 518"/>
        <xdr:cNvCxnSpPr/>
      </xdr:nvCxnSpPr>
      <xdr:spPr>
        <a:xfrm flipV="1">
          <a:off x="14592300" y="6578447"/>
          <a:ext cx="889000" cy="11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110114</xdr:rowOff>
    </xdr:from>
    <xdr:to>
      <xdr:col>81</xdr:col>
      <xdr:colOff>101600</xdr:colOff>
      <xdr:row>38</xdr:row>
      <xdr:rowOff>40264</xdr:rowOff>
    </xdr:to>
    <xdr:sp macro="" textlink="">
      <xdr:nvSpPr>
        <xdr:cNvPr id="520" name="フローチャート: 判断 519"/>
        <xdr:cNvSpPr/>
      </xdr:nvSpPr>
      <xdr:spPr>
        <a:xfrm>
          <a:off x="15430500" y="6453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56791</xdr:rowOff>
    </xdr:from>
    <xdr:ext cx="534377" cy="259045"/>
    <xdr:sp macro="" textlink="">
      <xdr:nvSpPr>
        <xdr:cNvPr id="521" name="テキスト ボックス 520"/>
        <xdr:cNvSpPr txBox="1"/>
      </xdr:nvSpPr>
      <xdr:spPr>
        <a:xfrm>
          <a:off x="15214111" y="6228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26681</xdr:rowOff>
    </xdr:from>
    <xdr:to>
      <xdr:col>76</xdr:col>
      <xdr:colOff>114300</xdr:colOff>
      <xdr:row>38</xdr:row>
      <xdr:rowOff>75189</xdr:rowOff>
    </xdr:to>
    <xdr:cxnSp macro="">
      <xdr:nvCxnSpPr>
        <xdr:cNvPr id="522" name="直線コネクタ 521"/>
        <xdr:cNvCxnSpPr/>
      </xdr:nvCxnSpPr>
      <xdr:spPr>
        <a:xfrm>
          <a:off x="13703300" y="6541781"/>
          <a:ext cx="889000" cy="48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131237</xdr:rowOff>
    </xdr:from>
    <xdr:to>
      <xdr:col>76</xdr:col>
      <xdr:colOff>165100</xdr:colOff>
      <xdr:row>38</xdr:row>
      <xdr:rowOff>61387</xdr:rowOff>
    </xdr:to>
    <xdr:sp macro="" textlink="">
      <xdr:nvSpPr>
        <xdr:cNvPr id="523" name="フローチャート: 判断 522"/>
        <xdr:cNvSpPr/>
      </xdr:nvSpPr>
      <xdr:spPr>
        <a:xfrm>
          <a:off x="14541500" y="6474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77914</xdr:rowOff>
    </xdr:from>
    <xdr:ext cx="534377" cy="259045"/>
    <xdr:sp macro="" textlink="">
      <xdr:nvSpPr>
        <xdr:cNvPr id="524" name="テキスト ボックス 523"/>
        <xdr:cNvSpPr txBox="1"/>
      </xdr:nvSpPr>
      <xdr:spPr>
        <a:xfrm>
          <a:off x="14325111" y="6250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26681</xdr:rowOff>
    </xdr:from>
    <xdr:to>
      <xdr:col>71</xdr:col>
      <xdr:colOff>177800</xdr:colOff>
      <xdr:row>38</xdr:row>
      <xdr:rowOff>77567</xdr:rowOff>
    </xdr:to>
    <xdr:cxnSp macro="">
      <xdr:nvCxnSpPr>
        <xdr:cNvPr id="525" name="直線コネクタ 524"/>
        <xdr:cNvCxnSpPr/>
      </xdr:nvCxnSpPr>
      <xdr:spPr>
        <a:xfrm flipV="1">
          <a:off x="12814300" y="6541781"/>
          <a:ext cx="889000" cy="5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131237</xdr:rowOff>
    </xdr:from>
    <xdr:to>
      <xdr:col>72</xdr:col>
      <xdr:colOff>38100</xdr:colOff>
      <xdr:row>38</xdr:row>
      <xdr:rowOff>61387</xdr:rowOff>
    </xdr:to>
    <xdr:sp macro="" textlink="">
      <xdr:nvSpPr>
        <xdr:cNvPr id="526" name="フローチャート: 判断 525"/>
        <xdr:cNvSpPr/>
      </xdr:nvSpPr>
      <xdr:spPr>
        <a:xfrm>
          <a:off x="13652500" y="6474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77914</xdr:rowOff>
    </xdr:from>
    <xdr:ext cx="534377" cy="259045"/>
    <xdr:sp macro="" textlink="">
      <xdr:nvSpPr>
        <xdr:cNvPr id="527" name="テキスト ボックス 526"/>
        <xdr:cNvSpPr txBox="1"/>
      </xdr:nvSpPr>
      <xdr:spPr>
        <a:xfrm>
          <a:off x="13436111" y="6250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107462</xdr:rowOff>
    </xdr:from>
    <xdr:to>
      <xdr:col>67</xdr:col>
      <xdr:colOff>101600</xdr:colOff>
      <xdr:row>38</xdr:row>
      <xdr:rowOff>37612</xdr:rowOff>
    </xdr:to>
    <xdr:sp macro="" textlink="">
      <xdr:nvSpPr>
        <xdr:cNvPr id="528" name="フローチャート: 判断 527"/>
        <xdr:cNvSpPr/>
      </xdr:nvSpPr>
      <xdr:spPr>
        <a:xfrm>
          <a:off x="12763500" y="6451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54139</xdr:rowOff>
    </xdr:from>
    <xdr:ext cx="534377" cy="259045"/>
    <xdr:sp macro="" textlink="">
      <xdr:nvSpPr>
        <xdr:cNvPr id="529" name="テキスト ボックス 528"/>
        <xdr:cNvSpPr txBox="1"/>
      </xdr:nvSpPr>
      <xdr:spPr>
        <a:xfrm>
          <a:off x="12547111" y="6226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136769</xdr:rowOff>
    </xdr:from>
    <xdr:to>
      <xdr:col>85</xdr:col>
      <xdr:colOff>177800</xdr:colOff>
      <xdr:row>38</xdr:row>
      <xdr:rowOff>66918</xdr:rowOff>
    </xdr:to>
    <xdr:sp macro="" textlink="">
      <xdr:nvSpPr>
        <xdr:cNvPr id="535" name="楕円 534"/>
        <xdr:cNvSpPr/>
      </xdr:nvSpPr>
      <xdr:spPr>
        <a:xfrm>
          <a:off x="16268700" y="648041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51696</xdr:rowOff>
    </xdr:from>
    <xdr:ext cx="534377" cy="259045"/>
    <xdr:sp macro="" textlink="">
      <xdr:nvSpPr>
        <xdr:cNvPr id="536" name="消防費該当値テキスト"/>
        <xdr:cNvSpPr txBox="1"/>
      </xdr:nvSpPr>
      <xdr:spPr>
        <a:xfrm>
          <a:off x="16370300" y="6395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12547</xdr:rowOff>
    </xdr:from>
    <xdr:to>
      <xdr:col>81</xdr:col>
      <xdr:colOff>101600</xdr:colOff>
      <xdr:row>38</xdr:row>
      <xdr:rowOff>114147</xdr:rowOff>
    </xdr:to>
    <xdr:sp macro="" textlink="">
      <xdr:nvSpPr>
        <xdr:cNvPr id="537" name="楕円 536"/>
        <xdr:cNvSpPr/>
      </xdr:nvSpPr>
      <xdr:spPr>
        <a:xfrm>
          <a:off x="15430500" y="6527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105274</xdr:rowOff>
    </xdr:from>
    <xdr:ext cx="534377" cy="259045"/>
    <xdr:sp macro="" textlink="">
      <xdr:nvSpPr>
        <xdr:cNvPr id="538" name="テキスト ボックス 537"/>
        <xdr:cNvSpPr txBox="1"/>
      </xdr:nvSpPr>
      <xdr:spPr>
        <a:xfrm>
          <a:off x="15214111" y="6620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24389</xdr:rowOff>
    </xdr:from>
    <xdr:to>
      <xdr:col>76</xdr:col>
      <xdr:colOff>165100</xdr:colOff>
      <xdr:row>38</xdr:row>
      <xdr:rowOff>125989</xdr:rowOff>
    </xdr:to>
    <xdr:sp macro="" textlink="">
      <xdr:nvSpPr>
        <xdr:cNvPr id="539" name="楕円 538"/>
        <xdr:cNvSpPr/>
      </xdr:nvSpPr>
      <xdr:spPr>
        <a:xfrm>
          <a:off x="14541500" y="6539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117116</xdr:rowOff>
    </xdr:from>
    <xdr:ext cx="534377" cy="259045"/>
    <xdr:sp macro="" textlink="">
      <xdr:nvSpPr>
        <xdr:cNvPr id="540" name="テキスト ボックス 539"/>
        <xdr:cNvSpPr txBox="1"/>
      </xdr:nvSpPr>
      <xdr:spPr>
        <a:xfrm>
          <a:off x="14325111" y="6632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147330</xdr:rowOff>
    </xdr:from>
    <xdr:to>
      <xdr:col>72</xdr:col>
      <xdr:colOff>38100</xdr:colOff>
      <xdr:row>38</xdr:row>
      <xdr:rowOff>77481</xdr:rowOff>
    </xdr:to>
    <xdr:sp macro="" textlink="">
      <xdr:nvSpPr>
        <xdr:cNvPr id="541" name="楕円 540"/>
        <xdr:cNvSpPr/>
      </xdr:nvSpPr>
      <xdr:spPr>
        <a:xfrm>
          <a:off x="13652500" y="649098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68608</xdr:rowOff>
    </xdr:from>
    <xdr:ext cx="534377" cy="259045"/>
    <xdr:sp macro="" textlink="">
      <xdr:nvSpPr>
        <xdr:cNvPr id="542" name="テキスト ボックス 541"/>
        <xdr:cNvSpPr txBox="1"/>
      </xdr:nvSpPr>
      <xdr:spPr>
        <a:xfrm>
          <a:off x="13436111" y="6583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26767</xdr:rowOff>
    </xdr:from>
    <xdr:to>
      <xdr:col>67</xdr:col>
      <xdr:colOff>101600</xdr:colOff>
      <xdr:row>38</xdr:row>
      <xdr:rowOff>128367</xdr:rowOff>
    </xdr:to>
    <xdr:sp macro="" textlink="">
      <xdr:nvSpPr>
        <xdr:cNvPr id="543" name="楕円 542"/>
        <xdr:cNvSpPr/>
      </xdr:nvSpPr>
      <xdr:spPr>
        <a:xfrm>
          <a:off x="12763500" y="6541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119494</xdr:rowOff>
    </xdr:from>
    <xdr:ext cx="534377" cy="259045"/>
    <xdr:sp macro="" textlink="">
      <xdr:nvSpPr>
        <xdr:cNvPr id="544" name="テキスト ボックス 543"/>
        <xdr:cNvSpPr txBox="1"/>
      </xdr:nvSpPr>
      <xdr:spPr>
        <a:xfrm>
          <a:off x="12547111" y="6634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5" name="テキスト ボックス 554"/>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56" name="直線コネクタ 555"/>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57" name="テキスト ボックス 556"/>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8" name="直線コネクタ 557"/>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59" name="テキスト ボックス 558"/>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0" name="直線コネクタ 559"/>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1" name="テキスト ボックス 560"/>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2" name="直線コネクタ 561"/>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63" name="テキスト ボックス 562"/>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4" name="直線コネクタ 563"/>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5" name="テキスト ボックス 564"/>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6" name="直線コネクタ 565"/>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7" name="テキスト ボックス 566"/>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9" name="テキスト ボックス 568"/>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128156</xdr:rowOff>
    </xdr:from>
    <xdr:to>
      <xdr:col>85</xdr:col>
      <xdr:colOff>126364</xdr:colOff>
      <xdr:row>58</xdr:row>
      <xdr:rowOff>108414</xdr:rowOff>
    </xdr:to>
    <xdr:cxnSp macro="">
      <xdr:nvCxnSpPr>
        <xdr:cNvPr id="571" name="直線コネクタ 570"/>
        <xdr:cNvCxnSpPr/>
      </xdr:nvCxnSpPr>
      <xdr:spPr>
        <a:xfrm flipV="1">
          <a:off x="16317595" y="8700656"/>
          <a:ext cx="1269" cy="13518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112241</xdr:rowOff>
    </xdr:from>
    <xdr:ext cx="534377" cy="259045"/>
    <xdr:sp macro="" textlink="">
      <xdr:nvSpPr>
        <xdr:cNvPr id="572" name="教育費最小値テキスト"/>
        <xdr:cNvSpPr txBox="1"/>
      </xdr:nvSpPr>
      <xdr:spPr>
        <a:xfrm>
          <a:off x="16370300" y="10056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108414</xdr:rowOff>
    </xdr:from>
    <xdr:to>
      <xdr:col>86</xdr:col>
      <xdr:colOff>25400</xdr:colOff>
      <xdr:row>58</xdr:row>
      <xdr:rowOff>108414</xdr:rowOff>
    </xdr:to>
    <xdr:cxnSp macro="">
      <xdr:nvCxnSpPr>
        <xdr:cNvPr id="573" name="直線コネクタ 572"/>
        <xdr:cNvCxnSpPr/>
      </xdr:nvCxnSpPr>
      <xdr:spPr>
        <a:xfrm>
          <a:off x="16230600" y="10052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74833</xdr:rowOff>
    </xdr:from>
    <xdr:ext cx="599010" cy="259045"/>
    <xdr:sp macro="" textlink="">
      <xdr:nvSpPr>
        <xdr:cNvPr id="574" name="教育費最大値テキスト"/>
        <xdr:cNvSpPr txBox="1"/>
      </xdr:nvSpPr>
      <xdr:spPr>
        <a:xfrm>
          <a:off x="16370300" y="8475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128156</xdr:rowOff>
    </xdr:from>
    <xdr:to>
      <xdr:col>86</xdr:col>
      <xdr:colOff>25400</xdr:colOff>
      <xdr:row>50</xdr:row>
      <xdr:rowOff>128156</xdr:rowOff>
    </xdr:to>
    <xdr:cxnSp macro="">
      <xdr:nvCxnSpPr>
        <xdr:cNvPr id="575" name="直線コネクタ 574"/>
        <xdr:cNvCxnSpPr/>
      </xdr:nvCxnSpPr>
      <xdr:spPr>
        <a:xfrm>
          <a:off x="16230600" y="8700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65242</xdr:rowOff>
    </xdr:from>
    <xdr:to>
      <xdr:col>85</xdr:col>
      <xdr:colOff>127000</xdr:colOff>
      <xdr:row>57</xdr:row>
      <xdr:rowOff>151212</xdr:rowOff>
    </xdr:to>
    <xdr:cxnSp macro="">
      <xdr:nvCxnSpPr>
        <xdr:cNvPr id="576" name="直線コネクタ 575"/>
        <xdr:cNvCxnSpPr/>
      </xdr:nvCxnSpPr>
      <xdr:spPr>
        <a:xfrm flipV="1">
          <a:off x="15481300" y="9837892"/>
          <a:ext cx="838200" cy="85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24272</xdr:rowOff>
    </xdr:from>
    <xdr:ext cx="534377" cy="259045"/>
    <xdr:sp macro="" textlink="">
      <xdr:nvSpPr>
        <xdr:cNvPr id="577" name="教育費平均値テキスト"/>
        <xdr:cNvSpPr txBox="1"/>
      </xdr:nvSpPr>
      <xdr:spPr>
        <a:xfrm>
          <a:off x="16370300" y="94540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1395</xdr:rowOff>
    </xdr:from>
    <xdr:to>
      <xdr:col>85</xdr:col>
      <xdr:colOff>177800</xdr:colOff>
      <xdr:row>56</xdr:row>
      <xdr:rowOff>102995</xdr:rowOff>
    </xdr:to>
    <xdr:sp macro="" textlink="">
      <xdr:nvSpPr>
        <xdr:cNvPr id="578" name="フローチャート: 判断 577"/>
        <xdr:cNvSpPr/>
      </xdr:nvSpPr>
      <xdr:spPr>
        <a:xfrm>
          <a:off x="16268700" y="9602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151212</xdr:rowOff>
    </xdr:from>
    <xdr:to>
      <xdr:col>81</xdr:col>
      <xdr:colOff>50800</xdr:colOff>
      <xdr:row>58</xdr:row>
      <xdr:rowOff>17595</xdr:rowOff>
    </xdr:to>
    <xdr:cxnSp macro="">
      <xdr:nvCxnSpPr>
        <xdr:cNvPr id="579" name="直線コネクタ 578"/>
        <xdr:cNvCxnSpPr/>
      </xdr:nvCxnSpPr>
      <xdr:spPr>
        <a:xfrm flipV="1">
          <a:off x="14592300" y="9923862"/>
          <a:ext cx="889000" cy="37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104918</xdr:rowOff>
    </xdr:from>
    <xdr:to>
      <xdr:col>81</xdr:col>
      <xdr:colOff>101600</xdr:colOff>
      <xdr:row>57</xdr:row>
      <xdr:rowOff>35068</xdr:rowOff>
    </xdr:to>
    <xdr:sp macro="" textlink="">
      <xdr:nvSpPr>
        <xdr:cNvPr id="580" name="フローチャート: 判断 579"/>
        <xdr:cNvSpPr/>
      </xdr:nvSpPr>
      <xdr:spPr>
        <a:xfrm>
          <a:off x="15430500" y="9706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51595</xdr:rowOff>
    </xdr:from>
    <xdr:ext cx="534377" cy="259045"/>
    <xdr:sp macro="" textlink="">
      <xdr:nvSpPr>
        <xdr:cNvPr id="581" name="テキスト ボックス 580"/>
        <xdr:cNvSpPr txBox="1"/>
      </xdr:nvSpPr>
      <xdr:spPr>
        <a:xfrm>
          <a:off x="15214111" y="9481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17595</xdr:rowOff>
    </xdr:from>
    <xdr:to>
      <xdr:col>76</xdr:col>
      <xdr:colOff>114300</xdr:colOff>
      <xdr:row>58</xdr:row>
      <xdr:rowOff>25416</xdr:rowOff>
    </xdr:to>
    <xdr:cxnSp macro="">
      <xdr:nvCxnSpPr>
        <xdr:cNvPr id="582" name="直線コネクタ 581"/>
        <xdr:cNvCxnSpPr/>
      </xdr:nvCxnSpPr>
      <xdr:spPr>
        <a:xfrm flipV="1">
          <a:off x="13703300" y="9961695"/>
          <a:ext cx="889000" cy="7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141037</xdr:rowOff>
    </xdr:from>
    <xdr:to>
      <xdr:col>76</xdr:col>
      <xdr:colOff>165100</xdr:colOff>
      <xdr:row>57</xdr:row>
      <xdr:rowOff>71187</xdr:rowOff>
    </xdr:to>
    <xdr:sp macro="" textlink="">
      <xdr:nvSpPr>
        <xdr:cNvPr id="583" name="フローチャート: 判断 582"/>
        <xdr:cNvSpPr/>
      </xdr:nvSpPr>
      <xdr:spPr>
        <a:xfrm>
          <a:off x="14541500" y="974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87714</xdr:rowOff>
    </xdr:from>
    <xdr:ext cx="534377" cy="259045"/>
    <xdr:sp macro="" textlink="">
      <xdr:nvSpPr>
        <xdr:cNvPr id="584" name="テキスト ボックス 583"/>
        <xdr:cNvSpPr txBox="1"/>
      </xdr:nvSpPr>
      <xdr:spPr>
        <a:xfrm>
          <a:off x="14325111" y="951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74174</xdr:rowOff>
    </xdr:from>
    <xdr:to>
      <xdr:col>71</xdr:col>
      <xdr:colOff>177800</xdr:colOff>
      <xdr:row>58</xdr:row>
      <xdr:rowOff>25416</xdr:rowOff>
    </xdr:to>
    <xdr:cxnSp macro="">
      <xdr:nvCxnSpPr>
        <xdr:cNvPr id="585" name="直線コネクタ 584"/>
        <xdr:cNvCxnSpPr/>
      </xdr:nvCxnSpPr>
      <xdr:spPr>
        <a:xfrm>
          <a:off x="12814300" y="9846824"/>
          <a:ext cx="889000" cy="122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105376</xdr:rowOff>
    </xdr:from>
    <xdr:to>
      <xdr:col>72</xdr:col>
      <xdr:colOff>38100</xdr:colOff>
      <xdr:row>57</xdr:row>
      <xdr:rowOff>35526</xdr:rowOff>
    </xdr:to>
    <xdr:sp macro="" textlink="">
      <xdr:nvSpPr>
        <xdr:cNvPr id="586" name="フローチャート: 判断 585"/>
        <xdr:cNvSpPr/>
      </xdr:nvSpPr>
      <xdr:spPr>
        <a:xfrm>
          <a:off x="13652500" y="9706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52053</xdr:rowOff>
    </xdr:from>
    <xdr:ext cx="534377" cy="259045"/>
    <xdr:sp macro="" textlink="">
      <xdr:nvSpPr>
        <xdr:cNvPr id="587" name="テキスト ボックス 586"/>
        <xdr:cNvSpPr txBox="1"/>
      </xdr:nvSpPr>
      <xdr:spPr>
        <a:xfrm>
          <a:off x="13436111" y="9481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111907</xdr:rowOff>
    </xdr:from>
    <xdr:to>
      <xdr:col>67</xdr:col>
      <xdr:colOff>101600</xdr:colOff>
      <xdr:row>57</xdr:row>
      <xdr:rowOff>42057</xdr:rowOff>
    </xdr:to>
    <xdr:sp macro="" textlink="">
      <xdr:nvSpPr>
        <xdr:cNvPr id="588" name="フローチャート: 判断 587"/>
        <xdr:cNvSpPr/>
      </xdr:nvSpPr>
      <xdr:spPr>
        <a:xfrm>
          <a:off x="12763500" y="9713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58584</xdr:rowOff>
    </xdr:from>
    <xdr:ext cx="534377" cy="259045"/>
    <xdr:sp macro="" textlink="">
      <xdr:nvSpPr>
        <xdr:cNvPr id="589" name="テキスト ボックス 588"/>
        <xdr:cNvSpPr txBox="1"/>
      </xdr:nvSpPr>
      <xdr:spPr>
        <a:xfrm>
          <a:off x="12547111" y="9488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14442</xdr:rowOff>
    </xdr:from>
    <xdr:to>
      <xdr:col>85</xdr:col>
      <xdr:colOff>177800</xdr:colOff>
      <xdr:row>57</xdr:row>
      <xdr:rowOff>116042</xdr:rowOff>
    </xdr:to>
    <xdr:sp macro="" textlink="">
      <xdr:nvSpPr>
        <xdr:cNvPr id="595" name="楕円 594"/>
        <xdr:cNvSpPr/>
      </xdr:nvSpPr>
      <xdr:spPr>
        <a:xfrm>
          <a:off x="16268700" y="978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164319</xdr:rowOff>
    </xdr:from>
    <xdr:ext cx="534377" cy="259045"/>
    <xdr:sp macro="" textlink="">
      <xdr:nvSpPr>
        <xdr:cNvPr id="596" name="教育費該当値テキスト"/>
        <xdr:cNvSpPr txBox="1"/>
      </xdr:nvSpPr>
      <xdr:spPr>
        <a:xfrm>
          <a:off x="16370300" y="9765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100412</xdr:rowOff>
    </xdr:from>
    <xdr:to>
      <xdr:col>81</xdr:col>
      <xdr:colOff>101600</xdr:colOff>
      <xdr:row>58</xdr:row>
      <xdr:rowOff>30562</xdr:rowOff>
    </xdr:to>
    <xdr:sp macro="" textlink="">
      <xdr:nvSpPr>
        <xdr:cNvPr id="597" name="楕円 596"/>
        <xdr:cNvSpPr/>
      </xdr:nvSpPr>
      <xdr:spPr>
        <a:xfrm>
          <a:off x="15430500" y="9873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21689</xdr:rowOff>
    </xdr:from>
    <xdr:ext cx="534377" cy="259045"/>
    <xdr:sp macro="" textlink="">
      <xdr:nvSpPr>
        <xdr:cNvPr id="598" name="テキスト ボックス 597"/>
        <xdr:cNvSpPr txBox="1"/>
      </xdr:nvSpPr>
      <xdr:spPr>
        <a:xfrm>
          <a:off x="15214111" y="9965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138245</xdr:rowOff>
    </xdr:from>
    <xdr:to>
      <xdr:col>76</xdr:col>
      <xdr:colOff>165100</xdr:colOff>
      <xdr:row>58</xdr:row>
      <xdr:rowOff>68395</xdr:rowOff>
    </xdr:to>
    <xdr:sp macro="" textlink="">
      <xdr:nvSpPr>
        <xdr:cNvPr id="599" name="楕円 598"/>
        <xdr:cNvSpPr/>
      </xdr:nvSpPr>
      <xdr:spPr>
        <a:xfrm>
          <a:off x="14541500" y="991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59522</xdr:rowOff>
    </xdr:from>
    <xdr:ext cx="534377" cy="259045"/>
    <xdr:sp macro="" textlink="">
      <xdr:nvSpPr>
        <xdr:cNvPr id="600" name="テキスト ボックス 599"/>
        <xdr:cNvSpPr txBox="1"/>
      </xdr:nvSpPr>
      <xdr:spPr>
        <a:xfrm>
          <a:off x="14325111" y="10003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146066</xdr:rowOff>
    </xdr:from>
    <xdr:to>
      <xdr:col>72</xdr:col>
      <xdr:colOff>38100</xdr:colOff>
      <xdr:row>58</xdr:row>
      <xdr:rowOff>76216</xdr:rowOff>
    </xdr:to>
    <xdr:sp macro="" textlink="">
      <xdr:nvSpPr>
        <xdr:cNvPr id="601" name="楕円 600"/>
        <xdr:cNvSpPr/>
      </xdr:nvSpPr>
      <xdr:spPr>
        <a:xfrm>
          <a:off x="13652500" y="9918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67343</xdr:rowOff>
    </xdr:from>
    <xdr:ext cx="534377" cy="259045"/>
    <xdr:sp macro="" textlink="">
      <xdr:nvSpPr>
        <xdr:cNvPr id="602" name="テキスト ボックス 601"/>
        <xdr:cNvSpPr txBox="1"/>
      </xdr:nvSpPr>
      <xdr:spPr>
        <a:xfrm>
          <a:off x="13436111" y="10011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23374</xdr:rowOff>
    </xdr:from>
    <xdr:to>
      <xdr:col>67</xdr:col>
      <xdr:colOff>101600</xdr:colOff>
      <xdr:row>57</xdr:row>
      <xdr:rowOff>124974</xdr:rowOff>
    </xdr:to>
    <xdr:sp macro="" textlink="">
      <xdr:nvSpPr>
        <xdr:cNvPr id="603" name="楕円 602"/>
        <xdr:cNvSpPr/>
      </xdr:nvSpPr>
      <xdr:spPr>
        <a:xfrm>
          <a:off x="12763500" y="9796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116101</xdr:rowOff>
    </xdr:from>
    <xdr:ext cx="534377" cy="259045"/>
    <xdr:sp macro="" textlink="">
      <xdr:nvSpPr>
        <xdr:cNvPr id="604" name="テキスト ボックス 603"/>
        <xdr:cNvSpPr txBox="1"/>
      </xdr:nvSpPr>
      <xdr:spPr>
        <a:xfrm>
          <a:off x="12547111" y="9888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5" name="直線コネクタ 614"/>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6" name="テキスト ボックス 615"/>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7" name="直線コネクタ 616"/>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75</xdr:row>
      <xdr:rowOff>54627</xdr:rowOff>
    </xdr:from>
    <xdr:ext cx="467179" cy="259045"/>
    <xdr:sp macro="" textlink="">
      <xdr:nvSpPr>
        <xdr:cNvPr id="618" name="テキスト ボックス 617"/>
        <xdr:cNvSpPr txBox="1"/>
      </xdr:nvSpPr>
      <xdr:spPr>
        <a:xfrm>
          <a:off x="11978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9" name="直線コネクタ 618"/>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72</xdr:row>
      <xdr:rowOff>111777</xdr:rowOff>
    </xdr:from>
    <xdr:ext cx="467179" cy="259045"/>
    <xdr:sp macro="" textlink="">
      <xdr:nvSpPr>
        <xdr:cNvPr id="620" name="テキスト ボックス 619"/>
        <xdr:cNvSpPr txBox="1"/>
      </xdr:nvSpPr>
      <xdr:spPr>
        <a:xfrm>
          <a:off x="11978821" y="1245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1" name="直線コネクタ 620"/>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168927</xdr:rowOff>
    </xdr:from>
    <xdr:ext cx="467179" cy="259045"/>
    <xdr:sp macro="" textlink="">
      <xdr:nvSpPr>
        <xdr:cNvPr id="622" name="テキスト ボックス 621"/>
        <xdr:cNvSpPr txBox="1"/>
      </xdr:nvSpPr>
      <xdr:spPr>
        <a:xfrm>
          <a:off x="11978821" y="1199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67</xdr:row>
      <xdr:rowOff>54627</xdr:rowOff>
    </xdr:from>
    <xdr:ext cx="467179" cy="259045"/>
    <xdr:sp macro="" textlink="">
      <xdr:nvSpPr>
        <xdr:cNvPr id="624" name="テキスト ボックス 623"/>
        <xdr:cNvSpPr txBox="1"/>
      </xdr:nvSpPr>
      <xdr:spPr>
        <a:xfrm>
          <a:off x="11978821" y="1154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20371</xdr:rowOff>
    </xdr:from>
    <xdr:to>
      <xdr:col>85</xdr:col>
      <xdr:colOff>126364</xdr:colOff>
      <xdr:row>78</xdr:row>
      <xdr:rowOff>139700</xdr:rowOff>
    </xdr:to>
    <xdr:cxnSp macro="">
      <xdr:nvCxnSpPr>
        <xdr:cNvPr id="626" name="直線コネクタ 625"/>
        <xdr:cNvCxnSpPr/>
      </xdr:nvCxnSpPr>
      <xdr:spPr>
        <a:xfrm flipV="1">
          <a:off x="16317595" y="12021871"/>
          <a:ext cx="1269" cy="1490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7" name="災害復旧費最小値テキスト"/>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8" name="直線コネクタ 627"/>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138498</xdr:rowOff>
    </xdr:from>
    <xdr:ext cx="469744" cy="259045"/>
    <xdr:sp macro="" textlink="">
      <xdr:nvSpPr>
        <xdr:cNvPr id="629" name="災害復旧費最大値テキスト"/>
        <xdr:cNvSpPr txBox="1"/>
      </xdr:nvSpPr>
      <xdr:spPr>
        <a:xfrm>
          <a:off x="16370300" y="11797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20371</xdr:rowOff>
    </xdr:from>
    <xdr:to>
      <xdr:col>86</xdr:col>
      <xdr:colOff>25400</xdr:colOff>
      <xdr:row>70</xdr:row>
      <xdr:rowOff>20371</xdr:rowOff>
    </xdr:to>
    <xdr:cxnSp macro="">
      <xdr:nvCxnSpPr>
        <xdr:cNvPr id="630" name="直線コネクタ 629"/>
        <xdr:cNvCxnSpPr/>
      </xdr:nvCxnSpPr>
      <xdr:spPr>
        <a:xfrm>
          <a:off x="16230600" y="12021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135813</xdr:rowOff>
    </xdr:from>
    <xdr:to>
      <xdr:col>85</xdr:col>
      <xdr:colOff>127000</xdr:colOff>
      <xdr:row>78</xdr:row>
      <xdr:rowOff>139700</xdr:rowOff>
    </xdr:to>
    <xdr:cxnSp macro="">
      <xdr:nvCxnSpPr>
        <xdr:cNvPr id="631" name="直線コネクタ 630"/>
        <xdr:cNvCxnSpPr/>
      </xdr:nvCxnSpPr>
      <xdr:spPr>
        <a:xfrm flipV="1">
          <a:off x="15481300" y="13508913"/>
          <a:ext cx="838200" cy="3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7765</xdr:rowOff>
    </xdr:from>
    <xdr:ext cx="378565" cy="259045"/>
    <xdr:sp macro="" textlink="">
      <xdr:nvSpPr>
        <xdr:cNvPr id="632" name="災害復旧費平均値テキスト"/>
        <xdr:cNvSpPr txBox="1"/>
      </xdr:nvSpPr>
      <xdr:spPr>
        <a:xfrm>
          <a:off x="16370300" y="1320941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156338</xdr:rowOff>
    </xdr:from>
    <xdr:to>
      <xdr:col>85</xdr:col>
      <xdr:colOff>177800</xdr:colOff>
      <xdr:row>78</xdr:row>
      <xdr:rowOff>86488</xdr:rowOff>
    </xdr:to>
    <xdr:sp macro="" textlink="">
      <xdr:nvSpPr>
        <xdr:cNvPr id="633" name="フローチャート: 判断 632"/>
        <xdr:cNvSpPr/>
      </xdr:nvSpPr>
      <xdr:spPr>
        <a:xfrm>
          <a:off x="16268700" y="13357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4" name="直線コネクタ 633"/>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9119</xdr:rowOff>
    </xdr:from>
    <xdr:to>
      <xdr:col>81</xdr:col>
      <xdr:colOff>101600</xdr:colOff>
      <xdr:row>78</xdr:row>
      <xdr:rowOff>110719</xdr:rowOff>
    </xdr:to>
    <xdr:sp macro="" textlink="">
      <xdr:nvSpPr>
        <xdr:cNvPr id="635" name="フローチャート: 判断 634"/>
        <xdr:cNvSpPr/>
      </xdr:nvSpPr>
      <xdr:spPr>
        <a:xfrm>
          <a:off x="15430500" y="13382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127246</xdr:rowOff>
    </xdr:from>
    <xdr:ext cx="378565" cy="259045"/>
    <xdr:sp macro="" textlink="">
      <xdr:nvSpPr>
        <xdr:cNvPr id="636" name="テキスト ボックス 635"/>
        <xdr:cNvSpPr txBox="1"/>
      </xdr:nvSpPr>
      <xdr:spPr>
        <a:xfrm>
          <a:off x="15292017" y="131574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7" name="直線コネクタ 636"/>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52552</xdr:rowOff>
    </xdr:from>
    <xdr:to>
      <xdr:col>76</xdr:col>
      <xdr:colOff>165100</xdr:colOff>
      <xdr:row>78</xdr:row>
      <xdr:rowOff>154152</xdr:rowOff>
    </xdr:to>
    <xdr:sp macro="" textlink="">
      <xdr:nvSpPr>
        <xdr:cNvPr id="638" name="フローチャート: 判断 637"/>
        <xdr:cNvSpPr/>
      </xdr:nvSpPr>
      <xdr:spPr>
        <a:xfrm>
          <a:off x="14541500" y="1342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170679</xdr:rowOff>
    </xdr:from>
    <xdr:ext cx="378565" cy="259045"/>
    <xdr:sp macro="" textlink="">
      <xdr:nvSpPr>
        <xdr:cNvPr id="639" name="テキスト ボックス 638"/>
        <xdr:cNvSpPr txBox="1"/>
      </xdr:nvSpPr>
      <xdr:spPr>
        <a:xfrm>
          <a:off x="14403017" y="132008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0" name="直線コネクタ 639"/>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60097</xdr:rowOff>
    </xdr:from>
    <xdr:to>
      <xdr:col>72</xdr:col>
      <xdr:colOff>38100</xdr:colOff>
      <xdr:row>78</xdr:row>
      <xdr:rowOff>161697</xdr:rowOff>
    </xdr:to>
    <xdr:sp macro="" textlink="">
      <xdr:nvSpPr>
        <xdr:cNvPr id="641" name="フローチャート: 判断 640"/>
        <xdr:cNvSpPr/>
      </xdr:nvSpPr>
      <xdr:spPr>
        <a:xfrm>
          <a:off x="13652500" y="134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6774</xdr:rowOff>
    </xdr:from>
    <xdr:ext cx="378565" cy="259045"/>
    <xdr:sp macro="" textlink="">
      <xdr:nvSpPr>
        <xdr:cNvPr id="642" name="テキスト ボックス 641"/>
        <xdr:cNvSpPr txBox="1"/>
      </xdr:nvSpPr>
      <xdr:spPr>
        <a:xfrm>
          <a:off x="13514017" y="132084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5004</xdr:rowOff>
    </xdr:from>
    <xdr:to>
      <xdr:col>67</xdr:col>
      <xdr:colOff>101600</xdr:colOff>
      <xdr:row>78</xdr:row>
      <xdr:rowOff>106604</xdr:rowOff>
    </xdr:to>
    <xdr:sp macro="" textlink="">
      <xdr:nvSpPr>
        <xdr:cNvPr id="643" name="フローチャート: 判断 642"/>
        <xdr:cNvSpPr/>
      </xdr:nvSpPr>
      <xdr:spPr>
        <a:xfrm>
          <a:off x="12763500" y="1337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76</xdr:row>
      <xdr:rowOff>123131</xdr:rowOff>
    </xdr:from>
    <xdr:ext cx="378565" cy="259045"/>
    <xdr:sp macro="" textlink="">
      <xdr:nvSpPr>
        <xdr:cNvPr id="644" name="テキスト ボックス 643"/>
        <xdr:cNvSpPr txBox="1"/>
      </xdr:nvSpPr>
      <xdr:spPr>
        <a:xfrm>
          <a:off x="12625017" y="131533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85013</xdr:rowOff>
    </xdr:from>
    <xdr:to>
      <xdr:col>85</xdr:col>
      <xdr:colOff>177800</xdr:colOff>
      <xdr:row>79</xdr:row>
      <xdr:rowOff>15163</xdr:rowOff>
    </xdr:to>
    <xdr:sp macro="" textlink="">
      <xdr:nvSpPr>
        <xdr:cNvPr id="650" name="楕円 649"/>
        <xdr:cNvSpPr/>
      </xdr:nvSpPr>
      <xdr:spPr>
        <a:xfrm>
          <a:off x="16268700" y="1345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171390</xdr:rowOff>
    </xdr:from>
    <xdr:ext cx="313932" cy="259045"/>
    <xdr:sp macro="" textlink="">
      <xdr:nvSpPr>
        <xdr:cNvPr id="651" name="災害復旧費該当値テキスト"/>
        <xdr:cNvSpPr txBox="1"/>
      </xdr:nvSpPr>
      <xdr:spPr>
        <a:xfrm>
          <a:off x="16370300" y="133730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2" name="楕円 651"/>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3" name="テキスト ボックス 652"/>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4" name="楕円 653"/>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5" name="テキスト ボックス 654"/>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6" name="楕円 655"/>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7" name="テキスト ボックス 656"/>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8" name="楕円 657"/>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9" name="テキスト ボックス 658"/>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3" name="テキスト ボックス 672"/>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5" name="テキスト ボックス 674"/>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7" name="テキスト ボックス 676"/>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9" name="テキスト ボックス 678"/>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144024</xdr:rowOff>
    </xdr:from>
    <xdr:to>
      <xdr:col>85</xdr:col>
      <xdr:colOff>126364</xdr:colOff>
      <xdr:row>98</xdr:row>
      <xdr:rowOff>51555</xdr:rowOff>
    </xdr:to>
    <xdr:cxnSp macro="">
      <xdr:nvCxnSpPr>
        <xdr:cNvPr id="683" name="直線コネクタ 682"/>
        <xdr:cNvCxnSpPr/>
      </xdr:nvCxnSpPr>
      <xdr:spPr>
        <a:xfrm flipV="1">
          <a:off x="16317595" y="15574524"/>
          <a:ext cx="1269" cy="1279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55382</xdr:rowOff>
    </xdr:from>
    <xdr:ext cx="469744" cy="259045"/>
    <xdr:sp macro="" textlink="">
      <xdr:nvSpPr>
        <xdr:cNvPr id="684" name="公債費最小値テキスト"/>
        <xdr:cNvSpPr txBox="1"/>
      </xdr:nvSpPr>
      <xdr:spPr>
        <a:xfrm>
          <a:off x="16370300" y="16857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51555</xdr:rowOff>
    </xdr:from>
    <xdr:to>
      <xdr:col>86</xdr:col>
      <xdr:colOff>25400</xdr:colOff>
      <xdr:row>98</xdr:row>
      <xdr:rowOff>51555</xdr:rowOff>
    </xdr:to>
    <xdr:cxnSp macro="">
      <xdr:nvCxnSpPr>
        <xdr:cNvPr id="685" name="直線コネクタ 684"/>
        <xdr:cNvCxnSpPr/>
      </xdr:nvCxnSpPr>
      <xdr:spPr>
        <a:xfrm>
          <a:off x="16230600" y="16853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90701</xdr:rowOff>
    </xdr:from>
    <xdr:ext cx="534377" cy="259045"/>
    <xdr:sp macro="" textlink="">
      <xdr:nvSpPr>
        <xdr:cNvPr id="686" name="公債費最大値テキスト"/>
        <xdr:cNvSpPr txBox="1"/>
      </xdr:nvSpPr>
      <xdr:spPr>
        <a:xfrm>
          <a:off x="16370300" y="15349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75,773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144024</xdr:rowOff>
    </xdr:from>
    <xdr:to>
      <xdr:col>86</xdr:col>
      <xdr:colOff>25400</xdr:colOff>
      <xdr:row>90</xdr:row>
      <xdr:rowOff>144024</xdr:rowOff>
    </xdr:to>
    <xdr:cxnSp macro="">
      <xdr:nvCxnSpPr>
        <xdr:cNvPr id="687" name="直線コネクタ 686"/>
        <xdr:cNvCxnSpPr/>
      </xdr:nvCxnSpPr>
      <xdr:spPr>
        <a:xfrm>
          <a:off x="16230600" y="15574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45307</xdr:rowOff>
    </xdr:from>
    <xdr:to>
      <xdr:col>85</xdr:col>
      <xdr:colOff>127000</xdr:colOff>
      <xdr:row>95</xdr:row>
      <xdr:rowOff>54584</xdr:rowOff>
    </xdr:to>
    <xdr:cxnSp macro="">
      <xdr:nvCxnSpPr>
        <xdr:cNvPr id="688" name="直線コネクタ 687"/>
        <xdr:cNvCxnSpPr/>
      </xdr:nvCxnSpPr>
      <xdr:spPr>
        <a:xfrm>
          <a:off x="15481300" y="16333057"/>
          <a:ext cx="838200" cy="9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149586</xdr:rowOff>
    </xdr:from>
    <xdr:ext cx="534377" cy="259045"/>
    <xdr:sp macro="" textlink="">
      <xdr:nvSpPr>
        <xdr:cNvPr id="689" name="公債費平均値テキスト"/>
        <xdr:cNvSpPr txBox="1"/>
      </xdr:nvSpPr>
      <xdr:spPr>
        <a:xfrm>
          <a:off x="16370300" y="16437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171159</xdr:rowOff>
    </xdr:from>
    <xdr:to>
      <xdr:col>85</xdr:col>
      <xdr:colOff>177800</xdr:colOff>
      <xdr:row>96</xdr:row>
      <xdr:rowOff>101309</xdr:rowOff>
    </xdr:to>
    <xdr:sp macro="" textlink="">
      <xdr:nvSpPr>
        <xdr:cNvPr id="690" name="フローチャート: 判断 689"/>
        <xdr:cNvSpPr/>
      </xdr:nvSpPr>
      <xdr:spPr>
        <a:xfrm>
          <a:off x="16268700" y="16458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45307</xdr:rowOff>
    </xdr:from>
    <xdr:to>
      <xdr:col>81</xdr:col>
      <xdr:colOff>50800</xdr:colOff>
      <xdr:row>95</xdr:row>
      <xdr:rowOff>52108</xdr:rowOff>
    </xdr:to>
    <xdr:cxnSp macro="">
      <xdr:nvCxnSpPr>
        <xdr:cNvPr id="691" name="直線コネクタ 690"/>
        <xdr:cNvCxnSpPr/>
      </xdr:nvCxnSpPr>
      <xdr:spPr>
        <a:xfrm flipV="1">
          <a:off x="14592300" y="16333057"/>
          <a:ext cx="889000" cy="6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163500</xdr:rowOff>
    </xdr:from>
    <xdr:to>
      <xdr:col>81</xdr:col>
      <xdr:colOff>101600</xdr:colOff>
      <xdr:row>96</xdr:row>
      <xdr:rowOff>93650</xdr:rowOff>
    </xdr:to>
    <xdr:sp macro="" textlink="">
      <xdr:nvSpPr>
        <xdr:cNvPr id="692" name="フローチャート: 判断 691"/>
        <xdr:cNvSpPr/>
      </xdr:nvSpPr>
      <xdr:spPr>
        <a:xfrm>
          <a:off x="15430500" y="1645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84777</xdr:rowOff>
    </xdr:from>
    <xdr:ext cx="534377" cy="259045"/>
    <xdr:sp macro="" textlink="">
      <xdr:nvSpPr>
        <xdr:cNvPr id="693" name="テキスト ボックス 692"/>
        <xdr:cNvSpPr txBox="1"/>
      </xdr:nvSpPr>
      <xdr:spPr>
        <a:xfrm>
          <a:off x="15214111" y="16543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52108</xdr:rowOff>
    </xdr:from>
    <xdr:to>
      <xdr:col>76</xdr:col>
      <xdr:colOff>114300</xdr:colOff>
      <xdr:row>95</xdr:row>
      <xdr:rowOff>65348</xdr:rowOff>
    </xdr:to>
    <xdr:cxnSp macro="">
      <xdr:nvCxnSpPr>
        <xdr:cNvPr id="694" name="直線コネクタ 693"/>
        <xdr:cNvCxnSpPr/>
      </xdr:nvCxnSpPr>
      <xdr:spPr>
        <a:xfrm flipV="1">
          <a:off x="13703300" y="16339858"/>
          <a:ext cx="889000" cy="13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2890</xdr:rowOff>
    </xdr:from>
    <xdr:to>
      <xdr:col>76</xdr:col>
      <xdr:colOff>165100</xdr:colOff>
      <xdr:row>96</xdr:row>
      <xdr:rowOff>104490</xdr:rowOff>
    </xdr:to>
    <xdr:sp macro="" textlink="">
      <xdr:nvSpPr>
        <xdr:cNvPr id="695" name="フローチャート: 判断 694"/>
        <xdr:cNvSpPr/>
      </xdr:nvSpPr>
      <xdr:spPr>
        <a:xfrm>
          <a:off x="14541500" y="1646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95617</xdr:rowOff>
    </xdr:from>
    <xdr:ext cx="534377" cy="259045"/>
    <xdr:sp macro="" textlink="">
      <xdr:nvSpPr>
        <xdr:cNvPr id="696" name="テキスト ボックス 695"/>
        <xdr:cNvSpPr txBox="1"/>
      </xdr:nvSpPr>
      <xdr:spPr>
        <a:xfrm>
          <a:off x="14325111" y="16554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65348</xdr:rowOff>
    </xdr:from>
    <xdr:to>
      <xdr:col>71</xdr:col>
      <xdr:colOff>177800</xdr:colOff>
      <xdr:row>95</xdr:row>
      <xdr:rowOff>71520</xdr:rowOff>
    </xdr:to>
    <xdr:cxnSp macro="">
      <xdr:nvCxnSpPr>
        <xdr:cNvPr id="697" name="直線コネクタ 696"/>
        <xdr:cNvCxnSpPr/>
      </xdr:nvCxnSpPr>
      <xdr:spPr>
        <a:xfrm flipV="1">
          <a:off x="12814300" y="16353098"/>
          <a:ext cx="8890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165443</xdr:rowOff>
    </xdr:from>
    <xdr:to>
      <xdr:col>72</xdr:col>
      <xdr:colOff>38100</xdr:colOff>
      <xdr:row>96</xdr:row>
      <xdr:rowOff>95593</xdr:rowOff>
    </xdr:to>
    <xdr:sp macro="" textlink="">
      <xdr:nvSpPr>
        <xdr:cNvPr id="698" name="フローチャート: 判断 697"/>
        <xdr:cNvSpPr/>
      </xdr:nvSpPr>
      <xdr:spPr>
        <a:xfrm>
          <a:off x="13652500" y="16453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86720</xdr:rowOff>
    </xdr:from>
    <xdr:ext cx="534377" cy="259045"/>
    <xdr:sp macro="" textlink="">
      <xdr:nvSpPr>
        <xdr:cNvPr id="699" name="テキスト ボックス 698"/>
        <xdr:cNvSpPr txBox="1"/>
      </xdr:nvSpPr>
      <xdr:spPr>
        <a:xfrm>
          <a:off x="13436111" y="16545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1194</xdr:rowOff>
    </xdr:from>
    <xdr:to>
      <xdr:col>67</xdr:col>
      <xdr:colOff>101600</xdr:colOff>
      <xdr:row>96</xdr:row>
      <xdr:rowOff>102794</xdr:rowOff>
    </xdr:to>
    <xdr:sp macro="" textlink="">
      <xdr:nvSpPr>
        <xdr:cNvPr id="700" name="フローチャート: 判断 699"/>
        <xdr:cNvSpPr/>
      </xdr:nvSpPr>
      <xdr:spPr>
        <a:xfrm>
          <a:off x="12763500" y="16460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93921</xdr:rowOff>
    </xdr:from>
    <xdr:ext cx="534377" cy="259045"/>
    <xdr:sp macro="" textlink="">
      <xdr:nvSpPr>
        <xdr:cNvPr id="701" name="テキスト ボックス 700"/>
        <xdr:cNvSpPr txBox="1"/>
      </xdr:nvSpPr>
      <xdr:spPr>
        <a:xfrm>
          <a:off x="12547111" y="16553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3784</xdr:rowOff>
    </xdr:from>
    <xdr:to>
      <xdr:col>85</xdr:col>
      <xdr:colOff>177800</xdr:colOff>
      <xdr:row>95</xdr:row>
      <xdr:rowOff>105384</xdr:rowOff>
    </xdr:to>
    <xdr:sp macro="" textlink="">
      <xdr:nvSpPr>
        <xdr:cNvPr id="707" name="楕円 706"/>
        <xdr:cNvSpPr/>
      </xdr:nvSpPr>
      <xdr:spPr>
        <a:xfrm>
          <a:off x="16268700" y="1629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26661</xdr:rowOff>
    </xdr:from>
    <xdr:ext cx="534377" cy="259045"/>
    <xdr:sp macro="" textlink="">
      <xdr:nvSpPr>
        <xdr:cNvPr id="708" name="公債費該当値テキスト"/>
        <xdr:cNvSpPr txBox="1"/>
      </xdr:nvSpPr>
      <xdr:spPr>
        <a:xfrm>
          <a:off x="16370300" y="16142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165957</xdr:rowOff>
    </xdr:from>
    <xdr:to>
      <xdr:col>81</xdr:col>
      <xdr:colOff>101600</xdr:colOff>
      <xdr:row>95</xdr:row>
      <xdr:rowOff>96107</xdr:rowOff>
    </xdr:to>
    <xdr:sp macro="" textlink="">
      <xdr:nvSpPr>
        <xdr:cNvPr id="709" name="楕円 708"/>
        <xdr:cNvSpPr/>
      </xdr:nvSpPr>
      <xdr:spPr>
        <a:xfrm>
          <a:off x="15430500" y="1628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112634</xdr:rowOff>
    </xdr:from>
    <xdr:ext cx="534377" cy="259045"/>
    <xdr:sp macro="" textlink="">
      <xdr:nvSpPr>
        <xdr:cNvPr id="710" name="テキスト ボックス 709"/>
        <xdr:cNvSpPr txBox="1"/>
      </xdr:nvSpPr>
      <xdr:spPr>
        <a:xfrm>
          <a:off x="15214111" y="16057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1308</xdr:rowOff>
    </xdr:from>
    <xdr:to>
      <xdr:col>76</xdr:col>
      <xdr:colOff>165100</xdr:colOff>
      <xdr:row>95</xdr:row>
      <xdr:rowOff>102908</xdr:rowOff>
    </xdr:to>
    <xdr:sp macro="" textlink="">
      <xdr:nvSpPr>
        <xdr:cNvPr id="711" name="楕円 710"/>
        <xdr:cNvSpPr/>
      </xdr:nvSpPr>
      <xdr:spPr>
        <a:xfrm>
          <a:off x="14541500" y="16289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119435</xdr:rowOff>
    </xdr:from>
    <xdr:ext cx="534377" cy="259045"/>
    <xdr:sp macro="" textlink="">
      <xdr:nvSpPr>
        <xdr:cNvPr id="712" name="テキスト ボックス 711"/>
        <xdr:cNvSpPr txBox="1"/>
      </xdr:nvSpPr>
      <xdr:spPr>
        <a:xfrm>
          <a:off x="14325111" y="16064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14548</xdr:rowOff>
    </xdr:from>
    <xdr:to>
      <xdr:col>72</xdr:col>
      <xdr:colOff>38100</xdr:colOff>
      <xdr:row>95</xdr:row>
      <xdr:rowOff>116148</xdr:rowOff>
    </xdr:to>
    <xdr:sp macro="" textlink="">
      <xdr:nvSpPr>
        <xdr:cNvPr id="713" name="楕円 712"/>
        <xdr:cNvSpPr/>
      </xdr:nvSpPr>
      <xdr:spPr>
        <a:xfrm>
          <a:off x="13652500" y="16302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132675</xdr:rowOff>
    </xdr:from>
    <xdr:ext cx="534377" cy="259045"/>
    <xdr:sp macro="" textlink="">
      <xdr:nvSpPr>
        <xdr:cNvPr id="714" name="テキスト ボックス 713"/>
        <xdr:cNvSpPr txBox="1"/>
      </xdr:nvSpPr>
      <xdr:spPr>
        <a:xfrm>
          <a:off x="13436111" y="16077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20720</xdr:rowOff>
    </xdr:from>
    <xdr:to>
      <xdr:col>67</xdr:col>
      <xdr:colOff>101600</xdr:colOff>
      <xdr:row>95</xdr:row>
      <xdr:rowOff>122320</xdr:rowOff>
    </xdr:to>
    <xdr:sp macro="" textlink="">
      <xdr:nvSpPr>
        <xdr:cNvPr id="715" name="楕円 714"/>
        <xdr:cNvSpPr/>
      </xdr:nvSpPr>
      <xdr:spPr>
        <a:xfrm>
          <a:off x="12763500" y="1630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138847</xdr:rowOff>
    </xdr:from>
    <xdr:ext cx="534377" cy="259045"/>
    <xdr:sp macro="" textlink="">
      <xdr:nvSpPr>
        <xdr:cNvPr id="716" name="テキスト ボックス 715"/>
        <xdr:cNvSpPr txBox="1"/>
      </xdr:nvSpPr>
      <xdr:spPr>
        <a:xfrm>
          <a:off x="12547111" y="16083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7" name="直線コネクタ 726"/>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8" name="テキスト ボックス 727"/>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9" name="直線コネクタ 728"/>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30" name="テキスト ボックス 729"/>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1" name="直線コネクタ 730"/>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2" name="テキスト ボックス 731"/>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3" name="直線コネクタ 732"/>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4" name="テキスト ボックス 733"/>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5" name="直線コネクタ 734"/>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6" name="テキスト ボックス 735"/>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8" name="テキスト ボックス 737"/>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30734</xdr:rowOff>
    </xdr:from>
    <xdr:to>
      <xdr:col>116</xdr:col>
      <xdr:colOff>62864</xdr:colOff>
      <xdr:row>39</xdr:row>
      <xdr:rowOff>44450</xdr:rowOff>
    </xdr:to>
    <xdr:cxnSp macro="">
      <xdr:nvCxnSpPr>
        <xdr:cNvPr id="740" name="直線コネクタ 739"/>
        <xdr:cNvCxnSpPr/>
      </xdr:nvCxnSpPr>
      <xdr:spPr>
        <a:xfrm flipV="1">
          <a:off x="22159595" y="5517134"/>
          <a:ext cx="1269" cy="1213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1" name="諸支出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2" name="直線コネクタ 741"/>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148861</xdr:rowOff>
    </xdr:from>
    <xdr:ext cx="469744" cy="259045"/>
    <xdr:sp macro="" textlink="">
      <xdr:nvSpPr>
        <xdr:cNvPr id="743" name="諸支出金最大値テキスト"/>
        <xdr:cNvSpPr txBox="1"/>
      </xdr:nvSpPr>
      <xdr:spPr>
        <a:xfrm>
          <a:off x="22212300" y="5292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30734</xdr:rowOff>
    </xdr:from>
    <xdr:to>
      <xdr:col>116</xdr:col>
      <xdr:colOff>152400</xdr:colOff>
      <xdr:row>32</xdr:row>
      <xdr:rowOff>30734</xdr:rowOff>
    </xdr:to>
    <xdr:cxnSp macro="">
      <xdr:nvCxnSpPr>
        <xdr:cNvPr id="744" name="直線コネクタ 743"/>
        <xdr:cNvCxnSpPr/>
      </xdr:nvCxnSpPr>
      <xdr:spPr>
        <a:xfrm>
          <a:off x="22072600" y="5517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31</xdr:row>
      <xdr:rowOff>100076</xdr:rowOff>
    </xdr:from>
    <xdr:to>
      <xdr:col>116</xdr:col>
      <xdr:colOff>63500</xdr:colOff>
      <xdr:row>32</xdr:row>
      <xdr:rowOff>30734</xdr:rowOff>
    </xdr:to>
    <xdr:cxnSp macro="">
      <xdr:nvCxnSpPr>
        <xdr:cNvPr id="745" name="直線コネクタ 744"/>
        <xdr:cNvCxnSpPr/>
      </xdr:nvCxnSpPr>
      <xdr:spPr>
        <a:xfrm>
          <a:off x="21323300" y="5415026"/>
          <a:ext cx="838200" cy="102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61993</xdr:rowOff>
    </xdr:from>
    <xdr:ext cx="378565" cy="259045"/>
    <xdr:sp macro="" textlink="">
      <xdr:nvSpPr>
        <xdr:cNvPr id="746" name="諸支出金平均値テキスト"/>
        <xdr:cNvSpPr txBox="1"/>
      </xdr:nvSpPr>
      <xdr:spPr>
        <a:xfrm>
          <a:off x="22212300" y="657709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83566</xdr:rowOff>
    </xdr:from>
    <xdr:to>
      <xdr:col>116</xdr:col>
      <xdr:colOff>114300</xdr:colOff>
      <xdr:row>39</xdr:row>
      <xdr:rowOff>13716</xdr:rowOff>
    </xdr:to>
    <xdr:sp macro="" textlink="">
      <xdr:nvSpPr>
        <xdr:cNvPr id="747" name="フローチャート: 判断 746"/>
        <xdr:cNvSpPr/>
      </xdr:nvSpPr>
      <xdr:spPr>
        <a:xfrm>
          <a:off x="22110700" y="6598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31</xdr:row>
      <xdr:rowOff>100076</xdr:rowOff>
    </xdr:from>
    <xdr:to>
      <xdr:col>111</xdr:col>
      <xdr:colOff>177800</xdr:colOff>
      <xdr:row>32</xdr:row>
      <xdr:rowOff>115316</xdr:rowOff>
    </xdr:to>
    <xdr:cxnSp macro="">
      <xdr:nvCxnSpPr>
        <xdr:cNvPr id="748" name="直線コネクタ 747"/>
        <xdr:cNvCxnSpPr/>
      </xdr:nvCxnSpPr>
      <xdr:spPr>
        <a:xfrm flipV="1">
          <a:off x="20434300" y="5415026"/>
          <a:ext cx="889000" cy="186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81280</xdr:rowOff>
    </xdr:from>
    <xdr:to>
      <xdr:col>112</xdr:col>
      <xdr:colOff>38100</xdr:colOff>
      <xdr:row>39</xdr:row>
      <xdr:rowOff>11430</xdr:rowOff>
    </xdr:to>
    <xdr:sp macro="" textlink="">
      <xdr:nvSpPr>
        <xdr:cNvPr id="749" name="フローチャート: 判断 748"/>
        <xdr:cNvSpPr/>
      </xdr:nvSpPr>
      <xdr:spPr>
        <a:xfrm>
          <a:off x="21272500" y="659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2557</xdr:rowOff>
    </xdr:from>
    <xdr:ext cx="378565" cy="259045"/>
    <xdr:sp macro="" textlink="">
      <xdr:nvSpPr>
        <xdr:cNvPr id="750" name="テキスト ボックス 749"/>
        <xdr:cNvSpPr txBox="1"/>
      </xdr:nvSpPr>
      <xdr:spPr>
        <a:xfrm>
          <a:off x="21134017" y="66891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31</xdr:row>
      <xdr:rowOff>86360</xdr:rowOff>
    </xdr:from>
    <xdr:to>
      <xdr:col>107</xdr:col>
      <xdr:colOff>50800</xdr:colOff>
      <xdr:row>32</xdr:row>
      <xdr:rowOff>115316</xdr:rowOff>
    </xdr:to>
    <xdr:cxnSp macro="">
      <xdr:nvCxnSpPr>
        <xdr:cNvPr id="751" name="直線コネクタ 750"/>
        <xdr:cNvCxnSpPr/>
      </xdr:nvCxnSpPr>
      <xdr:spPr>
        <a:xfrm>
          <a:off x="19545300" y="5401310"/>
          <a:ext cx="889000" cy="200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77470</xdr:rowOff>
    </xdr:from>
    <xdr:to>
      <xdr:col>107</xdr:col>
      <xdr:colOff>101600</xdr:colOff>
      <xdr:row>39</xdr:row>
      <xdr:rowOff>7620</xdr:rowOff>
    </xdr:to>
    <xdr:sp macro="" textlink="">
      <xdr:nvSpPr>
        <xdr:cNvPr id="752" name="フローチャート: 判断 751"/>
        <xdr:cNvSpPr/>
      </xdr:nvSpPr>
      <xdr:spPr>
        <a:xfrm>
          <a:off x="20383500" y="659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170197</xdr:rowOff>
    </xdr:from>
    <xdr:ext cx="378565" cy="259045"/>
    <xdr:sp macro="" textlink="">
      <xdr:nvSpPr>
        <xdr:cNvPr id="753" name="テキスト ボックス 752"/>
        <xdr:cNvSpPr txBox="1"/>
      </xdr:nvSpPr>
      <xdr:spPr>
        <a:xfrm>
          <a:off x="20245017" y="66852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30</xdr:row>
      <xdr:rowOff>166370</xdr:rowOff>
    </xdr:from>
    <xdr:to>
      <xdr:col>102</xdr:col>
      <xdr:colOff>114300</xdr:colOff>
      <xdr:row>31</xdr:row>
      <xdr:rowOff>86360</xdr:rowOff>
    </xdr:to>
    <xdr:cxnSp macro="">
      <xdr:nvCxnSpPr>
        <xdr:cNvPr id="754" name="直線コネクタ 753"/>
        <xdr:cNvCxnSpPr/>
      </xdr:nvCxnSpPr>
      <xdr:spPr>
        <a:xfrm>
          <a:off x="18656300" y="530987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59182</xdr:rowOff>
    </xdr:from>
    <xdr:to>
      <xdr:col>102</xdr:col>
      <xdr:colOff>165100</xdr:colOff>
      <xdr:row>38</xdr:row>
      <xdr:rowOff>160782</xdr:rowOff>
    </xdr:to>
    <xdr:sp macro="" textlink="">
      <xdr:nvSpPr>
        <xdr:cNvPr id="755" name="フローチャート: 判断 754"/>
        <xdr:cNvSpPr/>
      </xdr:nvSpPr>
      <xdr:spPr>
        <a:xfrm>
          <a:off x="19494500" y="6574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151909</xdr:rowOff>
    </xdr:from>
    <xdr:ext cx="378565" cy="259045"/>
    <xdr:sp macro="" textlink="">
      <xdr:nvSpPr>
        <xdr:cNvPr id="756" name="テキスト ボックス 755"/>
        <xdr:cNvSpPr txBox="1"/>
      </xdr:nvSpPr>
      <xdr:spPr>
        <a:xfrm>
          <a:off x="19356017" y="66670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146812</xdr:rowOff>
    </xdr:from>
    <xdr:to>
      <xdr:col>98</xdr:col>
      <xdr:colOff>38100</xdr:colOff>
      <xdr:row>38</xdr:row>
      <xdr:rowOff>76962</xdr:rowOff>
    </xdr:to>
    <xdr:sp macro="" textlink="">
      <xdr:nvSpPr>
        <xdr:cNvPr id="757" name="フローチャート: 判断 756"/>
        <xdr:cNvSpPr/>
      </xdr:nvSpPr>
      <xdr:spPr>
        <a:xfrm>
          <a:off x="18605500" y="6490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68089</xdr:rowOff>
    </xdr:from>
    <xdr:ext cx="378565" cy="259045"/>
    <xdr:sp macro="" textlink="">
      <xdr:nvSpPr>
        <xdr:cNvPr id="758" name="テキスト ボックス 757"/>
        <xdr:cNvSpPr txBox="1"/>
      </xdr:nvSpPr>
      <xdr:spPr>
        <a:xfrm>
          <a:off x="18467017" y="65831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31</xdr:row>
      <xdr:rowOff>151384</xdr:rowOff>
    </xdr:from>
    <xdr:to>
      <xdr:col>116</xdr:col>
      <xdr:colOff>114300</xdr:colOff>
      <xdr:row>32</xdr:row>
      <xdr:rowOff>81534</xdr:rowOff>
    </xdr:to>
    <xdr:sp macro="" textlink="">
      <xdr:nvSpPr>
        <xdr:cNvPr id="764" name="楕円 763"/>
        <xdr:cNvSpPr/>
      </xdr:nvSpPr>
      <xdr:spPr>
        <a:xfrm>
          <a:off x="22110700" y="5466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31</xdr:row>
      <xdr:rowOff>104411</xdr:rowOff>
    </xdr:from>
    <xdr:ext cx="469744" cy="259045"/>
    <xdr:sp macro="" textlink="">
      <xdr:nvSpPr>
        <xdr:cNvPr id="765" name="諸支出金該当値テキスト"/>
        <xdr:cNvSpPr txBox="1"/>
      </xdr:nvSpPr>
      <xdr:spPr>
        <a:xfrm>
          <a:off x="22212300" y="5419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31</xdr:row>
      <xdr:rowOff>49276</xdr:rowOff>
    </xdr:from>
    <xdr:to>
      <xdr:col>112</xdr:col>
      <xdr:colOff>38100</xdr:colOff>
      <xdr:row>31</xdr:row>
      <xdr:rowOff>150876</xdr:rowOff>
    </xdr:to>
    <xdr:sp macro="" textlink="">
      <xdr:nvSpPr>
        <xdr:cNvPr id="766" name="楕円 765"/>
        <xdr:cNvSpPr/>
      </xdr:nvSpPr>
      <xdr:spPr>
        <a:xfrm>
          <a:off x="21272500" y="536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29</xdr:row>
      <xdr:rowOff>167403</xdr:rowOff>
    </xdr:from>
    <xdr:ext cx="469744" cy="259045"/>
    <xdr:sp macro="" textlink="">
      <xdr:nvSpPr>
        <xdr:cNvPr id="767" name="テキスト ボックス 766"/>
        <xdr:cNvSpPr txBox="1"/>
      </xdr:nvSpPr>
      <xdr:spPr>
        <a:xfrm>
          <a:off x="21088428" y="5139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32</xdr:row>
      <xdr:rowOff>64516</xdr:rowOff>
    </xdr:from>
    <xdr:to>
      <xdr:col>107</xdr:col>
      <xdr:colOff>101600</xdr:colOff>
      <xdr:row>32</xdr:row>
      <xdr:rowOff>166116</xdr:rowOff>
    </xdr:to>
    <xdr:sp macro="" textlink="">
      <xdr:nvSpPr>
        <xdr:cNvPr id="768" name="楕円 767"/>
        <xdr:cNvSpPr/>
      </xdr:nvSpPr>
      <xdr:spPr>
        <a:xfrm>
          <a:off x="20383500" y="555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31</xdr:row>
      <xdr:rowOff>11193</xdr:rowOff>
    </xdr:from>
    <xdr:ext cx="469744" cy="259045"/>
    <xdr:sp macro="" textlink="">
      <xdr:nvSpPr>
        <xdr:cNvPr id="769" name="テキスト ボックス 768"/>
        <xdr:cNvSpPr txBox="1"/>
      </xdr:nvSpPr>
      <xdr:spPr>
        <a:xfrm>
          <a:off x="20199428" y="5326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31</xdr:row>
      <xdr:rowOff>35560</xdr:rowOff>
    </xdr:from>
    <xdr:to>
      <xdr:col>102</xdr:col>
      <xdr:colOff>165100</xdr:colOff>
      <xdr:row>31</xdr:row>
      <xdr:rowOff>137160</xdr:rowOff>
    </xdr:to>
    <xdr:sp macro="" textlink="">
      <xdr:nvSpPr>
        <xdr:cNvPr id="770" name="楕円 769"/>
        <xdr:cNvSpPr/>
      </xdr:nvSpPr>
      <xdr:spPr>
        <a:xfrm>
          <a:off x="19494500" y="535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29</xdr:row>
      <xdr:rowOff>153687</xdr:rowOff>
    </xdr:from>
    <xdr:ext cx="469744" cy="259045"/>
    <xdr:sp macro="" textlink="">
      <xdr:nvSpPr>
        <xdr:cNvPr id="771" name="テキスト ボックス 770"/>
        <xdr:cNvSpPr txBox="1"/>
      </xdr:nvSpPr>
      <xdr:spPr>
        <a:xfrm>
          <a:off x="19310428" y="512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30</xdr:row>
      <xdr:rowOff>115570</xdr:rowOff>
    </xdr:from>
    <xdr:to>
      <xdr:col>98</xdr:col>
      <xdr:colOff>38100</xdr:colOff>
      <xdr:row>31</xdr:row>
      <xdr:rowOff>45720</xdr:rowOff>
    </xdr:to>
    <xdr:sp macro="" textlink="">
      <xdr:nvSpPr>
        <xdr:cNvPr id="772" name="楕円 771"/>
        <xdr:cNvSpPr/>
      </xdr:nvSpPr>
      <xdr:spPr>
        <a:xfrm>
          <a:off x="18605500" y="525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29</xdr:row>
      <xdr:rowOff>62247</xdr:rowOff>
    </xdr:from>
    <xdr:ext cx="469744" cy="259045"/>
    <xdr:sp macro="" textlink="">
      <xdr:nvSpPr>
        <xdr:cNvPr id="773" name="テキスト ボックス 772"/>
        <xdr:cNvSpPr txBox="1"/>
      </xdr:nvSpPr>
      <xdr:spPr>
        <a:xfrm>
          <a:off x="18421428" y="503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5" name="テキスト ボックス 784"/>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7" name="テキスト ボックス 786"/>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9" name="直線コネクタ 788"/>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0"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2"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4" name="直線コネクタ 793"/>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5"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6" name="フローチャート: 判断 795"/>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7" name="直線コネクタ 796"/>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8" name="フローチャート: 判断 797"/>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9" name="テキスト ボックス 798"/>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0" name="直線コネクタ 799"/>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1" name="フローチャート: 判断 800"/>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2" name="テキスト ボックス 801"/>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3" name="直線コネクタ 802"/>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4" name="フローチャート: 判断 803"/>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5" name="テキスト ボックス 804"/>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6" name="フローチャート: 判断 805"/>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7" name="テキスト ボックス 806"/>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3" name="楕円 812"/>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4"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5" name="楕円 814"/>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6" name="テキスト ボックス 815"/>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7" name="楕円 816"/>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8" name="テキスト ボックス 817"/>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9" name="楕円 818"/>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0" name="テキスト ボックス 819"/>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楕円 820"/>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2" name="テキスト ボックス 821"/>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3" name="正方形/長方形 82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4" name="正方形/長方形 82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5" name="テキスト ボックス 82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民生費は、住民一人当たり約</a:t>
          </a:r>
          <a:r>
            <a:rPr kumimoji="1" lang="en-US" altLang="ja-JP" sz="1300">
              <a:latin typeface="ＭＳ Ｐゴシック" panose="020B0600070205080204" pitchFamily="50" charset="-128"/>
              <a:ea typeface="ＭＳ Ｐゴシック" panose="020B0600070205080204" pitchFamily="50" charset="-128"/>
            </a:rPr>
            <a:t>238,200</a:t>
          </a:r>
          <a:r>
            <a:rPr kumimoji="1" lang="ja-JP" altLang="en-US" sz="1300">
              <a:latin typeface="ＭＳ Ｐゴシック" panose="020B0600070205080204" pitchFamily="50" charset="-128"/>
              <a:ea typeface="ＭＳ Ｐゴシック" panose="020B0600070205080204" pitchFamily="50" charset="-128"/>
            </a:rPr>
            <a:t>円となっており、決算額全体の約</a:t>
          </a:r>
          <a:r>
            <a:rPr kumimoji="1" lang="en-US" altLang="ja-JP" sz="1300">
              <a:latin typeface="ＭＳ Ｐゴシック" panose="020B0600070205080204" pitchFamily="50" charset="-128"/>
              <a:ea typeface="ＭＳ Ｐゴシック" panose="020B0600070205080204" pitchFamily="50" charset="-128"/>
            </a:rPr>
            <a:t>49.5</a:t>
          </a:r>
          <a:r>
            <a:rPr kumimoji="1" lang="ja-JP" altLang="en-US" sz="1300">
              <a:latin typeface="ＭＳ Ｐゴシック" panose="020B0600070205080204" pitchFamily="50" charset="-128"/>
              <a:ea typeface="ＭＳ Ｐゴシック" panose="020B0600070205080204" pitchFamily="50" charset="-128"/>
            </a:rPr>
            <a:t>％を占めている。類似団体も含め増加傾向にあるが、子ども・子育て支援や、障害者福祉など社会保障費によるものである。</a:t>
          </a:r>
        </a:p>
        <a:p>
          <a:r>
            <a:rPr kumimoji="1" lang="ja-JP" altLang="en-US" sz="1300">
              <a:latin typeface="ＭＳ Ｐゴシック" panose="020B0600070205080204" pitchFamily="50" charset="-128"/>
              <a:ea typeface="ＭＳ Ｐゴシック" panose="020B0600070205080204" pitchFamily="50" charset="-128"/>
            </a:rPr>
            <a:t>土木費は、住民一人当たり約</a:t>
          </a:r>
          <a:r>
            <a:rPr kumimoji="1" lang="en-US" altLang="ja-JP" sz="1300">
              <a:latin typeface="ＭＳ Ｐゴシック" panose="020B0600070205080204" pitchFamily="50" charset="-128"/>
              <a:ea typeface="ＭＳ Ｐゴシック" panose="020B0600070205080204" pitchFamily="50" charset="-128"/>
            </a:rPr>
            <a:t>48,000</a:t>
          </a:r>
          <a:r>
            <a:rPr kumimoji="1" lang="ja-JP" altLang="en-US" sz="1300">
              <a:latin typeface="ＭＳ Ｐゴシック" panose="020B0600070205080204" pitchFamily="50" charset="-128"/>
              <a:ea typeface="ＭＳ Ｐゴシック" panose="020B0600070205080204" pitchFamily="50" charset="-128"/>
            </a:rPr>
            <a:t>円となっており、決算額全体の約</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％を占めている。近年、類似団体は増加傾向にある中、類似団体よりも高い支出割合であり、これは中心市街地の活性化や、四国横断自動車道関連経費の増等によるものである。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徳島県徳島市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令和６年度は、行財政改革推進プランに基づく取り組みを推進し、経費の削減、効率的かつ効果的な財政運営に努めた結果、前年度に引き続き財政調整基金を取り崩すことなく実質収支は黒字となったが、前年度実質収支より</a:t>
          </a:r>
          <a:r>
            <a:rPr kumimoji="1" lang="en-US" altLang="ja-JP" sz="1100">
              <a:latin typeface="ＭＳ ゴシック" pitchFamily="49" charset="-128"/>
              <a:ea typeface="ＭＳ ゴシック" pitchFamily="49" charset="-128"/>
            </a:rPr>
            <a:t>1.14</a:t>
          </a:r>
          <a:r>
            <a:rPr kumimoji="1" lang="ja-JP" altLang="en-US" sz="1100">
              <a:latin typeface="ＭＳ ゴシック" pitchFamily="49" charset="-128"/>
              <a:ea typeface="ＭＳ ゴシック" pitchFamily="49" charset="-128"/>
            </a:rPr>
            <a:t>ポイント減少し、実質単年度収支は赤字となった。また、今後、社会保障関係経費である扶助費の増加等が見込まれ、人件費高騰などの影響から市税収入の伸びは一定程度見込まれるものの、価格高騰等の影響による経費の増加など、不透明な財政状況のもとでの市政運営が想定される。そのため、新たな行財政改革推進プラン等により財政力の強化に向けた取り組みを推進し、財政基盤の一層の強化に努めなければならな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徳島県徳島市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令和６年度は、全ての会計において黒字となっている。</a:t>
          </a:r>
        </a:p>
        <a:p>
          <a:r>
            <a:rPr kumimoji="1" lang="ja-JP" altLang="en-US" sz="1400">
              <a:latin typeface="ＭＳ ゴシック" pitchFamily="49" charset="-128"/>
              <a:ea typeface="ＭＳ ゴシック" pitchFamily="49" charset="-128"/>
            </a:rPr>
            <a:t>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年度には国民健康保険事業特別会計において赤字決算であったものの、被保険者の減少に伴う保険給付費が減少したことにより黒字に転じており、平成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年度以降は全ての会計において黒字を保っている。</a:t>
          </a:r>
        </a:p>
        <a:p>
          <a:r>
            <a:rPr kumimoji="1" lang="ja-JP" altLang="en-US" sz="1400">
              <a:latin typeface="ＭＳ ゴシック" pitchFamily="49" charset="-128"/>
              <a:ea typeface="ＭＳ ゴシック" pitchFamily="49" charset="-128"/>
            </a:rPr>
            <a:t>引き続き、全ての会計において黒字を維持できるよう努める。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徳島県徳島市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実質公債費比率の分子の大部分を占める元利償還金等（Ａ）、算入公債費等（Ｂ）ともに、平成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年度から比較すると減少傾向にある。引き続き地方債の発行にあたっては、適正な発行に努めていく。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満期一括償還地方債の借入がない。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徳島県徳島市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一般会計等に係る地方債の現在高や退職手当負担見込額の増加等により、将来負担比率は令和５年度に比べて増加している。（対前年度比</a:t>
          </a:r>
          <a:r>
            <a:rPr kumimoji="1" lang="en-US" altLang="ja-JP" sz="1400">
              <a:latin typeface="ＭＳ ゴシック" pitchFamily="49" charset="-128"/>
              <a:ea typeface="ＭＳ ゴシック" pitchFamily="49" charset="-128"/>
            </a:rPr>
            <a:t>0.6</a:t>
          </a:r>
          <a:r>
            <a:rPr kumimoji="1" lang="ja-JP" altLang="en-US" sz="1400">
              <a:latin typeface="ＭＳ ゴシック" pitchFamily="49" charset="-128"/>
              <a:ea typeface="ＭＳ ゴシック" pitchFamily="49" charset="-128"/>
            </a:rPr>
            <a:t>ポイント増加）</a:t>
          </a:r>
        </a:p>
        <a:p>
          <a:r>
            <a:rPr kumimoji="1" lang="ja-JP" altLang="en-US" sz="1400">
              <a:latin typeface="ＭＳ ゴシック" pitchFamily="49" charset="-128"/>
              <a:ea typeface="ＭＳ ゴシック" pitchFamily="49" charset="-128"/>
            </a:rPr>
            <a:t>今後はより一層、現在の負担と将来の負担を念頭に置いた中・長期的な観点から、健全な財政運営に努めていきたい。</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徳島県徳島市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５年度決算において、地方交付税や市税の増により決算剰余金９億円を財政調整基金に、また、令和６年度３月補正で減債基金に４億円を積み立て、その他特定目的基金において各事業へ充当するために基金を取り崩した結果、基金全体としては約４億３千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市税などの自主財源の確保や交付金などの特定財源の積極的な活用等により、財政調整基金及び減債基金取り崩しの抑制に努める。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LED</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が魅せるまち・とくしま事業推進基金：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LED</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を活用したまちづくりに関する事業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・市民福祉基金：市民の福祉の向上及び増進を図る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・子ども未来基金：一人一人の子どもの健やかな育ちが等しく保障され，安心して子どもを産み育てる環境づくりを図るための少子化対策，母子保健及び子育て支援に関する事業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・ﾃﾞｼﾞﾀﾙ・ﾄﾗﾝｽﾌｫｰﾒｰｼｮﾝ推進基金：デジタル技術の活用により、市民の利便性の向上、行政運営の効率化等を図る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・水と緑の基金：本市の河川環境の向上及び都市緑化を総合的に推進する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LED</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が魅せるまち・とくしま事業推進基金：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LED</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を活用したまちづくりに関する事業への充当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・市民福祉基金：市民の福祉の向上及び増進を図る事業への充当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・子ども未来基金：少子化対策、母子保健及び子育て支援に関する事業への充当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・ﾃﾞｼﾞﾀﾙ・ﾄﾗﾝｽﾌｫｰﾒｰｼｮﾝ推進基金：デジタル技術の活用により，市民の利便性の向上、行政運営の効率化等を図る事業への充当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・水と緑の基金：本市の河川環境の向上及び都市緑化を総合的に推進する事業への充当</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基金の設置目的に従い、引き続き適正な運用に努める。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令和５年度決算の剰余金を９億円積立てたこと及び利子の積立による増加。</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市税などの自主財源の確保や交付金などの特定財源の積極的な活用等により、財政調整基金の取り崩しの抑制に努める。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令和６年度３月補正及び利子の積立による増加。</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市税などの自主財源の確保や交付金などの特定財源の積極的な活用等により、減債基金の取り崩しの抑制に努める。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徳島県徳島市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244,830
241,798
191.52
119,634,742
117,691,905
1,140,392
58,811,802
100,211,701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32.5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類似団体内平均よりも高い水準にあることから、公共施設総合管理計画（令和４年度改定）に基づき、施設の適切な更新・統廃合・長寿命化の実施に努める。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153247</xdr:rowOff>
    </xdr:from>
    <xdr:to>
      <xdr:col>23</xdr:col>
      <xdr:colOff>85090</xdr:colOff>
      <xdr:row>34</xdr:row>
      <xdr:rowOff>72179</xdr:rowOff>
    </xdr:to>
    <xdr:cxnSp macro="">
      <xdr:nvCxnSpPr>
        <xdr:cNvPr id="65" name="直線コネクタ 64"/>
        <xdr:cNvCxnSpPr/>
      </xdr:nvCxnSpPr>
      <xdr:spPr>
        <a:xfrm flipV="1">
          <a:off x="4760595" y="5553922"/>
          <a:ext cx="1270" cy="111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76006</xdr:rowOff>
    </xdr:from>
    <xdr:ext cx="405111" cy="259045"/>
    <xdr:sp macro="" textlink="">
      <xdr:nvSpPr>
        <xdr:cNvPr id="66" name="有形固定資産減価償却率最小値テキスト"/>
        <xdr:cNvSpPr txBox="1"/>
      </xdr:nvSpPr>
      <xdr:spPr>
        <a:xfrm>
          <a:off x="4813300" y="6676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72179</xdr:rowOff>
    </xdr:from>
    <xdr:to>
      <xdr:col>23</xdr:col>
      <xdr:colOff>174625</xdr:colOff>
      <xdr:row>34</xdr:row>
      <xdr:rowOff>72179</xdr:rowOff>
    </xdr:to>
    <xdr:cxnSp macro="">
      <xdr:nvCxnSpPr>
        <xdr:cNvPr id="67" name="直線コネクタ 66"/>
        <xdr:cNvCxnSpPr/>
      </xdr:nvCxnSpPr>
      <xdr:spPr>
        <a:xfrm>
          <a:off x="4673600" y="6673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99924</xdr:rowOff>
    </xdr:from>
    <xdr:ext cx="405111" cy="259045"/>
    <xdr:sp macro="" textlink="">
      <xdr:nvSpPr>
        <xdr:cNvPr id="68" name="有形固定資産減価償却率最大値テキスト"/>
        <xdr:cNvSpPr txBox="1"/>
      </xdr:nvSpPr>
      <xdr:spPr>
        <a:xfrm>
          <a:off x="4813300" y="5329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153247</xdr:rowOff>
    </xdr:from>
    <xdr:to>
      <xdr:col>23</xdr:col>
      <xdr:colOff>174625</xdr:colOff>
      <xdr:row>27</xdr:row>
      <xdr:rowOff>153247</xdr:rowOff>
    </xdr:to>
    <xdr:cxnSp macro="">
      <xdr:nvCxnSpPr>
        <xdr:cNvPr id="69" name="直線コネクタ 68"/>
        <xdr:cNvCxnSpPr/>
      </xdr:nvCxnSpPr>
      <xdr:spPr>
        <a:xfrm>
          <a:off x="4673600" y="5553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98019</xdr:rowOff>
    </xdr:from>
    <xdr:ext cx="405111" cy="259045"/>
    <xdr:sp macro="" textlink="">
      <xdr:nvSpPr>
        <xdr:cNvPr id="70" name="有形固定資産減価償却率平均値テキスト"/>
        <xdr:cNvSpPr txBox="1"/>
      </xdr:nvSpPr>
      <xdr:spPr>
        <a:xfrm>
          <a:off x="4813300" y="60130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75142</xdr:rowOff>
    </xdr:from>
    <xdr:to>
      <xdr:col>23</xdr:col>
      <xdr:colOff>136525</xdr:colOff>
      <xdr:row>32</xdr:row>
      <xdr:rowOff>5292</xdr:rowOff>
    </xdr:to>
    <xdr:sp macro="" textlink="">
      <xdr:nvSpPr>
        <xdr:cNvPr id="71" name="フローチャート: 判断 70"/>
        <xdr:cNvSpPr/>
      </xdr:nvSpPr>
      <xdr:spPr>
        <a:xfrm>
          <a:off x="47117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46355</xdr:rowOff>
    </xdr:from>
    <xdr:to>
      <xdr:col>19</xdr:col>
      <xdr:colOff>187325</xdr:colOff>
      <xdr:row>31</xdr:row>
      <xdr:rowOff>147955</xdr:rowOff>
    </xdr:to>
    <xdr:sp macro="" textlink="">
      <xdr:nvSpPr>
        <xdr:cNvPr id="72" name="フローチャート: 判断 71"/>
        <xdr:cNvSpPr/>
      </xdr:nvSpPr>
      <xdr:spPr>
        <a:xfrm>
          <a:off x="4000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171027</xdr:rowOff>
    </xdr:from>
    <xdr:to>
      <xdr:col>15</xdr:col>
      <xdr:colOff>187325</xdr:colOff>
      <xdr:row>31</xdr:row>
      <xdr:rowOff>101177</xdr:rowOff>
    </xdr:to>
    <xdr:sp macro="" textlink="">
      <xdr:nvSpPr>
        <xdr:cNvPr id="73" name="フローチャート: 判断 72"/>
        <xdr:cNvSpPr/>
      </xdr:nvSpPr>
      <xdr:spPr>
        <a:xfrm>
          <a:off x="3238500" y="60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142240</xdr:rowOff>
    </xdr:from>
    <xdr:to>
      <xdr:col>11</xdr:col>
      <xdr:colOff>187325</xdr:colOff>
      <xdr:row>31</xdr:row>
      <xdr:rowOff>72390</xdr:rowOff>
    </xdr:to>
    <xdr:sp macro="" textlink="">
      <xdr:nvSpPr>
        <xdr:cNvPr id="74" name="フローチャート: 判断 73"/>
        <xdr:cNvSpPr/>
      </xdr:nvSpPr>
      <xdr:spPr>
        <a:xfrm>
          <a:off x="2476500" y="605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102658</xdr:rowOff>
    </xdr:from>
    <xdr:to>
      <xdr:col>7</xdr:col>
      <xdr:colOff>187325</xdr:colOff>
      <xdr:row>31</xdr:row>
      <xdr:rowOff>32808</xdr:rowOff>
    </xdr:to>
    <xdr:sp macro="" textlink="">
      <xdr:nvSpPr>
        <xdr:cNvPr id="75" name="フローチャート: 判断 74"/>
        <xdr:cNvSpPr/>
      </xdr:nvSpPr>
      <xdr:spPr>
        <a:xfrm>
          <a:off x="1714500" y="6017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108797</xdr:rowOff>
    </xdr:from>
    <xdr:to>
      <xdr:col>23</xdr:col>
      <xdr:colOff>136525</xdr:colOff>
      <xdr:row>33</xdr:row>
      <xdr:rowOff>38947</xdr:rowOff>
    </xdr:to>
    <xdr:sp macro="" textlink="">
      <xdr:nvSpPr>
        <xdr:cNvPr id="81" name="楕円 80"/>
        <xdr:cNvSpPr/>
      </xdr:nvSpPr>
      <xdr:spPr>
        <a:xfrm>
          <a:off x="4711700" y="6366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87224</xdr:rowOff>
    </xdr:from>
    <xdr:ext cx="405111" cy="259045"/>
    <xdr:sp macro="" textlink="">
      <xdr:nvSpPr>
        <xdr:cNvPr id="82" name="有形固定資産減価償却率該当値テキスト"/>
        <xdr:cNvSpPr txBox="1"/>
      </xdr:nvSpPr>
      <xdr:spPr>
        <a:xfrm>
          <a:off x="4813300" y="6345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80010</xdr:rowOff>
    </xdr:from>
    <xdr:to>
      <xdr:col>19</xdr:col>
      <xdr:colOff>187325</xdr:colOff>
      <xdr:row>33</xdr:row>
      <xdr:rowOff>10160</xdr:rowOff>
    </xdr:to>
    <xdr:sp macro="" textlink="">
      <xdr:nvSpPr>
        <xdr:cNvPr id="83" name="楕円 82"/>
        <xdr:cNvSpPr/>
      </xdr:nvSpPr>
      <xdr:spPr>
        <a:xfrm>
          <a:off x="4000500" y="6337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130810</xdr:rowOff>
    </xdr:from>
    <xdr:to>
      <xdr:col>23</xdr:col>
      <xdr:colOff>85725</xdr:colOff>
      <xdr:row>32</xdr:row>
      <xdr:rowOff>159597</xdr:rowOff>
    </xdr:to>
    <xdr:cxnSp macro="">
      <xdr:nvCxnSpPr>
        <xdr:cNvPr id="84" name="直線コネクタ 83"/>
        <xdr:cNvCxnSpPr/>
      </xdr:nvCxnSpPr>
      <xdr:spPr>
        <a:xfrm>
          <a:off x="4051300" y="6388735"/>
          <a:ext cx="71120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62018</xdr:rowOff>
    </xdr:from>
    <xdr:to>
      <xdr:col>15</xdr:col>
      <xdr:colOff>187325</xdr:colOff>
      <xdr:row>32</xdr:row>
      <xdr:rowOff>163618</xdr:rowOff>
    </xdr:to>
    <xdr:sp macro="" textlink="">
      <xdr:nvSpPr>
        <xdr:cNvPr id="85" name="楕円 84"/>
        <xdr:cNvSpPr/>
      </xdr:nvSpPr>
      <xdr:spPr>
        <a:xfrm>
          <a:off x="3238500" y="6319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112818</xdr:rowOff>
    </xdr:from>
    <xdr:to>
      <xdr:col>19</xdr:col>
      <xdr:colOff>136525</xdr:colOff>
      <xdr:row>32</xdr:row>
      <xdr:rowOff>130810</xdr:rowOff>
    </xdr:to>
    <xdr:cxnSp macro="">
      <xdr:nvCxnSpPr>
        <xdr:cNvPr id="86" name="直線コネクタ 85"/>
        <xdr:cNvCxnSpPr/>
      </xdr:nvCxnSpPr>
      <xdr:spPr>
        <a:xfrm>
          <a:off x="3289300" y="6370743"/>
          <a:ext cx="76200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51223</xdr:rowOff>
    </xdr:from>
    <xdr:to>
      <xdr:col>11</xdr:col>
      <xdr:colOff>187325</xdr:colOff>
      <xdr:row>32</xdr:row>
      <xdr:rowOff>152823</xdr:rowOff>
    </xdr:to>
    <xdr:sp macro="" textlink="">
      <xdr:nvSpPr>
        <xdr:cNvPr id="87" name="楕円 86"/>
        <xdr:cNvSpPr/>
      </xdr:nvSpPr>
      <xdr:spPr>
        <a:xfrm>
          <a:off x="2476500" y="6309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102023</xdr:rowOff>
    </xdr:from>
    <xdr:to>
      <xdr:col>15</xdr:col>
      <xdr:colOff>136525</xdr:colOff>
      <xdr:row>32</xdr:row>
      <xdr:rowOff>112818</xdr:rowOff>
    </xdr:to>
    <xdr:cxnSp macro="">
      <xdr:nvCxnSpPr>
        <xdr:cNvPr id="88" name="直線コネクタ 87"/>
        <xdr:cNvCxnSpPr/>
      </xdr:nvCxnSpPr>
      <xdr:spPr>
        <a:xfrm>
          <a:off x="2527300" y="6359948"/>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8043</xdr:rowOff>
    </xdr:from>
    <xdr:to>
      <xdr:col>7</xdr:col>
      <xdr:colOff>187325</xdr:colOff>
      <xdr:row>32</xdr:row>
      <xdr:rowOff>109643</xdr:rowOff>
    </xdr:to>
    <xdr:sp macro="" textlink="">
      <xdr:nvSpPr>
        <xdr:cNvPr id="89" name="楕円 88"/>
        <xdr:cNvSpPr/>
      </xdr:nvSpPr>
      <xdr:spPr>
        <a:xfrm>
          <a:off x="1714500" y="626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58843</xdr:rowOff>
    </xdr:from>
    <xdr:to>
      <xdr:col>11</xdr:col>
      <xdr:colOff>136525</xdr:colOff>
      <xdr:row>32</xdr:row>
      <xdr:rowOff>102023</xdr:rowOff>
    </xdr:to>
    <xdr:cxnSp macro="">
      <xdr:nvCxnSpPr>
        <xdr:cNvPr id="90" name="直線コネクタ 89"/>
        <xdr:cNvCxnSpPr/>
      </xdr:nvCxnSpPr>
      <xdr:spPr>
        <a:xfrm>
          <a:off x="1765300" y="6316768"/>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164482</xdr:rowOff>
    </xdr:from>
    <xdr:ext cx="405111" cy="259045"/>
    <xdr:sp macro="" textlink="">
      <xdr:nvSpPr>
        <xdr:cNvPr id="91" name="n_1aveValue有形固定資産減価償却率"/>
        <xdr:cNvSpPr txBox="1"/>
      </xdr:nvSpPr>
      <xdr:spPr>
        <a:xfrm>
          <a:off x="38360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117704</xdr:rowOff>
    </xdr:from>
    <xdr:ext cx="405111" cy="259045"/>
    <xdr:sp macro="" textlink="">
      <xdr:nvSpPr>
        <xdr:cNvPr id="92" name="n_2aveValue有形固定資産減価償却率"/>
        <xdr:cNvSpPr txBox="1"/>
      </xdr:nvSpPr>
      <xdr:spPr>
        <a:xfrm>
          <a:off x="3086744" y="5861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88917</xdr:rowOff>
    </xdr:from>
    <xdr:ext cx="405111" cy="259045"/>
    <xdr:sp macro="" textlink="">
      <xdr:nvSpPr>
        <xdr:cNvPr id="93" name="n_3aveValue有形固定資産減価償却率"/>
        <xdr:cNvSpPr txBox="1"/>
      </xdr:nvSpPr>
      <xdr:spPr>
        <a:xfrm>
          <a:off x="2324744" y="5832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49335</xdr:rowOff>
    </xdr:from>
    <xdr:ext cx="405111" cy="259045"/>
    <xdr:sp macro="" textlink="">
      <xdr:nvSpPr>
        <xdr:cNvPr id="94" name="n_4aveValue有形固定資産減価償却率"/>
        <xdr:cNvSpPr txBox="1"/>
      </xdr:nvSpPr>
      <xdr:spPr>
        <a:xfrm>
          <a:off x="1562744" y="5792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1287</xdr:rowOff>
    </xdr:from>
    <xdr:ext cx="405111" cy="259045"/>
    <xdr:sp macro="" textlink="">
      <xdr:nvSpPr>
        <xdr:cNvPr id="95" name="n_1mainValue有形固定資産減価償却率"/>
        <xdr:cNvSpPr txBox="1"/>
      </xdr:nvSpPr>
      <xdr:spPr>
        <a:xfrm>
          <a:off x="3836044" y="6430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154745</xdr:rowOff>
    </xdr:from>
    <xdr:ext cx="405111" cy="259045"/>
    <xdr:sp macro="" textlink="">
      <xdr:nvSpPr>
        <xdr:cNvPr id="96" name="n_2mainValue有形固定資産減価償却率"/>
        <xdr:cNvSpPr txBox="1"/>
      </xdr:nvSpPr>
      <xdr:spPr>
        <a:xfrm>
          <a:off x="3086744" y="6412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143950</xdr:rowOff>
    </xdr:from>
    <xdr:ext cx="405111" cy="259045"/>
    <xdr:sp macro="" textlink="">
      <xdr:nvSpPr>
        <xdr:cNvPr id="97" name="n_3mainValue有形固定資産減価償却率"/>
        <xdr:cNvSpPr txBox="1"/>
      </xdr:nvSpPr>
      <xdr:spPr>
        <a:xfrm>
          <a:off x="2324744" y="6401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100770</xdr:rowOff>
    </xdr:from>
    <xdr:ext cx="405111" cy="259045"/>
    <xdr:sp macro="" textlink="">
      <xdr:nvSpPr>
        <xdr:cNvPr id="98" name="n_4mainValue有形固定資産減価償却率"/>
        <xdr:cNvSpPr txBox="1"/>
      </xdr:nvSpPr>
      <xdr:spPr>
        <a:xfrm>
          <a:off x="1562744" y="6358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[ 739.8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類似団体内平均値よりも高いことから、平均と比べて債務償還能力が低い状況にあるため、実質債務の減少及び業務活動収支の黒字の増加に努める。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5" name="直線コネクタ 114"/>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6" name="テキスト ボックス 115"/>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7" name="直線コネクタ 116"/>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8" name="テキスト ボックス 117"/>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9" name="直線コネクタ 118"/>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0" name="テキスト ボックス 119"/>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1" name="直線コネクタ 120"/>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2" name="テキスト ボックス 121"/>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3" name="直線コネクタ 122"/>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4" name="テキスト ボックス 123"/>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5" name="直線コネクタ 124"/>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6" name="テキスト ボックス 125"/>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136897</xdr:rowOff>
    </xdr:to>
    <xdr:cxnSp macro="">
      <xdr:nvCxnSpPr>
        <xdr:cNvPr id="129" name="直線コネクタ 128"/>
        <xdr:cNvCxnSpPr/>
      </xdr:nvCxnSpPr>
      <xdr:spPr>
        <a:xfrm flipV="1">
          <a:off x="14793595" y="5261428"/>
          <a:ext cx="1269" cy="147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140724</xdr:rowOff>
    </xdr:from>
    <xdr:ext cx="469744" cy="259045"/>
    <xdr:sp macro="" textlink="">
      <xdr:nvSpPr>
        <xdr:cNvPr id="130" name="債務償還比率最小値テキスト"/>
        <xdr:cNvSpPr txBox="1"/>
      </xdr:nvSpPr>
      <xdr:spPr>
        <a:xfrm>
          <a:off x="14846300" y="6741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136897</xdr:rowOff>
    </xdr:from>
    <xdr:to>
      <xdr:col>76</xdr:col>
      <xdr:colOff>111125</xdr:colOff>
      <xdr:row>34</xdr:row>
      <xdr:rowOff>136897</xdr:rowOff>
    </xdr:to>
    <xdr:cxnSp macro="">
      <xdr:nvCxnSpPr>
        <xdr:cNvPr id="131" name="直線コネクタ 130"/>
        <xdr:cNvCxnSpPr/>
      </xdr:nvCxnSpPr>
      <xdr:spPr>
        <a:xfrm>
          <a:off x="14706600" y="6737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2" name="債務償還比率最大値テキスト"/>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3" name="直線コネクタ 132"/>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94605</xdr:rowOff>
    </xdr:from>
    <xdr:ext cx="469744" cy="259045"/>
    <xdr:sp macro="" textlink="">
      <xdr:nvSpPr>
        <xdr:cNvPr id="134" name="債務償還比率平均値テキスト"/>
        <xdr:cNvSpPr txBox="1"/>
      </xdr:nvSpPr>
      <xdr:spPr>
        <a:xfrm>
          <a:off x="14846300" y="56667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71728</xdr:rowOff>
    </xdr:from>
    <xdr:to>
      <xdr:col>76</xdr:col>
      <xdr:colOff>73025</xdr:colOff>
      <xdr:row>30</xdr:row>
      <xdr:rowOff>1878</xdr:rowOff>
    </xdr:to>
    <xdr:sp macro="" textlink="">
      <xdr:nvSpPr>
        <xdr:cNvPr id="135" name="フローチャート: 判断 134"/>
        <xdr:cNvSpPr/>
      </xdr:nvSpPr>
      <xdr:spPr>
        <a:xfrm>
          <a:off x="14744700" y="5815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75275</xdr:rowOff>
    </xdr:from>
    <xdr:to>
      <xdr:col>72</xdr:col>
      <xdr:colOff>123825</xdr:colOff>
      <xdr:row>30</xdr:row>
      <xdr:rowOff>5425</xdr:rowOff>
    </xdr:to>
    <xdr:sp macro="" textlink="">
      <xdr:nvSpPr>
        <xdr:cNvPr id="136" name="フローチャート: 判断 135"/>
        <xdr:cNvSpPr/>
      </xdr:nvSpPr>
      <xdr:spPr>
        <a:xfrm>
          <a:off x="14033500" y="581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91930</xdr:rowOff>
    </xdr:from>
    <xdr:to>
      <xdr:col>68</xdr:col>
      <xdr:colOff>123825</xdr:colOff>
      <xdr:row>30</xdr:row>
      <xdr:rowOff>22080</xdr:rowOff>
    </xdr:to>
    <xdr:sp macro="" textlink="">
      <xdr:nvSpPr>
        <xdr:cNvPr id="137" name="フローチャート: 判断 136"/>
        <xdr:cNvSpPr/>
      </xdr:nvSpPr>
      <xdr:spPr>
        <a:xfrm>
          <a:off x="13271500" y="583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55227</xdr:rowOff>
    </xdr:from>
    <xdr:to>
      <xdr:col>64</xdr:col>
      <xdr:colOff>123825</xdr:colOff>
      <xdr:row>29</xdr:row>
      <xdr:rowOff>156827</xdr:rowOff>
    </xdr:to>
    <xdr:sp macro="" textlink="">
      <xdr:nvSpPr>
        <xdr:cNvPr id="138" name="フローチャート: 判断 137"/>
        <xdr:cNvSpPr/>
      </xdr:nvSpPr>
      <xdr:spPr>
        <a:xfrm>
          <a:off x="12509500" y="579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97980</xdr:rowOff>
    </xdr:from>
    <xdr:to>
      <xdr:col>60</xdr:col>
      <xdr:colOff>123825</xdr:colOff>
      <xdr:row>31</xdr:row>
      <xdr:rowOff>28130</xdr:rowOff>
    </xdr:to>
    <xdr:sp macro="" textlink="">
      <xdr:nvSpPr>
        <xdr:cNvPr id="139" name="フローチャート: 判断 138"/>
        <xdr:cNvSpPr/>
      </xdr:nvSpPr>
      <xdr:spPr>
        <a:xfrm>
          <a:off x="11747500" y="601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93581</xdr:rowOff>
    </xdr:from>
    <xdr:to>
      <xdr:col>76</xdr:col>
      <xdr:colOff>73025</xdr:colOff>
      <xdr:row>33</xdr:row>
      <xdr:rowOff>23731</xdr:rowOff>
    </xdr:to>
    <xdr:sp macro="" textlink="">
      <xdr:nvSpPr>
        <xdr:cNvPr id="145" name="楕円 144"/>
        <xdr:cNvSpPr/>
      </xdr:nvSpPr>
      <xdr:spPr>
        <a:xfrm>
          <a:off x="14744700" y="6351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72008</xdr:rowOff>
    </xdr:from>
    <xdr:ext cx="469744" cy="259045"/>
    <xdr:sp macro="" textlink="">
      <xdr:nvSpPr>
        <xdr:cNvPr id="146" name="債務償還比率該当値テキスト"/>
        <xdr:cNvSpPr txBox="1"/>
      </xdr:nvSpPr>
      <xdr:spPr>
        <a:xfrm>
          <a:off x="14846300" y="6329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99133</xdr:rowOff>
    </xdr:from>
    <xdr:to>
      <xdr:col>72</xdr:col>
      <xdr:colOff>123825</xdr:colOff>
      <xdr:row>33</xdr:row>
      <xdr:rowOff>29283</xdr:rowOff>
    </xdr:to>
    <xdr:sp macro="" textlink="">
      <xdr:nvSpPr>
        <xdr:cNvPr id="147" name="楕円 146"/>
        <xdr:cNvSpPr/>
      </xdr:nvSpPr>
      <xdr:spPr>
        <a:xfrm>
          <a:off x="14033500" y="6357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144381</xdr:rowOff>
    </xdr:from>
    <xdr:to>
      <xdr:col>76</xdr:col>
      <xdr:colOff>22225</xdr:colOff>
      <xdr:row>32</xdr:row>
      <xdr:rowOff>149933</xdr:rowOff>
    </xdr:to>
    <xdr:cxnSp macro="">
      <xdr:nvCxnSpPr>
        <xdr:cNvPr id="148" name="直線コネクタ 147"/>
        <xdr:cNvCxnSpPr/>
      </xdr:nvCxnSpPr>
      <xdr:spPr>
        <a:xfrm flipV="1">
          <a:off x="14084300" y="6402306"/>
          <a:ext cx="711200" cy="5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164982</xdr:rowOff>
    </xdr:from>
    <xdr:to>
      <xdr:col>68</xdr:col>
      <xdr:colOff>123825</xdr:colOff>
      <xdr:row>33</xdr:row>
      <xdr:rowOff>95132</xdr:rowOff>
    </xdr:to>
    <xdr:sp macro="" textlink="">
      <xdr:nvSpPr>
        <xdr:cNvPr id="149" name="楕円 148"/>
        <xdr:cNvSpPr/>
      </xdr:nvSpPr>
      <xdr:spPr>
        <a:xfrm>
          <a:off x="13271500" y="6422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149933</xdr:rowOff>
    </xdr:from>
    <xdr:to>
      <xdr:col>72</xdr:col>
      <xdr:colOff>73025</xdr:colOff>
      <xdr:row>33</xdr:row>
      <xdr:rowOff>44332</xdr:rowOff>
    </xdr:to>
    <xdr:cxnSp macro="">
      <xdr:nvCxnSpPr>
        <xdr:cNvPr id="150" name="直線コネクタ 149"/>
        <xdr:cNvCxnSpPr/>
      </xdr:nvCxnSpPr>
      <xdr:spPr>
        <a:xfrm flipV="1">
          <a:off x="13322300" y="6407858"/>
          <a:ext cx="762000" cy="65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80745</xdr:rowOff>
    </xdr:from>
    <xdr:to>
      <xdr:col>64</xdr:col>
      <xdr:colOff>123825</xdr:colOff>
      <xdr:row>32</xdr:row>
      <xdr:rowOff>10895</xdr:rowOff>
    </xdr:to>
    <xdr:sp macro="" textlink="">
      <xdr:nvSpPr>
        <xdr:cNvPr id="151" name="楕円 150"/>
        <xdr:cNvSpPr/>
      </xdr:nvSpPr>
      <xdr:spPr>
        <a:xfrm>
          <a:off x="12509500" y="616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131545</xdr:rowOff>
    </xdr:from>
    <xdr:to>
      <xdr:col>68</xdr:col>
      <xdr:colOff>73025</xdr:colOff>
      <xdr:row>33</xdr:row>
      <xdr:rowOff>44332</xdr:rowOff>
    </xdr:to>
    <xdr:cxnSp macro="">
      <xdr:nvCxnSpPr>
        <xdr:cNvPr id="152" name="直線コネクタ 151"/>
        <xdr:cNvCxnSpPr/>
      </xdr:nvCxnSpPr>
      <xdr:spPr>
        <a:xfrm>
          <a:off x="12560300" y="6218020"/>
          <a:ext cx="762000" cy="255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39334</xdr:rowOff>
    </xdr:from>
    <xdr:to>
      <xdr:col>60</xdr:col>
      <xdr:colOff>123825</xdr:colOff>
      <xdr:row>33</xdr:row>
      <xdr:rowOff>140934</xdr:rowOff>
    </xdr:to>
    <xdr:sp macro="" textlink="">
      <xdr:nvSpPr>
        <xdr:cNvPr id="153" name="楕円 152"/>
        <xdr:cNvSpPr/>
      </xdr:nvSpPr>
      <xdr:spPr>
        <a:xfrm>
          <a:off x="11747500" y="6468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131545</xdr:rowOff>
    </xdr:from>
    <xdr:to>
      <xdr:col>64</xdr:col>
      <xdr:colOff>73025</xdr:colOff>
      <xdr:row>33</xdr:row>
      <xdr:rowOff>90134</xdr:rowOff>
    </xdr:to>
    <xdr:cxnSp macro="">
      <xdr:nvCxnSpPr>
        <xdr:cNvPr id="154" name="直線コネクタ 153"/>
        <xdr:cNvCxnSpPr/>
      </xdr:nvCxnSpPr>
      <xdr:spPr>
        <a:xfrm flipV="1">
          <a:off x="11798300" y="6218020"/>
          <a:ext cx="762000" cy="30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21952</xdr:rowOff>
    </xdr:from>
    <xdr:ext cx="469744" cy="259045"/>
    <xdr:sp macro="" textlink="">
      <xdr:nvSpPr>
        <xdr:cNvPr id="155" name="n_1aveValue債務償還比率"/>
        <xdr:cNvSpPr txBox="1"/>
      </xdr:nvSpPr>
      <xdr:spPr>
        <a:xfrm>
          <a:off x="13836727" y="5594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38607</xdr:rowOff>
    </xdr:from>
    <xdr:ext cx="469744" cy="259045"/>
    <xdr:sp macro="" textlink="">
      <xdr:nvSpPr>
        <xdr:cNvPr id="156" name="n_2aveValue債務償還比率"/>
        <xdr:cNvSpPr txBox="1"/>
      </xdr:nvSpPr>
      <xdr:spPr>
        <a:xfrm>
          <a:off x="13087427" y="5610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1904</xdr:rowOff>
    </xdr:from>
    <xdr:ext cx="469744" cy="259045"/>
    <xdr:sp macro="" textlink="">
      <xdr:nvSpPr>
        <xdr:cNvPr id="157" name="n_3aveValue債務償還比率"/>
        <xdr:cNvSpPr txBox="1"/>
      </xdr:nvSpPr>
      <xdr:spPr>
        <a:xfrm>
          <a:off x="12325427" y="5574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44657</xdr:rowOff>
    </xdr:from>
    <xdr:ext cx="469744" cy="259045"/>
    <xdr:sp macro="" textlink="">
      <xdr:nvSpPr>
        <xdr:cNvPr id="158" name="n_4aveValue債務償還比率"/>
        <xdr:cNvSpPr txBox="1"/>
      </xdr:nvSpPr>
      <xdr:spPr>
        <a:xfrm>
          <a:off x="11563427" y="5788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20410</xdr:rowOff>
    </xdr:from>
    <xdr:ext cx="469744" cy="259045"/>
    <xdr:sp macro="" textlink="">
      <xdr:nvSpPr>
        <xdr:cNvPr id="159" name="n_1mainValue債務償還比率"/>
        <xdr:cNvSpPr txBox="1"/>
      </xdr:nvSpPr>
      <xdr:spPr>
        <a:xfrm>
          <a:off x="13836727" y="6449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86259</xdr:rowOff>
    </xdr:from>
    <xdr:ext cx="469744" cy="259045"/>
    <xdr:sp macro="" textlink="">
      <xdr:nvSpPr>
        <xdr:cNvPr id="160" name="n_2mainValue債務償還比率"/>
        <xdr:cNvSpPr txBox="1"/>
      </xdr:nvSpPr>
      <xdr:spPr>
        <a:xfrm>
          <a:off x="13087427" y="6515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2022</xdr:rowOff>
    </xdr:from>
    <xdr:ext cx="469744" cy="259045"/>
    <xdr:sp macro="" textlink="">
      <xdr:nvSpPr>
        <xdr:cNvPr id="161" name="n_3mainValue債務償還比率"/>
        <xdr:cNvSpPr txBox="1"/>
      </xdr:nvSpPr>
      <xdr:spPr>
        <a:xfrm>
          <a:off x="12325427" y="625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132061</xdr:rowOff>
    </xdr:from>
    <xdr:ext cx="469744" cy="259045"/>
    <xdr:sp macro="" textlink="">
      <xdr:nvSpPr>
        <xdr:cNvPr id="162" name="n_4mainValue債務償還比率"/>
        <xdr:cNvSpPr txBox="1"/>
      </xdr:nvSpPr>
      <xdr:spPr>
        <a:xfrm>
          <a:off x="11563427" y="6561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徳島県徳島市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244,830
241,798
191.52
119,634,742
117,691,905
1,140,392
58,811,802
100,211,701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32.5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144780</xdr:rowOff>
    </xdr:from>
    <xdr:to>
      <xdr:col>24</xdr:col>
      <xdr:colOff>62865</xdr:colOff>
      <xdr:row>41</xdr:row>
      <xdr:rowOff>104775</xdr:rowOff>
    </xdr:to>
    <xdr:cxnSp macro="">
      <xdr:nvCxnSpPr>
        <xdr:cNvPr id="57" name="直線コネクタ 56"/>
        <xdr:cNvCxnSpPr/>
      </xdr:nvCxnSpPr>
      <xdr:spPr>
        <a:xfrm flipV="1">
          <a:off x="4634865" y="5631180"/>
          <a:ext cx="0" cy="1503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108602</xdr:rowOff>
    </xdr:from>
    <xdr:ext cx="405111" cy="259045"/>
    <xdr:sp macro="" textlink="">
      <xdr:nvSpPr>
        <xdr:cNvPr id="58" name="【道路】&#10;有形固定資産減価償却率最小値テキスト"/>
        <xdr:cNvSpPr txBox="1"/>
      </xdr:nvSpPr>
      <xdr:spPr>
        <a:xfrm>
          <a:off x="4673600" y="713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104775</xdr:rowOff>
    </xdr:from>
    <xdr:to>
      <xdr:col>24</xdr:col>
      <xdr:colOff>152400</xdr:colOff>
      <xdr:row>41</xdr:row>
      <xdr:rowOff>104775</xdr:rowOff>
    </xdr:to>
    <xdr:cxnSp macro="">
      <xdr:nvCxnSpPr>
        <xdr:cNvPr id="59" name="直線コネクタ 58"/>
        <xdr:cNvCxnSpPr/>
      </xdr:nvCxnSpPr>
      <xdr:spPr>
        <a:xfrm>
          <a:off x="4546600" y="7134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91457</xdr:rowOff>
    </xdr:from>
    <xdr:ext cx="405111" cy="259045"/>
    <xdr:sp macro="" textlink="">
      <xdr:nvSpPr>
        <xdr:cNvPr id="60" name="【道路】&#10;有形固定資産減価償却率最大値テキスト"/>
        <xdr:cNvSpPr txBox="1"/>
      </xdr:nvSpPr>
      <xdr:spPr>
        <a:xfrm>
          <a:off x="4673600" y="540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144780</xdr:rowOff>
    </xdr:from>
    <xdr:to>
      <xdr:col>24</xdr:col>
      <xdr:colOff>152400</xdr:colOff>
      <xdr:row>32</xdr:row>
      <xdr:rowOff>144780</xdr:rowOff>
    </xdr:to>
    <xdr:cxnSp macro="">
      <xdr:nvCxnSpPr>
        <xdr:cNvPr id="61" name="直線コネクタ 60"/>
        <xdr:cNvCxnSpPr/>
      </xdr:nvCxnSpPr>
      <xdr:spPr>
        <a:xfrm>
          <a:off x="4546600" y="563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53357</xdr:rowOff>
    </xdr:from>
    <xdr:ext cx="405111" cy="259045"/>
    <xdr:sp macro="" textlink="">
      <xdr:nvSpPr>
        <xdr:cNvPr id="62" name="【道路】&#10;有形固定資産減価償却率平均値テキスト"/>
        <xdr:cNvSpPr txBox="1"/>
      </xdr:nvSpPr>
      <xdr:spPr>
        <a:xfrm>
          <a:off x="4673600" y="6568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74930</xdr:rowOff>
    </xdr:from>
    <xdr:to>
      <xdr:col>24</xdr:col>
      <xdr:colOff>114300</xdr:colOff>
      <xdr:row>39</xdr:row>
      <xdr:rowOff>5080</xdr:rowOff>
    </xdr:to>
    <xdr:sp macro="" textlink="">
      <xdr:nvSpPr>
        <xdr:cNvPr id="63" name="フローチャート: 判断 62"/>
        <xdr:cNvSpPr/>
      </xdr:nvSpPr>
      <xdr:spPr>
        <a:xfrm>
          <a:off x="45847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48260</xdr:rowOff>
    </xdr:from>
    <xdr:to>
      <xdr:col>20</xdr:col>
      <xdr:colOff>38100</xdr:colOff>
      <xdr:row>38</xdr:row>
      <xdr:rowOff>149860</xdr:rowOff>
    </xdr:to>
    <xdr:sp macro="" textlink="">
      <xdr:nvSpPr>
        <xdr:cNvPr id="64" name="フローチャート: 判断 63"/>
        <xdr:cNvSpPr/>
      </xdr:nvSpPr>
      <xdr:spPr>
        <a:xfrm>
          <a:off x="3746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19685</xdr:rowOff>
    </xdr:from>
    <xdr:to>
      <xdr:col>15</xdr:col>
      <xdr:colOff>101600</xdr:colOff>
      <xdr:row>38</xdr:row>
      <xdr:rowOff>121285</xdr:rowOff>
    </xdr:to>
    <xdr:sp macro="" textlink="">
      <xdr:nvSpPr>
        <xdr:cNvPr id="65" name="フローチャート: 判断 64"/>
        <xdr:cNvSpPr/>
      </xdr:nvSpPr>
      <xdr:spPr>
        <a:xfrm>
          <a:off x="2857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156845</xdr:rowOff>
    </xdr:from>
    <xdr:to>
      <xdr:col>10</xdr:col>
      <xdr:colOff>165100</xdr:colOff>
      <xdr:row>38</xdr:row>
      <xdr:rowOff>86995</xdr:rowOff>
    </xdr:to>
    <xdr:sp macro="" textlink="">
      <xdr:nvSpPr>
        <xdr:cNvPr id="66" name="フローチャート: 判断 65"/>
        <xdr:cNvSpPr/>
      </xdr:nvSpPr>
      <xdr:spPr>
        <a:xfrm>
          <a:off x="1968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101600</xdr:rowOff>
    </xdr:from>
    <xdr:to>
      <xdr:col>6</xdr:col>
      <xdr:colOff>38100</xdr:colOff>
      <xdr:row>38</xdr:row>
      <xdr:rowOff>31750</xdr:rowOff>
    </xdr:to>
    <xdr:sp macro="" textlink="">
      <xdr:nvSpPr>
        <xdr:cNvPr id="67" name="フローチャート: 判断 66"/>
        <xdr:cNvSpPr/>
      </xdr:nvSpPr>
      <xdr:spPr>
        <a:xfrm>
          <a:off x="107950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95885</xdr:rowOff>
    </xdr:from>
    <xdr:to>
      <xdr:col>24</xdr:col>
      <xdr:colOff>114300</xdr:colOff>
      <xdr:row>38</xdr:row>
      <xdr:rowOff>26035</xdr:rowOff>
    </xdr:to>
    <xdr:sp macro="" textlink="">
      <xdr:nvSpPr>
        <xdr:cNvPr id="73" name="楕円 72"/>
        <xdr:cNvSpPr/>
      </xdr:nvSpPr>
      <xdr:spPr>
        <a:xfrm>
          <a:off x="4584700" y="643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118762</xdr:rowOff>
    </xdr:from>
    <xdr:ext cx="405111" cy="259045"/>
    <xdr:sp macro="" textlink="">
      <xdr:nvSpPr>
        <xdr:cNvPr id="74" name="【道路】&#10;有形固定資産減価償却率該当値テキスト"/>
        <xdr:cNvSpPr txBox="1"/>
      </xdr:nvSpPr>
      <xdr:spPr>
        <a:xfrm>
          <a:off x="4673600" y="629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63500</xdr:rowOff>
    </xdr:from>
    <xdr:to>
      <xdr:col>20</xdr:col>
      <xdr:colOff>38100</xdr:colOff>
      <xdr:row>37</xdr:row>
      <xdr:rowOff>165100</xdr:rowOff>
    </xdr:to>
    <xdr:sp macro="" textlink="">
      <xdr:nvSpPr>
        <xdr:cNvPr id="75" name="楕円 74"/>
        <xdr:cNvSpPr/>
      </xdr:nvSpPr>
      <xdr:spPr>
        <a:xfrm>
          <a:off x="3746500" y="640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114300</xdr:rowOff>
    </xdr:from>
    <xdr:to>
      <xdr:col>24</xdr:col>
      <xdr:colOff>63500</xdr:colOff>
      <xdr:row>37</xdr:row>
      <xdr:rowOff>146685</xdr:rowOff>
    </xdr:to>
    <xdr:cxnSp macro="">
      <xdr:nvCxnSpPr>
        <xdr:cNvPr id="76" name="直線コネクタ 75"/>
        <xdr:cNvCxnSpPr/>
      </xdr:nvCxnSpPr>
      <xdr:spPr>
        <a:xfrm>
          <a:off x="3797300" y="645795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61595</xdr:rowOff>
    </xdr:from>
    <xdr:to>
      <xdr:col>15</xdr:col>
      <xdr:colOff>101600</xdr:colOff>
      <xdr:row>37</xdr:row>
      <xdr:rowOff>163195</xdr:rowOff>
    </xdr:to>
    <xdr:sp macro="" textlink="">
      <xdr:nvSpPr>
        <xdr:cNvPr id="77" name="楕円 76"/>
        <xdr:cNvSpPr/>
      </xdr:nvSpPr>
      <xdr:spPr>
        <a:xfrm>
          <a:off x="2857500" y="640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112395</xdr:rowOff>
    </xdr:from>
    <xdr:to>
      <xdr:col>19</xdr:col>
      <xdr:colOff>177800</xdr:colOff>
      <xdr:row>37</xdr:row>
      <xdr:rowOff>114300</xdr:rowOff>
    </xdr:to>
    <xdr:cxnSp macro="">
      <xdr:nvCxnSpPr>
        <xdr:cNvPr id="78" name="直線コネクタ 77"/>
        <xdr:cNvCxnSpPr/>
      </xdr:nvCxnSpPr>
      <xdr:spPr>
        <a:xfrm>
          <a:off x="2908300" y="645604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59690</xdr:rowOff>
    </xdr:from>
    <xdr:to>
      <xdr:col>10</xdr:col>
      <xdr:colOff>165100</xdr:colOff>
      <xdr:row>37</xdr:row>
      <xdr:rowOff>161290</xdr:rowOff>
    </xdr:to>
    <xdr:sp macro="" textlink="">
      <xdr:nvSpPr>
        <xdr:cNvPr id="79" name="楕円 78"/>
        <xdr:cNvSpPr/>
      </xdr:nvSpPr>
      <xdr:spPr>
        <a:xfrm>
          <a:off x="19685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110490</xdr:rowOff>
    </xdr:from>
    <xdr:to>
      <xdr:col>15</xdr:col>
      <xdr:colOff>50800</xdr:colOff>
      <xdr:row>37</xdr:row>
      <xdr:rowOff>112395</xdr:rowOff>
    </xdr:to>
    <xdr:cxnSp macro="">
      <xdr:nvCxnSpPr>
        <xdr:cNvPr id="80" name="直線コネクタ 79"/>
        <xdr:cNvCxnSpPr/>
      </xdr:nvCxnSpPr>
      <xdr:spPr>
        <a:xfrm>
          <a:off x="2019300" y="645414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50165</xdr:rowOff>
    </xdr:from>
    <xdr:to>
      <xdr:col>6</xdr:col>
      <xdr:colOff>38100</xdr:colOff>
      <xdr:row>37</xdr:row>
      <xdr:rowOff>151765</xdr:rowOff>
    </xdr:to>
    <xdr:sp macro="" textlink="">
      <xdr:nvSpPr>
        <xdr:cNvPr id="81" name="楕円 80"/>
        <xdr:cNvSpPr/>
      </xdr:nvSpPr>
      <xdr:spPr>
        <a:xfrm>
          <a:off x="1079500" y="639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100965</xdr:rowOff>
    </xdr:from>
    <xdr:to>
      <xdr:col>10</xdr:col>
      <xdr:colOff>114300</xdr:colOff>
      <xdr:row>37</xdr:row>
      <xdr:rowOff>110490</xdr:rowOff>
    </xdr:to>
    <xdr:cxnSp macro="">
      <xdr:nvCxnSpPr>
        <xdr:cNvPr id="82" name="直線コネクタ 81"/>
        <xdr:cNvCxnSpPr/>
      </xdr:nvCxnSpPr>
      <xdr:spPr>
        <a:xfrm>
          <a:off x="1130300" y="644461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140987</xdr:rowOff>
    </xdr:from>
    <xdr:ext cx="405111" cy="259045"/>
    <xdr:sp macro="" textlink="">
      <xdr:nvSpPr>
        <xdr:cNvPr id="83" name="n_1aveValue【道路】&#10;有形固定資産減価償却率"/>
        <xdr:cNvSpPr txBox="1"/>
      </xdr:nvSpPr>
      <xdr:spPr>
        <a:xfrm>
          <a:off x="35820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112412</xdr:rowOff>
    </xdr:from>
    <xdr:ext cx="405111" cy="259045"/>
    <xdr:sp macro="" textlink="">
      <xdr:nvSpPr>
        <xdr:cNvPr id="84" name="n_2aveValue【道路】&#10;有形固定資産減価償却率"/>
        <xdr:cNvSpPr txBox="1"/>
      </xdr:nvSpPr>
      <xdr:spPr>
        <a:xfrm>
          <a:off x="27057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78122</xdr:rowOff>
    </xdr:from>
    <xdr:ext cx="405111" cy="259045"/>
    <xdr:sp macro="" textlink="">
      <xdr:nvSpPr>
        <xdr:cNvPr id="85" name="n_3aveValue【道路】&#10;有形固定資産減価償却率"/>
        <xdr:cNvSpPr txBox="1"/>
      </xdr:nvSpPr>
      <xdr:spPr>
        <a:xfrm>
          <a:off x="181674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22877</xdr:rowOff>
    </xdr:from>
    <xdr:ext cx="405111" cy="259045"/>
    <xdr:sp macro="" textlink="">
      <xdr:nvSpPr>
        <xdr:cNvPr id="86" name="n_4aveValue【道路】&#10;有形固定資産減価償却率"/>
        <xdr:cNvSpPr txBox="1"/>
      </xdr:nvSpPr>
      <xdr:spPr>
        <a:xfrm>
          <a:off x="927744" y="653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10177</xdr:rowOff>
    </xdr:from>
    <xdr:ext cx="405111" cy="259045"/>
    <xdr:sp macro="" textlink="">
      <xdr:nvSpPr>
        <xdr:cNvPr id="87" name="n_1mainValue【道路】&#10;有形固定資産減価償却率"/>
        <xdr:cNvSpPr txBox="1"/>
      </xdr:nvSpPr>
      <xdr:spPr>
        <a:xfrm>
          <a:off x="35820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8272</xdr:rowOff>
    </xdr:from>
    <xdr:ext cx="405111" cy="259045"/>
    <xdr:sp macro="" textlink="">
      <xdr:nvSpPr>
        <xdr:cNvPr id="88" name="n_2mainValue【道路】&#10;有形固定資産減価償却率"/>
        <xdr:cNvSpPr txBox="1"/>
      </xdr:nvSpPr>
      <xdr:spPr>
        <a:xfrm>
          <a:off x="2705744"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6367</xdr:rowOff>
    </xdr:from>
    <xdr:ext cx="405111" cy="259045"/>
    <xdr:sp macro="" textlink="">
      <xdr:nvSpPr>
        <xdr:cNvPr id="89" name="n_3mainValue【道路】&#10;有形固定資産減価償却率"/>
        <xdr:cNvSpPr txBox="1"/>
      </xdr:nvSpPr>
      <xdr:spPr>
        <a:xfrm>
          <a:off x="1816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168292</xdr:rowOff>
    </xdr:from>
    <xdr:ext cx="405111" cy="259045"/>
    <xdr:sp macro="" textlink="">
      <xdr:nvSpPr>
        <xdr:cNvPr id="90" name="n_4mainValue【道路】&#10;有形固定資産減価償却率"/>
        <xdr:cNvSpPr txBox="1"/>
      </xdr:nvSpPr>
      <xdr:spPr>
        <a:xfrm>
          <a:off x="927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4" name="テキスト ボックス 103"/>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6" name="テキスト ボックス 105"/>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8" name="テキスト ボックス 107"/>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93162</xdr:rowOff>
    </xdr:from>
    <xdr:to>
      <xdr:col>54</xdr:col>
      <xdr:colOff>189865</xdr:colOff>
      <xdr:row>41</xdr:row>
      <xdr:rowOff>93802</xdr:rowOff>
    </xdr:to>
    <xdr:cxnSp macro="">
      <xdr:nvCxnSpPr>
        <xdr:cNvPr id="112" name="直線コネクタ 111"/>
        <xdr:cNvCxnSpPr/>
      </xdr:nvCxnSpPr>
      <xdr:spPr>
        <a:xfrm flipV="1">
          <a:off x="10476865" y="5922462"/>
          <a:ext cx="0" cy="1200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97629</xdr:rowOff>
    </xdr:from>
    <xdr:ext cx="469744" cy="259045"/>
    <xdr:sp macro="" textlink="">
      <xdr:nvSpPr>
        <xdr:cNvPr id="113" name="【道路】&#10;一人当たり延長最小値テキスト"/>
        <xdr:cNvSpPr txBox="1"/>
      </xdr:nvSpPr>
      <xdr:spPr>
        <a:xfrm>
          <a:off x="10515600" y="7127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93802</xdr:rowOff>
    </xdr:from>
    <xdr:to>
      <xdr:col>55</xdr:col>
      <xdr:colOff>88900</xdr:colOff>
      <xdr:row>41</xdr:row>
      <xdr:rowOff>93802</xdr:rowOff>
    </xdr:to>
    <xdr:cxnSp macro="">
      <xdr:nvCxnSpPr>
        <xdr:cNvPr id="114" name="直線コネクタ 113"/>
        <xdr:cNvCxnSpPr/>
      </xdr:nvCxnSpPr>
      <xdr:spPr>
        <a:xfrm>
          <a:off x="10388600" y="7123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39839</xdr:rowOff>
    </xdr:from>
    <xdr:ext cx="534377" cy="259045"/>
    <xdr:sp macro="" textlink="">
      <xdr:nvSpPr>
        <xdr:cNvPr id="115" name="【道路】&#10;一人当たり延長最大値テキスト"/>
        <xdr:cNvSpPr txBox="1"/>
      </xdr:nvSpPr>
      <xdr:spPr>
        <a:xfrm>
          <a:off x="10515600" y="5697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93162</xdr:rowOff>
    </xdr:from>
    <xdr:to>
      <xdr:col>55</xdr:col>
      <xdr:colOff>88900</xdr:colOff>
      <xdr:row>34</xdr:row>
      <xdr:rowOff>93162</xdr:rowOff>
    </xdr:to>
    <xdr:cxnSp macro="">
      <xdr:nvCxnSpPr>
        <xdr:cNvPr id="116" name="直線コネクタ 115"/>
        <xdr:cNvCxnSpPr/>
      </xdr:nvCxnSpPr>
      <xdr:spPr>
        <a:xfrm>
          <a:off x="10388600" y="59224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41272</xdr:rowOff>
    </xdr:from>
    <xdr:ext cx="469744" cy="259045"/>
    <xdr:sp macro="" textlink="">
      <xdr:nvSpPr>
        <xdr:cNvPr id="117" name="【道路】&#10;一人当たり延長平均値テキスト"/>
        <xdr:cNvSpPr txBox="1"/>
      </xdr:nvSpPr>
      <xdr:spPr>
        <a:xfrm>
          <a:off x="10515600" y="68992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62845</xdr:rowOff>
    </xdr:from>
    <xdr:to>
      <xdr:col>55</xdr:col>
      <xdr:colOff>50800</xdr:colOff>
      <xdr:row>40</xdr:row>
      <xdr:rowOff>164445</xdr:rowOff>
    </xdr:to>
    <xdr:sp macro="" textlink="">
      <xdr:nvSpPr>
        <xdr:cNvPr id="118" name="フローチャート: 判断 117"/>
        <xdr:cNvSpPr/>
      </xdr:nvSpPr>
      <xdr:spPr>
        <a:xfrm>
          <a:off x="10426700" y="6920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64262</xdr:rowOff>
    </xdr:from>
    <xdr:to>
      <xdr:col>50</xdr:col>
      <xdr:colOff>165100</xdr:colOff>
      <xdr:row>40</xdr:row>
      <xdr:rowOff>165862</xdr:rowOff>
    </xdr:to>
    <xdr:sp macro="" textlink="">
      <xdr:nvSpPr>
        <xdr:cNvPr id="119" name="フローチャート: 判断 118"/>
        <xdr:cNvSpPr/>
      </xdr:nvSpPr>
      <xdr:spPr>
        <a:xfrm>
          <a:off x="9588500" y="692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64719</xdr:rowOff>
    </xdr:from>
    <xdr:to>
      <xdr:col>46</xdr:col>
      <xdr:colOff>38100</xdr:colOff>
      <xdr:row>40</xdr:row>
      <xdr:rowOff>166319</xdr:rowOff>
    </xdr:to>
    <xdr:sp macro="" textlink="">
      <xdr:nvSpPr>
        <xdr:cNvPr id="120" name="フローチャート: 判断 119"/>
        <xdr:cNvSpPr/>
      </xdr:nvSpPr>
      <xdr:spPr>
        <a:xfrm>
          <a:off x="8699500" y="6922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65314</xdr:rowOff>
    </xdr:from>
    <xdr:to>
      <xdr:col>41</xdr:col>
      <xdr:colOff>101600</xdr:colOff>
      <xdr:row>40</xdr:row>
      <xdr:rowOff>166914</xdr:rowOff>
    </xdr:to>
    <xdr:sp macro="" textlink="">
      <xdr:nvSpPr>
        <xdr:cNvPr id="121" name="フローチャート: 判断 120"/>
        <xdr:cNvSpPr/>
      </xdr:nvSpPr>
      <xdr:spPr>
        <a:xfrm>
          <a:off x="7810500" y="692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65953</xdr:rowOff>
    </xdr:from>
    <xdr:to>
      <xdr:col>36</xdr:col>
      <xdr:colOff>165100</xdr:colOff>
      <xdr:row>40</xdr:row>
      <xdr:rowOff>167553</xdr:rowOff>
    </xdr:to>
    <xdr:sp macro="" textlink="">
      <xdr:nvSpPr>
        <xdr:cNvPr id="122" name="フローチャート: 判断 121"/>
        <xdr:cNvSpPr/>
      </xdr:nvSpPr>
      <xdr:spPr>
        <a:xfrm>
          <a:off x="6921500" y="6923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123744</xdr:rowOff>
    </xdr:from>
    <xdr:to>
      <xdr:col>55</xdr:col>
      <xdr:colOff>50800</xdr:colOff>
      <xdr:row>40</xdr:row>
      <xdr:rowOff>53894</xdr:rowOff>
    </xdr:to>
    <xdr:sp macro="" textlink="">
      <xdr:nvSpPr>
        <xdr:cNvPr id="128" name="楕円 127"/>
        <xdr:cNvSpPr/>
      </xdr:nvSpPr>
      <xdr:spPr>
        <a:xfrm>
          <a:off x="10426700" y="6810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146621</xdr:rowOff>
    </xdr:from>
    <xdr:ext cx="469744" cy="259045"/>
    <xdr:sp macro="" textlink="">
      <xdr:nvSpPr>
        <xdr:cNvPr id="129" name="【道路】&#10;一人当たり延長該当値テキスト"/>
        <xdr:cNvSpPr txBox="1"/>
      </xdr:nvSpPr>
      <xdr:spPr>
        <a:xfrm>
          <a:off x="10515600" y="6661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127402</xdr:rowOff>
    </xdr:from>
    <xdr:to>
      <xdr:col>50</xdr:col>
      <xdr:colOff>165100</xdr:colOff>
      <xdr:row>40</xdr:row>
      <xdr:rowOff>57552</xdr:rowOff>
    </xdr:to>
    <xdr:sp macro="" textlink="">
      <xdr:nvSpPr>
        <xdr:cNvPr id="130" name="楕円 129"/>
        <xdr:cNvSpPr/>
      </xdr:nvSpPr>
      <xdr:spPr>
        <a:xfrm>
          <a:off x="9588500" y="6813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3094</xdr:rowOff>
    </xdr:from>
    <xdr:to>
      <xdr:col>55</xdr:col>
      <xdr:colOff>0</xdr:colOff>
      <xdr:row>40</xdr:row>
      <xdr:rowOff>6752</xdr:rowOff>
    </xdr:to>
    <xdr:cxnSp macro="">
      <xdr:nvCxnSpPr>
        <xdr:cNvPr id="131" name="直線コネクタ 130"/>
        <xdr:cNvCxnSpPr/>
      </xdr:nvCxnSpPr>
      <xdr:spPr>
        <a:xfrm flipV="1">
          <a:off x="9639300" y="6861094"/>
          <a:ext cx="8382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131196</xdr:rowOff>
    </xdr:from>
    <xdr:to>
      <xdr:col>46</xdr:col>
      <xdr:colOff>38100</xdr:colOff>
      <xdr:row>40</xdr:row>
      <xdr:rowOff>61346</xdr:rowOff>
    </xdr:to>
    <xdr:sp macro="" textlink="">
      <xdr:nvSpPr>
        <xdr:cNvPr id="132" name="楕円 131"/>
        <xdr:cNvSpPr/>
      </xdr:nvSpPr>
      <xdr:spPr>
        <a:xfrm>
          <a:off x="8699500" y="6817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6752</xdr:rowOff>
    </xdr:from>
    <xdr:to>
      <xdr:col>50</xdr:col>
      <xdr:colOff>114300</xdr:colOff>
      <xdr:row>40</xdr:row>
      <xdr:rowOff>10546</xdr:rowOff>
    </xdr:to>
    <xdr:cxnSp macro="">
      <xdr:nvCxnSpPr>
        <xdr:cNvPr id="133" name="直線コネクタ 132"/>
        <xdr:cNvCxnSpPr/>
      </xdr:nvCxnSpPr>
      <xdr:spPr>
        <a:xfrm flipV="1">
          <a:off x="8750300" y="6864752"/>
          <a:ext cx="889000" cy="3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133207</xdr:rowOff>
    </xdr:from>
    <xdr:to>
      <xdr:col>41</xdr:col>
      <xdr:colOff>101600</xdr:colOff>
      <xdr:row>40</xdr:row>
      <xdr:rowOff>63357</xdr:rowOff>
    </xdr:to>
    <xdr:sp macro="" textlink="">
      <xdr:nvSpPr>
        <xdr:cNvPr id="134" name="楕円 133"/>
        <xdr:cNvSpPr/>
      </xdr:nvSpPr>
      <xdr:spPr>
        <a:xfrm>
          <a:off x="7810500" y="6819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10546</xdr:rowOff>
    </xdr:from>
    <xdr:to>
      <xdr:col>45</xdr:col>
      <xdr:colOff>177800</xdr:colOff>
      <xdr:row>40</xdr:row>
      <xdr:rowOff>12557</xdr:rowOff>
    </xdr:to>
    <xdr:cxnSp macro="">
      <xdr:nvCxnSpPr>
        <xdr:cNvPr id="135" name="直線コネクタ 134"/>
        <xdr:cNvCxnSpPr/>
      </xdr:nvCxnSpPr>
      <xdr:spPr>
        <a:xfrm flipV="1">
          <a:off x="7861300" y="6868546"/>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135951</xdr:rowOff>
    </xdr:from>
    <xdr:to>
      <xdr:col>36</xdr:col>
      <xdr:colOff>165100</xdr:colOff>
      <xdr:row>40</xdr:row>
      <xdr:rowOff>66101</xdr:rowOff>
    </xdr:to>
    <xdr:sp macro="" textlink="">
      <xdr:nvSpPr>
        <xdr:cNvPr id="136" name="楕円 135"/>
        <xdr:cNvSpPr/>
      </xdr:nvSpPr>
      <xdr:spPr>
        <a:xfrm>
          <a:off x="6921500" y="6822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12557</xdr:rowOff>
    </xdr:from>
    <xdr:to>
      <xdr:col>41</xdr:col>
      <xdr:colOff>50800</xdr:colOff>
      <xdr:row>40</xdr:row>
      <xdr:rowOff>15301</xdr:rowOff>
    </xdr:to>
    <xdr:cxnSp macro="">
      <xdr:nvCxnSpPr>
        <xdr:cNvPr id="137" name="直線コネクタ 136"/>
        <xdr:cNvCxnSpPr/>
      </xdr:nvCxnSpPr>
      <xdr:spPr>
        <a:xfrm flipV="1">
          <a:off x="6972300" y="6870557"/>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156989</xdr:rowOff>
    </xdr:from>
    <xdr:ext cx="469744" cy="259045"/>
    <xdr:sp macro="" textlink="">
      <xdr:nvSpPr>
        <xdr:cNvPr id="138" name="n_1aveValue【道路】&#10;一人当たり延長"/>
        <xdr:cNvSpPr txBox="1"/>
      </xdr:nvSpPr>
      <xdr:spPr>
        <a:xfrm>
          <a:off x="9391727" y="7014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157446</xdr:rowOff>
    </xdr:from>
    <xdr:ext cx="469744" cy="259045"/>
    <xdr:sp macro="" textlink="">
      <xdr:nvSpPr>
        <xdr:cNvPr id="139" name="n_2aveValue【道路】&#10;一人当たり延長"/>
        <xdr:cNvSpPr txBox="1"/>
      </xdr:nvSpPr>
      <xdr:spPr>
        <a:xfrm>
          <a:off x="8515427" y="7015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158041</xdr:rowOff>
    </xdr:from>
    <xdr:ext cx="469744" cy="259045"/>
    <xdr:sp macro="" textlink="">
      <xdr:nvSpPr>
        <xdr:cNvPr id="140" name="n_3aveValue【道路】&#10;一人当たり延長"/>
        <xdr:cNvSpPr txBox="1"/>
      </xdr:nvSpPr>
      <xdr:spPr>
        <a:xfrm>
          <a:off x="7626427" y="7016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158680</xdr:rowOff>
    </xdr:from>
    <xdr:ext cx="469744" cy="259045"/>
    <xdr:sp macro="" textlink="">
      <xdr:nvSpPr>
        <xdr:cNvPr id="141" name="n_4aveValue【道路】&#10;一人当たり延長"/>
        <xdr:cNvSpPr txBox="1"/>
      </xdr:nvSpPr>
      <xdr:spPr>
        <a:xfrm>
          <a:off x="6737427" y="7016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74079</xdr:rowOff>
    </xdr:from>
    <xdr:ext cx="469744" cy="259045"/>
    <xdr:sp macro="" textlink="">
      <xdr:nvSpPr>
        <xdr:cNvPr id="142" name="n_1mainValue【道路】&#10;一人当たり延長"/>
        <xdr:cNvSpPr txBox="1"/>
      </xdr:nvSpPr>
      <xdr:spPr>
        <a:xfrm>
          <a:off x="9391727" y="6589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77873</xdr:rowOff>
    </xdr:from>
    <xdr:ext cx="469744" cy="259045"/>
    <xdr:sp macro="" textlink="">
      <xdr:nvSpPr>
        <xdr:cNvPr id="143" name="n_2mainValue【道路】&#10;一人当たり延長"/>
        <xdr:cNvSpPr txBox="1"/>
      </xdr:nvSpPr>
      <xdr:spPr>
        <a:xfrm>
          <a:off x="8515427" y="6592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79884</xdr:rowOff>
    </xdr:from>
    <xdr:ext cx="469744" cy="259045"/>
    <xdr:sp macro="" textlink="">
      <xdr:nvSpPr>
        <xdr:cNvPr id="144" name="n_3mainValue【道路】&#10;一人当たり延長"/>
        <xdr:cNvSpPr txBox="1"/>
      </xdr:nvSpPr>
      <xdr:spPr>
        <a:xfrm>
          <a:off x="7626427" y="659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82628</xdr:rowOff>
    </xdr:from>
    <xdr:ext cx="469744" cy="259045"/>
    <xdr:sp macro="" textlink="">
      <xdr:nvSpPr>
        <xdr:cNvPr id="145" name="n_4mainValue【道路】&#10;一人当たり延長"/>
        <xdr:cNvSpPr txBox="1"/>
      </xdr:nvSpPr>
      <xdr:spPr>
        <a:xfrm>
          <a:off x="6737427" y="6597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76744</xdr:rowOff>
    </xdr:from>
    <xdr:to>
      <xdr:col>24</xdr:col>
      <xdr:colOff>62865</xdr:colOff>
      <xdr:row>63</xdr:row>
      <xdr:rowOff>93073</xdr:rowOff>
    </xdr:to>
    <xdr:cxnSp macro="">
      <xdr:nvCxnSpPr>
        <xdr:cNvPr id="171" name="直線コネクタ 170"/>
        <xdr:cNvCxnSpPr/>
      </xdr:nvCxnSpPr>
      <xdr:spPr>
        <a:xfrm flipV="1">
          <a:off x="4634865" y="9677944"/>
          <a:ext cx="0" cy="1216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96900</xdr:rowOff>
    </xdr:from>
    <xdr:ext cx="405111" cy="259045"/>
    <xdr:sp macro="" textlink="">
      <xdr:nvSpPr>
        <xdr:cNvPr id="172" name="【橋りょう・トンネル】&#10;有形固定資産減価償却率最小値テキスト"/>
        <xdr:cNvSpPr txBox="1"/>
      </xdr:nvSpPr>
      <xdr:spPr>
        <a:xfrm>
          <a:off x="4673600" y="10898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93073</xdr:rowOff>
    </xdr:from>
    <xdr:to>
      <xdr:col>24</xdr:col>
      <xdr:colOff>152400</xdr:colOff>
      <xdr:row>63</xdr:row>
      <xdr:rowOff>93073</xdr:rowOff>
    </xdr:to>
    <xdr:cxnSp macro="">
      <xdr:nvCxnSpPr>
        <xdr:cNvPr id="173" name="直線コネクタ 172"/>
        <xdr:cNvCxnSpPr/>
      </xdr:nvCxnSpPr>
      <xdr:spPr>
        <a:xfrm>
          <a:off x="4546600" y="1089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23421</xdr:rowOff>
    </xdr:from>
    <xdr:ext cx="405111" cy="259045"/>
    <xdr:sp macro="" textlink="">
      <xdr:nvSpPr>
        <xdr:cNvPr id="174" name="【橋りょう・トンネル】&#10;有形固定資産減価償却率最大値テキスト"/>
        <xdr:cNvSpPr txBox="1"/>
      </xdr:nvSpPr>
      <xdr:spPr>
        <a:xfrm>
          <a:off x="4673600" y="9453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76744</xdr:rowOff>
    </xdr:from>
    <xdr:to>
      <xdr:col>24</xdr:col>
      <xdr:colOff>152400</xdr:colOff>
      <xdr:row>56</xdr:row>
      <xdr:rowOff>76744</xdr:rowOff>
    </xdr:to>
    <xdr:cxnSp macro="">
      <xdr:nvCxnSpPr>
        <xdr:cNvPr id="175" name="直線コネクタ 174"/>
        <xdr:cNvCxnSpPr/>
      </xdr:nvCxnSpPr>
      <xdr:spPr>
        <a:xfrm>
          <a:off x="4546600" y="9677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2739</xdr:rowOff>
    </xdr:from>
    <xdr:ext cx="405111" cy="259045"/>
    <xdr:sp macro="" textlink="">
      <xdr:nvSpPr>
        <xdr:cNvPr id="176" name="【橋りょう・トンネル】&#10;有形固定資産減価償却率平均値テキスト"/>
        <xdr:cNvSpPr txBox="1"/>
      </xdr:nvSpPr>
      <xdr:spPr>
        <a:xfrm>
          <a:off x="4673600" y="104611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24312</xdr:rowOff>
    </xdr:from>
    <xdr:to>
      <xdr:col>24</xdr:col>
      <xdr:colOff>114300</xdr:colOff>
      <xdr:row>61</xdr:row>
      <xdr:rowOff>125912</xdr:rowOff>
    </xdr:to>
    <xdr:sp macro="" textlink="">
      <xdr:nvSpPr>
        <xdr:cNvPr id="177" name="フローチャート: 判断 176"/>
        <xdr:cNvSpPr/>
      </xdr:nvSpPr>
      <xdr:spPr>
        <a:xfrm>
          <a:off x="4584700" y="1048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7983</xdr:rowOff>
    </xdr:from>
    <xdr:to>
      <xdr:col>20</xdr:col>
      <xdr:colOff>38100</xdr:colOff>
      <xdr:row>61</xdr:row>
      <xdr:rowOff>109583</xdr:rowOff>
    </xdr:to>
    <xdr:sp macro="" textlink="">
      <xdr:nvSpPr>
        <xdr:cNvPr id="178" name="フローチャート: 判断 177"/>
        <xdr:cNvSpPr/>
      </xdr:nvSpPr>
      <xdr:spPr>
        <a:xfrm>
          <a:off x="3746500" y="1046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163104</xdr:rowOff>
    </xdr:from>
    <xdr:to>
      <xdr:col>15</xdr:col>
      <xdr:colOff>101600</xdr:colOff>
      <xdr:row>61</xdr:row>
      <xdr:rowOff>93254</xdr:rowOff>
    </xdr:to>
    <xdr:sp macro="" textlink="">
      <xdr:nvSpPr>
        <xdr:cNvPr id="179" name="フローチャート: 判断 178"/>
        <xdr:cNvSpPr/>
      </xdr:nvSpPr>
      <xdr:spPr>
        <a:xfrm>
          <a:off x="2857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143510</xdr:rowOff>
    </xdr:from>
    <xdr:to>
      <xdr:col>10</xdr:col>
      <xdr:colOff>165100</xdr:colOff>
      <xdr:row>61</xdr:row>
      <xdr:rowOff>73660</xdr:rowOff>
    </xdr:to>
    <xdr:sp macro="" textlink="">
      <xdr:nvSpPr>
        <xdr:cNvPr id="180" name="フローチャート: 判断 179"/>
        <xdr:cNvSpPr/>
      </xdr:nvSpPr>
      <xdr:spPr>
        <a:xfrm>
          <a:off x="19685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1" name="フローチャート: 判断 180"/>
        <xdr:cNvSpPr/>
      </xdr:nvSpPr>
      <xdr:spPr>
        <a:xfrm>
          <a:off x="1079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133713</xdr:rowOff>
    </xdr:from>
    <xdr:to>
      <xdr:col>24</xdr:col>
      <xdr:colOff>114300</xdr:colOff>
      <xdr:row>61</xdr:row>
      <xdr:rowOff>63863</xdr:rowOff>
    </xdr:to>
    <xdr:sp macro="" textlink="">
      <xdr:nvSpPr>
        <xdr:cNvPr id="187" name="楕円 186"/>
        <xdr:cNvSpPr/>
      </xdr:nvSpPr>
      <xdr:spPr>
        <a:xfrm>
          <a:off x="4584700" y="1042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156590</xdr:rowOff>
    </xdr:from>
    <xdr:ext cx="405111" cy="259045"/>
    <xdr:sp macro="" textlink="">
      <xdr:nvSpPr>
        <xdr:cNvPr id="188" name="【橋りょう・トンネル】&#10;有形固定資産減価償却率該当値テキスト"/>
        <xdr:cNvSpPr txBox="1"/>
      </xdr:nvSpPr>
      <xdr:spPr>
        <a:xfrm>
          <a:off x="4673600" y="10272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114119</xdr:rowOff>
    </xdr:from>
    <xdr:to>
      <xdr:col>20</xdr:col>
      <xdr:colOff>38100</xdr:colOff>
      <xdr:row>61</xdr:row>
      <xdr:rowOff>44269</xdr:rowOff>
    </xdr:to>
    <xdr:sp macro="" textlink="">
      <xdr:nvSpPr>
        <xdr:cNvPr id="189" name="楕円 188"/>
        <xdr:cNvSpPr/>
      </xdr:nvSpPr>
      <xdr:spPr>
        <a:xfrm>
          <a:off x="3746500" y="1040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164919</xdr:rowOff>
    </xdr:from>
    <xdr:to>
      <xdr:col>24</xdr:col>
      <xdr:colOff>63500</xdr:colOff>
      <xdr:row>61</xdr:row>
      <xdr:rowOff>13063</xdr:rowOff>
    </xdr:to>
    <xdr:cxnSp macro="">
      <xdr:nvCxnSpPr>
        <xdr:cNvPr id="190" name="直線コネクタ 189"/>
        <xdr:cNvCxnSpPr/>
      </xdr:nvCxnSpPr>
      <xdr:spPr>
        <a:xfrm>
          <a:off x="3797300" y="10451919"/>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107587</xdr:rowOff>
    </xdr:from>
    <xdr:to>
      <xdr:col>15</xdr:col>
      <xdr:colOff>101600</xdr:colOff>
      <xdr:row>61</xdr:row>
      <xdr:rowOff>37737</xdr:rowOff>
    </xdr:to>
    <xdr:sp macro="" textlink="">
      <xdr:nvSpPr>
        <xdr:cNvPr id="191" name="楕円 190"/>
        <xdr:cNvSpPr/>
      </xdr:nvSpPr>
      <xdr:spPr>
        <a:xfrm>
          <a:off x="2857500" y="1039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158387</xdr:rowOff>
    </xdr:from>
    <xdr:to>
      <xdr:col>19</xdr:col>
      <xdr:colOff>177800</xdr:colOff>
      <xdr:row>60</xdr:row>
      <xdr:rowOff>164919</xdr:rowOff>
    </xdr:to>
    <xdr:cxnSp macro="">
      <xdr:nvCxnSpPr>
        <xdr:cNvPr id="192" name="直線コネクタ 191"/>
        <xdr:cNvCxnSpPr/>
      </xdr:nvCxnSpPr>
      <xdr:spPr>
        <a:xfrm>
          <a:off x="2908300" y="10445387"/>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110853</xdr:rowOff>
    </xdr:from>
    <xdr:to>
      <xdr:col>10</xdr:col>
      <xdr:colOff>165100</xdr:colOff>
      <xdr:row>61</xdr:row>
      <xdr:rowOff>41003</xdr:rowOff>
    </xdr:to>
    <xdr:sp macro="" textlink="">
      <xdr:nvSpPr>
        <xdr:cNvPr id="193" name="楕円 192"/>
        <xdr:cNvSpPr/>
      </xdr:nvSpPr>
      <xdr:spPr>
        <a:xfrm>
          <a:off x="1968500" y="1039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158387</xdr:rowOff>
    </xdr:from>
    <xdr:to>
      <xdr:col>15</xdr:col>
      <xdr:colOff>50800</xdr:colOff>
      <xdr:row>60</xdr:row>
      <xdr:rowOff>161653</xdr:rowOff>
    </xdr:to>
    <xdr:cxnSp macro="">
      <xdr:nvCxnSpPr>
        <xdr:cNvPr id="194" name="直線コネクタ 193"/>
        <xdr:cNvCxnSpPr/>
      </xdr:nvCxnSpPr>
      <xdr:spPr>
        <a:xfrm flipV="1">
          <a:off x="2019300" y="1044538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99423</xdr:rowOff>
    </xdr:from>
    <xdr:to>
      <xdr:col>6</xdr:col>
      <xdr:colOff>38100</xdr:colOff>
      <xdr:row>61</xdr:row>
      <xdr:rowOff>29573</xdr:rowOff>
    </xdr:to>
    <xdr:sp macro="" textlink="">
      <xdr:nvSpPr>
        <xdr:cNvPr id="195" name="楕円 194"/>
        <xdr:cNvSpPr/>
      </xdr:nvSpPr>
      <xdr:spPr>
        <a:xfrm>
          <a:off x="1079500" y="1038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150223</xdr:rowOff>
    </xdr:from>
    <xdr:to>
      <xdr:col>10</xdr:col>
      <xdr:colOff>114300</xdr:colOff>
      <xdr:row>60</xdr:row>
      <xdr:rowOff>161653</xdr:rowOff>
    </xdr:to>
    <xdr:cxnSp macro="">
      <xdr:nvCxnSpPr>
        <xdr:cNvPr id="196" name="直線コネクタ 195"/>
        <xdr:cNvCxnSpPr/>
      </xdr:nvCxnSpPr>
      <xdr:spPr>
        <a:xfrm>
          <a:off x="1130300" y="10437223"/>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100710</xdr:rowOff>
    </xdr:from>
    <xdr:ext cx="405111" cy="259045"/>
    <xdr:sp macro="" textlink="">
      <xdr:nvSpPr>
        <xdr:cNvPr id="197" name="n_1aveValue【橋りょう・トンネル】&#10;有形固定資産減価償却率"/>
        <xdr:cNvSpPr txBox="1"/>
      </xdr:nvSpPr>
      <xdr:spPr>
        <a:xfrm>
          <a:off x="3582044" y="1055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84381</xdr:rowOff>
    </xdr:from>
    <xdr:ext cx="405111" cy="259045"/>
    <xdr:sp macro="" textlink="">
      <xdr:nvSpPr>
        <xdr:cNvPr id="198" name="n_2aveValue【橋りょう・トンネル】&#10;有形固定資産減価償却率"/>
        <xdr:cNvSpPr txBox="1"/>
      </xdr:nvSpPr>
      <xdr:spPr>
        <a:xfrm>
          <a:off x="2705744" y="1054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64787</xdr:rowOff>
    </xdr:from>
    <xdr:ext cx="405111" cy="259045"/>
    <xdr:sp macro="" textlink="">
      <xdr:nvSpPr>
        <xdr:cNvPr id="199" name="n_3aveValue【橋りょう・トンネル】&#10;有形固定資産減価償却率"/>
        <xdr:cNvSpPr txBox="1"/>
      </xdr:nvSpPr>
      <xdr:spPr>
        <a:xfrm>
          <a:off x="181674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51724</xdr:rowOff>
    </xdr:from>
    <xdr:ext cx="405111" cy="259045"/>
    <xdr:sp macro="" textlink="">
      <xdr:nvSpPr>
        <xdr:cNvPr id="200" name="n_4aveValue【橋りょう・トンネル】&#10;有形固定資産減価償却率"/>
        <xdr:cNvSpPr txBox="1"/>
      </xdr:nvSpPr>
      <xdr:spPr>
        <a:xfrm>
          <a:off x="927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60796</xdr:rowOff>
    </xdr:from>
    <xdr:ext cx="405111" cy="259045"/>
    <xdr:sp macro="" textlink="">
      <xdr:nvSpPr>
        <xdr:cNvPr id="201" name="n_1mainValue【橋りょう・トンネル】&#10;有形固定資産減価償却率"/>
        <xdr:cNvSpPr txBox="1"/>
      </xdr:nvSpPr>
      <xdr:spPr>
        <a:xfrm>
          <a:off x="3582044" y="1017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54264</xdr:rowOff>
    </xdr:from>
    <xdr:ext cx="405111" cy="259045"/>
    <xdr:sp macro="" textlink="">
      <xdr:nvSpPr>
        <xdr:cNvPr id="202" name="n_2mainValue【橋りょう・トンネル】&#10;有形固定資産減価償却率"/>
        <xdr:cNvSpPr txBox="1"/>
      </xdr:nvSpPr>
      <xdr:spPr>
        <a:xfrm>
          <a:off x="2705744" y="1016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57530</xdr:rowOff>
    </xdr:from>
    <xdr:ext cx="405111" cy="259045"/>
    <xdr:sp macro="" textlink="">
      <xdr:nvSpPr>
        <xdr:cNvPr id="203" name="n_3mainValue【橋りょう・トンネル】&#10;有形固定資産減価償却率"/>
        <xdr:cNvSpPr txBox="1"/>
      </xdr:nvSpPr>
      <xdr:spPr>
        <a:xfrm>
          <a:off x="18167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46100</xdr:rowOff>
    </xdr:from>
    <xdr:ext cx="405111" cy="259045"/>
    <xdr:sp macro="" textlink="">
      <xdr:nvSpPr>
        <xdr:cNvPr id="204" name="n_4mainValue【橋りょう・トンネル】&#10;有形固定資産減価償却率"/>
        <xdr:cNvSpPr txBox="1"/>
      </xdr:nvSpPr>
      <xdr:spPr>
        <a:xfrm>
          <a:off x="927744" y="1016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6" name="テキスト ボックス 215"/>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8" name="テキスト ボックス 217"/>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0" name="テキスト ボックス 219"/>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2" name="テキスト ボックス 221"/>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4" name="テキスト ボックス 223"/>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127280</xdr:rowOff>
    </xdr:from>
    <xdr:to>
      <xdr:col>54</xdr:col>
      <xdr:colOff>189865</xdr:colOff>
      <xdr:row>63</xdr:row>
      <xdr:rowOff>168090</xdr:rowOff>
    </xdr:to>
    <xdr:cxnSp macro="">
      <xdr:nvCxnSpPr>
        <xdr:cNvPr id="226" name="直線コネクタ 225"/>
        <xdr:cNvCxnSpPr/>
      </xdr:nvCxnSpPr>
      <xdr:spPr>
        <a:xfrm flipV="1">
          <a:off x="10476865" y="9899930"/>
          <a:ext cx="0" cy="1069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467</xdr:rowOff>
    </xdr:from>
    <xdr:ext cx="378565" cy="259045"/>
    <xdr:sp macro="" textlink="">
      <xdr:nvSpPr>
        <xdr:cNvPr id="227" name="【橋りょう・トンネル】&#10;一人当たり有形固定資産（償却資産）額最小値テキスト"/>
        <xdr:cNvSpPr txBox="1"/>
      </xdr:nvSpPr>
      <xdr:spPr>
        <a:xfrm>
          <a:off x="10515600" y="109732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168090</xdr:rowOff>
    </xdr:from>
    <xdr:to>
      <xdr:col>55</xdr:col>
      <xdr:colOff>88900</xdr:colOff>
      <xdr:row>63</xdr:row>
      <xdr:rowOff>168090</xdr:rowOff>
    </xdr:to>
    <xdr:cxnSp macro="">
      <xdr:nvCxnSpPr>
        <xdr:cNvPr id="228" name="直線コネクタ 227"/>
        <xdr:cNvCxnSpPr/>
      </xdr:nvCxnSpPr>
      <xdr:spPr>
        <a:xfrm>
          <a:off x="10388600" y="1096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73957</xdr:rowOff>
    </xdr:from>
    <xdr:ext cx="599010" cy="259045"/>
    <xdr:sp macro="" textlink="">
      <xdr:nvSpPr>
        <xdr:cNvPr id="229" name="【橋りょう・トンネル】&#10;一人当たり有形固定資産（償却資産）額最大値テキスト"/>
        <xdr:cNvSpPr txBox="1"/>
      </xdr:nvSpPr>
      <xdr:spPr>
        <a:xfrm>
          <a:off x="10515600" y="967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127280</xdr:rowOff>
    </xdr:from>
    <xdr:to>
      <xdr:col>55</xdr:col>
      <xdr:colOff>88900</xdr:colOff>
      <xdr:row>57</xdr:row>
      <xdr:rowOff>127280</xdr:rowOff>
    </xdr:to>
    <xdr:cxnSp macro="">
      <xdr:nvCxnSpPr>
        <xdr:cNvPr id="230" name="直線コネクタ 229"/>
        <xdr:cNvCxnSpPr/>
      </xdr:nvCxnSpPr>
      <xdr:spPr>
        <a:xfrm>
          <a:off x="10388600" y="9899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71014</xdr:rowOff>
    </xdr:from>
    <xdr:ext cx="534377" cy="259045"/>
    <xdr:sp macro="" textlink="">
      <xdr:nvSpPr>
        <xdr:cNvPr id="231" name="【橋りょう・トンネル】&#10;一人当たり有形固定資産（償却資産）額平均値テキスト"/>
        <xdr:cNvSpPr txBox="1"/>
      </xdr:nvSpPr>
      <xdr:spPr>
        <a:xfrm>
          <a:off x="10515600" y="10529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92587</xdr:rowOff>
    </xdr:from>
    <xdr:to>
      <xdr:col>55</xdr:col>
      <xdr:colOff>50800</xdr:colOff>
      <xdr:row>62</xdr:row>
      <xdr:rowOff>22737</xdr:rowOff>
    </xdr:to>
    <xdr:sp macro="" textlink="">
      <xdr:nvSpPr>
        <xdr:cNvPr id="232" name="フローチャート: 判断 231"/>
        <xdr:cNvSpPr/>
      </xdr:nvSpPr>
      <xdr:spPr>
        <a:xfrm>
          <a:off x="10426700" y="1055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96510</xdr:rowOff>
    </xdr:from>
    <xdr:to>
      <xdr:col>50</xdr:col>
      <xdr:colOff>165100</xdr:colOff>
      <xdr:row>62</xdr:row>
      <xdr:rowOff>26660</xdr:rowOff>
    </xdr:to>
    <xdr:sp macro="" textlink="">
      <xdr:nvSpPr>
        <xdr:cNvPr id="233" name="フローチャート: 判断 232"/>
        <xdr:cNvSpPr/>
      </xdr:nvSpPr>
      <xdr:spPr>
        <a:xfrm>
          <a:off x="9588500" y="10554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100076</xdr:rowOff>
    </xdr:from>
    <xdr:to>
      <xdr:col>46</xdr:col>
      <xdr:colOff>38100</xdr:colOff>
      <xdr:row>62</xdr:row>
      <xdr:rowOff>30226</xdr:rowOff>
    </xdr:to>
    <xdr:sp macro="" textlink="">
      <xdr:nvSpPr>
        <xdr:cNvPr id="234" name="フローチャート: 判断 233"/>
        <xdr:cNvSpPr/>
      </xdr:nvSpPr>
      <xdr:spPr>
        <a:xfrm>
          <a:off x="8699500" y="1055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103098</xdr:rowOff>
    </xdr:from>
    <xdr:to>
      <xdr:col>41</xdr:col>
      <xdr:colOff>101600</xdr:colOff>
      <xdr:row>62</xdr:row>
      <xdr:rowOff>33248</xdr:rowOff>
    </xdr:to>
    <xdr:sp macro="" textlink="">
      <xdr:nvSpPr>
        <xdr:cNvPr id="235" name="フローチャート: 判断 234"/>
        <xdr:cNvSpPr/>
      </xdr:nvSpPr>
      <xdr:spPr>
        <a:xfrm>
          <a:off x="7810500" y="10561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103725</xdr:rowOff>
    </xdr:from>
    <xdr:to>
      <xdr:col>36</xdr:col>
      <xdr:colOff>165100</xdr:colOff>
      <xdr:row>62</xdr:row>
      <xdr:rowOff>33875</xdr:rowOff>
    </xdr:to>
    <xdr:sp macro="" textlink="">
      <xdr:nvSpPr>
        <xdr:cNvPr id="236" name="フローチャート: 判断 235"/>
        <xdr:cNvSpPr/>
      </xdr:nvSpPr>
      <xdr:spPr>
        <a:xfrm>
          <a:off x="6921500" y="1056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24734</xdr:rowOff>
    </xdr:from>
    <xdr:to>
      <xdr:col>55</xdr:col>
      <xdr:colOff>50800</xdr:colOff>
      <xdr:row>60</xdr:row>
      <xdr:rowOff>126334</xdr:rowOff>
    </xdr:to>
    <xdr:sp macro="" textlink="">
      <xdr:nvSpPr>
        <xdr:cNvPr id="242" name="楕円 241"/>
        <xdr:cNvSpPr/>
      </xdr:nvSpPr>
      <xdr:spPr>
        <a:xfrm>
          <a:off x="10426700" y="10311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47611</xdr:rowOff>
    </xdr:from>
    <xdr:ext cx="599010" cy="259045"/>
    <xdr:sp macro="" textlink="">
      <xdr:nvSpPr>
        <xdr:cNvPr id="243" name="【橋りょう・トンネル】&#10;一人当たり有形固定資産（償却資産）額該当値テキスト"/>
        <xdr:cNvSpPr txBox="1"/>
      </xdr:nvSpPr>
      <xdr:spPr>
        <a:xfrm>
          <a:off x="10515600" y="10163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33713</xdr:rowOff>
    </xdr:from>
    <xdr:to>
      <xdr:col>50</xdr:col>
      <xdr:colOff>165100</xdr:colOff>
      <xdr:row>60</xdr:row>
      <xdr:rowOff>135313</xdr:rowOff>
    </xdr:to>
    <xdr:sp macro="" textlink="">
      <xdr:nvSpPr>
        <xdr:cNvPr id="244" name="楕円 243"/>
        <xdr:cNvSpPr/>
      </xdr:nvSpPr>
      <xdr:spPr>
        <a:xfrm>
          <a:off x="9588500" y="1032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75534</xdr:rowOff>
    </xdr:from>
    <xdr:to>
      <xdr:col>55</xdr:col>
      <xdr:colOff>0</xdr:colOff>
      <xdr:row>60</xdr:row>
      <xdr:rowOff>84513</xdr:rowOff>
    </xdr:to>
    <xdr:cxnSp macro="">
      <xdr:nvCxnSpPr>
        <xdr:cNvPr id="245" name="直線コネクタ 244"/>
        <xdr:cNvCxnSpPr/>
      </xdr:nvCxnSpPr>
      <xdr:spPr>
        <a:xfrm flipV="1">
          <a:off x="9639300" y="10362534"/>
          <a:ext cx="838200" cy="8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49386</xdr:rowOff>
    </xdr:from>
    <xdr:to>
      <xdr:col>46</xdr:col>
      <xdr:colOff>38100</xdr:colOff>
      <xdr:row>60</xdr:row>
      <xdr:rowOff>150986</xdr:rowOff>
    </xdr:to>
    <xdr:sp macro="" textlink="">
      <xdr:nvSpPr>
        <xdr:cNvPr id="246" name="楕円 245"/>
        <xdr:cNvSpPr/>
      </xdr:nvSpPr>
      <xdr:spPr>
        <a:xfrm>
          <a:off x="8699500" y="10336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84513</xdr:rowOff>
    </xdr:from>
    <xdr:to>
      <xdr:col>50</xdr:col>
      <xdr:colOff>114300</xdr:colOff>
      <xdr:row>60</xdr:row>
      <xdr:rowOff>100186</xdr:rowOff>
    </xdr:to>
    <xdr:cxnSp macro="">
      <xdr:nvCxnSpPr>
        <xdr:cNvPr id="247" name="直線コネクタ 246"/>
        <xdr:cNvCxnSpPr/>
      </xdr:nvCxnSpPr>
      <xdr:spPr>
        <a:xfrm flipV="1">
          <a:off x="8750300" y="10371513"/>
          <a:ext cx="889000" cy="15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70152</xdr:rowOff>
    </xdr:from>
    <xdr:to>
      <xdr:col>41</xdr:col>
      <xdr:colOff>101600</xdr:colOff>
      <xdr:row>61</xdr:row>
      <xdr:rowOff>302</xdr:rowOff>
    </xdr:to>
    <xdr:sp macro="" textlink="">
      <xdr:nvSpPr>
        <xdr:cNvPr id="248" name="楕円 247"/>
        <xdr:cNvSpPr/>
      </xdr:nvSpPr>
      <xdr:spPr>
        <a:xfrm>
          <a:off x="7810500" y="10357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100186</xdr:rowOff>
    </xdr:from>
    <xdr:to>
      <xdr:col>45</xdr:col>
      <xdr:colOff>177800</xdr:colOff>
      <xdr:row>60</xdr:row>
      <xdr:rowOff>120952</xdr:rowOff>
    </xdr:to>
    <xdr:cxnSp macro="">
      <xdr:nvCxnSpPr>
        <xdr:cNvPr id="249" name="直線コネクタ 248"/>
        <xdr:cNvCxnSpPr/>
      </xdr:nvCxnSpPr>
      <xdr:spPr>
        <a:xfrm flipV="1">
          <a:off x="7861300" y="10387186"/>
          <a:ext cx="889000" cy="20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80283</xdr:rowOff>
    </xdr:from>
    <xdr:to>
      <xdr:col>36</xdr:col>
      <xdr:colOff>165100</xdr:colOff>
      <xdr:row>61</xdr:row>
      <xdr:rowOff>10433</xdr:rowOff>
    </xdr:to>
    <xdr:sp macro="" textlink="">
      <xdr:nvSpPr>
        <xdr:cNvPr id="250" name="楕円 249"/>
        <xdr:cNvSpPr/>
      </xdr:nvSpPr>
      <xdr:spPr>
        <a:xfrm>
          <a:off x="6921500" y="10367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120952</xdr:rowOff>
    </xdr:from>
    <xdr:to>
      <xdr:col>41</xdr:col>
      <xdr:colOff>50800</xdr:colOff>
      <xdr:row>60</xdr:row>
      <xdr:rowOff>131083</xdr:rowOff>
    </xdr:to>
    <xdr:cxnSp macro="">
      <xdr:nvCxnSpPr>
        <xdr:cNvPr id="251" name="直線コネクタ 250"/>
        <xdr:cNvCxnSpPr/>
      </xdr:nvCxnSpPr>
      <xdr:spPr>
        <a:xfrm flipV="1">
          <a:off x="6972300" y="10407952"/>
          <a:ext cx="889000" cy="10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17787</xdr:rowOff>
    </xdr:from>
    <xdr:ext cx="534377" cy="259045"/>
    <xdr:sp macro="" textlink="">
      <xdr:nvSpPr>
        <xdr:cNvPr id="252" name="n_1aveValue【橋りょう・トンネル】&#10;一人当たり有形固定資産（償却資産）額"/>
        <xdr:cNvSpPr txBox="1"/>
      </xdr:nvSpPr>
      <xdr:spPr>
        <a:xfrm>
          <a:off x="9359411" y="10647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21353</xdr:rowOff>
    </xdr:from>
    <xdr:ext cx="534377" cy="259045"/>
    <xdr:sp macro="" textlink="">
      <xdr:nvSpPr>
        <xdr:cNvPr id="253" name="n_2aveValue【橋りょう・トンネル】&#10;一人当たり有形固定資産（償却資産）額"/>
        <xdr:cNvSpPr txBox="1"/>
      </xdr:nvSpPr>
      <xdr:spPr>
        <a:xfrm>
          <a:off x="8483111" y="10651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24375</xdr:rowOff>
    </xdr:from>
    <xdr:ext cx="534377" cy="259045"/>
    <xdr:sp macro="" textlink="">
      <xdr:nvSpPr>
        <xdr:cNvPr id="254" name="n_3aveValue【橋りょう・トンネル】&#10;一人当たり有形固定資産（償却資産）額"/>
        <xdr:cNvSpPr txBox="1"/>
      </xdr:nvSpPr>
      <xdr:spPr>
        <a:xfrm>
          <a:off x="7594111" y="10654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25002</xdr:rowOff>
    </xdr:from>
    <xdr:ext cx="534377" cy="259045"/>
    <xdr:sp macro="" textlink="">
      <xdr:nvSpPr>
        <xdr:cNvPr id="255" name="n_4aveValue【橋りょう・トンネル】&#10;一人当たり有形固定資産（償却資産）額"/>
        <xdr:cNvSpPr txBox="1"/>
      </xdr:nvSpPr>
      <xdr:spPr>
        <a:xfrm>
          <a:off x="6705111" y="10654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151840</xdr:rowOff>
    </xdr:from>
    <xdr:ext cx="599010" cy="259045"/>
    <xdr:sp macro="" textlink="">
      <xdr:nvSpPr>
        <xdr:cNvPr id="256" name="n_1mainValue【橋りょう・トンネル】&#10;一人当たり有形固定資産（償却資産）額"/>
        <xdr:cNvSpPr txBox="1"/>
      </xdr:nvSpPr>
      <xdr:spPr>
        <a:xfrm>
          <a:off x="9327095" y="10095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58</xdr:row>
      <xdr:rowOff>167513</xdr:rowOff>
    </xdr:from>
    <xdr:ext cx="599010" cy="259045"/>
    <xdr:sp macro="" textlink="">
      <xdr:nvSpPr>
        <xdr:cNvPr id="257" name="n_2mainValue【橋りょう・トンネル】&#10;一人当たり有形固定資産（償却資産）額"/>
        <xdr:cNvSpPr txBox="1"/>
      </xdr:nvSpPr>
      <xdr:spPr>
        <a:xfrm>
          <a:off x="8450795" y="10111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16829</xdr:rowOff>
    </xdr:from>
    <xdr:ext cx="599010" cy="259045"/>
    <xdr:sp macro="" textlink="">
      <xdr:nvSpPr>
        <xdr:cNvPr id="258" name="n_3mainValue【橋りょう・トンネル】&#10;一人当たり有形固定資産（償却資産）額"/>
        <xdr:cNvSpPr txBox="1"/>
      </xdr:nvSpPr>
      <xdr:spPr>
        <a:xfrm>
          <a:off x="7561795" y="10132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26960</xdr:rowOff>
    </xdr:from>
    <xdr:ext cx="599010" cy="259045"/>
    <xdr:sp macro="" textlink="">
      <xdr:nvSpPr>
        <xdr:cNvPr id="259" name="n_4mainValue【橋りょう・トンネル】&#10;一人当たり有形固定資産（償却資産）額"/>
        <xdr:cNvSpPr txBox="1"/>
      </xdr:nvSpPr>
      <xdr:spPr>
        <a:xfrm>
          <a:off x="6672795" y="10142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95250</xdr:rowOff>
    </xdr:from>
    <xdr:to>
      <xdr:col>24</xdr:col>
      <xdr:colOff>62865</xdr:colOff>
      <xdr:row>86</xdr:row>
      <xdr:rowOff>38100</xdr:rowOff>
    </xdr:to>
    <xdr:cxnSp macro="">
      <xdr:nvCxnSpPr>
        <xdr:cNvPr id="282" name="直線コネクタ 281"/>
        <xdr:cNvCxnSpPr/>
      </xdr:nvCxnSpPr>
      <xdr:spPr>
        <a:xfrm flipV="1">
          <a:off x="4634865" y="1346835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3" name="【公営住宅】&#10;有形固定資産減価償却率最小値テキスト"/>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4" name="直線コネクタ 283"/>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41927</xdr:rowOff>
    </xdr:from>
    <xdr:ext cx="405111" cy="259045"/>
    <xdr:sp macro="" textlink="">
      <xdr:nvSpPr>
        <xdr:cNvPr id="285" name="【公営住宅】&#10;有形固定資産減価償却率最大値テキスト"/>
        <xdr:cNvSpPr txBox="1"/>
      </xdr:nvSpPr>
      <xdr:spPr>
        <a:xfrm>
          <a:off x="4673600" y="1324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95250</xdr:rowOff>
    </xdr:from>
    <xdr:to>
      <xdr:col>24</xdr:col>
      <xdr:colOff>152400</xdr:colOff>
      <xdr:row>78</xdr:row>
      <xdr:rowOff>95250</xdr:rowOff>
    </xdr:to>
    <xdr:cxnSp macro="">
      <xdr:nvCxnSpPr>
        <xdr:cNvPr id="286" name="直線コネクタ 285"/>
        <xdr:cNvCxnSpPr/>
      </xdr:nvCxnSpPr>
      <xdr:spPr>
        <a:xfrm>
          <a:off x="4546600" y="1346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65040</xdr:rowOff>
    </xdr:from>
    <xdr:ext cx="405111" cy="259045"/>
    <xdr:sp macro="" textlink="">
      <xdr:nvSpPr>
        <xdr:cNvPr id="287" name="【公営住宅】&#10;有形固定資産減価償却率平均値テキスト"/>
        <xdr:cNvSpPr txBox="1"/>
      </xdr:nvSpPr>
      <xdr:spPr>
        <a:xfrm>
          <a:off x="4673600" y="139524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42163</xdr:rowOff>
    </xdr:from>
    <xdr:to>
      <xdr:col>24</xdr:col>
      <xdr:colOff>114300</xdr:colOff>
      <xdr:row>82</xdr:row>
      <xdr:rowOff>143763</xdr:rowOff>
    </xdr:to>
    <xdr:sp macro="" textlink="">
      <xdr:nvSpPr>
        <xdr:cNvPr id="288" name="フローチャート: 判断 287"/>
        <xdr:cNvSpPr/>
      </xdr:nvSpPr>
      <xdr:spPr>
        <a:xfrm>
          <a:off x="4584700" y="14101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21589</xdr:rowOff>
    </xdr:from>
    <xdr:to>
      <xdr:col>20</xdr:col>
      <xdr:colOff>38100</xdr:colOff>
      <xdr:row>82</xdr:row>
      <xdr:rowOff>123189</xdr:rowOff>
    </xdr:to>
    <xdr:sp macro="" textlink="">
      <xdr:nvSpPr>
        <xdr:cNvPr id="289" name="フローチャート: 判断 288"/>
        <xdr:cNvSpPr/>
      </xdr:nvSpPr>
      <xdr:spPr>
        <a:xfrm>
          <a:off x="37465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99313</xdr:rowOff>
    </xdr:from>
    <xdr:to>
      <xdr:col>15</xdr:col>
      <xdr:colOff>101600</xdr:colOff>
      <xdr:row>82</xdr:row>
      <xdr:rowOff>29463</xdr:rowOff>
    </xdr:to>
    <xdr:sp macro="" textlink="">
      <xdr:nvSpPr>
        <xdr:cNvPr id="290" name="フローチャート: 判断 289"/>
        <xdr:cNvSpPr/>
      </xdr:nvSpPr>
      <xdr:spPr>
        <a:xfrm>
          <a:off x="2857500" y="1398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85598</xdr:rowOff>
    </xdr:from>
    <xdr:to>
      <xdr:col>10</xdr:col>
      <xdr:colOff>165100</xdr:colOff>
      <xdr:row>82</xdr:row>
      <xdr:rowOff>15748</xdr:rowOff>
    </xdr:to>
    <xdr:sp macro="" textlink="">
      <xdr:nvSpPr>
        <xdr:cNvPr id="291" name="フローチャート: 判断 290"/>
        <xdr:cNvSpPr/>
      </xdr:nvSpPr>
      <xdr:spPr>
        <a:xfrm>
          <a:off x="1968500" y="1397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46737</xdr:rowOff>
    </xdr:from>
    <xdr:to>
      <xdr:col>6</xdr:col>
      <xdr:colOff>38100</xdr:colOff>
      <xdr:row>81</xdr:row>
      <xdr:rowOff>148337</xdr:rowOff>
    </xdr:to>
    <xdr:sp macro="" textlink="">
      <xdr:nvSpPr>
        <xdr:cNvPr id="292" name="フローチャート: 判断 291"/>
        <xdr:cNvSpPr/>
      </xdr:nvSpPr>
      <xdr:spPr>
        <a:xfrm>
          <a:off x="1079500" y="1393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161037</xdr:rowOff>
    </xdr:from>
    <xdr:to>
      <xdr:col>24</xdr:col>
      <xdr:colOff>114300</xdr:colOff>
      <xdr:row>84</xdr:row>
      <xdr:rowOff>91187</xdr:rowOff>
    </xdr:to>
    <xdr:sp macro="" textlink="">
      <xdr:nvSpPr>
        <xdr:cNvPr id="298" name="楕円 297"/>
        <xdr:cNvSpPr/>
      </xdr:nvSpPr>
      <xdr:spPr>
        <a:xfrm>
          <a:off x="4584700" y="14391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139464</xdr:rowOff>
    </xdr:from>
    <xdr:ext cx="405111" cy="259045"/>
    <xdr:sp macro="" textlink="">
      <xdr:nvSpPr>
        <xdr:cNvPr id="299" name="【公営住宅】&#10;有形固定資産減価償却率該当値テキスト"/>
        <xdr:cNvSpPr txBox="1"/>
      </xdr:nvSpPr>
      <xdr:spPr>
        <a:xfrm>
          <a:off x="4673600" y="1436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129032</xdr:rowOff>
    </xdr:from>
    <xdr:to>
      <xdr:col>20</xdr:col>
      <xdr:colOff>38100</xdr:colOff>
      <xdr:row>84</xdr:row>
      <xdr:rowOff>59182</xdr:rowOff>
    </xdr:to>
    <xdr:sp macro="" textlink="">
      <xdr:nvSpPr>
        <xdr:cNvPr id="300" name="楕円 299"/>
        <xdr:cNvSpPr/>
      </xdr:nvSpPr>
      <xdr:spPr>
        <a:xfrm>
          <a:off x="3746500" y="1435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8382</xdr:rowOff>
    </xdr:from>
    <xdr:to>
      <xdr:col>24</xdr:col>
      <xdr:colOff>63500</xdr:colOff>
      <xdr:row>84</xdr:row>
      <xdr:rowOff>40387</xdr:rowOff>
    </xdr:to>
    <xdr:cxnSp macro="">
      <xdr:nvCxnSpPr>
        <xdr:cNvPr id="301" name="直線コネクタ 300"/>
        <xdr:cNvCxnSpPr/>
      </xdr:nvCxnSpPr>
      <xdr:spPr>
        <a:xfrm>
          <a:off x="3797300" y="14410182"/>
          <a:ext cx="8382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97028</xdr:rowOff>
    </xdr:from>
    <xdr:to>
      <xdr:col>15</xdr:col>
      <xdr:colOff>101600</xdr:colOff>
      <xdr:row>84</xdr:row>
      <xdr:rowOff>27178</xdr:rowOff>
    </xdr:to>
    <xdr:sp macro="" textlink="">
      <xdr:nvSpPr>
        <xdr:cNvPr id="302" name="楕円 301"/>
        <xdr:cNvSpPr/>
      </xdr:nvSpPr>
      <xdr:spPr>
        <a:xfrm>
          <a:off x="2857500" y="1432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147828</xdr:rowOff>
    </xdr:from>
    <xdr:to>
      <xdr:col>19</xdr:col>
      <xdr:colOff>177800</xdr:colOff>
      <xdr:row>84</xdr:row>
      <xdr:rowOff>8382</xdr:rowOff>
    </xdr:to>
    <xdr:cxnSp macro="">
      <xdr:nvCxnSpPr>
        <xdr:cNvPr id="303" name="直線コネクタ 302"/>
        <xdr:cNvCxnSpPr/>
      </xdr:nvCxnSpPr>
      <xdr:spPr>
        <a:xfrm>
          <a:off x="2908300" y="1437817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69596</xdr:rowOff>
    </xdr:from>
    <xdr:to>
      <xdr:col>10</xdr:col>
      <xdr:colOff>165100</xdr:colOff>
      <xdr:row>83</xdr:row>
      <xdr:rowOff>171196</xdr:rowOff>
    </xdr:to>
    <xdr:sp macro="" textlink="">
      <xdr:nvSpPr>
        <xdr:cNvPr id="304" name="楕円 303"/>
        <xdr:cNvSpPr/>
      </xdr:nvSpPr>
      <xdr:spPr>
        <a:xfrm>
          <a:off x="1968500" y="14299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120396</xdr:rowOff>
    </xdr:from>
    <xdr:to>
      <xdr:col>15</xdr:col>
      <xdr:colOff>50800</xdr:colOff>
      <xdr:row>83</xdr:row>
      <xdr:rowOff>147828</xdr:rowOff>
    </xdr:to>
    <xdr:cxnSp macro="">
      <xdr:nvCxnSpPr>
        <xdr:cNvPr id="305" name="直線コネクタ 304"/>
        <xdr:cNvCxnSpPr/>
      </xdr:nvCxnSpPr>
      <xdr:spPr>
        <a:xfrm>
          <a:off x="2019300" y="1435074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33020</xdr:rowOff>
    </xdr:from>
    <xdr:to>
      <xdr:col>6</xdr:col>
      <xdr:colOff>38100</xdr:colOff>
      <xdr:row>83</xdr:row>
      <xdr:rowOff>134620</xdr:rowOff>
    </xdr:to>
    <xdr:sp macro="" textlink="">
      <xdr:nvSpPr>
        <xdr:cNvPr id="306" name="楕円 305"/>
        <xdr:cNvSpPr/>
      </xdr:nvSpPr>
      <xdr:spPr>
        <a:xfrm>
          <a:off x="10795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83820</xdr:rowOff>
    </xdr:from>
    <xdr:to>
      <xdr:col>10</xdr:col>
      <xdr:colOff>114300</xdr:colOff>
      <xdr:row>83</xdr:row>
      <xdr:rowOff>120396</xdr:rowOff>
    </xdr:to>
    <xdr:cxnSp macro="">
      <xdr:nvCxnSpPr>
        <xdr:cNvPr id="307" name="直線コネクタ 306"/>
        <xdr:cNvCxnSpPr/>
      </xdr:nvCxnSpPr>
      <xdr:spPr>
        <a:xfrm>
          <a:off x="1130300" y="1431417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139716</xdr:rowOff>
    </xdr:from>
    <xdr:ext cx="405111" cy="259045"/>
    <xdr:sp macro="" textlink="">
      <xdr:nvSpPr>
        <xdr:cNvPr id="308" name="n_1aveValue【公営住宅】&#10;有形固定資産減価償却率"/>
        <xdr:cNvSpPr txBox="1"/>
      </xdr:nvSpPr>
      <xdr:spPr>
        <a:xfrm>
          <a:off x="3582044" y="1385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45990</xdr:rowOff>
    </xdr:from>
    <xdr:ext cx="405111" cy="259045"/>
    <xdr:sp macro="" textlink="">
      <xdr:nvSpPr>
        <xdr:cNvPr id="309" name="n_2aveValue【公営住宅】&#10;有形固定資産減価償却率"/>
        <xdr:cNvSpPr txBox="1"/>
      </xdr:nvSpPr>
      <xdr:spPr>
        <a:xfrm>
          <a:off x="2705744" y="137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32275</xdr:rowOff>
    </xdr:from>
    <xdr:ext cx="405111" cy="259045"/>
    <xdr:sp macro="" textlink="">
      <xdr:nvSpPr>
        <xdr:cNvPr id="310" name="n_3aveValue【公営住宅】&#10;有形固定資産減価償却率"/>
        <xdr:cNvSpPr txBox="1"/>
      </xdr:nvSpPr>
      <xdr:spPr>
        <a:xfrm>
          <a:off x="1816744" y="13748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164864</xdr:rowOff>
    </xdr:from>
    <xdr:ext cx="405111" cy="259045"/>
    <xdr:sp macro="" textlink="">
      <xdr:nvSpPr>
        <xdr:cNvPr id="311" name="n_4aveValue【公営住宅】&#10;有形固定資産減価償却率"/>
        <xdr:cNvSpPr txBox="1"/>
      </xdr:nvSpPr>
      <xdr:spPr>
        <a:xfrm>
          <a:off x="927744" y="13709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50309</xdr:rowOff>
    </xdr:from>
    <xdr:ext cx="405111" cy="259045"/>
    <xdr:sp macro="" textlink="">
      <xdr:nvSpPr>
        <xdr:cNvPr id="312" name="n_1mainValue【公営住宅】&#10;有形固定資産減価償却率"/>
        <xdr:cNvSpPr txBox="1"/>
      </xdr:nvSpPr>
      <xdr:spPr>
        <a:xfrm>
          <a:off x="3582044" y="14452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18305</xdr:rowOff>
    </xdr:from>
    <xdr:ext cx="405111" cy="259045"/>
    <xdr:sp macro="" textlink="">
      <xdr:nvSpPr>
        <xdr:cNvPr id="313" name="n_2mainValue【公営住宅】&#10;有形固定資産減価償却率"/>
        <xdr:cNvSpPr txBox="1"/>
      </xdr:nvSpPr>
      <xdr:spPr>
        <a:xfrm>
          <a:off x="2705744" y="14420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162323</xdr:rowOff>
    </xdr:from>
    <xdr:ext cx="405111" cy="259045"/>
    <xdr:sp macro="" textlink="">
      <xdr:nvSpPr>
        <xdr:cNvPr id="314" name="n_3mainValue【公営住宅】&#10;有形固定資産減価償却率"/>
        <xdr:cNvSpPr txBox="1"/>
      </xdr:nvSpPr>
      <xdr:spPr>
        <a:xfrm>
          <a:off x="1816744" y="14392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125747</xdr:rowOff>
    </xdr:from>
    <xdr:ext cx="405111" cy="259045"/>
    <xdr:sp macro="" textlink="">
      <xdr:nvSpPr>
        <xdr:cNvPr id="315" name="n_4mainValue【公営住宅】&#10;有形固定資産減価償却率"/>
        <xdr:cNvSpPr txBox="1"/>
      </xdr:nvSpPr>
      <xdr:spPr>
        <a:xfrm>
          <a:off x="927744" y="1435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6" name="直線コネクタ 325"/>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7" name="テキスト ボックス 326"/>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8" name="直線コネクタ 327"/>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9" name="テキスト ボックス 328"/>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0" name="直線コネクタ 329"/>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1" name="テキスト ボックス 330"/>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2" name="直線コネクタ 331"/>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3" name="テキスト ボックス 332"/>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5" name="テキスト ボックス 334"/>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133198</xdr:rowOff>
    </xdr:from>
    <xdr:to>
      <xdr:col>54</xdr:col>
      <xdr:colOff>189865</xdr:colOff>
      <xdr:row>86</xdr:row>
      <xdr:rowOff>33528</xdr:rowOff>
    </xdr:to>
    <xdr:cxnSp macro="">
      <xdr:nvCxnSpPr>
        <xdr:cNvPr id="337" name="直線コネクタ 336"/>
        <xdr:cNvCxnSpPr/>
      </xdr:nvCxnSpPr>
      <xdr:spPr>
        <a:xfrm flipV="1">
          <a:off x="10476865" y="13506298"/>
          <a:ext cx="0" cy="1271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38" name="【公営住宅】&#10;一人当たり面積最小値テキスト"/>
        <xdr:cNvSpPr txBox="1"/>
      </xdr:nvSpPr>
      <xdr:spPr>
        <a:xfrm>
          <a:off x="1051560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39" name="直線コネクタ 338"/>
        <xdr:cNvCxnSpPr/>
      </xdr:nvCxnSpPr>
      <xdr:spPr>
        <a:xfrm>
          <a:off x="10388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79875</xdr:rowOff>
    </xdr:from>
    <xdr:ext cx="469744" cy="259045"/>
    <xdr:sp macro="" textlink="">
      <xdr:nvSpPr>
        <xdr:cNvPr id="340" name="【公営住宅】&#10;一人当たり面積最大値テキスト"/>
        <xdr:cNvSpPr txBox="1"/>
      </xdr:nvSpPr>
      <xdr:spPr>
        <a:xfrm>
          <a:off x="10515600" y="1328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133198</xdr:rowOff>
    </xdr:from>
    <xdr:to>
      <xdr:col>55</xdr:col>
      <xdr:colOff>88900</xdr:colOff>
      <xdr:row>78</xdr:row>
      <xdr:rowOff>133198</xdr:rowOff>
    </xdr:to>
    <xdr:cxnSp macro="">
      <xdr:nvCxnSpPr>
        <xdr:cNvPr id="341" name="直線コネクタ 340"/>
        <xdr:cNvCxnSpPr/>
      </xdr:nvCxnSpPr>
      <xdr:spPr>
        <a:xfrm>
          <a:off x="10388600" y="13506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128491</xdr:rowOff>
    </xdr:from>
    <xdr:ext cx="469744" cy="259045"/>
    <xdr:sp macro="" textlink="">
      <xdr:nvSpPr>
        <xdr:cNvPr id="342" name="【公営住宅】&#10;一人当たり面積平均値テキスト"/>
        <xdr:cNvSpPr txBox="1"/>
      </xdr:nvSpPr>
      <xdr:spPr>
        <a:xfrm>
          <a:off x="10515600" y="145302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150064</xdr:rowOff>
    </xdr:from>
    <xdr:to>
      <xdr:col>55</xdr:col>
      <xdr:colOff>50800</xdr:colOff>
      <xdr:row>85</xdr:row>
      <xdr:rowOff>80214</xdr:rowOff>
    </xdr:to>
    <xdr:sp macro="" textlink="">
      <xdr:nvSpPr>
        <xdr:cNvPr id="343" name="フローチャート: 判断 342"/>
        <xdr:cNvSpPr/>
      </xdr:nvSpPr>
      <xdr:spPr>
        <a:xfrm>
          <a:off x="10426700" y="14551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153721</xdr:rowOff>
    </xdr:from>
    <xdr:to>
      <xdr:col>50</xdr:col>
      <xdr:colOff>165100</xdr:colOff>
      <xdr:row>85</xdr:row>
      <xdr:rowOff>83871</xdr:rowOff>
    </xdr:to>
    <xdr:sp macro="" textlink="">
      <xdr:nvSpPr>
        <xdr:cNvPr id="344" name="フローチャート: 判断 343"/>
        <xdr:cNvSpPr/>
      </xdr:nvSpPr>
      <xdr:spPr>
        <a:xfrm>
          <a:off x="9588500" y="14555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152806</xdr:rowOff>
    </xdr:from>
    <xdr:to>
      <xdr:col>46</xdr:col>
      <xdr:colOff>38100</xdr:colOff>
      <xdr:row>85</xdr:row>
      <xdr:rowOff>82956</xdr:rowOff>
    </xdr:to>
    <xdr:sp macro="" textlink="">
      <xdr:nvSpPr>
        <xdr:cNvPr id="345" name="フローチャート: 判断 344"/>
        <xdr:cNvSpPr/>
      </xdr:nvSpPr>
      <xdr:spPr>
        <a:xfrm>
          <a:off x="8699500" y="14554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153264</xdr:rowOff>
    </xdr:from>
    <xdr:to>
      <xdr:col>41</xdr:col>
      <xdr:colOff>101600</xdr:colOff>
      <xdr:row>85</xdr:row>
      <xdr:rowOff>83414</xdr:rowOff>
    </xdr:to>
    <xdr:sp macro="" textlink="">
      <xdr:nvSpPr>
        <xdr:cNvPr id="346" name="フローチャート: 判断 345"/>
        <xdr:cNvSpPr/>
      </xdr:nvSpPr>
      <xdr:spPr>
        <a:xfrm>
          <a:off x="7810500" y="14555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138176</xdr:rowOff>
    </xdr:from>
    <xdr:to>
      <xdr:col>36</xdr:col>
      <xdr:colOff>165100</xdr:colOff>
      <xdr:row>85</xdr:row>
      <xdr:rowOff>68326</xdr:rowOff>
    </xdr:to>
    <xdr:sp macro="" textlink="">
      <xdr:nvSpPr>
        <xdr:cNvPr id="347" name="フローチャート: 判断 346"/>
        <xdr:cNvSpPr/>
      </xdr:nvSpPr>
      <xdr:spPr>
        <a:xfrm>
          <a:off x="6921500" y="1453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8" name="テキスト ボックス 347"/>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9" name="テキスト ボックス 348"/>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0" name="テキスト ボックス 349"/>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1" name="テキスト ボックス 350"/>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2" name="テキスト ボックス 351"/>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12903</xdr:rowOff>
    </xdr:from>
    <xdr:to>
      <xdr:col>55</xdr:col>
      <xdr:colOff>50800</xdr:colOff>
      <xdr:row>83</xdr:row>
      <xdr:rowOff>114503</xdr:rowOff>
    </xdr:to>
    <xdr:sp macro="" textlink="">
      <xdr:nvSpPr>
        <xdr:cNvPr id="353" name="楕円 352"/>
        <xdr:cNvSpPr/>
      </xdr:nvSpPr>
      <xdr:spPr>
        <a:xfrm>
          <a:off x="10426700" y="14243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35780</xdr:rowOff>
    </xdr:from>
    <xdr:ext cx="469744" cy="259045"/>
    <xdr:sp macro="" textlink="">
      <xdr:nvSpPr>
        <xdr:cNvPr id="354" name="【公営住宅】&#10;一人当たり面積該当値テキスト"/>
        <xdr:cNvSpPr txBox="1"/>
      </xdr:nvSpPr>
      <xdr:spPr>
        <a:xfrm>
          <a:off x="10515600" y="14094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17018</xdr:rowOff>
    </xdr:from>
    <xdr:to>
      <xdr:col>50</xdr:col>
      <xdr:colOff>165100</xdr:colOff>
      <xdr:row>83</xdr:row>
      <xdr:rowOff>118618</xdr:rowOff>
    </xdr:to>
    <xdr:sp macro="" textlink="">
      <xdr:nvSpPr>
        <xdr:cNvPr id="355" name="楕円 354"/>
        <xdr:cNvSpPr/>
      </xdr:nvSpPr>
      <xdr:spPr>
        <a:xfrm>
          <a:off x="9588500" y="1424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63703</xdr:rowOff>
    </xdr:from>
    <xdr:to>
      <xdr:col>55</xdr:col>
      <xdr:colOff>0</xdr:colOff>
      <xdr:row>83</xdr:row>
      <xdr:rowOff>67818</xdr:rowOff>
    </xdr:to>
    <xdr:cxnSp macro="">
      <xdr:nvCxnSpPr>
        <xdr:cNvPr id="356" name="直線コネクタ 355"/>
        <xdr:cNvCxnSpPr/>
      </xdr:nvCxnSpPr>
      <xdr:spPr>
        <a:xfrm flipV="1">
          <a:off x="9639300" y="14294053"/>
          <a:ext cx="8382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18847</xdr:rowOff>
    </xdr:from>
    <xdr:to>
      <xdr:col>46</xdr:col>
      <xdr:colOff>38100</xdr:colOff>
      <xdr:row>83</xdr:row>
      <xdr:rowOff>120447</xdr:rowOff>
    </xdr:to>
    <xdr:sp macro="" textlink="">
      <xdr:nvSpPr>
        <xdr:cNvPr id="357" name="楕円 356"/>
        <xdr:cNvSpPr/>
      </xdr:nvSpPr>
      <xdr:spPr>
        <a:xfrm>
          <a:off x="8699500" y="14249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67818</xdr:rowOff>
    </xdr:from>
    <xdr:to>
      <xdr:col>50</xdr:col>
      <xdr:colOff>114300</xdr:colOff>
      <xdr:row>83</xdr:row>
      <xdr:rowOff>69647</xdr:rowOff>
    </xdr:to>
    <xdr:cxnSp macro="">
      <xdr:nvCxnSpPr>
        <xdr:cNvPr id="358" name="直線コネクタ 357"/>
        <xdr:cNvCxnSpPr/>
      </xdr:nvCxnSpPr>
      <xdr:spPr>
        <a:xfrm flipV="1">
          <a:off x="8750300" y="14298168"/>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19304</xdr:rowOff>
    </xdr:from>
    <xdr:to>
      <xdr:col>41</xdr:col>
      <xdr:colOff>101600</xdr:colOff>
      <xdr:row>83</xdr:row>
      <xdr:rowOff>120904</xdr:rowOff>
    </xdr:to>
    <xdr:sp macro="" textlink="">
      <xdr:nvSpPr>
        <xdr:cNvPr id="359" name="楕円 358"/>
        <xdr:cNvSpPr/>
      </xdr:nvSpPr>
      <xdr:spPr>
        <a:xfrm>
          <a:off x="7810500" y="1424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69647</xdr:rowOff>
    </xdr:from>
    <xdr:to>
      <xdr:col>45</xdr:col>
      <xdr:colOff>177800</xdr:colOff>
      <xdr:row>83</xdr:row>
      <xdr:rowOff>70104</xdr:rowOff>
    </xdr:to>
    <xdr:cxnSp macro="">
      <xdr:nvCxnSpPr>
        <xdr:cNvPr id="360" name="直線コネクタ 359"/>
        <xdr:cNvCxnSpPr/>
      </xdr:nvCxnSpPr>
      <xdr:spPr>
        <a:xfrm flipV="1">
          <a:off x="7861300" y="14299997"/>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22047</xdr:rowOff>
    </xdr:from>
    <xdr:to>
      <xdr:col>36</xdr:col>
      <xdr:colOff>165100</xdr:colOff>
      <xdr:row>83</xdr:row>
      <xdr:rowOff>123647</xdr:rowOff>
    </xdr:to>
    <xdr:sp macro="" textlink="">
      <xdr:nvSpPr>
        <xdr:cNvPr id="361" name="楕円 360"/>
        <xdr:cNvSpPr/>
      </xdr:nvSpPr>
      <xdr:spPr>
        <a:xfrm>
          <a:off x="6921500" y="14252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70104</xdr:rowOff>
    </xdr:from>
    <xdr:to>
      <xdr:col>41</xdr:col>
      <xdr:colOff>50800</xdr:colOff>
      <xdr:row>83</xdr:row>
      <xdr:rowOff>72847</xdr:rowOff>
    </xdr:to>
    <xdr:cxnSp macro="">
      <xdr:nvCxnSpPr>
        <xdr:cNvPr id="362" name="直線コネクタ 361"/>
        <xdr:cNvCxnSpPr/>
      </xdr:nvCxnSpPr>
      <xdr:spPr>
        <a:xfrm flipV="1">
          <a:off x="6972300" y="14300454"/>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74998</xdr:rowOff>
    </xdr:from>
    <xdr:ext cx="469744" cy="259045"/>
    <xdr:sp macro="" textlink="">
      <xdr:nvSpPr>
        <xdr:cNvPr id="363" name="n_1aveValue【公営住宅】&#10;一人当たり面積"/>
        <xdr:cNvSpPr txBox="1"/>
      </xdr:nvSpPr>
      <xdr:spPr>
        <a:xfrm>
          <a:off x="9391727" y="14648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74083</xdr:rowOff>
    </xdr:from>
    <xdr:ext cx="469744" cy="259045"/>
    <xdr:sp macro="" textlink="">
      <xdr:nvSpPr>
        <xdr:cNvPr id="364" name="n_2aveValue【公営住宅】&#10;一人当たり面積"/>
        <xdr:cNvSpPr txBox="1"/>
      </xdr:nvSpPr>
      <xdr:spPr>
        <a:xfrm>
          <a:off x="8515427" y="14647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74541</xdr:rowOff>
    </xdr:from>
    <xdr:ext cx="469744" cy="259045"/>
    <xdr:sp macro="" textlink="">
      <xdr:nvSpPr>
        <xdr:cNvPr id="365" name="n_3aveValue【公営住宅】&#10;一人当たり面積"/>
        <xdr:cNvSpPr txBox="1"/>
      </xdr:nvSpPr>
      <xdr:spPr>
        <a:xfrm>
          <a:off x="7626427" y="14647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59453</xdr:rowOff>
    </xdr:from>
    <xdr:ext cx="469744" cy="259045"/>
    <xdr:sp macro="" textlink="">
      <xdr:nvSpPr>
        <xdr:cNvPr id="366" name="n_4aveValue【公営住宅】&#10;一人当たり面積"/>
        <xdr:cNvSpPr txBox="1"/>
      </xdr:nvSpPr>
      <xdr:spPr>
        <a:xfrm>
          <a:off x="6737427" y="1463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135145</xdr:rowOff>
    </xdr:from>
    <xdr:ext cx="469744" cy="259045"/>
    <xdr:sp macro="" textlink="">
      <xdr:nvSpPr>
        <xdr:cNvPr id="367" name="n_1mainValue【公営住宅】&#10;一人当たり面積"/>
        <xdr:cNvSpPr txBox="1"/>
      </xdr:nvSpPr>
      <xdr:spPr>
        <a:xfrm>
          <a:off x="9391727" y="14022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136974</xdr:rowOff>
    </xdr:from>
    <xdr:ext cx="469744" cy="259045"/>
    <xdr:sp macro="" textlink="">
      <xdr:nvSpPr>
        <xdr:cNvPr id="368" name="n_2mainValue【公営住宅】&#10;一人当たり面積"/>
        <xdr:cNvSpPr txBox="1"/>
      </xdr:nvSpPr>
      <xdr:spPr>
        <a:xfrm>
          <a:off x="8515427" y="14024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137431</xdr:rowOff>
    </xdr:from>
    <xdr:ext cx="469744" cy="259045"/>
    <xdr:sp macro="" textlink="">
      <xdr:nvSpPr>
        <xdr:cNvPr id="369" name="n_3mainValue【公営住宅】&#10;一人当たり面積"/>
        <xdr:cNvSpPr txBox="1"/>
      </xdr:nvSpPr>
      <xdr:spPr>
        <a:xfrm>
          <a:off x="7626427" y="14024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140174</xdr:rowOff>
    </xdr:from>
    <xdr:ext cx="469744" cy="259045"/>
    <xdr:sp macro="" textlink="">
      <xdr:nvSpPr>
        <xdr:cNvPr id="370" name="n_4mainValue【公営住宅】&#10;一人当たり面積"/>
        <xdr:cNvSpPr txBox="1"/>
      </xdr:nvSpPr>
      <xdr:spPr>
        <a:xfrm>
          <a:off x="6737427" y="14027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9" name="正方形/長方形 37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0" name="正方形/長方形 379"/>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1" name="正方形/長方形 380"/>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2" name="正方形/長方形 381"/>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3" name="正方形/長方形 382"/>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4" name="正方形/長方形 383"/>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5" name="正方形/長方形 384"/>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6" name="正方形/長方形 385"/>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7" name="正方形/長方形 38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8" name="正方形/長方形 387"/>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9" name="正方形/長方形 388"/>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0" name="正方形/長方形 389"/>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1" name="正方形/長方形 390"/>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2" name="正方形/長方形 391"/>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3" name="正方形/長方形 392"/>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4" name="正方形/長方形 393"/>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5" name="テキスト ボックス 394"/>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6" name="直線コネクタ 395"/>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7" name="テキスト ボックス 396"/>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398" name="直線コネクタ 397"/>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399" name="テキスト ボックス 398"/>
        <xdr:cNvSpPr txBox="1"/>
      </xdr:nvSpPr>
      <xdr:spPr>
        <a:xfrm>
          <a:off x="12042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0" name="直線コネクタ 399"/>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1" name="テキスト ボックス 400"/>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2" name="直線コネクタ 401"/>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3" name="テキスト ボックス 402"/>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4" name="直線コネクタ 403"/>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05" name="テキスト ボックス 404"/>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6" name="直線コネクタ 405"/>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07" name="テキスト ボックス 406"/>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08"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85344</xdr:rowOff>
    </xdr:from>
    <xdr:to>
      <xdr:col>85</xdr:col>
      <xdr:colOff>126364</xdr:colOff>
      <xdr:row>42</xdr:row>
      <xdr:rowOff>67056</xdr:rowOff>
    </xdr:to>
    <xdr:cxnSp macro="">
      <xdr:nvCxnSpPr>
        <xdr:cNvPr id="409" name="直線コネクタ 408"/>
        <xdr:cNvCxnSpPr/>
      </xdr:nvCxnSpPr>
      <xdr:spPr>
        <a:xfrm flipV="1">
          <a:off x="16318864" y="5914644"/>
          <a:ext cx="0" cy="1353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70883</xdr:rowOff>
    </xdr:from>
    <xdr:ext cx="405111" cy="259045"/>
    <xdr:sp macro="" textlink="">
      <xdr:nvSpPr>
        <xdr:cNvPr id="410" name="【認定こども園・幼稚園・保育所】&#10;有形固定資産減価償却率最小値テキスト"/>
        <xdr:cNvSpPr txBox="1"/>
      </xdr:nvSpPr>
      <xdr:spPr>
        <a:xfrm>
          <a:off x="16357600" y="7271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67056</xdr:rowOff>
    </xdr:from>
    <xdr:to>
      <xdr:col>86</xdr:col>
      <xdr:colOff>25400</xdr:colOff>
      <xdr:row>42</xdr:row>
      <xdr:rowOff>67056</xdr:rowOff>
    </xdr:to>
    <xdr:cxnSp macro="">
      <xdr:nvCxnSpPr>
        <xdr:cNvPr id="411" name="直線コネクタ 410"/>
        <xdr:cNvCxnSpPr/>
      </xdr:nvCxnSpPr>
      <xdr:spPr>
        <a:xfrm>
          <a:off x="16230600" y="7267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32021</xdr:rowOff>
    </xdr:from>
    <xdr:ext cx="405111" cy="259045"/>
    <xdr:sp macro="" textlink="">
      <xdr:nvSpPr>
        <xdr:cNvPr id="412" name="【認定こども園・幼稚園・保育所】&#10;有形固定資産減価償却率最大値テキスト"/>
        <xdr:cNvSpPr txBox="1"/>
      </xdr:nvSpPr>
      <xdr:spPr>
        <a:xfrm>
          <a:off x="16357600" y="5689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85344</xdr:rowOff>
    </xdr:from>
    <xdr:to>
      <xdr:col>86</xdr:col>
      <xdr:colOff>25400</xdr:colOff>
      <xdr:row>34</xdr:row>
      <xdr:rowOff>85344</xdr:rowOff>
    </xdr:to>
    <xdr:cxnSp macro="">
      <xdr:nvCxnSpPr>
        <xdr:cNvPr id="413" name="直線コネクタ 412"/>
        <xdr:cNvCxnSpPr/>
      </xdr:nvCxnSpPr>
      <xdr:spPr>
        <a:xfrm>
          <a:off x="16230600" y="5914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103141</xdr:rowOff>
    </xdr:from>
    <xdr:ext cx="405111" cy="259045"/>
    <xdr:sp macro="" textlink="">
      <xdr:nvSpPr>
        <xdr:cNvPr id="414" name="【認定こども園・幼稚園・保育所】&#10;有形固定資産減価償却率平均値テキスト"/>
        <xdr:cNvSpPr txBox="1"/>
      </xdr:nvSpPr>
      <xdr:spPr>
        <a:xfrm>
          <a:off x="16357600" y="64467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80264</xdr:rowOff>
    </xdr:from>
    <xdr:to>
      <xdr:col>85</xdr:col>
      <xdr:colOff>177800</xdr:colOff>
      <xdr:row>39</xdr:row>
      <xdr:rowOff>10414</xdr:rowOff>
    </xdr:to>
    <xdr:sp macro="" textlink="">
      <xdr:nvSpPr>
        <xdr:cNvPr id="415" name="フローチャート: 判断 414"/>
        <xdr:cNvSpPr/>
      </xdr:nvSpPr>
      <xdr:spPr>
        <a:xfrm>
          <a:off x="162687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100838</xdr:rowOff>
    </xdr:from>
    <xdr:to>
      <xdr:col>81</xdr:col>
      <xdr:colOff>101600</xdr:colOff>
      <xdr:row>39</xdr:row>
      <xdr:rowOff>30988</xdr:rowOff>
    </xdr:to>
    <xdr:sp macro="" textlink="">
      <xdr:nvSpPr>
        <xdr:cNvPr id="416" name="フローチャート: 判断 415"/>
        <xdr:cNvSpPr/>
      </xdr:nvSpPr>
      <xdr:spPr>
        <a:xfrm>
          <a:off x="15430500" y="6615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91694</xdr:rowOff>
    </xdr:from>
    <xdr:to>
      <xdr:col>76</xdr:col>
      <xdr:colOff>165100</xdr:colOff>
      <xdr:row>39</xdr:row>
      <xdr:rowOff>21844</xdr:rowOff>
    </xdr:to>
    <xdr:sp macro="" textlink="">
      <xdr:nvSpPr>
        <xdr:cNvPr id="417" name="フローチャート: 判断 416"/>
        <xdr:cNvSpPr/>
      </xdr:nvSpPr>
      <xdr:spPr>
        <a:xfrm>
          <a:off x="14541500" y="660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52832</xdr:rowOff>
    </xdr:from>
    <xdr:to>
      <xdr:col>72</xdr:col>
      <xdr:colOff>38100</xdr:colOff>
      <xdr:row>38</xdr:row>
      <xdr:rowOff>154432</xdr:rowOff>
    </xdr:to>
    <xdr:sp macro="" textlink="">
      <xdr:nvSpPr>
        <xdr:cNvPr id="418" name="フローチャート: 判断 417"/>
        <xdr:cNvSpPr/>
      </xdr:nvSpPr>
      <xdr:spPr>
        <a:xfrm>
          <a:off x="13652500" y="6567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87122</xdr:rowOff>
    </xdr:from>
    <xdr:to>
      <xdr:col>67</xdr:col>
      <xdr:colOff>101600</xdr:colOff>
      <xdr:row>39</xdr:row>
      <xdr:rowOff>17272</xdr:rowOff>
    </xdr:to>
    <xdr:sp macro="" textlink="">
      <xdr:nvSpPr>
        <xdr:cNvPr id="419" name="フローチャート: 判断 418"/>
        <xdr:cNvSpPr/>
      </xdr:nvSpPr>
      <xdr:spPr>
        <a:xfrm>
          <a:off x="12763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0" name="テキスト ボックス 419"/>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1" name="テキスト ボックス 420"/>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2" name="テキスト ボックス 421"/>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3" name="テキスト ボックス 422"/>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4" name="テキスト ボックス 423"/>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100838</xdr:rowOff>
    </xdr:from>
    <xdr:to>
      <xdr:col>85</xdr:col>
      <xdr:colOff>177800</xdr:colOff>
      <xdr:row>39</xdr:row>
      <xdr:rowOff>30988</xdr:rowOff>
    </xdr:to>
    <xdr:sp macro="" textlink="">
      <xdr:nvSpPr>
        <xdr:cNvPr id="425" name="楕円 424"/>
        <xdr:cNvSpPr/>
      </xdr:nvSpPr>
      <xdr:spPr>
        <a:xfrm>
          <a:off x="16268700" y="6615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79265</xdr:rowOff>
    </xdr:from>
    <xdr:ext cx="405111" cy="259045"/>
    <xdr:sp macro="" textlink="">
      <xdr:nvSpPr>
        <xdr:cNvPr id="426" name="【認定こども園・幼稚園・保育所】&#10;有形固定資産減価償却率該当値テキスト"/>
        <xdr:cNvSpPr txBox="1"/>
      </xdr:nvSpPr>
      <xdr:spPr>
        <a:xfrm>
          <a:off x="16357600" y="6594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82550</xdr:rowOff>
    </xdr:from>
    <xdr:to>
      <xdr:col>81</xdr:col>
      <xdr:colOff>101600</xdr:colOff>
      <xdr:row>40</xdr:row>
      <xdr:rowOff>12700</xdr:rowOff>
    </xdr:to>
    <xdr:sp macro="" textlink="">
      <xdr:nvSpPr>
        <xdr:cNvPr id="427" name="楕円 426"/>
        <xdr:cNvSpPr/>
      </xdr:nvSpPr>
      <xdr:spPr>
        <a:xfrm>
          <a:off x="154305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151638</xdr:rowOff>
    </xdr:from>
    <xdr:to>
      <xdr:col>85</xdr:col>
      <xdr:colOff>127000</xdr:colOff>
      <xdr:row>39</xdr:row>
      <xdr:rowOff>133350</xdr:rowOff>
    </xdr:to>
    <xdr:cxnSp macro="">
      <xdr:nvCxnSpPr>
        <xdr:cNvPr id="428" name="直線コネクタ 427"/>
        <xdr:cNvCxnSpPr/>
      </xdr:nvCxnSpPr>
      <xdr:spPr>
        <a:xfrm flipV="1">
          <a:off x="15481300" y="6666738"/>
          <a:ext cx="838200" cy="153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64262</xdr:rowOff>
    </xdr:from>
    <xdr:to>
      <xdr:col>76</xdr:col>
      <xdr:colOff>165100</xdr:colOff>
      <xdr:row>39</xdr:row>
      <xdr:rowOff>165862</xdr:rowOff>
    </xdr:to>
    <xdr:sp macro="" textlink="">
      <xdr:nvSpPr>
        <xdr:cNvPr id="429" name="楕円 428"/>
        <xdr:cNvSpPr/>
      </xdr:nvSpPr>
      <xdr:spPr>
        <a:xfrm>
          <a:off x="14541500" y="675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115062</xdr:rowOff>
    </xdr:from>
    <xdr:to>
      <xdr:col>81</xdr:col>
      <xdr:colOff>50800</xdr:colOff>
      <xdr:row>39</xdr:row>
      <xdr:rowOff>133350</xdr:rowOff>
    </xdr:to>
    <xdr:cxnSp macro="">
      <xdr:nvCxnSpPr>
        <xdr:cNvPr id="430" name="直線コネクタ 429"/>
        <xdr:cNvCxnSpPr/>
      </xdr:nvCxnSpPr>
      <xdr:spPr>
        <a:xfrm>
          <a:off x="14592300" y="680161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23114</xdr:rowOff>
    </xdr:from>
    <xdr:to>
      <xdr:col>72</xdr:col>
      <xdr:colOff>38100</xdr:colOff>
      <xdr:row>39</xdr:row>
      <xdr:rowOff>124714</xdr:rowOff>
    </xdr:to>
    <xdr:sp macro="" textlink="">
      <xdr:nvSpPr>
        <xdr:cNvPr id="431" name="楕円 430"/>
        <xdr:cNvSpPr/>
      </xdr:nvSpPr>
      <xdr:spPr>
        <a:xfrm>
          <a:off x="13652500" y="6709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73914</xdr:rowOff>
    </xdr:from>
    <xdr:to>
      <xdr:col>76</xdr:col>
      <xdr:colOff>114300</xdr:colOff>
      <xdr:row>39</xdr:row>
      <xdr:rowOff>115062</xdr:rowOff>
    </xdr:to>
    <xdr:cxnSp macro="">
      <xdr:nvCxnSpPr>
        <xdr:cNvPr id="432" name="直線コネクタ 431"/>
        <xdr:cNvCxnSpPr/>
      </xdr:nvCxnSpPr>
      <xdr:spPr>
        <a:xfrm>
          <a:off x="13703300" y="676046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157988</xdr:rowOff>
    </xdr:from>
    <xdr:to>
      <xdr:col>67</xdr:col>
      <xdr:colOff>101600</xdr:colOff>
      <xdr:row>39</xdr:row>
      <xdr:rowOff>88138</xdr:rowOff>
    </xdr:to>
    <xdr:sp macro="" textlink="">
      <xdr:nvSpPr>
        <xdr:cNvPr id="433" name="楕円 432"/>
        <xdr:cNvSpPr/>
      </xdr:nvSpPr>
      <xdr:spPr>
        <a:xfrm>
          <a:off x="12763500" y="667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37338</xdr:rowOff>
    </xdr:from>
    <xdr:to>
      <xdr:col>71</xdr:col>
      <xdr:colOff>177800</xdr:colOff>
      <xdr:row>39</xdr:row>
      <xdr:rowOff>73914</xdr:rowOff>
    </xdr:to>
    <xdr:cxnSp macro="">
      <xdr:nvCxnSpPr>
        <xdr:cNvPr id="434" name="直線コネクタ 433"/>
        <xdr:cNvCxnSpPr/>
      </xdr:nvCxnSpPr>
      <xdr:spPr>
        <a:xfrm>
          <a:off x="12814300" y="672388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47515</xdr:rowOff>
    </xdr:from>
    <xdr:ext cx="405111" cy="259045"/>
    <xdr:sp macro="" textlink="">
      <xdr:nvSpPr>
        <xdr:cNvPr id="435" name="n_1aveValue【認定こども園・幼稚園・保育所】&#10;有形固定資産減価償却率"/>
        <xdr:cNvSpPr txBox="1"/>
      </xdr:nvSpPr>
      <xdr:spPr>
        <a:xfrm>
          <a:off x="15266044" y="6391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38371</xdr:rowOff>
    </xdr:from>
    <xdr:ext cx="405111" cy="259045"/>
    <xdr:sp macro="" textlink="">
      <xdr:nvSpPr>
        <xdr:cNvPr id="436" name="n_2aveValue【認定こども園・幼稚園・保育所】&#10;有形固定資産減価償却率"/>
        <xdr:cNvSpPr txBox="1"/>
      </xdr:nvSpPr>
      <xdr:spPr>
        <a:xfrm>
          <a:off x="14389744" y="6382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170959</xdr:rowOff>
    </xdr:from>
    <xdr:ext cx="405111" cy="259045"/>
    <xdr:sp macro="" textlink="">
      <xdr:nvSpPr>
        <xdr:cNvPr id="437" name="n_3aveValue【認定こども園・幼稚園・保育所】&#10;有形固定資産減価償却率"/>
        <xdr:cNvSpPr txBox="1"/>
      </xdr:nvSpPr>
      <xdr:spPr>
        <a:xfrm>
          <a:off x="13500744" y="6343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33799</xdr:rowOff>
    </xdr:from>
    <xdr:ext cx="405111" cy="259045"/>
    <xdr:sp macro="" textlink="">
      <xdr:nvSpPr>
        <xdr:cNvPr id="438" name="n_4aveValue【認定こども園・幼稚園・保育所】&#10;有形固定資産減価償却率"/>
        <xdr:cNvSpPr txBox="1"/>
      </xdr:nvSpPr>
      <xdr:spPr>
        <a:xfrm>
          <a:off x="12611744" y="6377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3827</xdr:rowOff>
    </xdr:from>
    <xdr:ext cx="405111" cy="259045"/>
    <xdr:sp macro="" textlink="">
      <xdr:nvSpPr>
        <xdr:cNvPr id="439" name="n_1mainValue【認定こども園・幼稚園・保育所】&#10;有形固定資産減価償却率"/>
        <xdr:cNvSpPr txBox="1"/>
      </xdr:nvSpPr>
      <xdr:spPr>
        <a:xfrm>
          <a:off x="15266044" y="686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156989</xdr:rowOff>
    </xdr:from>
    <xdr:ext cx="405111" cy="259045"/>
    <xdr:sp macro="" textlink="">
      <xdr:nvSpPr>
        <xdr:cNvPr id="440" name="n_2mainValue【認定こども園・幼稚園・保育所】&#10;有形固定資産減価償却率"/>
        <xdr:cNvSpPr txBox="1"/>
      </xdr:nvSpPr>
      <xdr:spPr>
        <a:xfrm>
          <a:off x="14389744" y="6843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115841</xdr:rowOff>
    </xdr:from>
    <xdr:ext cx="405111" cy="259045"/>
    <xdr:sp macro="" textlink="">
      <xdr:nvSpPr>
        <xdr:cNvPr id="441" name="n_3mainValue【認定こども園・幼稚園・保育所】&#10;有形固定資産減価償却率"/>
        <xdr:cNvSpPr txBox="1"/>
      </xdr:nvSpPr>
      <xdr:spPr>
        <a:xfrm>
          <a:off x="13500744" y="680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79265</xdr:rowOff>
    </xdr:from>
    <xdr:ext cx="405111" cy="259045"/>
    <xdr:sp macro="" textlink="">
      <xdr:nvSpPr>
        <xdr:cNvPr id="442" name="n_4mainValue【認定こども園・幼稚園・保育所】&#10;有形固定資産減価償却率"/>
        <xdr:cNvSpPr txBox="1"/>
      </xdr:nvSpPr>
      <xdr:spPr>
        <a:xfrm>
          <a:off x="12611744" y="6765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3" name="正方形/長方形 44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4" name="正方形/長方形 443"/>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5" name="正方形/長方形 444"/>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6" name="正方形/長方形 445"/>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7" name="正方形/長方形 446"/>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8" name="正方形/長方形 447"/>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9" name="正方形/長方形 448"/>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0" name="正方形/長方形 449"/>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1" name="テキスト ボックス 450"/>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2" name="直線コネクタ 451"/>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3" name="直線コネクタ 452"/>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4" name="テキスト ボックス 453"/>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55" name="直線コネクタ 454"/>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56" name="テキスト ボックス 455"/>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57" name="直線コネクタ 456"/>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58" name="テキスト ボックス 457"/>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59" name="直線コネクタ 458"/>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0" name="テキスト ボックス 459"/>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1" name="直線コネクタ 460"/>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2" name="テキスト ボックス 461"/>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3" name="直線コネクタ 462"/>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4" name="テキスト ボックス 463"/>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5"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53340</xdr:rowOff>
    </xdr:from>
    <xdr:to>
      <xdr:col>116</xdr:col>
      <xdr:colOff>62864</xdr:colOff>
      <xdr:row>41</xdr:row>
      <xdr:rowOff>118110</xdr:rowOff>
    </xdr:to>
    <xdr:cxnSp macro="">
      <xdr:nvCxnSpPr>
        <xdr:cNvPr id="466" name="直線コネクタ 465"/>
        <xdr:cNvCxnSpPr/>
      </xdr:nvCxnSpPr>
      <xdr:spPr>
        <a:xfrm flipV="1">
          <a:off x="22160864" y="5882640"/>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121937</xdr:rowOff>
    </xdr:from>
    <xdr:ext cx="469744" cy="259045"/>
    <xdr:sp macro="" textlink="">
      <xdr:nvSpPr>
        <xdr:cNvPr id="467" name="【認定こども園・幼稚園・保育所】&#10;一人当たり面積最小値テキスト"/>
        <xdr:cNvSpPr txBox="1"/>
      </xdr:nvSpPr>
      <xdr:spPr>
        <a:xfrm>
          <a:off x="22199600" y="715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118110</xdr:rowOff>
    </xdr:from>
    <xdr:to>
      <xdr:col>116</xdr:col>
      <xdr:colOff>152400</xdr:colOff>
      <xdr:row>41</xdr:row>
      <xdr:rowOff>118110</xdr:rowOff>
    </xdr:to>
    <xdr:cxnSp macro="">
      <xdr:nvCxnSpPr>
        <xdr:cNvPr id="468" name="直線コネクタ 467"/>
        <xdr:cNvCxnSpPr/>
      </xdr:nvCxnSpPr>
      <xdr:spPr>
        <a:xfrm>
          <a:off x="22072600" y="7147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17</xdr:rowOff>
    </xdr:from>
    <xdr:ext cx="469744" cy="259045"/>
    <xdr:sp macro="" textlink="">
      <xdr:nvSpPr>
        <xdr:cNvPr id="469" name="【認定こども園・幼稚園・保育所】&#10;一人当たり面積最大値テキスト"/>
        <xdr:cNvSpPr txBox="1"/>
      </xdr:nvSpPr>
      <xdr:spPr>
        <a:xfrm>
          <a:off x="22199600" y="565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53340</xdr:rowOff>
    </xdr:from>
    <xdr:to>
      <xdr:col>116</xdr:col>
      <xdr:colOff>152400</xdr:colOff>
      <xdr:row>34</xdr:row>
      <xdr:rowOff>53340</xdr:rowOff>
    </xdr:to>
    <xdr:cxnSp macro="">
      <xdr:nvCxnSpPr>
        <xdr:cNvPr id="470" name="直線コネクタ 469"/>
        <xdr:cNvCxnSpPr/>
      </xdr:nvCxnSpPr>
      <xdr:spPr>
        <a:xfrm>
          <a:off x="22072600" y="5882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60977</xdr:rowOff>
    </xdr:from>
    <xdr:ext cx="469744" cy="259045"/>
    <xdr:sp macro="" textlink="">
      <xdr:nvSpPr>
        <xdr:cNvPr id="471" name="【認定こども園・幼稚園・保育所】&#10;一人当たり面積平均値テキスト"/>
        <xdr:cNvSpPr txBox="1"/>
      </xdr:nvSpPr>
      <xdr:spPr>
        <a:xfrm>
          <a:off x="22199600" y="6747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82550</xdr:rowOff>
    </xdr:from>
    <xdr:to>
      <xdr:col>116</xdr:col>
      <xdr:colOff>114300</xdr:colOff>
      <xdr:row>40</xdr:row>
      <xdr:rowOff>12700</xdr:rowOff>
    </xdr:to>
    <xdr:sp macro="" textlink="">
      <xdr:nvSpPr>
        <xdr:cNvPr id="472" name="フローチャート: 判断 471"/>
        <xdr:cNvSpPr/>
      </xdr:nvSpPr>
      <xdr:spPr>
        <a:xfrm>
          <a:off x="221107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82550</xdr:rowOff>
    </xdr:from>
    <xdr:to>
      <xdr:col>112</xdr:col>
      <xdr:colOff>38100</xdr:colOff>
      <xdr:row>40</xdr:row>
      <xdr:rowOff>12700</xdr:rowOff>
    </xdr:to>
    <xdr:sp macro="" textlink="">
      <xdr:nvSpPr>
        <xdr:cNvPr id="473" name="フローチャート: 判断 472"/>
        <xdr:cNvSpPr/>
      </xdr:nvSpPr>
      <xdr:spPr>
        <a:xfrm>
          <a:off x="21272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59690</xdr:rowOff>
    </xdr:from>
    <xdr:to>
      <xdr:col>107</xdr:col>
      <xdr:colOff>101600</xdr:colOff>
      <xdr:row>39</xdr:row>
      <xdr:rowOff>161290</xdr:rowOff>
    </xdr:to>
    <xdr:sp macro="" textlink="">
      <xdr:nvSpPr>
        <xdr:cNvPr id="474" name="フローチャート: 判断 473"/>
        <xdr:cNvSpPr/>
      </xdr:nvSpPr>
      <xdr:spPr>
        <a:xfrm>
          <a:off x="20383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29210</xdr:rowOff>
    </xdr:from>
    <xdr:to>
      <xdr:col>102</xdr:col>
      <xdr:colOff>165100</xdr:colOff>
      <xdr:row>39</xdr:row>
      <xdr:rowOff>130810</xdr:rowOff>
    </xdr:to>
    <xdr:sp macro="" textlink="">
      <xdr:nvSpPr>
        <xdr:cNvPr id="475" name="フローチャート: 判断 474"/>
        <xdr:cNvSpPr/>
      </xdr:nvSpPr>
      <xdr:spPr>
        <a:xfrm>
          <a:off x="19494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44450</xdr:rowOff>
    </xdr:from>
    <xdr:to>
      <xdr:col>98</xdr:col>
      <xdr:colOff>38100</xdr:colOff>
      <xdr:row>39</xdr:row>
      <xdr:rowOff>146050</xdr:rowOff>
    </xdr:to>
    <xdr:sp macro="" textlink="">
      <xdr:nvSpPr>
        <xdr:cNvPr id="476" name="フローチャート: 判断 475"/>
        <xdr:cNvSpPr/>
      </xdr:nvSpPr>
      <xdr:spPr>
        <a:xfrm>
          <a:off x="18605500" y="673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7" name="テキスト ボックス 476"/>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8" name="テキスト ボックス 477"/>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79" name="テキスト ボックス 478"/>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0" name="テキスト ボックス 479"/>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1" name="テキスト ボックス 480"/>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120650</xdr:rowOff>
    </xdr:from>
    <xdr:to>
      <xdr:col>116</xdr:col>
      <xdr:colOff>114300</xdr:colOff>
      <xdr:row>36</xdr:row>
      <xdr:rowOff>50800</xdr:rowOff>
    </xdr:to>
    <xdr:sp macro="" textlink="">
      <xdr:nvSpPr>
        <xdr:cNvPr id="482" name="楕円 481"/>
        <xdr:cNvSpPr/>
      </xdr:nvSpPr>
      <xdr:spPr>
        <a:xfrm>
          <a:off x="22110700" y="612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143527</xdr:rowOff>
    </xdr:from>
    <xdr:ext cx="469744" cy="259045"/>
    <xdr:sp macro="" textlink="">
      <xdr:nvSpPr>
        <xdr:cNvPr id="483" name="【認定こども園・幼稚園・保育所】&#10;一人当たり面積該当値テキスト"/>
        <xdr:cNvSpPr txBox="1"/>
      </xdr:nvSpPr>
      <xdr:spPr>
        <a:xfrm>
          <a:off x="22199600" y="59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120650</xdr:rowOff>
    </xdr:from>
    <xdr:to>
      <xdr:col>112</xdr:col>
      <xdr:colOff>38100</xdr:colOff>
      <xdr:row>36</xdr:row>
      <xdr:rowOff>50800</xdr:rowOff>
    </xdr:to>
    <xdr:sp macro="" textlink="">
      <xdr:nvSpPr>
        <xdr:cNvPr id="484" name="楕円 483"/>
        <xdr:cNvSpPr/>
      </xdr:nvSpPr>
      <xdr:spPr>
        <a:xfrm>
          <a:off x="21272500" y="612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0</xdr:rowOff>
    </xdr:from>
    <xdr:to>
      <xdr:col>116</xdr:col>
      <xdr:colOff>63500</xdr:colOff>
      <xdr:row>36</xdr:row>
      <xdr:rowOff>0</xdr:rowOff>
    </xdr:to>
    <xdr:cxnSp macro="">
      <xdr:nvCxnSpPr>
        <xdr:cNvPr id="485" name="直線コネクタ 484"/>
        <xdr:cNvCxnSpPr/>
      </xdr:nvCxnSpPr>
      <xdr:spPr>
        <a:xfrm>
          <a:off x="21323300" y="6172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59690</xdr:rowOff>
    </xdr:from>
    <xdr:to>
      <xdr:col>107</xdr:col>
      <xdr:colOff>101600</xdr:colOff>
      <xdr:row>35</xdr:row>
      <xdr:rowOff>161290</xdr:rowOff>
    </xdr:to>
    <xdr:sp macro="" textlink="">
      <xdr:nvSpPr>
        <xdr:cNvPr id="486" name="楕円 485"/>
        <xdr:cNvSpPr/>
      </xdr:nvSpPr>
      <xdr:spPr>
        <a:xfrm>
          <a:off x="20383500" y="606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110490</xdr:rowOff>
    </xdr:from>
    <xdr:to>
      <xdr:col>111</xdr:col>
      <xdr:colOff>177800</xdr:colOff>
      <xdr:row>36</xdr:row>
      <xdr:rowOff>0</xdr:rowOff>
    </xdr:to>
    <xdr:cxnSp macro="">
      <xdr:nvCxnSpPr>
        <xdr:cNvPr id="487" name="直線コネクタ 486"/>
        <xdr:cNvCxnSpPr/>
      </xdr:nvCxnSpPr>
      <xdr:spPr>
        <a:xfrm>
          <a:off x="20434300" y="61112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59690</xdr:rowOff>
    </xdr:from>
    <xdr:to>
      <xdr:col>102</xdr:col>
      <xdr:colOff>165100</xdr:colOff>
      <xdr:row>35</xdr:row>
      <xdr:rowOff>161290</xdr:rowOff>
    </xdr:to>
    <xdr:sp macro="" textlink="">
      <xdr:nvSpPr>
        <xdr:cNvPr id="488" name="楕円 487"/>
        <xdr:cNvSpPr/>
      </xdr:nvSpPr>
      <xdr:spPr>
        <a:xfrm>
          <a:off x="19494500" y="606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110490</xdr:rowOff>
    </xdr:from>
    <xdr:to>
      <xdr:col>107</xdr:col>
      <xdr:colOff>50800</xdr:colOff>
      <xdr:row>35</xdr:row>
      <xdr:rowOff>110490</xdr:rowOff>
    </xdr:to>
    <xdr:cxnSp macro="">
      <xdr:nvCxnSpPr>
        <xdr:cNvPr id="489" name="直線コネクタ 488"/>
        <xdr:cNvCxnSpPr/>
      </xdr:nvCxnSpPr>
      <xdr:spPr>
        <a:xfrm>
          <a:off x="19545300" y="61112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82550</xdr:rowOff>
    </xdr:from>
    <xdr:to>
      <xdr:col>98</xdr:col>
      <xdr:colOff>38100</xdr:colOff>
      <xdr:row>36</xdr:row>
      <xdr:rowOff>12700</xdr:rowOff>
    </xdr:to>
    <xdr:sp macro="" textlink="">
      <xdr:nvSpPr>
        <xdr:cNvPr id="490" name="楕円 489"/>
        <xdr:cNvSpPr/>
      </xdr:nvSpPr>
      <xdr:spPr>
        <a:xfrm>
          <a:off x="18605500" y="608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35</xdr:row>
      <xdr:rowOff>110490</xdr:rowOff>
    </xdr:from>
    <xdr:to>
      <xdr:col>102</xdr:col>
      <xdr:colOff>114300</xdr:colOff>
      <xdr:row>35</xdr:row>
      <xdr:rowOff>133350</xdr:rowOff>
    </xdr:to>
    <xdr:cxnSp macro="">
      <xdr:nvCxnSpPr>
        <xdr:cNvPr id="491" name="直線コネクタ 490"/>
        <xdr:cNvCxnSpPr/>
      </xdr:nvCxnSpPr>
      <xdr:spPr>
        <a:xfrm flipV="1">
          <a:off x="18656300" y="61112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3827</xdr:rowOff>
    </xdr:from>
    <xdr:ext cx="469744" cy="259045"/>
    <xdr:sp macro="" textlink="">
      <xdr:nvSpPr>
        <xdr:cNvPr id="492" name="n_1aveValue【認定こども園・幼稚園・保育所】&#10;一人当たり面積"/>
        <xdr:cNvSpPr txBox="1"/>
      </xdr:nvSpPr>
      <xdr:spPr>
        <a:xfrm>
          <a:off x="2107572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152417</xdr:rowOff>
    </xdr:from>
    <xdr:ext cx="469744" cy="259045"/>
    <xdr:sp macro="" textlink="">
      <xdr:nvSpPr>
        <xdr:cNvPr id="493" name="n_2aveValue【認定こども園・幼稚園・保育所】&#10;一人当たり面積"/>
        <xdr:cNvSpPr txBox="1"/>
      </xdr:nvSpPr>
      <xdr:spPr>
        <a:xfrm>
          <a:off x="20199427"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121937</xdr:rowOff>
    </xdr:from>
    <xdr:ext cx="469744" cy="259045"/>
    <xdr:sp macro="" textlink="">
      <xdr:nvSpPr>
        <xdr:cNvPr id="494" name="n_3aveValue【認定こども園・幼稚園・保育所】&#10;一人当たり面積"/>
        <xdr:cNvSpPr txBox="1"/>
      </xdr:nvSpPr>
      <xdr:spPr>
        <a:xfrm>
          <a:off x="19310427" y="680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137177</xdr:rowOff>
    </xdr:from>
    <xdr:ext cx="469744" cy="259045"/>
    <xdr:sp macro="" textlink="">
      <xdr:nvSpPr>
        <xdr:cNvPr id="495" name="n_4aveValue【認定こども園・幼稚園・保育所】&#10;一人当たり面積"/>
        <xdr:cNvSpPr txBox="1"/>
      </xdr:nvSpPr>
      <xdr:spPr>
        <a:xfrm>
          <a:off x="18421427" y="682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67327</xdr:rowOff>
    </xdr:from>
    <xdr:ext cx="469744" cy="259045"/>
    <xdr:sp macro="" textlink="">
      <xdr:nvSpPr>
        <xdr:cNvPr id="496" name="n_1mainValue【認定こども園・幼稚園・保育所】&#10;一人当たり面積"/>
        <xdr:cNvSpPr txBox="1"/>
      </xdr:nvSpPr>
      <xdr:spPr>
        <a:xfrm>
          <a:off x="21075727" y="58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6367</xdr:rowOff>
    </xdr:from>
    <xdr:ext cx="469744" cy="259045"/>
    <xdr:sp macro="" textlink="">
      <xdr:nvSpPr>
        <xdr:cNvPr id="497" name="n_2mainValue【認定こども園・幼稚園・保育所】&#10;一人当たり面積"/>
        <xdr:cNvSpPr txBox="1"/>
      </xdr:nvSpPr>
      <xdr:spPr>
        <a:xfrm>
          <a:off x="20199427" y="583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6367</xdr:rowOff>
    </xdr:from>
    <xdr:ext cx="469744" cy="259045"/>
    <xdr:sp macro="" textlink="">
      <xdr:nvSpPr>
        <xdr:cNvPr id="498" name="n_3mainValue【認定こども園・幼稚園・保育所】&#10;一人当たり面積"/>
        <xdr:cNvSpPr txBox="1"/>
      </xdr:nvSpPr>
      <xdr:spPr>
        <a:xfrm>
          <a:off x="19310427" y="583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34</xdr:row>
      <xdr:rowOff>29227</xdr:rowOff>
    </xdr:from>
    <xdr:ext cx="469744" cy="259045"/>
    <xdr:sp macro="" textlink="">
      <xdr:nvSpPr>
        <xdr:cNvPr id="499" name="n_4mainValue【認定こども園・幼稚園・保育所】&#10;一人当たり面積"/>
        <xdr:cNvSpPr txBox="1"/>
      </xdr:nvSpPr>
      <xdr:spPr>
        <a:xfrm>
          <a:off x="18421427" y="585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0" name="正方形/長方形 49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1" name="正方形/長方形 500"/>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2" name="正方形/長方形 501"/>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3" name="正方形/長方形 502"/>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4" name="正方形/長方形 503"/>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5" name="正方形/長方形 504"/>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6" name="正方形/長方形 505"/>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7" name="正方形/長方形 506"/>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8" name="テキスト ボックス 507"/>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9" name="直線コネクタ 508"/>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0" name="テキスト ボックス 509"/>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1" name="直線コネクタ 510"/>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2" name="テキスト ボックス 511"/>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3" name="直線コネクタ 512"/>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4" name="テキスト ボックス 513"/>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5" name="直線コネクタ 514"/>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16" name="テキスト ボックス 515"/>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17" name="直線コネクタ 516"/>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18" name="テキスト ボックス 517"/>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19" name="直線コネクタ 518"/>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0" name="テキスト ボックス 519"/>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1"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34290</xdr:rowOff>
    </xdr:from>
    <xdr:to>
      <xdr:col>85</xdr:col>
      <xdr:colOff>126364</xdr:colOff>
      <xdr:row>62</xdr:row>
      <xdr:rowOff>153162</xdr:rowOff>
    </xdr:to>
    <xdr:cxnSp macro="">
      <xdr:nvCxnSpPr>
        <xdr:cNvPr id="522" name="直線コネクタ 521"/>
        <xdr:cNvCxnSpPr/>
      </xdr:nvCxnSpPr>
      <xdr:spPr>
        <a:xfrm flipV="1">
          <a:off x="16318864" y="9464040"/>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156989</xdr:rowOff>
    </xdr:from>
    <xdr:ext cx="405111" cy="259045"/>
    <xdr:sp macro="" textlink="">
      <xdr:nvSpPr>
        <xdr:cNvPr id="523" name="【学校施設】&#10;有形固定資産減価償却率最小値テキスト"/>
        <xdr:cNvSpPr txBox="1"/>
      </xdr:nvSpPr>
      <xdr:spPr>
        <a:xfrm>
          <a:off x="16357600" y="1078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153162</xdr:rowOff>
    </xdr:from>
    <xdr:to>
      <xdr:col>86</xdr:col>
      <xdr:colOff>25400</xdr:colOff>
      <xdr:row>62</xdr:row>
      <xdr:rowOff>153162</xdr:rowOff>
    </xdr:to>
    <xdr:cxnSp macro="">
      <xdr:nvCxnSpPr>
        <xdr:cNvPr id="524" name="直線コネクタ 523"/>
        <xdr:cNvCxnSpPr/>
      </xdr:nvCxnSpPr>
      <xdr:spPr>
        <a:xfrm>
          <a:off x="16230600" y="10783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152417</xdr:rowOff>
    </xdr:from>
    <xdr:ext cx="405111" cy="259045"/>
    <xdr:sp macro="" textlink="">
      <xdr:nvSpPr>
        <xdr:cNvPr id="525" name="【学校施設】&#10;有形固定資産減価償却率最大値テキスト"/>
        <xdr:cNvSpPr txBox="1"/>
      </xdr:nvSpPr>
      <xdr:spPr>
        <a:xfrm>
          <a:off x="16357600" y="923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34290</xdr:rowOff>
    </xdr:from>
    <xdr:to>
      <xdr:col>86</xdr:col>
      <xdr:colOff>25400</xdr:colOff>
      <xdr:row>55</xdr:row>
      <xdr:rowOff>34290</xdr:rowOff>
    </xdr:to>
    <xdr:cxnSp macro="">
      <xdr:nvCxnSpPr>
        <xdr:cNvPr id="526" name="直線コネクタ 525"/>
        <xdr:cNvCxnSpPr/>
      </xdr:nvCxnSpPr>
      <xdr:spPr>
        <a:xfrm>
          <a:off x="16230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72661</xdr:rowOff>
    </xdr:from>
    <xdr:ext cx="405111" cy="259045"/>
    <xdr:sp macro="" textlink="">
      <xdr:nvSpPr>
        <xdr:cNvPr id="527" name="【学校施設】&#10;有形固定資産減価償却率平均値テキスト"/>
        <xdr:cNvSpPr txBox="1"/>
      </xdr:nvSpPr>
      <xdr:spPr>
        <a:xfrm>
          <a:off x="16357600" y="100167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49784</xdr:rowOff>
    </xdr:from>
    <xdr:to>
      <xdr:col>85</xdr:col>
      <xdr:colOff>177800</xdr:colOff>
      <xdr:row>59</xdr:row>
      <xdr:rowOff>151384</xdr:rowOff>
    </xdr:to>
    <xdr:sp macro="" textlink="">
      <xdr:nvSpPr>
        <xdr:cNvPr id="528" name="フローチャート: 判断 527"/>
        <xdr:cNvSpPr/>
      </xdr:nvSpPr>
      <xdr:spPr>
        <a:xfrm>
          <a:off x="16268700" y="10165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49784</xdr:rowOff>
    </xdr:from>
    <xdr:to>
      <xdr:col>81</xdr:col>
      <xdr:colOff>101600</xdr:colOff>
      <xdr:row>59</xdr:row>
      <xdr:rowOff>151384</xdr:rowOff>
    </xdr:to>
    <xdr:sp macro="" textlink="">
      <xdr:nvSpPr>
        <xdr:cNvPr id="529" name="フローチャート: 判断 528"/>
        <xdr:cNvSpPr/>
      </xdr:nvSpPr>
      <xdr:spPr>
        <a:xfrm>
          <a:off x="15430500" y="10165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42926</xdr:rowOff>
    </xdr:from>
    <xdr:to>
      <xdr:col>76</xdr:col>
      <xdr:colOff>165100</xdr:colOff>
      <xdr:row>59</xdr:row>
      <xdr:rowOff>144526</xdr:rowOff>
    </xdr:to>
    <xdr:sp macro="" textlink="">
      <xdr:nvSpPr>
        <xdr:cNvPr id="530" name="フローチャート: 判断 529"/>
        <xdr:cNvSpPr/>
      </xdr:nvSpPr>
      <xdr:spPr>
        <a:xfrm>
          <a:off x="14541500" y="10158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33782</xdr:rowOff>
    </xdr:from>
    <xdr:to>
      <xdr:col>72</xdr:col>
      <xdr:colOff>38100</xdr:colOff>
      <xdr:row>59</xdr:row>
      <xdr:rowOff>135382</xdr:rowOff>
    </xdr:to>
    <xdr:sp macro="" textlink="">
      <xdr:nvSpPr>
        <xdr:cNvPr id="531" name="フローチャート: 判断 530"/>
        <xdr:cNvSpPr/>
      </xdr:nvSpPr>
      <xdr:spPr>
        <a:xfrm>
          <a:off x="13652500" y="1014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33782</xdr:rowOff>
    </xdr:from>
    <xdr:to>
      <xdr:col>67</xdr:col>
      <xdr:colOff>101600</xdr:colOff>
      <xdr:row>59</xdr:row>
      <xdr:rowOff>135382</xdr:rowOff>
    </xdr:to>
    <xdr:sp macro="" textlink="">
      <xdr:nvSpPr>
        <xdr:cNvPr id="532" name="フローチャート: 判断 531"/>
        <xdr:cNvSpPr/>
      </xdr:nvSpPr>
      <xdr:spPr>
        <a:xfrm>
          <a:off x="12763500" y="1014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3" name="テキスト ボックス 532"/>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4" name="テキスト ボックス 533"/>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5" name="テキスト ボックス 534"/>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6" name="テキスト ボックス 535"/>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7" name="テキスト ボックス 536"/>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141224</xdr:rowOff>
    </xdr:from>
    <xdr:to>
      <xdr:col>85</xdr:col>
      <xdr:colOff>177800</xdr:colOff>
      <xdr:row>60</xdr:row>
      <xdr:rowOff>71374</xdr:rowOff>
    </xdr:to>
    <xdr:sp macro="" textlink="">
      <xdr:nvSpPr>
        <xdr:cNvPr id="538" name="楕円 537"/>
        <xdr:cNvSpPr/>
      </xdr:nvSpPr>
      <xdr:spPr>
        <a:xfrm>
          <a:off x="16268700" y="10256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119651</xdr:rowOff>
    </xdr:from>
    <xdr:ext cx="405111" cy="259045"/>
    <xdr:sp macro="" textlink="">
      <xdr:nvSpPr>
        <xdr:cNvPr id="539" name="【学校施設】&#10;有形固定資産減価償却率該当値テキスト"/>
        <xdr:cNvSpPr txBox="1"/>
      </xdr:nvSpPr>
      <xdr:spPr>
        <a:xfrm>
          <a:off x="16357600" y="10235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129794</xdr:rowOff>
    </xdr:from>
    <xdr:to>
      <xdr:col>81</xdr:col>
      <xdr:colOff>101600</xdr:colOff>
      <xdr:row>60</xdr:row>
      <xdr:rowOff>59944</xdr:rowOff>
    </xdr:to>
    <xdr:sp macro="" textlink="">
      <xdr:nvSpPr>
        <xdr:cNvPr id="540" name="楕円 539"/>
        <xdr:cNvSpPr/>
      </xdr:nvSpPr>
      <xdr:spPr>
        <a:xfrm>
          <a:off x="15430500" y="1024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9144</xdr:rowOff>
    </xdr:from>
    <xdr:to>
      <xdr:col>85</xdr:col>
      <xdr:colOff>127000</xdr:colOff>
      <xdr:row>60</xdr:row>
      <xdr:rowOff>20574</xdr:rowOff>
    </xdr:to>
    <xdr:cxnSp macro="">
      <xdr:nvCxnSpPr>
        <xdr:cNvPr id="541" name="直線コネクタ 540"/>
        <xdr:cNvCxnSpPr/>
      </xdr:nvCxnSpPr>
      <xdr:spPr>
        <a:xfrm>
          <a:off x="15481300" y="10296144"/>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97790</xdr:rowOff>
    </xdr:from>
    <xdr:to>
      <xdr:col>76</xdr:col>
      <xdr:colOff>165100</xdr:colOff>
      <xdr:row>60</xdr:row>
      <xdr:rowOff>27940</xdr:rowOff>
    </xdr:to>
    <xdr:sp macro="" textlink="">
      <xdr:nvSpPr>
        <xdr:cNvPr id="542" name="楕円 541"/>
        <xdr:cNvSpPr/>
      </xdr:nvSpPr>
      <xdr:spPr>
        <a:xfrm>
          <a:off x="145415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148590</xdr:rowOff>
    </xdr:from>
    <xdr:to>
      <xdr:col>81</xdr:col>
      <xdr:colOff>50800</xdr:colOff>
      <xdr:row>60</xdr:row>
      <xdr:rowOff>9144</xdr:rowOff>
    </xdr:to>
    <xdr:cxnSp macro="">
      <xdr:nvCxnSpPr>
        <xdr:cNvPr id="543" name="直線コネクタ 542"/>
        <xdr:cNvCxnSpPr/>
      </xdr:nvCxnSpPr>
      <xdr:spPr>
        <a:xfrm>
          <a:off x="14592300" y="1026414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58928</xdr:rowOff>
    </xdr:from>
    <xdr:to>
      <xdr:col>72</xdr:col>
      <xdr:colOff>38100</xdr:colOff>
      <xdr:row>59</xdr:row>
      <xdr:rowOff>160528</xdr:rowOff>
    </xdr:to>
    <xdr:sp macro="" textlink="">
      <xdr:nvSpPr>
        <xdr:cNvPr id="544" name="楕円 543"/>
        <xdr:cNvSpPr/>
      </xdr:nvSpPr>
      <xdr:spPr>
        <a:xfrm>
          <a:off x="13652500" y="1017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109728</xdr:rowOff>
    </xdr:from>
    <xdr:to>
      <xdr:col>76</xdr:col>
      <xdr:colOff>114300</xdr:colOff>
      <xdr:row>59</xdr:row>
      <xdr:rowOff>148590</xdr:rowOff>
    </xdr:to>
    <xdr:cxnSp macro="">
      <xdr:nvCxnSpPr>
        <xdr:cNvPr id="545" name="直線コネクタ 544"/>
        <xdr:cNvCxnSpPr/>
      </xdr:nvCxnSpPr>
      <xdr:spPr>
        <a:xfrm>
          <a:off x="13703300" y="10225278"/>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17780</xdr:rowOff>
    </xdr:from>
    <xdr:to>
      <xdr:col>67</xdr:col>
      <xdr:colOff>101600</xdr:colOff>
      <xdr:row>59</xdr:row>
      <xdr:rowOff>119380</xdr:rowOff>
    </xdr:to>
    <xdr:sp macro="" textlink="">
      <xdr:nvSpPr>
        <xdr:cNvPr id="546" name="楕円 545"/>
        <xdr:cNvSpPr/>
      </xdr:nvSpPr>
      <xdr:spPr>
        <a:xfrm>
          <a:off x="12763500" y="1013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68580</xdr:rowOff>
    </xdr:from>
    <xdr:to>
      <xdr:col>71</xdr:col>
      <xdr:colOff>177800</xdr:colOff>
      <xdr:row>59</xdr:row>
      <xdr:rowOff>109728</xdr:rowOff>
    </xdr:to>
    <xdr:cxnSp macro="">
      <xdr:nvCxnSpPr>
        <xdr:cNvPr id="547" name="直線コネクタ 546"/>
        <xdr:cNvCxnSpPr/>
      </xdr:nvCxnSpPr>
      <xdr:spPr>
        <a:xfrm>
          <a:off x="12814300" y="1018413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167911</xdr:rowOff>
    </xdr:from>
    <xdr:ext cx="405111" cy="259045"/>
    <xdr:sp macro="" textlink="">
      <xdr:nvSpPr>
        <xdr:cNvPr id="548" name="n_1aveValue【学校施設】&#10;有形固定資産減価償却率"/>
        <xdr:cNvSpPr txBox="1"/>
      </xdr:nvSpPr>
      <xdr:spPr>
        <a:xfrm>
          <a:off x="15266044" y="9940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161053</xdr:rowOff>
    </xdr:from>
    <xdr:ext cx="405111" cy="259045"/>
    <xdr:sp macro="" textlink="">
      <xdr:nvSpPr>
        <xdr:cNvPr id="549" name="n_2aveValue【学校施設】&#10;有形固定資産減価償却率"/>
        <xdr:cNvSpPr txBox="1"/>
      </xdr:nvSpPr>
      <xdr:spPr>
        <a:xfrm>
          <a:off x="14389744" y="9933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151909</xdr:rowOff>
    </xdr:from>
    <xdr:ext cx="405111" cy="259045"/>
    <xdr:sp macro="" textlink="">
      <xdr:nvSpPr>
        <xdr:cNvPr id="550" name="n_3aveValue【学校施設】&#10;有形固定資産減価償却率"/>
        <xdr:cNvSpPr txBox="1"/>
      </xdr:nvSpPr>
      <xdr:spPr>
        <a:xfrm>
          <a:off x="13500744" y="992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126509</xdr:rowOff>
    </xdr:from>
    <xdr:ext cx="405111" cy="259045"/>
    <xdr:sp macro="" textlink="">
      <xdr:nvSpPr>
        <xdr:cNvPr id="551" name="n_4aveValue【学校施設】&#10;有形固定資産減価償却率"/>
        <xdr:cNvSpPr txBox="1"/>
      </xdr:nvSpPr>
      <xdr:spPr>
        <a:xfrm>
          <a:off x="12611744" y="1024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51071</xdr:rowOff>
    </xdr:from>
    <xdr:ext cx="405111" cy="259045"/>
    <xdr:sp macro="" textlink="">
      <xdr:nvSpPr>
        <xdr:cNvPr id="552" name="n_1mainValue【学校施設】&#10;有形固定資産減価償却率"/>
        <xdr:cNvSpPr txBox="1"/>
      </xdr:nvSpPr>
      <xdr:spPr>
        <a:xfrm>
          <a:off x="15266044" y="10338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19067</xdr:rowOff>
    </xdr:from>
    <xdr:ext cx="405111" cy="259045"/>
    <xdr:sp macro="" textlink="">
      <xdr:nvSpPr>
        <xdr:cNvPr id="553" name="n_2mainValue【学校施設】&#10;有形固定資産減価償却率"/>
        <xdr:cNvSpPr txBox="1"/>
      </xdr:nvSpPr>
      <xdr:spPr>
        <a:xfrm>
          <a:off x="14389744" y="1030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151655</xdr:rowOff>
    </xdr:from>
    <xdr:ext cx="405111" cy="259045"/>
    <xdr:sp macro="" textlink="">
      <xdr:nvSpPr>
        <xdr:cNvPr id="554" name="n_3mainValue【学校施設】&#10;有形固定資産減価償却率"/>
        <xdr:cNvSpPr txBox="1"/>
      </xdr:nvSpPr>
      <xdr:spPr>
        <a:xfrm>
          <a:off x="13500744" y="10267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135907</xdr:rowOff>
    </xdr:from>
    <xdr:ext cx="405111" cy="259045"/>
    <xdr:sp macro="" textlink="">
      <xdr:nvSpPr>
        <xdr:cNvPr id="555" name="n_4mainValue【学校施設】&#10;有形固定資産減価償却率"/>
        <xdr:cNvSpPr txBox="1"/>
      </xdr:nvSpPr>
      <xdr:spPr>
        <a:xfrm>
          <a:off x="126117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6" name="正方形/長方形 55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7" name="正方形/長方形 556"/>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8" name="正方形/長方形 557"/>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59" name="正方形/長方形 558"/>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0" name="正方形/長方形 559"/>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1" name="正方形/長方形 560"/>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2" name="正方形/長方形 561"/>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3" name="正方形/長方形 562"/>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4" name="テキスト ボックス 563"/>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5" name="直線コネクタ 564"/>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66" name="テキスト ボックス 565"/>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67" name="直線コネクタ 566"/>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68" name="テキスト ボックス 567"/>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69" name="直線コネクタ 568"/>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0" name="テキスト ボックス 569"/>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1" name="直線コネクタ 570"/>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2" name="テキスト ボックス 571"/>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73" name="直線コネクタ 572"/>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74" name="テキスト ボックス 573"/>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75" name="直線コネクタ 574"/>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76" name="テキスト ボックス 575"/>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77" name="直線コネクタ 576"/>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78" name="テキスト ボックス 577"/>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9" name="直線コネクタ 578"/>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0" name="テキスト ボックス 579"/>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1"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163285</xdr:rowOff>
    </xdr:from>
    <xdr:to>
      <xdr:col>116</xdr:col>
      <xdr:colOff>62864</xdr:colOff>
      <xdr:row>64</xdr:row>
      <xdr:rowOff>76744</xdr:rowOff>
    </xdr:to>
    <xdr:cxnSp macro="">
      <xdr:nvCxnSpPr>
        <xdr:cNvPr id="582" name="直線コネクタ 581"/>
        <xdr:cNvCxnSpPr/>
      </xdr:nvCxnSpPr>
      <xdr:spPr>
        <a:xfrm flipV="1">
          <a:off x="22160864" y="9593035"/>
          <a:ext cx="0" cy="1456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80571</xdr:rowOff>
    </xdr:from>
    <xdr:ext cx="469744" cy="259045"/>
    <xdr:sp macro="" textlink="">
      <xdr:nvSpPr>
        <xdr:cNvPr id="583" name="【学校施設】&#10;一人当たり面積最小値テキスト"/>
        <xdr:cNvSpPr txBox="1"/>
      </xdr:nvSpPr>
      <xdr:spPr>
        <a:xfrm>
          <a:off x="22199600" y="11053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76744</xdr:rowOff>
    </xdr:from>
    <xdr:to>
      <xdr:col>116</xdr:col>
      <xdr:colOff>152400</xdr:colOff>
      <xdr:row>64</xdr:row>
      <xdr:rowOff>76744</xdr:rowOff>
    </xdr:to>
    <xdr:cxnSp macro="">
      <xdr:nvCxnSpPr>
        <xdr:cNvPr id="584" name="直線コネクタ 583"/>
        <xdr:cNvCxnSpPr/>
      </xdr:nvCxnSpPr>
      <xdr:spPr>
        <a:xfrm>
          <a:off x="22072600" y="110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109962</xdr:rowOff>
    </xdr:from>
    <xdr:ext cx="469744" cy="259045"/>
    <xdr:sp macro="" textlink="">
      <xdr:nvSpPr>
        <xdr:cNvPr id="585" name="【学校施設】&#10;一人当たり面積最大値テキスト"/>
        <xdr:cNvSpPr txBox="1"/>
      </xdr:nvSpPr>
      <xdr:spPr>
        <a:xfrm>
          <a:off x="22199600" y="9368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163285</xdr:rowOff>
    </xdr:from>
    <xdr:to>
      <xdr:col>116</xdr:col>
      <xdr:colOff>152400</xdr:colOff>
      <xdr:row>55</xdr:row>
      <xdr:rowOff>163285</xdr:rowOff>
    </xdr:to>
    <xdr:cxnSp macro="">
      <xdr:nvCxnSpPr>
        <xdr:cNvPr id="586" name="直線コネクタ 585"/>
        <xdr:cNvCxnSpPr/>
      </xdr:nvCxnSpPr>
      <xdr:spPr>
        <a:xfrm>
          <a:off x="22072600" y="9593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42290</xdr:rowOff>
    </xdr:from>
    <xdr:ext cx="469744" cy="259045"/>
    <xdr:sp macro="" textlink="">
      <xdr:nvSpPr>
        <xdr:cNvPr id="587" name="【学校施設】&#10;一人当たり面積平均値テキスト"/>
        <xdr:cNvSpPr txBox="1"/>
      </xdr:nvSpPr>
      <xdr:spPr>
        <a:xfrm>
          <a:off x="22199600" y="103292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19413</xdr:rowOff>
    </xdr:from>
    <xdr:to>
      <xdr:col>116</xdr:col>
      <xdr:colOff>114300</xdr:colOff>
      <xdr:row>61</xdr:row>
      <xdr:rowOff>121013</xdr:rowOff>
    </xdr:to>
    <xdr:sp macro="" textlink="">
      <xdr:nvSpPr>
        <xdr:cNvPr id="588" name="フローチャート: 判断 587"/>
        <xdr:cNvSpPr/>
      </xdr:nvSpPr>
      <xdr:spPr>
        <a:xfrm>
          <a:off x="22110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11249</xdr:rowOff>
    </xdr:from>
    <xdr:to>
      <xdr:col>112</xdr:col>
      <xdr:colOff>38100</xdr:colOff>
      <xdr:row>61</xdr:row>
      <xdr:rowOff>112849</xdr:rowOff>
    </xdr:to>
    <xdr:sp macro="" textlink="">
      <xdr:nvSpPr>
        <xdr:cNvPr id="589" name="フローチャート: 判断 588"/>
        <xdr:cNvSpPr/>
      </xdr:nvSpPr>
      <xdr:spPr>
        <a:xfrm>
          <a:off x="212725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21046</xdr:rowOff>
    </xdr:from>
    <xdr:to>
      <xdr:col>107</xdr:col>
      <xdr:colOff>101600</xdr:colOff>
      <xdr:row>61</xdr:row>
      <xdr:rowOff>122646</xdr:rowOff>
    </xdr:to>
    <xdr:sp macro="" textlink="">
      <xdr:nvSpPr>
        <xdr:cNvPr id="590" name="フローチャート: 判断 589"/>
        <xdr:cNvSpPr/>
      </xdr:nvSpPr>
      <xdr:spPr>
        <a:xfrm>
          <a:off x="20383500" y="1047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47172</xdr:rowOff>
    </xdr:from>
    <xdr:to>
      <xdr:col>102</xdr:col>
      <xdr:colOff>165100</xdr:colOff>
      <xdr:row>60</xdr:row>
      <xdr:rowOff>148772</xdr:rowOff>
    </xdr:to>
    <xdr:sp macro="" textlink="">
      <xdr:nvSpPr>
        <xdr:cNvPr id="591" name="フローチャート: 判断 590"/>
        <xdr:cNvSpPr/>
      </xdr:nvSpPr>
      <xdr:spPr>
        <a:xfrm>
          <a:off x="19494500" y="1033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12881</xdr:rowOff>
    </xdr:from>
    <xdr:to>
      <xdr:col>98</xdr:col>
      <xdr:colOff>38100</xdr:colOff>
      <xdr:row>60</xdr:row>
      <xdr:rowOff>114481</xdr:rowOff>
    </xdr:to>
    <xdr:sp macro="" textlink="">
      <xdr:nvSpPr>
        <xdr:cNvPr id="592" name="フローチャート: 判断 591"/>
        <xdr:cNvSpPr/>
      </xdr:nvSpPr>
      <xdr:spPr>
        <a:xfrm>
          <a:off x="18605500" y="1029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3" name="テキスト ボックス 592"/>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4" name="テキスト ボックス 593"/>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5" name="テキスト ボックス 594"/>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6" name="テキスト ボックス 595"/>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7" name="テキスト ボックス 596"/>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19413</xdr:rowOff>
    </xdr:from>
    <xdr:to>
      <xdr:col>116</xdr:col>
      <xdr:colOff>114300</xdr:colOff>
      <xdr:row>61</xdr:row>
      <xdr:rowOff>121013</xdr:rowOff>
    </xdr:to>
    <xdr:sp macro="" textlink="">
      <xdr:nvSpPr>
        <xdr:cNvPr id="598" name="楕円 597"/>
        <xdr:cNvSpPr/>
      </xdr:nvSpPr>
      <xdr:spPr>
        <a:xfrm>
          <a:off x="22110700" y="1047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169290</xdr:rowOff>
    </xdr:from>
    <xdr:ext cx="469744" cy="259045"/>
    <xdr:sp macro="" textlink="">
      <xdr:nvSpPr>
        <xdr:cNvPr id="599" name="【学校施設】&#10;一人当たり面積該当値テキスト"/>
        <xdr:cNvSpPr txBox="1"/>
      </xdr:nvSpPr>
      <xdr:spPr>
        <a:xfrm>
          <a:off x="22199600" y="10456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37374</xdr:rowOff>
    </xdr:from>
    <xdr:to>
      <xdr:col>112</xdr:col>
      <xdr:colOff>38100</xdr:colOff>
      <xdr:row>61</xdr:row>
      <xdr:rowOff>138974</xdr:rowOff>
    </xdr:to>
    <xdr:sp macro="" textlink="">
      <xdr:nvSpPr>
        <xdr:cNvPr id="600" name="楕円 599"/>
        <xdr:cNvSpPr/>
      </xdr:nvSpPr>
      <xdr:spPr>
        <a:xfrm>
          <a:off x="21272500" y="1049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70213</xdr:rowOff>
    </xdr:from>
    <xdr:to>
      <xdr:col>116</xdr:col>
      <xdr:colOff>63500</xdr:colOff>
      <xdr:row>61</xdr:row>
      <xdr:rowOff>88174</xdr:rowOff>
    </xdr:to>
    <xdr:cxnSp macro="">
      <xdr:nvCxnSpPr>
        <xdr:cNvPr id="601" name="直線コネクタ 600"/>
        <xdr:cNvCxnSpPr/>
      </xdr:nvCxnSpPr>
      <xdr:spPr>
        <a:xfrm flipV="1">
          <a:off x="21323300" y="10528663"/>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52070</xdr:rowOff>
    </xdr:from>
    <xdr:to>
      <xdr:col>107</xdr:col>
      <xdr:colOff>101600</xdr:colOff>
      <xdr:row>61</xdr:row>
      <xdr:rowOff>153670</xdr:rowOff>
    </xdr:to>
    <xdr:sp macro="" textlink="">
      <xdr:nvSpPr>
        <xdr:cNvPr id="602" name="楕円 601"/>
        <xdr:cNvSpPr/>
      </xdr:nvSpPr>
      <xdr:spPr>
        <a:xfrm>
          <a:off x="20383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88174</xdr:rowOff>
    </xdr:from>
    <xdr:to>
      <xdr:col>111</xdr:col>
      <xdr:colOff>177800</xdr:colOff>
      <xdr:row>61</xdr:row>
      <xdr:rowOff>102870</xdr:rowOff>
    </xdr:to>
    <xdr:cxnSp macro="">
      <xdr:nvCxnSpPr>
        <xdr:cNvPr id="603" name="直線コネクタ 602"/>
        <xdr:cNvCxnSpPr/>
      </xdr:nvCxnSpPr>
      <xdr:spPr>
        <a:xfrm flipV="1">
          <a:off x="20434300" y="10546624"/>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65133</xdr:rowOff>
    </xdr:from>
    <xdr:to>
      <xdr:col>102</xdr:col>
      <xdr:colOff>165100</xdr:colOff>
      <xdr:row>61</xdr:row>
      <xdr:rowOff>166733</xdr:rowOff>
    </xdr:to>
    <xdr:sp macro="" textlink="">
      <xdr:nvSpPr>
        <xdr:cNvPr id="604" name="楕円 603"/>
        <xdr:cNvSpPr/>
      </xdr:nvSpPr>
      <xdr:spPr>
        <a:xfrm>
          <a:off x="19494500" y="1052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102870</xdr:rowOff>
    </xdr:from>
    <xdr:to>
      <xdr:col>107</xdr:col>
      <xdr:colOff>50800</xdr:colOff>
      <xdr:row>61</xdr:row>
      <xdr:rowOff>115933</xdr:rowOff>
    </xdr:to>
    <xdr:cxnSp macro="">
      <xdr:nvCxnSpPr>
        <xdr:cNvPr id="605" name="直線コネクタ 604"/>
        <xdr:cNvCxnSpPr/>
      </xdr:nvCxnSpPr>
      <xdr:spPr>
        <a:xfrm flipV="1">
          <a:off x="19545300" y="10561320"/>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83094</xdr:rowOff>
    </xdr:from>
    <xdr:to>
      <xdr:col>98</xdr:col>
      <xdr:colOff>38100</xdr:colOff>
      <xdr:row>62</xdr:row>
      <xdr:rowOff>13244</xdr:rowOff>
    </xdr:to>
    <xdr:sp macro="" textlink="">
      <xdr:nvSpPr>
        <xdr:cNvPr id="606" name="楕円 605"/>
        <xdr:cNvSpPr/>
      </xdr:nvSpPr>
      <xdr:spPr>
        <a:xfrm>
          <a:off x="18605500" y="1054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115933</xdr:rowOff>
    </xdr:from>
    <xdr:to>
      <xdr:col>102</xdr:col>
      <xdr:colOff>114300</xdr:colOff>
      <xdr:row>61</xdr:row>
      <xdr:rowOff>133894</xdr:rowOff>
    </xdr:to>
    <xdr:cxnSp macro="">
      <xdr:nvCxnSpPr>
        <xdr:cNvPr id="607" name="直線コネクタ 606"/>
        <xdr:cNvCxnSpPr/>
      </xdr:nvCxnSpPr>
      <xdr:spPr>
        <a:xfrm flipV="1">
          <a:off x="18656300" y="10574383"/>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129376</xdr:rowOff>
    </xdr:from>
    <xdr:ext cx="469744" cy="259045"/>
    <xdr:sp macro="" textlink="">
      <xdr:nvSpPr>
        <xdr:cNvPr id="608" name="n_1aveValue【学校施設】&#10;一人当たり面積"/>
        <xdr:cNvSpPr txBox="1"/>
      </xdr:nvSpPr>
      <xdr:spPr>
        <a:xfrm>
          <a:off x="21075727" y="10244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139173</xdr:rowOff>
    </xdr:from>
    <xdr:ext cx="469744" cy="259045"/>
    <xdr:sp macro="" textlink="">
      <xdr:nvSpPr>
        <xdr:cNvPr id="609" name="n_2aveValue【学校施設】&#10;一人当たり面積"/>
        <xdr:cNvSpPr txBox="1"/>
      </xdr:nvSpPr>
      <xdr:spPr>
        <a:xfrm>
          <a:off x="20199427" y="10254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165299</xdr:rowOff>
    </xdr:from>
    <xdr:ext cx="469744" cy="259045"/>
    <xdr:sp macro="" textlink="">
      <xdr:nvSpPr>
        <xdr:cNvPr id="610" name="n_3aveValue【学校施設】&#10;一人当たり面積"/>
        <xdr:cNvSpPr txBox="1"/>
      </xdr:nvSpPr>
      <xdr:spPr>
        <a:xfrm>
          <a:off x="19310427" y="1010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131008</xdr:rowOff>
    </xdr:from>
    <xdr:ext cx="469744" cy="259045"/>
    <xdr:sp macro="" textlink="">
      <xdr:nvSpPr>
        <xdr:cNvPr id="611" name="n_4aveValue【学校施設】&#10;一人当たり面積"/>
        <xdr:cNvSpPr txBox="1"/>
      </xdr:nvSpPr>
      <xdr:spPr>
        <a:xfrm>
          <a:off x="18421427" y="10075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130101</xdr:rowOff>
    </xdr:from>
    <xdr:ext cx="469744" cy="259045"/>
    <xdr:sp macro="" textlink="">
      <xdr:nvSpPr>
        <xdr:cNvPr id="612" name="n_1mainValue【学校施設】&#10;一人当たり面積"/>
        <xdr:cNvSpPr txBox="1"/>
      </xdr:nvSpPr>
      <xdr:spPr>
        <a:xfrm>
          <a:off x="21075727" y="10588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144797</xdr:rowOff>
    </xdr:from>
    <xdr:ext cx="469744" cy="259045"/>
    <xdr:sp macro="" textlink="">
      <xdr:nvSpPr>
        <xdr:cNvPr id="613" name="n_2mainValue【学校施設】&#10;一人当たり面積"/>
        <xdr:cNvSpPr txBox="1"/>
      </xdr:nvSpPr>
      <xdr:spPr>
        <a:xfrm>
          <a:off x="20199427" y="1060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157860</xdr:rowOff>
    </xdr:from>
    <xdr:ext cx="469744" cy="259045"/>
    <xdr:sp macro="" textlink="">
      <xdr:nvSpPr>
        <xdr:cNvPr id="614" name="n_3mainValue【学校施設】&#10;一人当たり面積"/>
        <xdr:cNvSpPr txBox="1"/>
      </xdr:nvSpPr>
      <xdr:spPr>
        <a:xfrm>
          <a:off x="19310427" y="10616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4371</xdr:rowOff>
    </xdr:from>
    <xdr:ext cx="469744" cy="259045"/>
    <xdr:sp macro="" textlink="">
      <xdr:nvSpPr>
        <xdr:cNvPr id="615" name="n_4mainValue【学校施設】&#10;一人当たり面積"/>
        <xdr:cNvSpPr txBox="1"/>
      </xdr:nvSpPr>
      <xdr:spPr>
        <a:xfrm>
          <a:off x="18421427" y="10634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6" name="正方形/長方形 615"/>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7" name="正方形/長方形 616"/>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8" name="正方形/長方形 617"/>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9" name="正方形/長方形 618"/>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0" name="正方形/長方形 619"/>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1" name="正方形/長方形 620"/>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2" name="正方形/長方形 621"/>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3" name="正方形/長方形 622"/>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4" name="テキスト ボックス 623"/>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5" name="直線コネクタ 624"/>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6" name="テキスト ボックス 625"/>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7" name="直線コネクタ 626"/>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8" name="テキスト ボックス 627"/>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29" name="直線コネクタ 628"/>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0" name="テキスト ボックス 629"/>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1" name="直線コネクタ 630"/>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2" name="テキスト ボックス 631"/>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3" name="直線コネクタ 632"/>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4" name="テキスト ボックス 633"/>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5" name="直線コネクタ 634"/>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6" name="テキスト ボックス 635"/>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8" name="テキスト ボックス 637"/>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9"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86</xdr:row>
      <xdr:rowOff>114300</xdr:rowOff>
    </xdr:to>
    <xdr:cxnSp macro="">
      <xdr:nvCxnSpPr>
        <xdr:cNvPr id="640" name="直線コネクタ 639"/>
        <xdr:cNvCxnSpPr/>
      </xdr:nvCxnSpPr>
      <xdr:spPr>
        <a:xfrm flipV="1">
          <a:off x="16318864" y="13300711"/>
          <a:ext cx="0" cy="15582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1" name="【児童館】&#10;有形固定資産減価償却率最小値テキスト"/>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2" name="直線コネクタ 641"/>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643" name="【児童館】&#10;有形固定資産減価償却率最大値テキスト"/>
        <xdr:cNvSpPr txBox="1"/>
      </xdr:nvSpPr>
      <xdr:spPr>
        <a:xfrm>
          <a:off x="16357600" y="13075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644" name="直線コネクタ 643"/>
        <xdr:cNvCxnSpPr/>
      </xdr:nvCxnSpPr>
      <xdr:spPr>
        <a:xfrm>
          <a:off x="16230600" y="1330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93363</xdr:rowOff>
    </xdr:from>
    <xdr:ext cx="405111" cy="259045"/>
    <xdr:sp macro="" textlink="">
      <xdr:nvSpPr>
        <xdr:cNvPr id="645" name="【児童館】&#10;有形固定資産減価償却率平均値テキスト"/>
        <xdr:cNvSpPr txBox="1"/>
      </xdr:nvSpPr>
      <xdr:spPr>
        <a:xfrm>
          <a:off x="16357600" y="139808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114936</xdr:rowOff>
    </xdr:from>
    <xdr:to>
      <xdr:col>85</xdr:col>
      <xdr:colOff>177800</xdr:colOff>
      <xdr:row>82</xdr:row>
      <xdr:rowOff>45086</xdr:rowOff>
    </xdr:to>
    <xdr:sp macro="" textlink="">
      <xdr:nvSpPr>
        <xdr:cNvPr id="646" name="フローチャート: 判断 645"/>
        <xdr:cNvSpPr/>
      </xdr:nvSpPr>
      <xdr:spPr>
        <a:xfrm>
          <a:off x="162687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88264</xdr:rowOff>
    </xdr:from>
    <xdr:to>
      <xdr:col>81</xdr:col>
      <xdr:colOff>101600</xdr:colOff>
      <xdr:row>82</xdr:row>
      <xdr:rowOff>18414</xdr:rowOff>
    </xdr:to>
    <xdr:sp macro="" textlink="">
      <xdr:nvSpPr>
        <xdr:cNvPr id="647" name="フローチャート: 判断 646"/>
        <xdr:cNvSpPr/>
      </xdr:nvSpPr>
      <xdr:spPr>
        <a:xfrm>
          <a:off x="15430500" y="1397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82550</xdr:rowOff>
    </xdr:from>
    <xdr:to>
      <xdr:col>76</xdr:col>
      <xdr:colOff>165100</xdr:colOff>
      <xdr:row>82</xdr:row>
      <xdr:rowOff>12700</xdr:rowOff>
    </xdr:to>
    <xdr:sp macro="" textlink="">
      <xdr:nvSpPr>
        <xdr:cNvPr id="648" name="フローチャート: 判断 647"/>
        <xdr:cNvSpPr/>
      </xdr:nvSpPr>
      <xdr:spPr>
        <a:xfrm>
          <a:off x="14541500" y="1397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649" name="フローチャート: 判断 648"/>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88264</xdr:rowOff>
    </xdr:from>
    <xdr:to>
      <xdr:col>67</xdr:col>
      <xdr:colOff>101600</xdr:colOff>
      <xdr:row>82</xdr:row>
      <xdr:rowOff>18414</xdr:rowOff>
    </xdr:to>
    <xdr:sp macro="" textlink="">
      <xdr:nvSpPr>
        <xdr:cNvPr id="650" name="フローチャート: 判断 649"/>
        <xdr:cNvSpPr/>
      </xdr:nvSpPr>
      <xdr:spPr>
        <a:xfrm>
          <a:off x="12763500" y="1397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1" name="テキスト ボックス 650"/>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2" name="テキスト ボックス 651"/>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3" name="テキスト ボックス 652"/>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4" name="テキスト ボックス 653"/>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5" name="テキスト ボックス 654"/>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86361</xdr:rowOff>
    </xdr:from>
    <xdr:to>
      <xdr:col>85</xdr:col>
      <xdr:colOff>177800</xdr:colOff>
      <xdr:row>82</xdr:row>
      <xdr:rowOff>16511</xdr:rowOff>
    </xdr:to>
    <xdr:sp macro="" textlink="">
      <xdr:nvSpPr>
        <xdr:cNvPr id="656" name="楕円 655"/>
        <xdr:cNvSpPr/>
      </xdr:nvSpPr>
      <xdr:spPr>
        <a:xfrm>
          <a:off x="16268700" y="13973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109238</xdr:rowOff>
    </xdr:from>
    <xdr:ext cx="405111" cy="259045"/>
    <xdr:sp macro="" textlink="">
      <xdr:nvSpPr>
        <xdr:cNvPr id="657" name="【児童館】&#10;有形固定資産減価償却率該当値テキスト"/>
        <xdr:cNvSpPr txBox="1"/>
      </xdr:nvSpPr>
      <xdr:spPr>
        <a:xfrm>
          <a:off x="16357600" y="13825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42545</xdr:rowOff>
    </xdr:from>
    <xdr:to>
      <xdr:col>81</xdr:col>
      <xdr:colOff>101600</xdr:colOff>
      <xdr:row>81</xdr:row>
      <xdr:rowOff>144145</xdr:rowOff>
    </xdr:to>
    <xdr:sp macro="" textlink="">
      <xdr:nvSpPr>
        <xdr:cNvPr id="658" name="楕円 657"/>
        <xdr:cNvSpPr/>
      </xdr:nvSpPr>
      <xdr:spPr>
        <a:xfrm>
          <a:off x="15430500" y="1392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93345</xdr:rowOff>
    </xdr:from>
    <xdr:to>
      <xdr:col>85</xdr:col>
      <xdr:colOff>127000</xdr:colOff>
      <xdr:row>81</xdr:row>
      <xdr:rowOff>137161</xdr:rowOff>
    </xdr:to>
    <xdr:cxnSp macro="">
      <xdr:nvCxnSpPr>
        <xdr:cNvPr id="659" name="直線コネクタ 658"/>
        <xdr:cNvCxnSpPr/>
      </xdr:nvCxnSpPr>
      <xdr:spPr>
        <a:xfrm>
          <a:off x="15481300" y="13980795"/>
          <a:ext cx="8382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168275</xdr:rowOff>
    </xdr:from>
    <xdr:to>
      <xdr:col>76</xdr:col>
      <xdr:colOff>165100</xdr:colOff>
      <xdr:row>81</xdr:row>
      <xdr:rowOff>98425</xdr:rowOff>
    </xdr:to>
    <xdr:sp macro="" textlink="">
      <xdr:nvSpPr>
        <xdr:cNvPr id="660" name="楕円 659"/>
        <xdr:cNvSpPr/>
      </xdr:nvSpPr>
      <xdr:spPr>
        <a:xfrm>
          <a:off x="14541500" y="1388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47625</xdr:rowOff>
    </xdr:from>
    <xdr:to>
      <xdr:col>81</xdr:col>
      <xdr:colOff>50800</xdr:colOff>
      <xdr:row>81</xdr:row>
      <xdr:rowOff>93345</xdr:rowOff>
    </xdr:to>
    <xdr:cxnSp macro="">
      <xdr:nvCxnSpPr>
        <xdr:cNvPr id="661" name="直線コネクタ 660"/>
        <xdr:cNvCxnSpPr/>
      </xdr:nvCxnSpPr>
      <xdr:spPr>
        <a:xfrm>
          <a:off x="14592300" y="1393507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97789</xdr:rowOff>
    </xdr:from>
    <xdr:to>
      <xdr:col>72</xdr:col>
      <xdr:colOff>38100</xdr:colOff>
      <xdr:row>81</xdr:row>
      <xdr:rowOff>27939</xdr:rowOff>
    </xdr:to>
    <xdr:sp macro="" textlink="">
      <xdr:nvSpPr>
        <xdr:cNvPr id="662" name="楕円 661"/>
        <xdr:cNvSpPr/>
      </xdr:nvSpPr>
      <xdr:spPr>
        <a:xfrm>
          <a:off x="13652500" y="13813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148589</xdr:rowOff>
    </xdr:from>
    <xdr:to>
      <xdr:col>76</xdr:col>
      <xdr:colOff>114300</xdr:colOff>
      <xdr:row>81</xdr:row>
      <xdr:rowOff>47625</xdr:rowOff>
    </xdr:to>
    <xdr:cxnSp macro="">
      <xdr:nvCxnSpPr>
        <xdr:cNvPr id="663" name="直線コネクタ 662"/>
        <xdr:cNvCxnSpPr/>
      </xdr:nvCxnSpPr>
      <xdr:spPr>
        <a:xfrm>
          <a:off x="13703300" y="13864589"/>
          <a:ext cx="889000" cy="70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52070</xdr:rowOff>
    </xdr:from>
    <xdr:to>
      <xdr:col>67</xdr:col>
      <xdr:colOff>101600</xdr:colOff>
      <xdr:row>80</xdr:row>
      <xdr:rowOff>153670</xdr:rowOff>
    </xdr:to>
    <xdr:sp macro="" textlink="">
      <xdr:nvSpPr>
        <xdr:cNvPr id="664" name="楕円 663"/>
        <xdr:cNvSpPr/>
      </xdr:nvSpPr>
      <xdr:spPr>
        <a:xfrm>
          <a:off x="12763500" y="1376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102870</xdr:rowOff>
    </xdr:from>
    <xdr:to>
      <xdr:col>71</xdr:col>
      <xdr:colOff>177800</xdr:colOff>
      <xdr:row>80</xdr:row>
      <xdr:rowOff>148589</xdr:rowOff>
    </xdr:to>
    <xdr:cxnSp macro="">
      <xdr:nvCxnSpPr>
        <xdr:cNvPr id="665" name="直線コネクタ 664"/>
        <xdr:cNvCxnSpPr/>
      </xdr:nvCxnSpPr>
      <xdr:spPr>
        <a:xfrm>
          <a:off x="12814300" y="1381887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9541</xdr:rowOff>
    </xdr:from>
    <xdr:ext cx="405111" cy="259045"/>
    <xdr:sp macro="" textlink="">
      <xdr:nvSpPr>
        <xdr:cNvPr id="666" name="n_1aveValue【児童館】&#10;有形固定資産減価償却率"/>
        <xdr:cNvSpPr txBox="1"/>
      </xdr:nvSpPr>
      <xdr:spPr>
        <a:xfrm>
          <a:off x="15266044" y="14068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3827</xdr:rowOff>
    </xdr:from>
    <xdr:ext cx="405111" cy="259045"/>
    <xdr:sp macro="" textlink="">
      <xdr:nvSpPr>
        <xdr:cNvPr id="667" name="n_2aveValue【児童館】&#10;有形固定資産減価償却率"/>
        <xdr:cNvSpPr txBox="1"/>
      </xdr:nvSpPr>
      <xdr:spPr>
        <a:xfrm>
          <a:off x="14389744" y="1406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30497</xdr:rowOff>
    </xdr:from>
    <xdr:ext cx="405111" cy="259045"/>
    <xdr:sp macro="" textlink="">
      <xdr:nvSpPr>
        <xdr:cNvPr id="668" name="n_3aveValue【児童館】&#10;有形固定資産減価償却率"/>
        <xdr:cNvSpPr txBox="1"/>
      </xdr:nvSpPr>
      <xdr:spPr>
        <a:xfrm>
          <a:off x="13500744" y="1408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9541</xdr:rowOff>
    </xdr:from>
    <xdr:ext cx="405111" cy="259045"/>
    <xdr:sp macro="" textlink="">
      <xdr:nvSpPr>
        <xdr:cNvPr id="669" name="n_4aveValue【児童館】&#10;有形固定資産減価償却率"/>
        <xdr:cNvSpPr txBox="1"/>
      </xdr:nvSpPr>
      <xdr:spPr>
        <a:xfrm>
          <a:off x="12611744" y="14068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160672</xdr:rowOff>
    </xdr:from>
    <xdr:ext cx="405111" cy="259045"/>
    <xdr:sp macro="" textlink="">
      <xdr:nvSpPr>
        <xdr:cNvPr id="670" name="n_1mainValue【児童館】&#10;有形固定資産減価償却率"/>
        <xdr:cNvSpPr txBox="1"/>
      </xdr:nvSpPr>
      <xdr:spPr>
        <a:xfrm>
          <a:off x="15266044" y="1370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114952</xdr:rowOff>
    </xdr:from>
    <xdr:ext cx="405111" cy="259045"/>
    <xdr:sp macro="" textlink="">
      <xdr:nvSpPr>
        <xdr:cNvPr id="671" name="n_2mainValue【児童館】&#10;有形固定資産減価償却率"/>
        <xdr:cNvSpPr txBox="1"/>
      </xdr:nvSpPr>
      <xdr:spPr>
        <a:xfrm>
          <a:off x="14389744" y="1365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44466</xdr:rowOff>
    </xdr:from>
    <xdr:ext cx="405111" cy="259045"/>
    <xdr:sp macro="" textlink="">
      <xdr:nvSpPr>
        <xdr:cNvPr id="672" name="n_3mainValue【児童館】&#10;有形固定資産減価償却率"/>
        <xdr:cNvSpPr txBox="1"/>
      </xdr:nvSpPr>
      <xdr:spPr>
        <a:xfrm>
          <a:off x="13500744" y="1358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170197</xdr:rowOff>
    </xdr:from>
    <xdr:ext cx="405111" cy="259045"/>
    <xdr:sp macro="" textlink="">
      <xdr:nvSpPr>
        <xdr:cNvPr id="673" name="n_4mainValue【児童館】&#10;有形固定資産減価償却率"/>
        <xdr:cNvSpPr txBox="1"/>
      </xdr:nvSpPr>
      <xdr:spPr>
        <a:xfrm>
          <a:off x="12611744" y="1354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4" name="正方形/長方形 673"/>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5" name="正方形/長方形 674"/>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6" name="正方形/長方形 675"/>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7" name="正方形/長方形 676"/>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8" name="正方形/長方形 677"/>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9" name="正方形/長方形 678"/>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0" name="正方形/長方形 679"/>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1" name="正方形/長方形 680"/>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2" name="テキスト ボックス 681"/>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3" name="直線コネクタ 682"/>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4" name="直線コネクタ 683"/>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5" name="テキスト ボックス 684"/>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6" name="直線コネクタ 685"/>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7" name="テキスト ボックス 686"/>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8" name="直線コネクタ 687"/>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9" name="テキスト ボックス 688"/>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0" name="直線コネクタ 689"/>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1" name="テキスト ボックス 690"/>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2" name="直線コネクタ 691"/>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3" name="テキスト ボックス 692"/>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4" name="直線コネクタ 693"/>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5" name="テキスト ボックス 694"/>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6"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19050</xdr:rowOff>
    </xdr:from>
    <xdr:to>
      <xdr:col>116</xdr:col>
      <xdr:colOff>62864</xdr:colOff>
      <xdr:row>86</xdr:row>
      <xdr:rowOff>76200</xdr:rowOff>
    </xdr:to>
    <xdr:cxnSp macro="">
      <xdr:nvCxnSpPr>
        <xdr:cNvPr id="697" name="直線コネクタ 696"/>
        <xdr:cNvCxnSpPr/>
      </xdr:nvCxnSpPr>
      <xdr:spPr>
        <a:xfrm flipV="1">
          <a:off x="22160864" y="132207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8" name="【児童館】&#10;一人当たり面積最小値テキスト"/>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9" name="直線コネクタ 698"/>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137177</xdr:rowOff>
    </xdr:from>
    <xdr:ext cx="469744" cy="259045"/>
    <xdr:sp macro="" textlink="">
      <xdr:nvSpPr>
        <xdr:cNvPr id="700" name="【児童館】&#10;一人当たり面積最大値テキスト"/>
        <xdr:cNvSpPr txBox="1"/>
      </xdr:nvSpPr>
      <xdr:spPr>
        <a:xfrm>
          <a:off x="22199600" y="1299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19050</xdr:rowOff>
    </xdr:from>
    <xdr:to>
      <xdr:col>116</xdr:col>
      <xdr:colOff>152400</xdr:colOff>
      <xdr:row>77</xdr:row>
      <xdr:rowOff>19050</xdr:rowOff>
    </xdr:to>
    <xdr:cxnSp macro="">
      <xdr:nvCxnSpPr>
        <xdr:cNvPr id="701" name="直線コネクタ 700"/>
        <xdr:cNvCxnSpPr/>
      </xdr:nvCxnSpPr>
      <xdr:spPr>
        <a:xfrm>
          <a:off x="22072600" y="1322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702" name="【児童館】&#10;一人当たり面積平均値テキスト"/>
        <xdr:cNvSpPr txBox="1"/>
      </xdr:nvSpPr>
      <xdr:spPr>
        <a:xfrm>
          <a:off x="22199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03" name="フローチャート: 判断 702"/>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704" name="フローチャート: 判断 703"/>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05" name="フローチャート: 判断 704"/>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706" name="フローチャート: 判断 705"/>
        <xdr:cNvSpPr/>
      </xdr:nvSpPr>
      <xdr:spPr>
        <a:xfrm>
          <a:off x="19494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707" name="フローチャート: 判断 706"/>
        <xdr:cNvSpPr/>
      </xdr:nvSpPr>
      <xdr:spPr>
        <a:xfrm>
          <a:off x="18605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8" name="テキスト ボックス 707"/>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9" name="テキスト ボックス 708"/>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0" name="テキスト ボックス 709"/>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1" name="テキスト ボックス 710"/>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2" name="テキスト ボックス 711"/>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158750</xdr:rowOff>
    </xdr:from>
    <xdr:to>
      <xdr:col>116</xdr:col>
      <xdr:colOff>114300</xdr:colOff>
      <xdr:row>82</xdr:row>
      <xdr:rowOff>88900</xdr:rowOff>
    </xdr:to>
    <xdr:sp macro="" textlink="">
      <xdr:nvSpPr>
        <xdr:cNvPr id="713" name="楕円 712"/>
        <xdr:cNvSpPr/>
      </xdr:nvSpPr>
      <xdr:spPr>
        <a:xfrm>
          <a:off x="221107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10177</xdr:rowOff>
    </xdr:from>
    <xdr:ext cx="469744" cy="259045"/>
    <xdr:sp macro="" textlink="">
      <xdr:nvSpPr>
        <xdr:cNvPr id="714" name="【児童館】&#10;一人当たり面積該当値テキスト"/>
        <xdr:cNvSpPr txBox="1"/>
      </xdr:nvSpPr>
      <xdr:spPr>
        <a:xfrm>
          <a:off x="22199600"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101600</xdr:rowOff>
    </xdr:from>
    <xdr:to>
      <xdr:col>112</xdr:col>
      <xdr:colOff>38100</xdr:colOff>
      <xdr:row>83</xdr:row>
      <xdr:rowOff>31750</xdr:rowOff>
    </xdr:to>
    <xdr:sp macro="" textlink="">
      <xdr:nvSpPr>
        <xdr:cNvPr id="715" name="楕円 714"/>
        <xdr:cNvSpPr/>
      </xdr:nvSpPr>
      <xdr:spPr>
        <a:xfrm>
          <a:off x="21272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38100</xdr:rowOff>
    </xdr:from>
    <xdr:to>
      <xdr:col>116</xdr:col>
      <xdr:colOff>63500</xdr:colOff>
      <xdr:row>82</xdr:row>
      <xdr:rowOff>152400</xdr:rowOff>
    </xdr:to>
    <xdr:cxnSp macro="">
      <xdr:nvCxnSpPr>
        <xdr:cNvPr id="716" name="直線コネクタ 715"/>
        <xdr:cNvCxnSpPr/>
      </xdr:nvCxnSpPr>
      <xdr:spPr>
        <a:xfrm flipV="1">
          <a:off x="21323300" y="140970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101600</xdr:rowOff>
    </xdr:from>
    <xdr:to>
      <xdr:col>107</xdr:col>
      <xdr:colOff>101600</xdr:colOff>
      <xdr:row>83</xdr:row>
      <xdr:rowOff>31750</xdr:rowOff>
    </xdr:to>
    <xdr:sp macro="" textlink="">
      <xdr:nvSpPr>
        <xdr:cNvPr id="717" name="楕円 716"/>
        <xdr:cNvSpPr/>
      </xdr:nvSpPr>
      <xdr:spPr>
        <a:xfrm>
          <a:off x="20383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152400</xdr:rowOff>
    </xdr:from>
    <xdr:to>
      <xdr:col>111</xdr:col>
      <xdr:colOff>177800</xdr:colOff>
      <xdr:row>82</xdr:row>
      <xdr:rowOff>152400</xdr:rowOff>
    </xdr:to>
    <xdr:cxnSp macro="">
      <xdr:nvCxnSpPr>
        <xdr:cNvPr id="718" name="直線コネクタ 717"/>
        <xdr:cNvCxnSpPr/>
      </xdr:nvCxnSpPr>
      <xdr:spPr>
        <a:xfrm>
          <a:off x="20434300" y="14211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101600</xdr:rowOff>
    </xdr:from>
    <xdr:to>
      <xdr:col>102</xdr:col>
      <xdr:colOff>165100</xdr:colOff>
      <xdr:row>83</xdr:row>
      <xdr:rowOff>31750</xdr:rowOff>
    </xdr:to>
    <xdr:sp macro="" textlink="">
      <xdr:nvSpPr>
        <xdr:cNvPr id="719" name="楕円 718"/>
        <xdr:cNvSpPr/>
      </xdr:nvSpPr>
      <xdr:spPr>
        <a:xfrm>
          <a:off x="19494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152400</xdr:rowOff>
    </xdr:from>
    <xdr:to>
      <xdr:col>107</xdr:col>
      <xdr:colOff>50800</xdr:colOff>
      <xdr:row>82</xdr:row>
      <xdr:rowOff>152400</xdr:rowOff>
    </xdr:to>
    <xdr:cxnSp macro="">
      <xdr:nvCxnSpPr>
        <xdr:cNvPr id="720" name="直線コネクタ 719"/>
        <xdr:cNvCxnSpPr/>
      </xdr:nvCxnSpPr>
      <xdr:spPr>
        <a:xfrm>
          <a:off x="19545300" y="14211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101600</xdr:rowOff>
    </xdr:from>
    <xdr:to>
      <xdr:col>98</xdr:col>
      <xdr:colOff>38100</xdr:colOff>
      <xdr:row>83</xdr:row>
      <xdr:rowOff>31750</xdr:rowOff>
    </xdr:to>
    <xdr:sp macro="" textlink="">
      <xdr:nvSpPr>
        <xdr:cNvPr id="721" name="楕円 720"/>
        <xdr:cNvSpPr/>
      </xdr:nvSpPr>
      <xdr:spPr>
        <a:xfrm>
          <a:off x="18605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152400</xdr:rowOff>
    </xdr:from>
    <xdr:to>
      <xdr:col>102</xdr:col>
      <xdr:colOff>114300</xdr:colOff>
      <xdr:row>82</xdr:row>
      <xdr:rowOff>152400</xdr:rowOff>
    </xdr:to>
    <xdr:cxnSp macro="">
      <xdr:nvCxnSpPr>
        <xdr:cNvPr id="722" name="直線コネクタ 721"/>
        <xdr:cNvCxnSpPr/>
      </xdr:nvCxnSpPr>
      <xdr:spPr>
        <a:xfrm>
          <a:off x="18656300" y="14211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41927</xdr:rowOff>
    </xdr:from>
    <xdr:ext cx="469744" cy="259045"/>
    <xdr:sp macro="" textlink="">
      <xdr:nvSpPr>
        <xdr:cNvPr id="723" name="n_1aveValue【児童館】&#10;一人当たり面積"/>
        <xdr:cNvSpPr txBox="1"/>
      </xdr:nvSpPr>
      <xdr:spPr>
        <a:xfrm>
          <a:off x="210757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724" name="n_2aveValue【児童館】&#10;一人当たり面積"/>
        <xdr:cNvSpPr txBox="1"/>
      </xdr:nvSpPr>
      <xdr:spPr>
        <a:xfrm>
          <a:off x="20199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41927</xdr:rowOff>
    </xdr:from>
    <xdr:ext cx="469744" cy="259045"/>
    <xdr:sp macro="" textlink="">
      <xdr:nvSpPr>
        <xdr:cNvPr id="725" name="n_3aveValue【児童館】&#10;一人当たり面積"/>
        <xdr:cNvSpPr txBox="1"/>
      </xdr:nvSpPr>
      <xdr:spPr>
        <a:xfrm>
          <a:off x="19310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726" name="n_4aveValue【児童館】&#10;一人当たり面積"/>
        <xdr:cNvSpPr txBox="1"/>
      </xdr:nvSpPr>
      <xdr:spPr>
        <a:xfrm>
          <a:off x="184214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48277</xdr:rowOff>
    </xdr:from>
    <xdr:ext cx="469744" cy="259045"/>
    <xdr:sp macro="" textlink="">
      <xdr:nvSpPr>
        <xdr:cNvPr id="727" name="n_1mainValue【児童館】&#10;一人当たり面積"/>
        <xdr:cNvSpPr txBox="1"/>
      </xdr:nvSpPr>
      <xdr:spPr>
        <a:xfrm>
          <a:off x="210757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48277</xdr:rowOff>
    </xdr:from>
    <xdr:ext cx="469744" cy="259045"/>
    <xdr:sp macro="" textlink="">
      <xdr:nvSpPr>
        <xdr:cNvPr id="728" name="n_2mainValue【児童館】&#10;一人当たり面積"/>
        <xdr:cNvSpPr txBox="1"/>
      </xdr:nvSpPr>
      <xdr:spPr>
        <a:xfrm>
          <a:off x="201994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48277</xdr:rowOff>
    </xdr:from>
    <xdr:ext cx="469744" cy="259045"/>
    <xdr:sp macro="" textlink="">
      <xdr:nvSpPr>
        <xdr:cNvPr id="729" name="n_3mainValue【児童館】&#10;一人当たり面積"/>
        <xdr:cNvSpPr txBox="1"/>
      </xdr:nvSpPr>
      <xdr:spPr>
        <a:xfrm>
          <a:off x="193104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48277</xdr:rowOff>
    </xdr:from>
    <xdr:ext cx="469744" cy="259045"/>
    <xdr:sp macro="" textlink="">
      <xdr:nvSpPr>
        <xdr:cNvPr id="730" name="n_4mainValue【児童館】&#10;一人当たり面積"/>
        <xdr:cNvSpPr txBox="1"/>
      </xdr:nvSpPr>
      <xdr:spPr>
        <a:xfrm>
          <a:off x="184214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1" name="正方形/長方形 73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2" name="正方形/長方形 73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3" name="正方形/長方形 73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4" name="正方形/長方形 73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5" name="正方形/長方形 73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6" name="正方形/長方形 73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7" name="正方形/長方形 73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8" name="正方形/長方形 737"/>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9" name="テキスト ボックス 738"/>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0" name="直線コネクタ 739"/>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1" name="テキスト ボックス 740"/>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2" name="直線コネクタ 741"/>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3" name="テキスト ボックス 742"/>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4" name="直線コネクタ 743"/>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45" name="テキスト ボックス 744"/>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46" name="直線コネクタ 745"/>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47" name="テキスト ボックス 746"/>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48" name="直線コネクタ 747"/>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49" name="テキスト ボックス 748"/>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0" name="直線コネクタ 749"/>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1" name="テキスト ボックス 750"/>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2"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71628</xdr:rowOff>
    </xdr:from>
    <xdr:to>
      <xdr:col>85</xdr:col>
      <xdr:colOff>126364</xdr:colOff>
      <xdr:row>108</xdr:row>
      <xdr:rowOff>9906</xdr:rowOff>
    </xdr:to>
    <xdr:cxnSp macro="">
      <xdr:nvCxnSpPr>
        <xdr:cNvPr id="753" name="直線コネクタ 752"/>
        <xdr:cNvCxnSpPr/>
      </xdr:nvCxnSpPr>
      <xdr:spPr>
        <a:xfrm flipV="1">
          <a:off x="16318864" y="17216628"/>
          <a:ext cx="0" cy="1309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13733</xdr:rowOff>
    </xdr:from>
    <xdr:ext cx="405111" cy="259045"/>
    <xdr:sp macro="" textlink="">
      <xdr:nvSpPr>
        <xdr:cNvPr id="754" name="【公民館】&#10;有形固定資産減価償却率最小値テキスト"/>
        <xdr:cNvSpPr txBox="1"/>
      </xdr:nvSpPr>
      <xdr:spPr>
        <a:xfrm>
          <a:off x="16357600" y="1853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9906</xdr:rowOff>
    </xdr:from>
    <xdr:to>
      <xdr:col>86</xdr:col>
      <xdr:colOff>25400</xdr:colOff>
      <xdr:row>108</xdr:row>
      <xdr:rowOff>9906</xdr:rowOff>
    </xdr:to>
    <xdr:cxnSp macro="">
      <xdr:nvCxnSpPr>
        <xdr:cNvPr id="755" name="直線コネクタ 754"/>
        <xdr:cNvCxnSpPr/>
      </xdr:nvCxnSpPr>
      <xdr:spPr>
        <a:xfrm>
          <a:off x="16230600" y="18526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18305</xdr:rowOff>
    </xdr:from>
    <xdr:ext cx="405111" cy="259045"/>
    <xdr:sp macro="" textlink="">
      <xdr:nvSpPr>
        <xdr:cNvPr id="756" name="【公民館】&#10;有形固定資産減価償却率最大値テキスト"/>
        <xdr:cNvSpPr txBox="1"/>
      </xdr:nvSpPr>
      <xdr:spPr>
        <a:xfrm>
          <a:off x="16357600" y="16991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71628</xdr:rowOff>
    </xdr:from>
    <xdr:to>
      <xdr:col>86</xdr:col>
      <xdr:colOff>25400</xdr:colOff>
      <xdr:row>100</xdr:row>
      <xdr:rowOff>71628</xdr:rowOff>
    </xdr:to>
    <xdr:cxnSp macro="">
      <xdr:nvCxnSpPr>
        <xdr:cNvPr id="757" name="直線コネクタ 756"/>
        <xdr:cNvCxnSpPr/>
      </xdr:nvCxnSpPr>
      <xdr:spPr>
        <a:xfrm>
          <a:off x="16230600" y="1721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135145</xdr:rowOff>
    </xdr:from>
    <xdr:ext cx="405111" cy="259045"/>
    <xdr:sp macro="" textlink="">
      <xdr:nvSpPr>
        <xdr:cNvPr id="758" name="【公民館】&#10;有形固定資産減価償却率平均値テキスト"/>
        <xdr:cNvSpPr txBox="1"/>
      </xdr:nvSpPr>
      <xdr:spPr>
        <a:xfrm>
          <a:off x="16357600" y="176230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112268</xdr:rowOff>
    </xdr:from>
    <xdr:to>
      <xdr:col>85</xdr:col>
      <xdr:colOff>177800</xdr:colOff>
      <xdr:row>104</xdr:row>
      <xdr:rowOff>42418</xdr:rowOff>
    </xdr:to>
    <xdr:sp macro="" textlink="">
      <xdr:nvSpPr>
        <xdr:cNvPr id="759" name="フローチャート: 判断 758"/>
        <xdr:cNvSpPr/>
      </xdr:nvSpPr>
      <xdr:spPr>
        <a:xfrm>
          <a:off x="16268700" y="1777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61976</xdr:rowOff>
    </xdr:from>
    <xdr:to>
      <xdr:col>81</xdr:col>
      <xdr:colOff>101600</xdr:colOff>
      <xdr:row>103</xdr:row>
      <xdr:rowOff>163576</xdr:rowOff>
    </xdr:to>
    <xdr:sp macro="" textlink="">
      <xdr:nvSpPr>
        <xdr:cNvPr id="760" name="フローチャート: 判断 759"/>
        <xdr:cNvSpPr/>
      </xdr:nvSpPr>
      <xdr:spPr>
        <a:xfrm>
          <a:off x="15430500" y="1772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29972</xdr:rowOff>
    </xdr:from>
    <xdr:to>
      <xdr:col>76</xdr:col>
      <xdr:colOff>165100</xdr:colOff>
      <xdr:row>103</xdr:row>
      <xdr:rowOff>131572</xdr:rowOff>
    </xdr:to>
    <xdr:sp macro="" textlink="">
      <xdr:nvSpPr>
        <xdr:cNvPr id="761" name="フローチャート: 判断 760"/>
        <xdr:cNvSpPr/>
      </xdr:nvSpPr>
      <xdr:spPr>
        <a:xfrm>
          <a:off x="14541500" y="1768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153415</xdr:rowOff>
    </xdr:from>
    <xdr:to>
      <xdr:col>72</xdr:col>
      <xdr:colOff>38100</xdr:colOff>
      <xdr:row>103</xdr:row>
      <xdr:rowOff>83565</xdr:rowOff>
    </xdr:to>
    <xdr:sp macro="" textlink="">
      <xdr:nvSpPr>
        <xdr:cNvPr id="762" name="フローチャート: 判断 761"/>
        <xdr:cNvSpPr/>
      </xdr:nvSpPr>
      <xdr:spPr>
        <a:xfrm>
          <a:off x="13652500" y="1764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146558</xdr:rowOff>
    </xdr:from>
    <xdr:to>
      <xdr:col>67</xdr:col>
      <xdr:colOff>101600</xdr:colOff>
      <xdr:row>103</xdr:row>
      <xdr:rowOff>76708</xdr:rowOff>
    </xdr:to>
    <xdr:sp macro="" textlink="">
      <xdr:nvSpPr>
        <xdr:cNvPr id="763" name="フローチャート: 判断 762"/>
        <xdr:cNvSpPr/>
      </xdr:nvSpPr>
      <xdr:spPr>
        <a:xfrm>
          <a:off x="12763500" y="1763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4" name="テキスト ボックス 763"/>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5" name="テキスト ボックス 764"/>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6" name="テキスト ボックス 765"/>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7" name="テキスト ボックス 766"/>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8" name="テキスト ボックス 767"/>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23113</xdr:rowOff>
    </xdr:from>
    <xdr:to>
      <xdr:col>85</xdr:col>
      <xdr:colOff>177800</xdr:colOff>
      <xdr:row>107</xdr:row>
      <xdr:rowOff>124713</xdr:rowOff>
    </xdr:to>
    <xdr:sp macro="" textlink="">
      <xdr:nvSpPr>
        <xdr:cNvPr id="769" name="楕円 768"/>
        <xdr:cNvSpPr/>
      </xdr:nvSpPr>
      <xdr:spPr>
        <a:xfrm>
          <a:off x="16268700" y="1836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109490</xdr:rowOff>
    </xdr:from>
    <xdr:ext cx="405111" cy="259045"/>
    <xdr:sp macro="" textlink="">
      <xdr:nvSpPr>
        <xdr:cNvPr id="770" name="【公民館】&#10;有形固定資産減価償却率該当値テキスト"/>
        <xdr:cNvSpPr txBox="1"/>
      </xdr:nvSpPr>
      <xdr:spPr>
        <a:xfrm>
          <a:off x="16357600" y="18283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254</xdr:rowOff>
    </xdr:from>
    <xdr:to>
      <xdr:col>81</xdr:col>
      <xdr:colOff>101600</xdr:colOff>
      <xdr:row>107</xdr:row>
      <xdr:rowOff>101854</xdr:rowOff>
    </xdr:to>
    <xdr:sp macro="" textlink="">
      <xdr:nvSpPr>
        <xdr:cNvPr id="771" name="楕円 770"/>
        <xdr:cNvSpPr/>
      </xdr:nvSpPr>
      <xdr:spPr>
        <a:xfrm>
          <a:off x="15430500" y="1834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51054</xdr:rowOff>
    </xdr:from>
    <xdr:to>
      <xdr:col>85</xdr:col>
      <xdr:colOff>127000</xdr:colOff>
      <xdr:row>107</xdr:row>
      <xdr:rowOff>73913</xdr:rowOff>
    </xdr:to>
    <xdr:cxnSp macro="">
      <xdr:nvCxnSpPr>
        <xdr:cNvPr id="772" name="直線コネクタ 771"/>
        <xdr:cNvCxnSpPr/>
      </xdr:nvCxnSpPr>
      <xdr:spPr>
        <a:xfrm>
          <a:off x="15481300" y="18396204"/>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50546</xdr:rowOff>
    </xdr:from>
    <xdr:to>
      <xdr:col>76</xdr:col>
      <xdr:colOff>165100</xdr:colOff>
      <xdr:row>106</xdr:row>
      <xdr:rowOff>152146</xdr:rowOff>
    </xdr:to>
    <xdr:sp macro="" textlink="">
      <xdr:nvSpPr>
        <xdr:cNvPr id="773" name="楕円 772"/>
        <xdr:cNvSpPr/>
      </xdr:nvSpPr>
      <xdr:spPr>
        <a:xfrm>
          <a:off x="14541500" y="1822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101346</xdr:rowOff>
    </xdr:from>
    <xdr:to>
      <xdr:col>81</xdr:col>
      <xdr:colOff>50800</xdr:colOff>
      <xdr:row>107</xdr:row>
      <xdr:rowOff>51054</xdr:rowOff>
    </xdr:to>
    <xdr:cxnSp macro="">
      <xdr:nvCxnSpPr>
        <xdr:cNvPr id="774" name="直線コネクタ 773"/>
        <xdr:cNvCxnSpPr/>
      </xdr:nvCxnSpPr>
      <xdr:spPr>
        <a:xfrm>
          <a:off x="14592300" y="18275046"/>
          <a:ext cx="889000" cy="121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7113</xdr:rowOff>
    </xdr:from>
    <xdr:to>
      <xdr:col>72</xdr:col>
      <xdr:colOff>38100</xdr:colOff>
      <xdr:row>106</xdr:row>
      <xdr:rowOff>108713</xdr:rowOff>
    </xdr:to>
    <xdr:sp macro="" textlink="">
      <xdr:nvSpPr>
        <xdr:cNvPr id="775" name="楕円 774"/>
        <xdr:cNvSpPr/>
      </xdr:nvSpPr>
      <xdr:spPr>
        <a:xfrm>
          <a:off x="13652500" y="18180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57913</xdr:rowOff>
    </xdr:from>
    <xdr:to>
      <xdr:col>76</xdr:col>
      <xdr:colOff>114300</xdr:colOff>
      <xdr:row>106</xdr:row>
      <xdr:rowOff>101346</xdr:rowOff>
    </xdr:to>
    <xdr:cxnSp macro="">
      <xdr:nvCxnSpPr>
        <xdr:cNvPr id="776" name="直線コネクタ 775"/>
        <xdr:cNvCxnSpPr/>
      </xdr:nvCxnSpPr>
      <xdr:spPr>
        <a:xfrm>
          <a:off x="13703300" y="18231613"/>
          <a:ext cx="8890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139700</xdr:rowOff>
    </xdr:from>
    <xdr:to>
      <xdr:col>67</xdr:col>
      <xdr:colOff>101600</xdr:colOff>
      <xdr:row>106</xdr:row>
      <xdr:rowOff>69850</xdr:rowOff>
    </xdr:to>
    <xdr:sp macro="" textlink="">
      <xdr:nvSpPr>
        <xdr:cNvPr id="777" name="楕円 776"/>
        <xdr:cNvSpPr/>
      </xdr:nvSpPr>
      <xdr:spPr>
        <a:xfrm>
          <a:off x="12763500" y="1814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19050</xdr:rowOff>
    </xdr:from>
    <xdr:to>
      <xdr:col>71</xdr:col>
      <xdr:colOff>177800</xdr:colOff>
      <xdr:row>106</xdr:row>
      <xdr:rowOff>57913</xdr:rowOff>
    </xdr:to>
    <xdr:cxnSp macro="">
      <xdr:nvCxnSpPr>
        <xdr:cNvPr id="778" name="直線コネクタ 777"/>
        <xdr:cNvCxnSpPr/>
      </xdr:nvCxnSpPr>
      <xdr:spPr>
        <a:xfrm>
          <a:off x="12814300" y="18192750"/>
          <a:ext cx="889000" cy="3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8653</xdr:rowOff>
    </xdr:from>
    <xdr:ext cx="405111" cy="259045"/>
    <xdr:sp macro="" textlink="">
      <xdr:nvSpPr>
        <xdr:cNvPr id="779" name="n_1aveValue【公民館】&#10;有形固定資産減価償却率"/>
        <xdr:cNvSpPr txBox="1"/>
      </xdr:nvSpPr>
      <xdr:spPr>
        <a:xfrm>
          <a:off x="15266044" y="1749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148099</xdr:rowOff>
    </xdr:from>
    <xdr:ext cx="405111" cy="259045"/>
    <xdr:sp macro="" textlink="">
      <xdr:nvSpPr>
        <xdr:cNvPr id="780" name="n_2aveValue【公民館】&#10;有形固定資産減価償却率"/>
        <xdr:cNvSpPr txBox="1"/>
      </xdr:nvSpPr>
      <xdr:spPr>
        <a:xfrm>
          <a:off x="14389744" y="17464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100092</xdr:rowOff>
    </xdr:from>
    <xdr:ext cx="405111" cy="259045"/>
    <xdr:sp macro="" textlink="">
      <xdr:nvSpPr>
        <xdr:cNvPr id="781" name="n_3aveValue【公民館】&#10;有形固定資産減価償却率"/>
        <xdr:cNvSpPr txBox="1"/>
      </xdr:nvSpPr>
      <xdr:spPr>
        <a:xfrm>
          <a:off x="13500744" y="1741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93235</xdr:rowOff>
    </xdr:from>
    <xdr:ext cx="405111" cy="259045"/>
    <xdr:sp macro="" textlink="">
      <xdr:nvSpPr>
        <xdr:cNvPr id="782" name="n_4aveValue【公民館】&#10;有形固定資産減価償却率"/>
        <xdr:cNvSpPr txBox="1"/>
      </xdr:nvSpPr>
      <xdr:spPr>
        <a:xfrm>
          <a:off x="12611744" y="17409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92981</xdr:rowOff>
    </xdr:from>
    <xdr:ext cx="405111" cy="259045"/>
    <xdr:sp macro="" textlink="">
      <xdr:nvSpPr>
        <xdr:cNvPr id="783" name="n_1mainValue【公民館】&#10;有形固定資産減価償却率"/>
        <xdr:cNvSpPr txBox="1"/>
      </xdr:nvSpPr>
      <xdr:spPr>
        <a:xfrm>
          <a:off x="15266044" y="18438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143273</xdr:rowOff>
    </xdr:from>
    <xdr:ext cx="405111" cy="259045"/>
    <xdr:sp macro="" textlink="">
      <xdr:nvSpPr>
        <xdr:cNvPr id="784" name="n_2mainValue【公民館】&#10;有形固定資産減価償却率"/>
        <xdr:cNvSpPr txBox="1"/>
      </xdr:nvSpPr>
      <xdr:spPr>
        <a:xfrm>
          <a:off x="14389744" y="18316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99840</xdr:rowOff>
    </xdr:from>
    <xdr:ext cx="405111" cy="259045"/>
    <xdr:sp macro="" textlink="">
      <xdr:nvSpPr>
        <xdr:cNvPr id="785" name="n_3mainValue【公民館】&#10;有形固定資産減価償却率"/>
        <xdr:cNvSpPr txBox="1"/>
      </xdr:nvSpPr>
      <xdr:spPr>
        <a:xfrm>
          <a:off x="13500744" y="18273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60977</xdr:rowOff>
    </xdr:from>
    <xdr:ext cx="405111" cy="259045"/>
    <xdr:sp macro="" textlink="">
      <xdr:nvSpPr>
        <xdr:cNvPr id="786" name="n_4mainValue【公民館】&#10;有形固定資産減価償却率"/>
        <xdr:cNvSpPr txBox="1"/>
      </xdr:nvSpPr>
      <xdr:spPr>
        <a:xfrm>
          <a:off x="12611744" y="1823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7" name="正方形/長方形 786"/>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8" name="正方形/長方形 787"/>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9" name="正方形/長方形 788"/>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0" name="正方形/長方形 789"/>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1" name="正方形/長方形 790"/>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2" name="正方形/長方形 791"/>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3" name="正方形/長方形 792"/>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4" name="正方形/長方形 793"/>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5" name="テキスト ボックス 794"/>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6" name="直線コネクタ 795"/>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97" name="直線コネクタ 796"/>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98" name="テキスト ボックス 797"/>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99" name="直線コネクタ 798"/>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0" name="テキスト ボックス 799"/>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1" name="直線コネクタ 800"/>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2" name="テキスト ボックス 801"/>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3" name="直線コネクタ 802"/>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4" name="テキスト ボックス 803"/>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5" name="直線コネクタ 804"/>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6" name="テキスト ボックス 805"/>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7"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67056</xdr:rowOff>
    </xdr:from>
    <xdr:to>
      <xdr:col>116</xdr:col>
      <xdr:colOff>62864</xdr:colOff>
      <xdr:row>108</xdr:row>
      <xdr:rowOff>67056</xdr:rowOff>
    </xdr:to>
    <xdr:cxnSp macro="">
      <xdr:nvCxnSpPr>
        <xdr:cNvPr id="808" name="直線コネクタ 807"/>
        <xdr:cNvCxnSpPr/>
      </xdr:nvCxnSpPr>
      <xdr:spPr>
        <a:xfrm flipV="1">
          <a:off x="22160864" y="17212056"/>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809" name="【公民館】&#10;一人当たり面積最小値テキスト"/>
        <xdr:cNvSpPr txBox="1"/>
      </xdr:nvSpPr>
      <xdr:spPr>
        <a:xfrm>
          <a:off x="22199600" y="1858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810" name="直線コネクタ 809"/>
        <xdr:cNvCxnSpPr/>
      </xdr:nvCxnSpPr>
      <xdr:spPr>
        <a:xfrm>
          <a:off x="22072600" y="1858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13733</xdr:rowOff>
    </xdr:from>
    <xdr:ext cx="469744" cy="259045"/>
    <xdr:sp macro="" textlink="">
      <xdr:nvSpPr>
        <xdr:cNvPr id="811" name="【公民館】&#10;一人当たり面積最大値テキスト"/>
        <xdr:cNvSpPr txBox="1"/>
      </xdr:nvSpPr>
      <xdr:spPr>
        <a:xfrm>
          <a:off x="22199600" y="16987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67056</xdr:rowOff>
    </xdr:from>
    <xdr:to>
      <xdr:col>116</xdr:col>
      <xdr:colOff>152400</xdr:colOff>
      <xdr:row>100</xdr:row>
      <xdr:rowOff>67056</xdr:rowOff>
    </xdr:to>
    <xdr:cxnSp macro="">
      <xdr:nvCxnSpPr>
        <xdr:cNvPr id="812" name="直線コネクタ 811"/>
        <xdr:cNvCxnSpPr/>
      </xdr:nvCxnSpPr>
      <xdr:spPr>
        <a:xfrm>
          <a:off x="22072600" y="17212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34562</xdr:rowOff>
    </xdr:from>
    <xdr:ext cx="469744" cy="259045"/>
    <xdr:sp macro="" textlink="">
      <xdr:nvSpPr>
        <xdr:cNvPr id="813" name="【公民館】&#10;一人当たり面積平均値テキスト"/>
        <xdr:cNvSpPr txBox="1"/>
      </xdr:nvSpPr>
      <xdr:spPr>
        <a:xfrm>
          <a:off x="22199600" y="180368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11685</xdr:rowOff>
    </xdr:from>
    <xdr:to>
      <xdr:col>116</xdr:col>
      <xdr:colOff>114300</xdr:colOff>
      <xdr:row>106</xdr:row>
      <xdr:rowOff>113285</xdr:rowOff>
    </xdr:to>
    <xdr:sp macro="" textlink="">
      <xdr:nvSpPr>
        <xdr:cNvPr id="814" name="フローチャート: 判断 813"/>
        <xdr:cNvSpPr/>
      </xdr:nvSpPr>
      <xdr:spPr>
        <a:xfrm>
          <a:off x="22110700" y="1818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macro="" textlink="">
      <xdr:nvSpPr>
        <xdr:cNvPr id="815" name="フローチャート: 判断 814"/>
        <xdr:cNvSpPr/>
      </xdr:nvSpPr>
      <xdr:spPr>
        <a:xfrm>
          <a:off x="21272500" y="1817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20828</xdr:rowOff>
    </xdr:from>
    <xdr:to>
      <xdr:col>107</xdr:col>
      <xdr:colOff>101600</xdr:colOff>
      <xdr:row>106</xdr:row>
      <xdr:rowOff>122428</xdr:rowOff>
    </xdr:to>
    <xdr:sp macro="" textlink="">
      <xdr:nvSpPr>
        <xdr:cNvPr id="816" name="フローチャート: 判断 815"/>
        <xdr:cNvSpPr/>
      </xdr:nvSpPr>
      <xdr:spPr>
        <a:xfrm>
          <a:off x="203835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20828</xdr:rowOff>
    </xdr:from>
    <xdr:to>
      <xdr:col>102</xdr:col>
      <xdr:colOff>165100</xdr:colOff>
      <xdr:row>106</xdr:row>
      <xdr:rowOff>122428</xdr:rowOff>
    </xdr:to>
    <xdr:sp macro="" textlink="">
      <xdr:nvSpPr>
        <xdr:cNvPr id="817" name="フローチャート: 判断 816"/>
        <xdr:cNvSpPr/>
      </xdr:nvSpPr>
      <xdr:spPr>
        <a:xfrm>
          <a:off x="194945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20828</xdr:rowOff>
    </xdr:from>
    <xdr:to>
      <xdr:col>98</xdr:col>
      <xdr:colOff>38100</xdr:colOff>
      <xdr:row>106</xdr:row>
      <xdr:rowOff>122428</xdr:rowOff>
    </xdr:to>
    <xdr:sp macro="" textlink="">
      <xdr:nvSpPr>
        <xdr:cNvPr id="818" name="フローチャート: 判断 817"/>
        <xdr:cNvSpPr/>
      </xdr:nvSpPr>
      <xdr:spPr>
        <a:xfrm>
          <a:off x="186055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19" name="テキスト ボックス 818"/>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0" name="テキスト ボックス 819"/>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1" name="テキスト ボックス 820"/>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2" name="テキスト ボックス 821"/>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3" name="テキスト ボックス 822"/>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77978</xdr:rowOff>
    </xdr:from>
    <xdr:to>
      <xdr:col>116</xdr:col>
      <xdr:colOff>114300</xdr:colOff>
      <xdr:row>108</xdr:row>
      <xdr:rowOff>8128</xdr:rowOff>
    </xdr:to>
    <xdr:sp macro="" textlink="">
      <xdr:nvSpPr>
        <xdr:cNvPr id="824" name="楕円 823"/>
        <xdr:cNvSpPr/>
      </xdr:nvSpPr>
      <xdr:spPr>
        <a:xfrm>
          <a:off x="22110700" y="1842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164355</xdr:rowOff>
    </xdr:from>
    <xdr:ext cx="469744" cy="259045"/>
    <xdr:sp macro="" textlink="">
      <xdr:nvSpPr>
        <xdr:cNvPr id="825" name="【公民館】&#10;一人当たり面積該当値テキスト"/>
        <xdr:cNvSpPr txBox="1"/>
      </xdr:nvSpPr>
      <xdr:spPr>
        <a:xfrm>
          <a:off x="22199600" y="18338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77978</xdr:rowOff>
    </xdr:from>
    <xdr:to>
      <xdr:col>112</xdr:col>
      <xdr:colOff>38100</xdr:colOff>
      <xdr:row>108</xdr:row>
      <xdr:rowOff>8128</xdr:rowOff>
    </xdr:to>
    <xdr:sp macro="" textlink="">
      <xdr:nvSpPr>
        <xdr:cNvPr id="826" name="楕円 825"/>
        <xdr:cNvSpPr/>
      </xdr:nvSpPr>
      <xdr:spPr>
        <a:xfrm>
          <a:off x="21272500" y="1842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128778</xdr:rowOff>
    </xdr:from>
    <xdr:to>
      <xdr:col>116</xdr:col>
      <xdr:colOff>63500</xdr:colOff>
      <xdr:row>107</xdr:row>
      <xdr:rowOff>128778</xdr:rowOff>
    </xdr:to>
    <xdr:cxnSp macro="">
      <xdr:nvCxnSpPr>
        <xdr:cNvPr id="827" name="直線コネクタ 826"/>
        <xdr:cNvCxnSpPr/>
      </xdr:nvCxnSpPr>
      <xdr:spPr>
        <a:xfrm>
          <a:off x="21323300" y="184739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29972</xdr:rowOff>
    </xdr:from>
    <xdr:to>
      <xdr:col>107</xdr:col>
      <xdr:colOff>101600</xdr:colOff>
      <xdr:row>106</xdr:row>
      <xdr:rowOff>131572</xdr:rowOff>
    </xdr:to>
    <xdr:sp macro="" textlink="">
      <xdr:nvSpPr>
        <xdr:cNvPr id="828" name="楕円 827"/>
        <xdr:cNvSpPr/>
      </xdr:nvSpPr>
      <xdr:spPr>
        <a:xfrm>
          <a:off x="20383500" y="1820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80772</xdr:rowOff>
    </xdr:from>
    <xdr:to>
      <xdr:col>111</xdr:col>
      <xdr:colOff>177800</xdr:colOff>
      <xdr:row>107</xdr:row>
      <xdr:rowOff>128778</xdr:rowOff>
    </xdr:to>
    <xdr:cxnSp macro="">
      <xdr:nvCxnSpPr>
        <xdr:cNvPr id="829" name="直線コネクタ 828"/>
        <xdr:cNvCxnSpPr/>
      </xdr:nvCxnSpPr>
      <xdr:spPr>
        <a:xfrm>
          <a:off x="20434300" y="18254472"/>
          <a:ext cx="8890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29972</xdr:rowOff>
    </xdr:from>
    <xdr:to>
      <xdr:col>102</xdr:col>
      <xdr:colOff>165100</xdr:colOff>
      <xdr:row>106</xdr:row>
      <xdr:rowOff>131572</xdr:rowOff>
    </xdr:to>
    <xdr:sp macro="" textlink="">
      <xdr:nvSpPr>
        <xdr:cNvPr id="830" name="楕円 829"/>
        <xdr:cNvSpPr/>
      </xdr:nvSpPr>
      <xdr:spPr>
        <a:xfrm>
          <a:off x="19494500" y="1820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80772</xdr:rowOff>
    </xdr:from>
    <xdr:to>
      <xdr:col>107</xdr:col>
      <xdr:colOff>50800</xdr:colOff>
      <xdr:row>106</xdr:row>
      <xdr:rowOff>80772</xdr:rowOff>
    </xdr:to>
    <xdr:cxnSp macro="">
      <xdr:nvCxnSpPr>
        <xdr:cNvPr id="831" name="直線コネクタ 830"/>
        <xdr:cNvCxnSpPr/>
      </xdr:nvCxnSpPr>
      <xdr:spPr>
        <a:xfrm>
          <a:off x="19545300" y="182544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39115</xdr:rowOff>
    </xdr:from>
    <xdr:to>
      <xdr:col>98</xdr:col>
      <xdr:colOff>38100</xdr:colOff>
      <xdr:row>106</xdr:row>
      <xdr:rowOff>140715</xdr:rowOff>
    </xdr:to>
    <xdr:sp macro="" textlink="">
      <xdr:nvSpPr>
        <xdr:cNvPr id="832" name="楕円 831"/>
        <xdr:cNvSpPr/>
      </xdr:nvSpPr>
      <xdr:spPr>
        <a:xfrm>
          <a:off x="18605500" y="1821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80772</xdr:rowOff>
    </xdr:from>
    <xdr:to>
      <xdr:col>102</xdr:col>
      <xdr:colOff>114300</xdr:colOff>
      <xdr:row>106</xdr:row>
      <xdr:rowOff>89915</xdr:rowOff>
    </xdr:to>
    <xdr:cxnSp macro="">
      <xdr:nvCxnSpPr>
        <xdr:cNvPr id="833" name="直線コネクタ 832"/>
        <xdr:cNvCxnSpPr/>
      </xdr:nvCxnSpPr>
      <xdr:spPr>
        <a:xfrm flipV="1">
          <a:off x="18656300" y="18254472"/>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120666</xdr:rowOff>
    </xdr:from>
    <xdr:ext cx="469744" cy="259045"/>
    <xdr:sp macro="" textlink="">
      <xdr:nvSpPr>
        <xdr:cNvPr id="834" name="n_1aveValue【公民館】&#10;一人当たり面積"/>
        <xdr:cNvSpPr txBox="1"/>
      </xdr:nvSpPr>
      <xdr:spPr>
        <a:xfrm>
          <a:off x="21075727" y="1795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138955</xdr:rowOff>
    </xdr:from>
    <xdr:ext cx="469744" cy="259045"/>
    <xdr:sp macro="" textlink="">
      <xdr:nvSpPr>
        <xdr:cNvPr id="835" name="n_2aveValue【公民館】&#10;一人当たり面積"/>
        <xdr:cNvSpPr txBox="1"/>
      </xdr:nvSpPr>
      <xdr:spPr>
        <a:xfrm>
          <a:off x="20199427" y="1796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138955</xdr:rowOff>
    </xdr:from>
    <xdr:ext cx="469744" cy="259045"/>
    <xdr:sp macro="" textlink="">
      <xdr:nvSpPr>
        <xdr:cNvPr id="836" name="n_3aveValue【公民館】&#10;一人当たり面積"/>
        <xdr:cNvSpPr txBox="1"/>
      </xdr:nvSpPr>
      <xdr:spPr>
        <a:xfrm>
          <a:off x="19310427" y="1796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138955</xdr:rowOff>
    </xdr:from>
    <xdr:ext cx="469744" cy="259045"/>
    <xdr:sp macro="" textlink="">
      <xdr:nvSpPr>
        <xdr:cNvPr id="837" name="n_4aveValue【公民館】&#10;一人当たり面積"/>
        <xdr:cNvSpPr txBox="1"/>
      </xdr:nvSpPr>
      <xdr:spPr>
        <a:xfrm>
          <a:off x="18421427" y="1796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170705</xdr:rowOff>
    </xdr:from>
    <xdr:ext cx="469744" cy="259045"/>
    <xdr:sp macro="" textlink="">
      <xdr:nvSpPr>
        <xdr:cNvPr id="838" name="n_1mainValue【公民館】&#10;一人当たり面積"/>
        <xdr:cNvSpPr txBox="1"/>
      </xdr:nvSpPr>
      <xdr:spPr>
        <a:xfrm>
          <a:off x="21075727" y="1851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122699</xdr:rowOff>
    </xdr:from>
    <xdr:ext cx="469744" cy="259045"/>
    <xdr:sp macro="" textlink="">
      <xdr:nvSpPr>
        <xdr:cNvPr id="839" name="n_2mainValue【公民館】&#10;一人当たり面積"/>
        <xdr:cNvSpPr txBox="1"/>
      </xdr:nvSpPr>
      <xdr:spPr>
        <a:xfrm>
          <a:off x="20199427" y="18296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122699</xdr:rowOff>
    </xdr:from>
    <xdr:ext cx="469744" cy="259045"/>
    <xdr:sp macro="" textlink="">
      <xdr:nvSpPr>
        <xdr:cNvPr id="840" name="n_3mainValue【公民館】&#10;一人当たり面積"/>
        <xdr:cNvSpPr txBox="1"/>
      </xdr:nvSpPr>
      <xdr:spPr>
        <a:xfrm>
          <a:off x="19310427" y="18296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131842</xdr:rowOff>
    </xdr:from>
    <xdr:ext cx="469744" cy="259045"/>
    <xdr:sp macro="" textlink="">
      <xdr:nvSpPr>
        <xdr:cNvPr id="841" name="n_4mainValue【公民館】&#10;一人当たり面積"/>
        <xdr:cNvSpPr txBox="1"/>
      </xdr:nvSpPr>
      <xdr:spPr>
        <a:xfrm>
          <a:off x="18421427" y="1830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2" name="正方形/長方形 841"/>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3" name="正方形/長方形 842"/>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4" name="テキスト ボックス 843"/>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上記施設は、類似団体内平均値と比較して有形固定資産減価償却率は低いものが多く、一人当たり面積は広いものが多い状況である。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有形固定資産減価償却率が特に高い施設は「公民館」や「公営住宅」であり、一人当たり面積が特に広い施設は「認定こども園・幼稚園・保育所」や「公営住宅」となっている。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引き続き、公共施設総合管理計画（令和４年度改定）や施設分類ごとに策定している個別施設計画に基づき、適切な更新・統廃合・長寿命化の実施に努める。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徳島県徳島市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244,830
241,798
191.52
119,634,742
117,691,905
1,140,392
58,811,802
100,211,701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32.5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41</xdr:row>
      <xdr:rowOff>1905</xdr:rowOff>
    </xdr:to>
    <xdr:cxnSp macro="">
      <xdr:nvCxnSpPr>
        <xdr:cNvPr id="57" name="直線コネクタ 56"/>
        <xdr:cNvCxnSpPr/>
      </xdr:nvCxnSpPr>
      <xdr:spPr>
        <a:xfrm flipV="1">
          <a:off x="4634865" y="5884545"/>
          <a:ext cx="0" cy="114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5732</xdr:rowOff>
    </xdr:from>
    <xdr:ext cx="405111" cy="259045"/>
    <xdr:sp macro="" textlink="">
      <xdr:nvSpPr>
        <xdr:cNvPr id="58" name="【図書館】&#10;有形固定資産減価償却率最小値テキスト"/>
        <xdr:cNvSpPr txBox="1"/>
      </xdr:nvSpPr>
      <xdr:spPr>
        <a:xfrm>
          <a:off x="4673600" y="703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1905</xdr:rowOff>
    </xdr:from>
    <xdr:to>
      <xdr:col>24</xdr:col>
      <xdr:colOff>152400</xdr:colOff>
      <xdr:row>41</xdr:row>
      <xdr:rowOff>1905</xdr:rowOff>
    </xdr:to>
    <xdr:cxnSp macro="">
      <xdr:nvCxnSpPr>
        <xdr:cNvPr id="59" name="直線コネクタ 58"/>
        <xdr:cNvCxnSpPr/>
      </xdr:nvCxnSpPr>
      <xdr:spPr>
        <a:xfrm>
          <a:off x="4546600" y="703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図書館】&#10;有形固定資産減価償却率最大値テキスト"/>
        <xdr:cNvSpPr txBox="1"/>
      </xdr:nvSpPr>
      <xdr:spPr>
        <a:xfrm>
          <a:off x="4673600" y="565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xdr:cNvCxnSpPr/>
      </xdr:nvCxnSpPr>
      <xdr:spPr>
        <a:xfrm>
          <a:off x="4546600" y="588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154957</xdr:rowOff>
    </xdr:from>
    <xdr:ext cx="405111" cy="259045"/>
    <xdr:sp macro="" textlink="">
      <xdr:nvSpPr>
        <xdr:cNvPr id="62" name="【図書館】&#10;有形固定資産減価償却率平均値テキスト"/>
        <xdr:cNvSpPr txBox="1"/>
      </xdr:nvSpPr>
      <xdr:spPr>
        <a:xfrm>
          <a:off x="4673600" y="615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132080</xdr:rowOff>
    </xdr:from>
    <xdr:to>
      <xdr:col>24</xdr:col>
      <xdr:colOff>114300</xdr:colOff>
      <xdr:row>37</xdr:row>
      <xdr:rowOff>62230</xdr:rowOff>
    </xdr:to>
    <xdr:sp macro="" textlink="">
      <xdr:nvSpPr>
        <xdr:cNvPr id="63" name="フローチャート: 判断 62"/>
        <xdr:cNvSpPr/>
      </xdr:nvSpPr>
      <xdr:spPr>
        <a:xfrm>
          <a:off x="4584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101600</xdr:rowOff>
    </xdr:from>
    <xdr:to>
      <xdr:col>20</xdr:col>
      <xdr:colOff>38100</xdr:colOff>
      <xdr:row>37</xdr:row>
      <xdr:rowOff>31750</xdr:rowOff>
    </xdr:to>
    <xdr:sp macro="" textlink="">
      <xdr:nvSpPr>
        <xdr:cNvPr id="64" name="フローチャート: 判断 63"/>
        <xdr:cNvSpPr/>
      </xdr:nvSpPr>
      <xdr:spPr>
        <a:xfrm>
          <a:off x="3746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73025</xdr:rowOff>
    </xdr:from>
    <xdr:to>
      <xdr:col>15</xdr:col>
      <xdr:colOff>101600</xdr:colOff>
      <xdr:row>37</xdr:row>
      <xdr:rowOff>3175</xdr:rowOff>
    </xdr:to>
    <xdr:sp macro="" textlink="">
      <xdr:nvSpPr>
        <xdr:cNvPr id="65" name="フローチャート: 判断 64"/>
        <xdr:cNvSpPr/>
      </xdr:nvSpPr>
      <xdr:spPr>
        <a:xfrm>
          <a:off x="2857500" y="624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xdr:cNvSpPr/>
      </xdr:nvSpPr>
      <xdr:spPr>
        <a:xfrm>
          <a:off x="196850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7" name="フローチャート: 判断 66"/>
        <xdr:cNvSpPr/>
      </xdr:nvSpPr>
      <xdr:spPr>
        <a:xfrm>
          <a:off x="1079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158750</xdr:rowOff>
    </xdr:from>
    <xdr:to>
      <xdr:col>24</xdr:col>
      <xdr:colOff>114300</xdr:colOff>
      <xdr:row>40</xdr:row>
      <xdr:rowOff>88900</xdr:rowOff>
    </xdr:to>
    <xdr:sp macro="" textlink="">
      <xdr:nvSpPr>
        <xdr:cNvPr id="73" name="楕円 72"/>
        <xdr:cNvSpPr/>
      </xdr:nvSpPr>
      <xdr:spPr>
        <a:xfrm>
          <a:off x="4584700" y="68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137177</xdr:rowOff>
    </xdr:from>
    <xdr:ext cx="405111" cy="259045"/>
    <xdr:sp macro="" textlink="">
      <xdr:nvSpPr>
        <xdr:cNvPr id="74" name="【図書館】&#10;有形固定資産減価償却率該当値テキスト"/>
        <xdr:cNvSpPr txBox="1"/>
      </xdr:nvSpPr>
      <xdr:spPr>
        <a:xfrm>
          <a:off x="4673600" y="682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120650</xdr:rowOff>
    </xdr:from>
    <xdr:to>
      <xdr:col>20</xdr:col>
      <xdr:colOff>38100</xdr:colOff>
      <xdr:row>40</xdr:row>
      <xdr:rowOff>50800</xdr:rowOff>
    </xdr:to>
    <xdr:sp macro="" textlink="">
      <xdr:nvSpPr>
        <xdr:cNvPr id="75" name="楕円 74"/>
        <xdr:cNvSpPr/>
      </xdr:nvSpPr>
      <xdr:spPr>
        <a:xfrm>
          <a:off x="37465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0</xdr:rowOff>
    </xdr:from>
    <xdr:to>
      <xdr:col>24</xdr:col>
      <xdr:colOff>63500</xdr:colOff>
      <xdr:row>40</xdr:row>
      <xdr:rowOff>38100</xdr:rowOff>
    </xdr:to>
    <xdr:cxnSp macro="">
      <xdr:nvCxnSpPr>
        <xdr:cNvPr id="76" name="直線コネクタ 75"/>
        <xdr:cNvCxnSpPr/>
      </xdr:nvCxnSpPr>
      <xdr:spPr>
        <a:xfrm>
          <a:off x="3797300" y="68580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82550</xdr:rowOff>
    </xdr:from>
    <xdr:to>
      <xdr:col>15</xdr:col>
      <xdr:colOff>101600</xdr:colOff>
      <xdr:row>40</xdr:row>
      <xdr:rowOff>12700</xdr:rowOff>
    </xdr:to>
    <xdr:sp macro="" textlink="">
      <xdr:nvSpPr>
        <xdr:cNvPr id="77" name="楕円 76"/>
        <xdr:cNvSpPr/>
      </xdr:nvSpPr>
      <xdr:spPr>
        <a:xfrm>
          <a:off x="28575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133350</xdr:rowOff>
    </xdr:from>
    <xdr:to>
      <xdr:col>19</xdr:col>
      <xdr:colOff>177800</xdr:colOff>
      <xdr:row>40</xdr:row>
      <xdr:rowOff>0</xdr:rowOff>
    </xdr:to>
    <xdr:cxnSp macro="">
      <xdr:nvCxnSpPr>
        <xdr:cNvPr id="78" name="直線コネクタ 77"/>
        <xdr:cNvCxnSpPr/>
      </xdr:nvCxnSpPr>
      <xdr:spPr>
        <a:xfrm>
          <a:off x="2908300" y="6819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44450</xdr:rowOff>
    </xdr:from>
    <xdr:to>
      <xdr:col>10</xdr:col>
      <xdr:colOff>165100</xdr:colOff>
      <xdr:row>39</xdr:row>
      <xdr:rowOff>146050</xdr:rowOff>
    </xdr:to>
    <xdr:sp macro="" textlink="">
      <xdr:nvSpPr>
        <xdr:cNvPr id="79" name="楕円 78"/>
        <xdr:cNvSpPr/>
      </xdr:nvSpPr>
      <xdr:spPr>
        <a:xfrm>
          <a:off x="19685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95250</xdr:rowOff>
    </xdr:from>
    <xdr:to>
      <xdr:col>15</xdr:col>
      <xdr:colOff>50800</xdr:colOff>
      <xdr:row>39</xdr:row>
      <xdr:rowOff>133350</xdr:rowOff>
    </xdr:to>
    <xdr:cxnSp macro="">
      <xdr:nvCxnSpPr>
        <xdr:cNvPr id="80" name="直線コネクタ 79"/>
        <xdr:cNvCxnSpPr/>
      </xdr:nvCxnSpPr>
      <xdr:spPr>
        <a:xfrm>
          <a:off x="2019300" y="6781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6350</xdr:rowOff>
    </xdr:from>
    <xdr:to>
      <xdr:col>6</xdr:col>
      <xdr:colOff>38100</xdr:colOff>
      <xdr:row>39</xdr:row>
      <xdr:rowOff>107950</xdr:rowOff>
    </xdr:to>
    <xdr:sp macro="" textlink="">
      <xdr:nvSpPr>
        <xdr:cNvPr id="81" name="楕円 80"/>
        <xdr:cNvSpPr/>
      </xdr:nvSpPr>
      <xdr:spPr>
        <a:xfrm>
          <a:off x="10795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57150</xdr:rowOff>
    </xdr:from>
    <xdr:to>
      <xdr:col>10</xdr:col>
      <xdr:colOff>114300</xdr:colOff>
      <xdr:row>39</xdr:row>
      <xdr:rowOff>95250</xdr:rowOff>
    </xdr:to>
    <xdr:cxnSp macro="">
      <xdr:nvCxnSpPr>
        <xdr:cNvPr id="82" name="直線コネクタ 81"/>
        <xdr:cNvCxnSpPr/>
      </xdr:nvCxnSpPr>
      <xdr:spPr>
        <a:xfrm>
          <a:off x="1130300" y="6743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48277</xdr:rowOff>
    </xdr:from>
    <xdr:ext cx="405111" cy="259045"/>
    <xdr:sp macro="" textlink="">
      <xdr:nvSpPr>
        <xdr:cNvPr id="83" name="n_1aveValue【図書館】&#10;有形固定資産減価償却率"/>
        <xdr:cNvSpPr txBox="1"/>
      </xdr:nvSpPr>
      <xdr:spPr>
        <a:xfrm>
          <a:off x="3582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19702</xdr:rowOff>
    </xdr:from>
    <xdr:ext cx="405111" cy="259045"/>
    <xdr:sp macro="" textlink="">
      <xdr:nvSpPr>
        <xdr:cNvPr id="84" name="n_2aveValue【図書館】&#10;有形固定資産減価償却率"/>
        <xdr:cNvSpPr txBox="1"/>
      </xdr:nvSpPr>
      <xdr:spPr>
        <a:xfrm>
          <a:off x="2705744" y="602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27322</xdr:rowOff>
    </xdr:from>
    <xdr:ext cx="405111" cy="259045"/>
    <xdr:sp macro="" textlink="">
      <xdr:nvSpPr>
        <xdr:cNvPr id="85" name="n_3aveValue【図書館】&#10;有形固定資産減価償却率"/>
        <xdr:cNvSpPr txBox="1"/>
      </xdr:nvSpPr>
      <xdr:spPr>
        <a:xfrm>
          <a:off x="1816744" y="602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166387</xdr:rowOff>
    </xdr:from>
    <xdr:ext cx="405111" cy="259045"/>
    <xdr:sp macro="" textlink="">
      <xdr:nvSpPr>
        <xdr:cNvPr id="86" name="n_4aveValue【図書館】&#10;有形固定資産減価償却率"/>
        <xdr:cNvSpPr txBox="1"/>
      </xdr:nvSpPr>
      <xdr:spPr>
        <a:xfrm>
          <a:off x="927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41927</xdr:rowOff>
    </xdr:from>
    <xdr:ext cx="405111" cy="259045"/>
    <xdr:sp macro="" textlink="">
      <xdr:nvSpPr>
        <xdr:cNvPr id="87" name="n_1mainValue【図書館】&#10;有形固定資産減価償却率"/>
        <xdr:cNvSpPr txBox="1"/>
      </xdr:nvSpPr>
      <xdr:spPr>
        <a:xfrm>
          <a:off x="3582044" y="689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3827</xdr:rowOff>
    </xdr:from>
    <xdr:ext cx="405111" cy="259045"/>
    <xdr:sp macro="" textlink="">
      <xdr:nvSpPr>
        <xdr:cNvPr id="88" name="n_2mainValue【図書館】&#10;有形固定資産減価償却率"/>
        <xdr:cNvSpPr txBox="1"/>
      </xdr:nvSpPr>
      <xdr:spPr>
        <a:xfrm>
          <a:off x="2705744" y="686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137177</xdr:rowOff>
    </xdr:from>
    <xdr:ext cx="405111" cy="259045"/>
    <xdr:sp macro="" textlink="">
      <xdr:nvSpPr>
        <xdr:cNvPr id="89" name="n_3mainValue【図書館】&#10;有形固定資産減価償却率"/>
        <xdr:cNvSpPr txBox="1"/>
      </xdr:nvSpPr>
      <xdr:spPr>
        <a:xfrm>
          <a:off x="1816744" y="682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99077</xdr:rowOff>
    </xdr:from>
    <xdr:ext cx="405111" cy="259045"/>
    <xdr:sp macro="" textlink="">
      <xdr:nvSpPr>
        <xdr:cNvPr id="90" name="n_4mainValue【図書館】&#10;有形固定資産減価償却率"/>
        <xdr:cNvSpPr txBox="1"/>
      </xdr:nvSpPr>
      <xdr:spPr>
        <a:xfrm>
          <a:off x="927744" y="678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127000</xdr:rowOff>
    </xdr:from>
    <xdr:to>
      <xdr:col>54</xdr:col>
      <xdr:colOff>189865</xdr:colOff>
      <xdr:row>41</xdr:row>
      <xdr:rowOff>146050</xdr:rowOff>
    </xdr:to>
    <xdr:cxnSp macro="">
      <xdr:nvCxnSpPr>
        <xdr:cNvPr id="114" name="直線コネクタ 113"/>
        <xdr:cNvCxnSpPr/>
      </xdr:nvCxnSpPr>
      <xdr:spPr>
        <a:xfrm flipV="1">
          <a:off x="10476865" y="56134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149877</xdr:rowOff>
    </xdr:from>
    <xdr:ext cx="469744" cy="259045"/>
    <xdr:sp macro="" textlink="">
      <xdr:nvSpPr>
        <xdr:cNvPr id="115" name="【図書館】&#10;一人当たり面積最小値テキスト"/>
        <xdr:cNvSpPr txBox="1"/>
      </xdr:nvSpPr>
      <xdr:spPr>
        <a:xfrm>
          <a:off x="10515600" y="717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146050</xdr:rowOff>
    </xdr:from>
    <xdr:to>
      <xdr:col>55</xdr:col>
      <xdr:colOff>88900</xdr:colOff>
      <xdr:row>41</xdr:row>
      <xdr:rowOff>146050</xdr:rowOff>
    </xdr:to>
    <xdr:cxnSp macro="">
      <xdr:nvCxnSpPr>
        <xdr:cNvPr id="116" name="直線コネクタ 115"/>
        <xdr:cNvCxnSpPr/>
      </xdr:nvCxnSpPr>
      <xdr:spPr>
        <a:xfrm>
          <a:off x="10388600" y="717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73677</xdr:rowOff>
    </xdr:from>
    <xdr:ext cx="469744" cy="259045"/>
    <xdr:sp macro="" textlink="">
      <xdr:nvSpPr>
        <xdr:cNvPr id="117" name="【図書館】&#10;一人当たり面積最大値テキスト"/>
        <xdr:cNvSpPr txBox="1"/>
      </xdr:nvSpPr>
      <xdr:spPr>
        <a:xfrm>
          <a:off x="10515600" y="538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127000</xdr:rowOff>
    </xdr:from>
    <xdr:to>
      <xdr:col>55</xdr:col>
      <xdr:colOff>88900</xdr:colOff>
      <xdr:row>32</xdr:row>
      <xdr:rowOff>127000</xdr:rowOff>
    </xdr:to>
    <xdr:cxnSp macro="">
      <xdr:nvCxnSpPr>
        <xdr:cNvPr id="118" name="直線コネクタ 117"/>
        <xdr:cNvCxnSpPr/>
      </xdr:nvCxnSpPr>
      <xdr:spPr>
        <a:xfrm>
          <a:off x="103886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143527</xdr:rowOff>
    </xdr:from>
    <xdr:ext cx="469744" cy="259045"/>
    <xdr:sp macro="" textlink="">
      <xdr:nvSpPr>
        <xdr:cNvPr id="119" name="【図書館】&#10;一人当たり面積平均値テキスト"/>
        <xdr:cNvSpPr txBox="1"/>
      </xdr:nvSpPr>
      <xdr:spPr>
        <a:xfrm>
          <a:off x="10515600" y="6658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120650</xdr:rowOff>
    </xdr:from>
    <xdr:to>
      <xdr:col>55</xdr:col>
      <xdr:colOff>50800</xdr:colOff>
      <xdr:row>40</xdr:row>
      <xdr:rowOff>50800</xdr:rowOff>
    </xdr:to>
    <xdr:sp macro="" textlink="">
      <xdr:nvSpPr>
        <xdr:cNvPr id="120" name="フローチャート: 判断 119"/>
        <xdr:cNvSpPr/>
      </xdr:nvSpPr>
      <xdr:spPr>
        <a:xfrm>
          <a:off x="104267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120650</xdr:rowOff>
    </xdr:from>
    <xdr:to>
      <xdr:col>50</xdr:col>
      <xdr:colOff>165100</xdr:colOff>
      <xdr:row>40</xdr:row>
      <xdr:rowOff>50800</xdr:rowOff>
    </xdr:to>
    <xdr:sp macro="" textlink="">
      <xdr:nvSpPr>
        <xdr:cNvPr id="121" name="フローチャート: 判断 120"/>
        <xdr:cNvSpPr/>
      </xdr:nvSpPr>
      <xdr:spPr>
        <a:xfrm>
          <a:off x="95885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120650</xdr:rowOff>
    </xdr:from>
    <xdr:to>
      <xdr:col>46</xdr:col>
      <xdr:colOff>38100</xdr:colOff>
      <xdr:row>40</xdr:row>
      <xdr:rowOff>50800</xdr:rowOff>
    </xdr:to>
    <xdr:sp macro="" textlink="">
      <xdr:nvSpPr>
        <xdr:cNvPr id="122" name="フローチャート: 判断 121"/>
        <xdr:cNvSpPr/>
      </xdr:nvSpPr>
      <xdr:spPr>
        <a:xfrm>
          <a:off x="86995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133350</xdr:rowOff>
    </xdr:from>
    <xdr:to>
      <xdr:col>41</xdr:col>
      <xdr:colOff>101600</xdr:colOff>
      <xdr:row>40</xdr:row>
      <xdr:rowOff>63500</xdr:rowOff>
    </xdr:to>
    <xdr:sp macro="" textlink="">
      <xdr:nvSpPr>
        <xdr:cNvPr id="123" name="フローチャート: 判断 122"/>
        <xdr:cNvSpPr/>
      </xdr:nvSpPr>
      <xdr:spPr>
        <a:xfrm>
          <a:off x="7810500" y="681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133350</xdr:rowOff>
    </xdr:from>
    <xdr:to>
      <xdr:col>36</xdr:col>
      <xdr:colOff>165100</xdr:colOff>
      <xdr:row>40</xdr:row>
      <xdr:rowOff>63500</xdr:rowOff>
    </xdr:to>
    <xdr:sp macro="" textlink="">
      <xdr:nvSpPr>
        <xdr:cNvPr id="124" name="フローチャート: 判断 123"/>
        <xdr:cNvSpPr/>
      </xdr:nvSpPr>
      <xdr:spPr>
        <a:xfrm>
          <a:off x="6921500" y="681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95250</xdr:rowOff>
    </xdr:from>
    <xdr:to>
      <xdr:col>55</xdr:col>
      <xdr:colOff>50800</xdr:colOff>
      <xdr:row>42</xdr:row>
      <xdr:rowOff>25400</xdr:rowOff>
    </xdr:to>
    <xdr:sp macro="" textlink="">
      <xdr:nvSpPr>
        <xdr:cNvPr id="130" name="楕円 129"/>
        <xdr:cNvSpPr/>
      </xdr:nvSpPr>
      <xdr:spPr>
        <a:xfrm>
          <a:off x="10426700" y="712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10177</xdr:rowOff>
    </xdr:from>
    <xdr:ext cx="469744" cy="259045"/>
    <xdr:sp macro="" textlink="">
      <xdr:nvSpPr>
        <xdr:cNvPr id="131" name="【図書館】&#10;一人当たり面積該当値テキスト"/>
        <xdr:cNvSpPr txBox="1"/>
      </xdr:nvSpPr>
      <xdr:spPr>
        <a:xfrm>
          <a:off x="10515600" y="7039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95250</xdr:rowOff>
    </xdr:from>
    <xdr:to>
      <xdr:col>50</xdr:col>
      <xdr:colOff>165100</xdr:colOff>
      <xdr:row>42</xdr:row>
      <xdr:rowOff>25400</xdr:rowOff>
    </xdr:to>
    <xdr:sp macro="" textlink="">
      <xdr:nvSpPr>
        <xdr:cNvPr id="132" name="楕円 131"/>
        <xdr:cNvSpPr/>
      </xdr:nvSpPr>
      <xdr:spPr>
        <a:xfrm>
          <a:off x="9588500" y="712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146050</xdr:rowOff>
    </xdr:from>
    <xdr:to>
      <xdr:col>55</xdr:col>
      <xdr:colOff>0</xdr:colOff>
      <xdr:row>41</xdr:row>
      <xdr:rowOff>146050</xdr:rowOff>
    </xdr:to>
    <xdr:cxnSp macro="">
      <xdr:nvCxnSpPr>
        <xdr:cNvPr id="133" name="直線コネクタ 132"/>
        <xdr:cNvCxnSpPr/>
      </xdr:nvCxnSpPr>
      <xdr:spPr>
        <a:xfrm>
          <a:off x="9639300" y="7175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95250</xdr:rowOff>
    </xdr:from>
    <xdr:to>
      <xdr:col>46</xdr:col>
      <xdr:colOff>38100</xdr:colOff>
      <xdr:row>42</xdr:row>
      <xdr:rowOff>25400</xdr:rowOff>
    </xdr:to>
    <xdr:sp macro="" textlink="">
      <xdr:nvSpPr>
        <xdr:cNvPr id="134" name="楕円 133"/>
        <xdr:cNvSpPr/>
      </xdr:nvSpPr>
      <xdr:spPr>
        <a:xfrm>
          <a:off x="8699500" y="712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146050</xdr:rowOff>
    </xdr:from>
    <xdr:to>
      <xdr:col>50</xdr:col>
      <xdr:colOff>114300</xdr:colOff>
      <xdr:row>41</xdr:row>
      <xdr:rowOff>146050</xdr:rowOff>
    </xdr:to>
    <xdr:cxnSp macro="">
      <xdr:nvCxnSpPr>
        <xdr:cNvPr id="135" name="直線コネクタ 134"/>
        <xdr:cNvCxnSpPr/>
      </xdr:nvCxnSpPr>
      <xdr:spPr>
        <a:xfrm>
          <a:off x="8750300" y="7175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95250</xdr:rowOff>
    </xdr:from>
    <xdr:to>
      <xdr:col>41</xdr:col>
      <xdr:colOff>101600</xdr:colOff>
      <xdr:row>42</xdr:row>
      <xdr:rowOff>25400</xdr:rowOff>
    </xdr:to>
    <xdr:sp macro="" textlink="">
      <xdr:nvSpPr>
        <xdr:cNvPr id="136" name="楕円 135"/>
        <xdr:cNvSpPr/>
      </xdr:nvSpPr>
      <xdr:spPr>
        <a:xfrm>
          <a:off x="7810500" y="712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146050</xdr:rowOff>
    </xdr:from>
    <xdr:to>
      <xdr:col>45</xdr:col>
      <xdr:colOff>177800</xdr:colOff>
      <xdr:row>41</xdr:row>
      <xdr:rowOff>146050</xdr:rowOff>
    </xdr:to>
    <xdr:cxnSp macro="">
      <xdr:nvCxnSpPr>
        <xdr:cNvPr id="137" name="直線コネクタ 136"/>
        <xdr:cNvCxnSpPr/>
      </xdr:nvCxnSpPr>
      <xdr:spPr>
        <a:xfrm>
          <a:off x="7861300" y="7175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82550</xdr:rowOff>
    </xdr:from>
    <xdr:to>
      <xdr:col>36</xdr:col>
      <xdr:colOff>165100</xdr:colOff>
      <xdr:row>42</xdr:row>
      <xdr:rowOff>12700</xdr:rowOff>
    </xdr:to>
    <xdr:sp macro="" textlink="">
      <xdr:nvSpPr>
        <xdr:cNvPr id="138" name="楕円 137"/>
        <xdr:cNvSpPr/>
      </xdr:nvSpPr>
      <xdr:spPr>
        <a:xfrm>
          <a:off x="6921500" y="711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133350</xdr:rowOff>
    </xdr:from>
    <xdr:to>
      <xdr:col>41</xdr:col>
      <xdr:colOff>50800</xdr:colOff>
      <xdr:row>41</xdr:row>
      <xdr:rowOff>146050</xdr:rowOff>
    </xdr:to>
    <xdr:cxnSp macro="">
      <xdr:nvCxnSpPr>
        <xdr:cNvPr id="139" name="直線コネクタ 138"/>
        <xdr:cNvCxnSpPr/>
      </xdr:nvCxnSpPr>
      <xdr:spPr>
        <a:xfrm>
          <a:off x="6972300" y="71628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67327</xdr:rowOff>
    </xdr:from>
    <xdr:ext cx="469744" cy="259045"/>
    <xdr:sp macro="" textlink="">
      <xdr:nvSpPr>
        <xdr:cNvPr id="140" name="n_1aveValue【図書館】&#10;一人当たり面積"/>
        <xdr:cNvSpPr txBox="1"/>
      </xdr:nvSpPr>
      <xdr:spPr>
        <a:xfrm>
          <a:off x="9391727"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67327</xdr:rowOff>
    </xdr:from>
    <xdr:ext cx="469744" cy="259045"/>
    <xdr:sp macro="" textlink="">
      <xdr:nvSpPr>
        <xdr:cNvPr id="141" name="n_2aveValue【図書館】&#10;一人当たり面積"/>
        <xdr:cNvSpPr txBox="1"/>
      </xdr:nvSpPr>
      <xdr:spPr>
        <a:xfrm>
          <a:off x="8515427"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80027</xdr:rowOff>
    </xdr:from>
    <xdr:ext cx="469744" cy="259045"/>
    <xdr:sp macro="" textlink="">
      <xdr:nvSpPr>
        <xdr:cNvPr id="142" name="n_3aveValue【図書館】&#10;一人当たり面積"/>
        <xdr:cNvSpPr txBox="1"/>
      </xdr:nvSpPr>
      <xdr:spPr>
        <a:xfrm>
          <a:off x="7626427" y="659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80027</xdr:rowOff>
    </xdr:from>
    <xdr:ext cx="469744" cy="259045"/>
    <xdr:sp macro="" textlink="">
      <xdr:nvSpPr>
        <xdr:cNvPr id="143" name="n_4aveValue【図書館】&#10;一人当たり面積"/>
        <xdr:cNvSpPr txBox="1"/>
      </xdr:nvSpPr>
      <xdr:spPr>
        <a:xfrm>
          <a:off x="6737427" y="659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16527</xdr:rowOff>
    </xdr:from>
    <xdr:ext cx="469744" cy="259045"/>
    <xdr:sp macro="" textlink="">
      <xdr:nvSpPr>
        <xdr:cNvPr id="144" name="n_1mainValue【図書館】&#10;一人当たり面積"/>
        <xdr:cNvSpPr txBox="1"/>
      </xdr:nvSpPr>
      <xdr:spPr>
        <a:xfrm>
          <a:off x="9391727" y="721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16527</xdr:rowOff>
    </xdr:from>
    <xdr:ext cx="469744" cy="259045"/>
    <xdr:sp macro="" textlink="">
      <xdr:nvSpPr>
        <xdr:cNvPr id="145" name="n_2mainValue【図書館】&#10;一人当たり面積"/>
        <xdr:cNvSpPr txBox="1"/>
      </xdr:nvSpPr>
      <xdr:spPr>
        <a:xfrm>
          <a:off x="8515427" y="721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16527</xdr:rowOff>
    </xdr:from>
    <xdr:ext cx="469744" cy="259045"/>
    <xdr:sp macro="" textlink="">
      <xdr:nvSpPr>
        <xdr:cNvPr id="146" name="n_3mainValue【図書館】&#10;一人当たり面積"/>
        <xdr:cNvSpPr txBox="1"/>
      </xdr:nvSpPr>
      <xdr:spPr>
        <a:xfrm>
          <a:off x="7626427" y="721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3827</xdr:rowOff>
    </xdr:from>
    <xdr:ext cx="469744" cy="259045"/>
    <xdr:sp macro="" textlink="">
      <xdr:nvSpPr>
        <xdr:cNvPr id="147" name="n_4mainValue【図書館】&#10;一人当たり面積"/>
        <xdr:cNvSpPr txBox="1"/>
      </xdr:nvSpPr>
      <xdr:spPr>
        <a:xfrm>
          <a:off x="6737427"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20955</xdr:rowOff>
    </xdr:from>
    <xdr:to>
      <xdr:col>24</xdr:col>
      <xdr:colOff>62865</xdr:colOff>
      <xdr:row>64</xdr:row>
      <xdr:rowOff>70485</xdr:rowOff>
    </xdr:to>
    <xdr:cxnSp macro="">
      <xdr:nvCxnSpPr>
        <xdr:cNvPr id="172" name="直線コネクタ 171"/>
        <xdr:cNvCxnSpPr/>
      </xdr:nvCxnSpPr>
      <xdr:spPr>
        <a:xfrm flipV="1">
          <a:off x="4634865" y="9622155"/>
          <a:ext cx="0" cy="1421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74312</xdr:rowOff>
    </xdr:from>
    <xdr:ext cx="405111" cy="259045"/>
    <xdr:sp macro="" textlink="">
      <xdr:nvSpPr>
        <xdr:cNvPr id="173" name="【体育館・プール】&#10;有形固定資産減価償却率最小値テキスト"/>
        <xdr:cNvSpPr txBox="1"/>
      </xdr:nvSpPr>
      <xdr:spPr>
        <a:xfrm>
          <a:off x="4673600" y="1104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70485</xdr:rowOff>
    </xdr:from>
    <xdr:to>
      <xdr:col>24</xdr:col>
      <xdr:colOff>152400</xdr:colOff>
      <xdr:row>64</xdr:row>
      <xdr:rowOff>70485</xdr:rowOff>
    </xdr:to>
    <xdr:cxnSp macro="">
      <xdr:nvCxnSpPr>
        <xdr:cNvPr id="174" name="直線コネクタ 173"/>
        <xdr:cNvCxnSpPr/>
      </xdr:nvCxnSpPr>
      <xdr:spPr>
        <a:xfrm>
          <a:off x="4546600" y="11043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139082</xdr:rowOff>
    </xdr:from>
    <xdr:ext cx="405111" cy="259045"/>
    <xdr:sp macro="" textlink="">
      <xdr:nvSpPr>
        <xdr:cNvPr id="175" name="【体育館・プール】&#10;有形固定資産減価償却率最大値テキスト"/>
        <xdr:cNvSpPr txBox="1"/>
      </xdr:nvSpPr>
      <xdr:spPr>
        <a:xfrm>
          <a:off x="4673600" y="939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20955</xdr:rowOff>
    </xdr:from>
    <xdr:to>
      <xdr:col>24</xdr:col>
      <xdr:colOff>152400</xdr:colOff>
      <xdr:row>56</xdr:row>
      <xdr:rowOff>20955</xdr:rowOff>
    </xdr:to>
    <xdr:cxnSp macro="">
      <xdr:nvCxnSpPr>
        <xdr:cNvPr id="176" name="直線コネクタ 175"/>
        <xdr:cNvCxnSpPr/>
      </xdr:nvCxnSpPr>
      <xdr:spPr>
        <a:xfrm>
          <a:off x="4546600" y="962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19702</xdr:rowOff>
    </xdr:from>
    <xdr:ext cx="405111" cy="259045"/>
    <xdr:sp macro="" textlink="">
      <xdr:nvSpPr>
        <xdr:cNvPr id="177" name="【体育館・プール】&#10;有形固定資産減価償却率平均値テキスト"/>
        <xdr:cNvSpPr txBox="1"/>
      </xdr:nvSpPr>
      <xdr:spPr>
        <a:xfrm>
          <a:off x="4673600" y="101352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168275</xdr:rowOff>
    </xdr:from>
    <xdr:to>
      <xdr:col>24</xdr:col>
      <xdr:colOff>114300</xdr:colOff>
      <xdr:row>60</xdr:row>
      <xdr:rowOff>98425</xdr:rowOff>
    </xdr:to>
    <xdr:sp macro="" textlink="">
      <xdr:nvSpPr>
        <xdr:cNvPr id="178" name="フローチャート: 判断 177"/>
        <xdr:cNvSpPr/>
      </xdr:nvSpPr>
      <xdr:spPr>
        <a:xfrm>
          <a:off x="45847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141605</xdr:rowOff>
    </xdr:from>
    <xdr:to>
      <xdr:col>20</xdr:col>
      <xdr:colOff>38100</xdr:colOff>
      <xdr:row>60</xdr:row>
      <xdr:rowOff>71755</xdr:rowOff>
    </xdr:to>
    <xdr:sp macro="" textlink="">
      <xdr:nvSpPr>
        <xdr:cNvPr id="179" name="フローチャート: 判断 178"/>
        <xdr:cNvSpPr/>
      </xdr:nvSpPr>
      <xdr:spPr>
        <a:xfrm>
          <a:off x="3746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105410</xdr:rowOff>
    </xdr:from>
    <xdr:to>
      <xdr:col>15</xdr:col>
      <xdr:colOff>101600</xdr:colOff>
      <xdr:row>60</xdr:row>
      <xdr:rowOff>35560</xdr:rowOff>
    </xdr:to>
    <xdr:sp macro="" textlink="">
      <xdr:nvSpPr>
        <xdr:cNvPr id="180" name="フローチャート: 判断 179"/>
        <xdr:cNvSpPr/>
      </xdr:nvSpPr>
      <xdr:spPr>
        <a:xfrm>
          <a:off x="2857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59690</xdr:rowOff>
    </xdr:from>
    <xdr:to>
      <xdr:col>10</xdr:col>
      <xdr:colOff>165100</xdr:colOff>
      <xdr:row>59</xdr:row>
      <xdr:rowOff>161290</xdr:rowOff>
    </xdr:to>
    <xdr:sp macro="" textlink="">
      <xdr:nvSpPr>
        <xdr:cNvPr id="181" name="フローチャート: 判断 180"/>
        <xdr:cNvSpPr/>
      </xdr:nvSpPr>
      <xdr:spPr>
        <a:xfrm>
          <a:off x="19685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71120</xdr:rowOff>
    </xdr:from>
    <xdr:to>
      <xdr:col>6</xdr:col>
      <xdr:colOff>38100</xdr:colOff>
      <xdr:row>60</xdr:row>
      <xdr:rowOff>1270</xdr:rowOff>
    </xdr:to>
    <xdr:sp macro="" textlink="">
      <xdr:nvSpPr>
        <xdr:cNvPr id="182" name="フローチャート: 判断 181"/>
        <xdr:cNvSpPr/>
      </xdr:nvSpPr>
      <xdr:spPr>
        <a:xfrm>
          <a:off x="1079500" y="1018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132080</xdr:rowOff>
    </xdr:from>
    <xdr:to>
      <xdr:col>24</xdr:col>
      <xdr:colOff>114300</xdr:colOff>
      <xdr:row>64</xdr:row>
      <xdr:rowOff>62230</xdr:rowOff>
    </xdr:to>
    <xdr:sp macro="" textlink="">
      <xdr:nvSpPr>
        <xdr:cNvPr id="188" name="楕円 187"/>
        <xdr:cNvSpPr/>
      </xdr:nvSpPr>
      <xdr:spPr>
        <a:xfrm>
          <a:off x="4584700" y="1093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47007</xdr:rowOff>
    </xdr:from>
    <xdr:ext cx="405111" cy="259045"/>
    <xdr:sp macro="" textlink="">
      <xdr:nvSpPr>
        <xdr:cNvPr id="189" name="【体育館・プール】&#10;有形固定資産減価償却率該当値テキスト"/>
        <xdr:cNvSpPr txBox="1"/>
      </xdr:nvSpPr>
      <xdr:spPr>
        <a:xfrm>
          <a:off x="4673600" y="10848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113030</xdr:rowOff>
    </xdr:from>
    <xdr:to>
      <xdr:col>20</xdr:col>
      <xdr:colOff>38100</xdr:colOff>
      <xdr:row>64</xdr:row>
      <xdr:rowOff>43180</xdr:rowOff>
    </xdr:to>
    <xdr:sp macro="" textlink="">
      <xdr:nvSpPr>
        <xdr:cNvPr id="190" name="楕円 189"/>
        <xdr:cNvSpPr/>
      </xdr:nvSpPr>
      <xdr:spPr>
        <a:xfrm>
          <a:off x="3746500" y="1091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163830</xdr:rowOff>
    </xdr:from>
    <xdr:to>
      <xdr:col>24</xdr:col>
      <xdr:colOff>63500</xdr:colOff>
      <xdr:row>64</xdr:row>
      <xdr:rowOff>11430</xdr:rowOff>
    </xdr:to>
    <xdr:cxnSp macro="">
      <xdr:nvCxnSpPr>
        <xdr:cNvPr id="191" name="直線コネクタ 190"/>
        <xdr:cNvCxnSpPr/>
      </xdr:nvCxnSpPr>
      <xdr:spPr>
        <a:xfrm>
          <a:off x="3797300" y="1096518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73025</xdr:rowOff>
    </xdr:from>
    <xdr:to>
      <xdr:col>15</xdr:col>
      <xdr:colOff>101600</xdr:colOff>
      <xdr:row>64</xdr:row>
      <xdr:rowOff>3175</xdr:rowOff>
    </xdr:to>
    <xdr:sp macro="" textlink="">
      <xdr:nvSpPr>
        <xdr:cNvPr id="192" name="楕円 191"/>
        <xdr:cNvSpPr/>
      </xdr:nvSpPr>
      <xdr:spPr>
        <a:xfrm>
          <a:off x="2857500" y="1087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123825</xdr:rowOff>
    </xdr:from>
    <xdr:to>
      <xdr:col>19</xdr:col>
      <xdr:colOff>177800</xdr:colOff>
      <xdr:row>63</xdr:row>
      <xdr:rowOff>163830</xdr:rowOff>
    </xdr:to>
    <xdr:cxnSp macro="">
      <xdr:nvCxnSpPr>
        <xdr:cNvPr id="193" name="直線コネクタ 192"/>
        <xdr:cNvCxnSpPr/>
      </xdr:nvCxnSpPr>
      <xdr:spPr>
        <a:xfrm>
          <a:off x="2908300" y="1092517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34925</xdr:rowOff>
    </xdr:from>
    <xdr:to>
      <xdr:col>10</xdr:col>
      <xdr:colOff>165100</xdr:colOff>
      <xdr:row>63</xdr:row>
      <xdr:rowOff>136525</xdr:rowOff>
    </xdr:to>
    <xdr:sp macro="" textlink="">
      <xdr:nvSpPr>
        <xdr:cNvPr id="194" name="楕円 193"/>
        <xdr:cNvSpPr/>
      </xdr:nvSpPr>
      <xdr:spPr>
        <a:xfrm>
          <a:off x="1968500" y="1083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85725</xdr:rowOff>
    </xdr:from>
    <xdr:to>
      <xdr:col>15</xdr:col>
      <xdr:colOff>50800</xdr:colOff>
      <xdr:row>63</xdr:row>
      <xdr:rowOff>123825</xdr:rowOff>
    </xdr:to>
    <xdr:cxnSp macro="">
      <xdr:nvCxnSpPr>
        <xdr:cNvPr id="195" name="直線コネクタ 194"/>
        <xdr:cNvCxnSpPr/>
      </xdr:nvCxnSpPr>
      <xdr:spPr>
        <a:xfrm>
          <a:off x="2019300" y="108870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635</xdr:rowOff>
    </xdr:from>
    <xdr:to>
      <xdr:col>6</xdr:col>
      <xdr:colOff>38100</xdr:colOff>
      <xdr:row>63</xdr:row>
      <xdr:rowOff>102235</xdr:rowOff>
    </xdr:to>
    <xdr:sp macro="" textlink="">
      <xdr:nvSpPr>
        <xdr:cNvPr id="196" name="楕円 195"/>
        <xdr:cNvSpPr/>
      </xdr:nvSpPr>
      <xdr:spPr>
        <a:xfrm>
          <a:off x="1079500" y="1080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51435</xdr:rowOff>
    </xdr:from>
    <xdr:to>
      <xdr:col>10</xdr:col>
      <xdr:colOff>114300</xdr:colOff>
      <xdr:row>63</xdr:row>
      <xdr:rowOff>85725</xdr:rowOff>
    </xdr:to>
    <xdr:cxnSp macro="">
      <xdr:nvCxnSpPr>
        <xdr:cNvPr id="197" name="直線コネクタ 196"/>
        <xdr:cNvCxnSpPr/>
      </xdr:nvCxnSpPr>
      <xdr:spPr>
        <a:xfrm>
          <a:off x="1130300" y="1085278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88282</xdr:rowOff>
    </xdr:from>
    <xdr:ext cx="405111" cy="259045"/>
    <xdr:sp macro="" textlink="">
      <xdr:nvSpPr>
        <xdr:cNvPr id="198" name="n_1aveValue【体育館・プール】&#10;有形固定資産減価償却率"/>
        <xdr:cNvSpPr txBox="1"/>
      </xdr:nvSpPr>
      <xdr:spPr>
        <a:xfrm>
          <a:off x="35820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52087</xdr:rowOff>
    </xdr:from>
    <xdr:ext cx="405111" cy="259045"/>
    <xdr:sp macro="" textlink="">
      <xdr:nvSpPr>
        <xdr:cNvPr id="199" name="n_2aveValue【体育館・プール】&#10;有形固定資産減価償却率"/>
        <xdr:cNvSpPr txBox="1"/>
      </xdr:nvSpPr>
      <xdr:spPr>
        <a:xfrm>
          <a:off x="27057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6367</xdr:rowOff>
    </xdr:from>
    <xdr:ext cx="405111" cy="259045"/>
    <xdr:sp macro="" textlink="">
      <xdr:nvSpPr>
        <xdr:cNvPr id="200" name="n_3aveValue【体育館・プール】&#10;有形固定資産減価償却率"/>
        <xdr:cNvSpPr txBox="1"/>
      </xdr:nvSpPr>
      <xdr:spPr>
        <a:xfrm>
          <a:off x="1816744" y="995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17797</xdr:rowOff>
    </xdr:from>
    <xdr:ext cx="405111" cy="259045"/>
    <xdr:sp macro="" textlink="">
      <xdr:nvSpPr>
        <xdr:cNvPr id="201" name="n_4aveValue【体育館・プール】&#10;有形固定資産減価償却率"/>
        <xdr:cNvSpPr txBox="1"/>
      </xdr:nvSpPr>
      <xdr:spPr>
        <a:xfrm>
          <a:off x="927744"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34307</xdr:rowOff>
    </xdr:from>
    <xdr:ext cx="405111" cy="259045"/>
    <xdr:sp macro="" textlink="">
      <xdr:nvSpPr>
        <xdr:cNvPr id="202" name="n_1mainValue【体育館・プール】&#10;有形固定資産減価償却率"/>
        <xdr:cNvSpPr txBox="1"/>
      </xdr:nvSpPr>
      <xdr:spPr>
        <a:xfrm>
          <a:off x="3582044" y="1100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165752</xdr:rowOff>
    </xdr:from>
    <xdr:ext cx="405111" cy="259045"/>
    <xdr:sp macro="" textlink="">
      <xdr:nvSpPr>
        <xdr:cNvPr id="203" name="n_2mainValue【体育館・プール】&#10;有形固定資産減価償却率"/>
        <xdr:cNvSpPr txBox="1"/>
      </xdr:nvSpPr>
      <xdr:spPr>
        <a:xfrm>
          <a:off x="2705744" y="1096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127652</xdr:rowOff>
    </xdr:from>
    <xdr:ext cx="405111" cy="259045"/>
    <xdr:sp macro="" textlink="">
      <xdr:nvSpPr>
        <xdr:cNvPr id="204" name="n_3mainValue【体育館・プール】&#10;有形固定資産減価償却率"/>
        <xdr:cNvSpPr txBox="1"/>
      </xdr:nvSpPr>
      <xdr:spPr>
        <a:xfrm>
          <a:off x="1816744" y="1092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93362</xdr:rowOff>
    </xdr:from>
    <xdr:ext cx="405111" cy="259045"/>
    <xdr:sp macro="" textlink="">
      <xdr:nvSpPr>
        <xdr:cNvPr id="205" name="n_4mainValue【体育館・プール】&#10;有形固定資産減価償却率"/>
        <xdr:cNvSpPr txBox="1"/>
      </xdr:nvSpPr>
      <xdr:spPr>
        <a:xfrm>
          <a:off x="927744" y="1089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7" name="テキスト ボックス 216"/>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9" name="テキスト ボックス 218"/>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1" name="テキスト ボックス 220"/>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3" name="テキスト ボックス 222"/>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75438</xdr:rowOff>
    </xdr:from>
    <xdr:to>
      <xdr:col>54</xdr:col>
      <xdr:colOff>189865</xdr:colOff>
      <xdr:row>63</xdr:row>
      <xdr:rowOff>34290</xdr:rowOff>
    </xdr:to>
    <xdr:cxnSp macro="">
      <xdr:nvCxnSpPr>
        <xdr:cNvPr id="227" name="直線コネクタ 226"/>
        <xdr:cNvCxnSpPr/>
      </xdr:nvCxnSpPr>
      <xdr:spPr>
        <a:xfrm flipV="1">
          <a:off x="10476865" y="9505188"/>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38117</xdr:rowOff>
    </xdr:from>
    <xdr:ext cx="469744" cy="259045"/>
    <xdr:sp macro="" textlink="">
      <xdr:nvSpPr>
        <xdr:cNvPr id="228" name="【体育館・プール】&#10;一人当たり面積最小値テキスト"/>
        <xdr:cNvSpPr txBox="1"/>
      </xdr:nvSpPr>
      <xdr:spPr>
        <a:xfrm>
          <a:off x="10515600" y="1083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34290</xdr:rowOff>
    </xdr:from>
    <xdr:to>
      <xdr:col>55</xdr:col>
      <xdr:colOff>88900</xdr:colOff>
      <xdr:row>63</xdr:row>
      <xdr:rowOff>34290</xdr:rowOff>
    </xdr:to>
    <xdr:cxnSp macro="">
      <xdr:nvCxnSpPr>
        <xdr:cNvPr id="229" name="直線コネクタ 228"/>
        <xdr:cNvCxnSpPr/>
      </xdr:nvCxnSpPr>
      <xdr:spPr>
        <a:xfrm>
          <a:off x="10388600" y="1083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22115</xdr:rowOff>
    </xdr:from>
    <xdr:ext cx="469744" cy="259045"/>
    <xdr:sp macro="" textlink="">
      <xdr:nvSpPr>
        <xdr:cNvPr id="230" name="【体育館・プール】&#10;一人当たり面積最大値テキスト"/>
        <xdr:cNvSpPr txBox="1"/>
      </xdr:nvSpPr>
      <xdr:spPr>
        <a:xfrm>
          <a:off x="10515600" y="9280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75438</xdr:rowOff>
    </xdr:from>
    <xdr:to>
      <xdr:col>55</xdr:col>
      <xdr:colOff>88900</xdr:colOff>
      <xdr:row>55</xdr:row>
      <xdr:rowOff>75438</xdr:rowOff>
    </xdr:to>
    <xdr:cxnSp macro="">
      <xdr:nvCxnSpPr>
        <xdr:cNvPr id="231" name="直線コネクタ 230"/>
        <xdr:cNvCxnSpPr/>
      </xdr:nvCxnSpPr>
      <xdr:spPr>
        <a:xfrm>
          <a:off x="10388600" y="9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79519</xdr:rowOff>
    </xdr:from>
    <xdr:ext cx="469744" cy="259045"/>
    <xdr:sp macro="" textlink="">
      <xdr:nvSpPr>
        <xdr:cNvPr id="232" name="【体育館・プール】&#10;一人当たり面積平均値テキスト"/>
        <xdr:cNvSpPr txBox="1"/>
      </xdr:nvSpPr>
      <xdr:spPr>
        <a:xfrm>
          <a:off x="10515600" y="10366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56642</xdr:rowOff>
    </xdr:from>
    <xdr:to>
      <xdr:col>55</xdr:col>
      <xdr:colOff>50800</xdr:colOff>
      <xdr:row>61</xdr:row>
      <xdr:rowOff>158242</xdr:rowOff>
    </xdr:to>
    <xdr:sp macro="" textlink="">
      <xdr:nvSpPr>
        <xdr:cNvPr id="233" name="フローチャート: 判断 232"/>
        <xdr:cNvSpPr/>
      </xdr:nvSpPr>
      <xdr:spPr>
        <a:xfrm>
          <a:off x="10426700" y="1051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52070</xdr:rowOff>
    </xdr:from>
    <xdr:to>
      <xdr:col>50</xdr:col>
      <xdr:colOff>165100</xdr:colOff>
      <xdr:row>61</xdr:row>
      <xdr:rowOff>153670</xdr:rowOff>
    </xdr:to>
    <xdr:sp macro="" textlink="">
      <xdr:nvSpPr>
        <xdr:cNvPr id="234" name="フローチャート: 判断 233"/>
        <xdr:cNvSpPr/>
      </xdr:nvSpPr>
      <xdr:spPr>
        <a:xfrm>
          <a:off x="9588500" y="1051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65786</xdr:rowOff>
    </xdr:from>
    <xdr:to>
      <xdr:col>46</xdr:col>
      <xdr:colOff>38100</xdr:colOff>
      <xdr:row>61</xdr:row>
      <xdr:rowOff>167386</xdr:rowOff>
    </xdr:to>
    <xdr:sp macro="" textlink="">
      <xdr:nvSpPr>
        <xdr:cNvPr id="235" name="フローチャート: 判断 234"/>
        <xdr:cNvSpPr/>
      </xdr:nvSpPr>
      <xdr:spPr>
        <a:xfrm>
          <a:off x="8699500" y="10524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38354</xdr:rowOff>
    </xdr:from>
    <xdr:to>
      <xdr:col>41</xdr:col>
      <xdr:colOff>101600</xdr:colOff>
      <xdr:row>61</xdr:row>
      <xdr:rowOff>139954</xdr:rowOff>
    </xdr:to>
    <xdr:sp macro="" textlink="">
      <xdr:nvSpPr>
        <xdr:cNvPr id="236" name="フローチャート: 判断 235"/>
        <xdr:cNvSpPr/>
      </xdr:nvSpPr>
      <xdr:spPr>
        <a:xfrm>
          <a:off x="7810500" y="1049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56642</xdr:rowOff>
    </xdr:from>
    <xdr:to>
      <xdr:col>36</xdr:col>
      <xdr:colOff>165100</xdr:colOff>
      <xdr:row>61</xdr:row>
      <xdr:rowOff>158242</xdr:rowOff>
    </xdr:to>
    <xdr:sp macro="" textlink="">
      <xdr:nvSpPr>
        <xdr:cNvPr id="237" name="フローチャート: 判断 236"/>
        <xdr:cNvSpPr/>
      </xdr:nvSpPr>
      <xdr:spPr>
        <a:xfrm>
          <a:off x="6921500" y="1051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81788</xdr:rowOff>
    </xdr:from>
    <xdr:to>
      <xdr:col>55</xdr:col>
      <xdr:colOff>50800</xdr:colOff>
      <xdr:row>63</xdr:row>
      <xdr:rowOff>11938</xdr:rowOff>
    </xdr:to>
    <xdr:sp macro="" textlink="">
      <xdr:nvSpPr>
        <xdr:cNvPr id="243" name="楕円 242"/>
        <xdr:cNvSpPr/>
      </xdr:nvSpPr>
      <xdr:spPr>
        <a:xfrm>
          <a:off x="10426700" y="1071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168165</xdr:rowOff>
    </xdr:from>
    <xdr:ext cx="469744" cy="259045"/>
    <xdr:sp macro="" textlink="">
      <xdr:nvSpPr>
        <xdr:cNvPr id="244" name="【体育館・プール】&#10;一人当たり面積該当値テキスト"/>
        <xdr:cNvSpPr txBox="1"/>
      </xdr:nvSpPr>
      <xdr:spPr>
        <a:xfrm>
          <a:off x="10515600" y="10626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81788</xdr:rowOff>
    </xdr:from>
    <xdr:to>
      <xdr:col>50</xdr:col>
      <xdr:colOff>165100</xdr:colOff>
      <xdr:row>63</xdr:row>
      <xdr:rowOff>11938</xdr:rowOff>
    </xdr:to>
    <xdr:sp macro="" textlink="">
      <xdr:nvSpPr>
        <xdr:cNvPr id="245" name="楕円 244"/>
        <xdr:cNvSpPr/>
      </xdr:nvSpPr>
      <xdr:spPr>
        <a:xfrm>
          <a:off x="9588500" y="1071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132588</xdr:rowOff>
    </xdr:from>
    <xdr:to>
      <xdr:col>55</xdr:col>
      <xdr:colOff>0</xdr:colOff>
      <xdr:row>62</xdr:row>
      <xdr:rowOff>132588</xdr:rowOff>
    </xdr:to>
    <xdr:cxnSp macro="">
      <xdr:nvCxnSpPr>
        <xdr:cNvPr id="246" name="直線コネクタ 245"/>
        <xdr:cNvCxnSpPr/>
      </xdr:nvCxnSpPr>
      <xdr:spPr>
        <a:xfrm>
          <a:off x="9639300" y="1076248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86360</xdr:rowOff>
    </xdr:from>
    <xdr:to>
      <xdr:col>46</xdr:col>
      <xdr:colOff>38100</xdr:colOff>
      <xdr:row>63</xdr:row>
      <xdr:rowOff>16510</xdr:rowOff>
    </xdr:to>
    <xdr:sp macro="" textlink="">
      <xdr:nvSpPr>
        <xdr:cNvPr id="247" name="楕円 246"/>
        <xdr:cNvSpPr/>
      </xdr:nvSpPr>
      <xdr:spPr>
        <a:xfrm>
          <a:off x="86995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132588</xdr:rowOff>
    </xdr:from>
    <xdr:to>
      <xdr:col>50</xdr:col>
      <xdr:colOff>114300</xdr:colOff>
      <xdr:row>62</xdr:row>
      <xdr:rowOff>137160</xdr:rowOff>
    </xdr:to>
    <xdr:cxnSp macro="">
      <xdr:nvCxnSpPr>
        <xdr:cNvPr id="248" name="直線コネクタ 247"/>
        <xdr:cNvCxnSpPr/>
      </xdr:nvCxnSpPr>
      <xdr:spPr>
        <a:xfrm flipV="1">
          <a:off x="8750300" y="1076248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86360</xdr:rowOff>
    </xdr:from>
    <xdr:to>
      <xdr:col>41</xdr:col>
      <xdr:colOff>101600</xdr:colOff>
      <xdr:row>63</xdr:row>
      <xdr:rowOff>16510</xdr:rowOff>
    </xdr:to>
    <xdr:sp macro="" textlink="">
      <xdr:nvSpPr>
        <xdr:cNvPr id="249" name="楕円 248"/>
        <xdr:cNvSpPr/>
      </xdr:nvSpPr>
      <xdr:spPr>
        <a:xfrm>
          <a:off x="78105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137160</xdr:rowOff>
    </xdr:from>
    <xdr:to>
      <xdr:col>45</xdr:col>
      <xdr:colOff>177800</xdr:colOff>
      <xdr:row>62</xdr:row>
      <xdr:rowOff>137160</xdr:rowOff>
    </xdr:to>
    <xdr:cxnSp macro="">
      <xdr:nvCxnSpPr>
        <xdr:cNvPr id="250" name="直線コネクタ 249"/>
        <xdr:cNvCxnSpPr/>
      </xdr:nvCxnSpPr>
      <xdr:spPr>
        <a:xfrm>
          <a:off x="7861300" y="107670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86360</xdr:rowOff>
    </xdr:from>
    <xdr:to>
      <xdr:col>36</xdr:col>
      <xdr:colOff>165100</xdr:colOff>
      <xdr:row>63</xdr:row>
      <xdr:rowOff>16510</xdr:rowOff>
    </xdr:to>
    <xdr:sp macro="" textlink="">
      <xdr:nvSpPr>
        <xdr:cNvPr id="251" name="楕円 250"/>
        <xdr:cNvSpPr/>
      </xdr:nvSpPr>
      <xdr:spPr>
        <a:xfrm>
          <a:off x="69215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137160</xdr:rowOff>
    </xdr:from>
    <xdr:to>
      <xdr:col>41</xdr:col>
      <xdr:colOff>50800</xdr:colOff>
      <xdr:row>62</xdr:row>
      <xdr:rowOff>137160</xdr:rowOff>
    </xdr:to>
    <xdr:cxnSp macro="">
      <xdr:nvCxnSpPr>
        <xdr:cNvPr id="252" name="直線コネクタ 251"/>
        <xdr:cNvCxnSpPr/>
      </xdr:nvCxnSpPr>
      <xdr:spPr>
        <a:xfrm>
          <a:off x="6972300" y="107670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170197</xdr:rowOff>
    </xdr:from>
    <xdr:ext cx="469744" cy="259045"/>
    <xdr:sp macro="" textlink="">
      <xdr:nvSpPr>
        <xdr:cNvPr id="253" name="n_1aveValue【体育館・プール】&#10;一人当たり面積"/>
        <xdr:cNvSpPr txBox="1"/>
      </xdr:nvSpPr>
      <xdr:spPr>
        <a:xfrm>
          <a:off x="9391727" y="1028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12463</xdr:rowOff>
    </xdr:from>
    <xdr:ext cx="469744" cy="259045"/>
    <xdr:sp macro="" textlink="">
      <xdr:nvSpPr>
        <xdr:cNvPr id="254" name="n_2aveValue【体育館・プール】&#10;一人当たり面積"/>
        <xdr:cNvSpPr txBox="1"/>
      </xdr:nvSpPr>
      <xdr:spPr>
        <a:xfrm>
          <a:off x="8515427" y="10299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156481</xdr:rowOff>
    </xdr:from>
    <xdr:ext cx="469744" cy="259045"/>
    <xdr:sp macro="" textlink="">
      <xdr:nvSpPr>
        <xdr:cNvPr id="255" name="n_3aveValue【体育館・プール】&#10;一人当たり面積"/>
        <xdr:cNvSpPr txBox="1"/>
      </xdr:nvSpPr>
      <xdr:spPr>
        <a:xfrm>
          <a:off x="7626427" y="1027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3319</xdr:rowOff>
    </xdr:from>
    <xdr:ext cx="469744" cy="259045"/>
    <xdr:sp macro="" textlink="">
      <xdr:nvSpPr>
        <xdr:cNvPr id="256" name="n_4aveValue【体育館・プール】&#10;一人当たり面積"/>
        <xdr:cNvSpPr txBox="1"/>
      </xdr:nvSpPr>
      <xdr:spPr>
        <a:xfrm>
          <a:off x="6737427" y="1029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3065</xdr:rowOff>
    </xdr:from>
    <xdr:ext cx="469744" cy="259045"/>
    <xdr:sp macro="" textlink="">
      <xdr:nvSpPr>
        <xdr:cNvPr id="257" name="n_1mainValue【体育館・プール】&#10;一人当たり面積"/>
        <xdr:cNvSpPr txBox="1"/>
      </xdr:nvSpPr>
      <xdr:spPr>
        <a:xfrm>
          <a:off x="9391727" y="10804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7637</xdr:rowOff>
    </xdr:from>
    <xdr:ext cx="469744" cy="259045"/>
    <xdr:sp macro="" textlink="">
      <xdr:nvSpPr>
        <xdr:cNvPr id="258" name="n_2mainValue【体育館・プール】&#10;一人当たり面積"/>
        <xdr:cNvSpPr txBox="1"/>
      </xdr:nvSpPr>
      <xdr:spPr>
        <a:xfrm>
          <a:off x="8515427"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7637</xdr:rowOff>
    </xdr:from>
    <xdr:ext cx="469744" cy="259045"/>
    <xdr:sp macro="" textlink="">
      <xdr:nvSpPr>
        <xdr:cNvPr id="259" name="n_3mainValue【体育館・プール】&#10;一人当たり面積"/>
        <xdr:cNvSpPr txBox="1"/>
      </xdr:nvSpPr>
      <xdr:spPr>
        <a:xfrm>
          <a:off x="7626427"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7637</xdr:rowOff>
    </xdr:from>
    <xdr:ext cx="469744" cy="259045"/>
    <xdr:sp macro="" textlink="">
      <xdr:nvSpPr>
        <xdr:cNvPr id="260" name="n_4mainValue【体育館・プール】&#10;一人当たり面積"/>
        <xdr:cNvSpPr txBox="1"/>
      </xdr:nvSpPr>
      <xdr:spPr>
        <a:xfrm>
          <a:off x="6737427"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135255</xdr:rowOff>
    </xdr:from>
    <xdr:to>
      <xdr:col>24</xdr:col>
      <xdr:colOff>62865</xdr:colOff>
      <xdr:row>85</xdr:row>
      <xdr:rowOff>112395</xdr:rowOff>
    </xdr:to>
    <xdr:cxnSp macro="">
      <xdr:nvCxnSpPr>
        <xdr:cNvPr id="285" name="直線コネクタ 284"/>
        <xdr:cNvCxnSpPr/>
      </xdr:nvCxnSpPr>
      <xdr:spPr>
        <a:xfrm flipV="1">
          <a:off x="4634865" y="13336905"/>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116222</xdr:rowOff>
    </xdr:from>
    <xdr:ext cx="405111" cy="259045"/>
    <xdr:sp macro="" textlink="">
      <xdr:nvSpPr>
        <xdr:cNvPr id="286" name="【福祉施設】&#10;有形固定資産減価償却率最小値テキスト"/>
        <xdr:cNvSpPr txBox="1"/>
      </xdr:nvSpPr>
      <xdr:spPr>
        <a:xfrm>
          <a:off x="4673600" y="1468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112395</xdr:rowOff>
    </xdr:from>
    <xdr:to>
      <xdr:col>24</xdr:col>
      <xdr:colOff>152400</xdr:colOff>
      <xdr:row>85</xdr:row>
      <xdr:rowOff>112395</xdr:rowOff>
    </xdr:to>
    <xdr:cxnSp macro="">
      <xdr:nvCxnSpPr>
        <xdr:cNvPr id="287" name="直線コネクタ 286"/>
        <xdr:cNvCxnSpPr/>
      </xdr:nvCxnSpPr>
      <xdr:spPr>
        <a:xfrm>
          <a:off x="4546600" y="14685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81932</xdr:rowOff>
    </xdr:from>
    <xdr:ext cx="405111" cy="259045"/>
    <xdr:sp macro="" textlink="">
      <xdr:nvSpPr>
        <xdr:cNvPr id="288" name="【福祉施設】&#10;有形固定資産減価償却率最大値テキスト"/>
        <xdr:cNvSpPr txBox="1"/>
      </xdr:nvSpPr>
      <xdr:spPr>
        <a:xfrm>
          <a:off x="4673600" y="13112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135255</xdr:rowOff>
    </xdr:from>
    <xdr:to>
      <xdr:col>24</xdr:col>
      <xdr:colOff>152400</xdr:colOff>
      <xdr:row>77</xdr:row>
      <xdr:rowOff>135255</xdr:rowOff>
    </xdr:to>
    <xdr:cxnSp macro="">
      <xdr:nvCxnSpPr>
        <xdr:cNvPr id="289" name="直線コネクタ 288"/>
        <xdr:cNvCxnSpPr/>
      </xdr:nvCxnSpPr>
      <xdr:spPr>
        <a:xfrm>
          <a:off x="4546600" y="13336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23513</xdr:rowOff>
    </xdr:from>
    <xdr:ext cx="405111" cy="259045"/>
    <xdr:sp macro="" textlink="">
      <xdr:nvSpPr>
        <xdr:cNvPr id="290" name="【福祉施設】&#10;有形固定資産減価償却率平均値テキスト"/>
        <xdr:cNvSpPr txBox="1"/>
      </xdr:nvSpPr>
      <xdr:spPr>
        <a:xfrm>
          <a:off x="4673600" y="139109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636</xdr:rowOff>
    </xdr:from>
    <xdr:to>
      <xdr:col>24</xdr:col>
      <xdr:colOff>114300</xdr:colOff>
      <xdr:row>82</xdr:row>
      <xdr:rowOff>102236</xdr:rowOff>
    </xdr:to>
    <xdr:sp macro="" textlink="">
      <xdr:nvSpPr>
        <xdr:cNvPr id="291" name="フローチャート: 判断 290"/>
        <xdr:cNvSpPr/>
      </xdr:nvSpPr>
      <xdr:spPr>
        <a:xfrm>
          <a:off x="45847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132080</xdr:rowOff>
    </xdr:from>
    <xdr:to>
      <xdr:col>20</xdr:col>
      <xdr:colOff>38100</xdr:colOff>
      <xdr:row>82</xdr:row>
      <xdr:rowOff>62230</xdr:rowOff>
    </xdr:to>
    <xdr:sp macro="" textlink="">
      <xdr:nvSpPr>
        <xdr:cNvPr id="292" name="フローチャート: 判断 291"/>
        <xdr:cNvSpPr/>
      </xdr:nvSpPr>
      <xdr:spPr>
        <a:xfrm>
          <a:off x="3746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113030</xdr:rowOff>
    </xdr:from>
    <xdr:to>
      <xdr:col>15</xdr:col>
      <xdr:colOff>101600</xdr:colOff>
      <xdr:row>82</xdr:row>
      <xdr:rowOff>43180</xdr:rowOff>
    </xdr:to>
    <xdr:sp macro="" textlink="">
      <xdr:nvSpPr>
        <xdr:cNvPr id="293" name="フローチャート: 判断 292"/>
        <xdr:cNvSpPr/>
      </xdr:nvSpPr>
      <xdr:spPr>
        <a:xfrm>
          <a:off x="2857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294" name="フローチャート: 判断 293"/>
        <xdr:cNvSpPr/>
      </xdr:nvSpPr>
      <xdr:spPr>
        <a:xfrm>
          <a:off x="1968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107314</xdr:rowOff>
    </xdr:from>
    <xdr:to>
      <xdr:col>6</xdr:col>
      <xdr:colOff>38100</xdr:colOff>
      <xdr:row>82</xdr:row>
      <xdr:rowOff>37464</xdr:rowOff>
    </xdr:to>
    <xdr:sp macro="" textlink="">
      <xdr:nvSpPr>
        <xdr:cNvPr id="295" name="フローチャート: 判断 294"/>
        <xdr:cNvSpPr/>
      </xdr:nvSpPr>
      <xdr:spPr>
        <a:xfrm>
          <a:off x="1079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166370</xdr:rowOff>
    </xdr:from>
    <xdr:to>
      <xdr:col>24</xdr:col>
      <xdr:colOff>114300</xdr:colOff>
      <xdr:row>85</xdr:row>
      <xdr:rowOff>96520</xdr:rowOff>
    </xdr:to>
    <xdr:sp macro="" textlink="">
      <xdr:nvSpPr>
        <xdr:cNvPr id="301" name="楕円 300"/>
        <xdr:cNvSpPr/>
      </xdr:nvSpPr>
      <xdr:spPr>
        <a:xfrm>
          <a:off x="4584700" y="1456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81297</xdr:rowOff>
    </xdr:from>
    <xdr:ext cx="405111" cy="259045"/>
    <xdr:sp macro="" textlink="">
      <xdr:nvSpPr>
        <xdr:cNvPr id="302" name="【福祉施設】&#10;有形固定資産減価償却率該当値テキスト"/>
        <xdr:cNvSpPr txBox="1"/>
      </xdr:nvSpPr>
      <xdr:spPr>
        <a:xfrm>
          <a:off x="4673600" y="1448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135889</xdr:rowOff>
    </xdr:from>
    <xdr:to>
      <xdr:col>20</xdr:col>
      <xdr:colOff>38100</xdr:colOff>
      <xdr:row>85</xdr:row>
      <xdr:rowOff>66039</xdr:rowOff>
    </xdr:to>
    <xdr:sp macro="" textlink="">
      <xdr:nvSpPr>
        <xdr:cNvPr id="303" name="楕円 302"/>
        <xdr:cNvSpPr/>
      </xdr:nvSpPr>
      <xdr:spPr>
        <a:xfrm>
          <a:off x="3746500" y="1453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15239</xdr:rowOff>
    </xdr:from>
    <xdr:to>
      <xdr:col>24</xdr:col>
      <xdr:colOff>63500</xdr:colOff>
      <xdr:row>85</xdr:row>
      <xdr:rowOff>45720</xdr:rowOff>
    </xdr:to>
    <xdr:cxnSp macro="">
      <xdr:nvCxnSpPr>
        <xdr:cNvPr id="304" name="直線コネクタ 303"/>
        <xdr:cNvCxnSpPr/>
      </xdr:nvCxnSpPr>
      <xdr:spPr>
        <a:xfrm>
          <a:off x="3797300" y="14588489"/>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107314</xdr:rowOff>
    </xdr:from>
    <xdr:to>
      <xdr:col>15</xdr:col>
      <xdr:colOff>101600</xdr:colOff>
      <xdr:row>85</xdr:row>
      <xdr:rowOff>37464</xdr:rowOff>
    </xdr:to>
    <xdr:sp macro="" textlink="">
      <xdr:nvSpPr>
        <xdr:cNvPr id="305" name="楕円 304"/>
        <xdr:cNvSpPr/>
      </xdr:nvSpPr>
      <xdr:spPr>
        <a:xfrm>
          <a:off x="2857500" y="1450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158114</xdr:rowOff>
    </xdr:from>
    <xdr:to>
      <xdr:col>19</xdr:col>
      <xdr:colOff>177800</xdr:colOff>
      <xdr:row>85</xdr:row>
      <xdr:rowOff>15239</xdr:rowOff>
    </xdr:to>
    <xdr:cxnSp macro="">
      <xdr:nvCxnSpPr>
        <xdr:cNvPr id="306" name="直線コネクタ 305"/>
        <xdr:cNvCxnSpPr/>
      </xdr:nvCxnSpPr>
      <xdr:spPr>
        <a:xfrm>
          <a:off x="2908300" y="14559914"/>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82550</xdr:rowOff>
    </xdr:from>
    <xdr:to>
      <xdr:col>10</xdr:col>
      <xdr:colOff>165100</xdr:colOff>
      <xdr:row>85</xdr:row>
      <xdr:rowOff>12700</xdr:rowOff>
    </xdr:to>
    <xdr:sp macro="" textlink="">
      <xdr:nvSpPr>
        <xdr:cNvPr id="307" name="楕円 306"/>
        <xdr:cNvSpPr/>
      </xdr:nvSpPr>
      <xdr:spPr>
        <a:xfrm>
          <a:off x="1968500" y="1448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133350</xdr:rowOff>
    </xdr:from>
    <xdr:to>
      <xdr:col>15</xdr:col>
      <xdr:colOff>50800</xdr:colOff>
      <xdr:row>84</xdr:row>
      <xdr:rowOff>158114</xdr:rowOff>
    </xdr:to>
    <xdr:cxnSp macro="">
      <xdr:nvCxnSpPr>
        <xdr:cNvPr id="308" name="直線コネクタ 307"/>
        <xdr:cNvCxnSpPr/>
      </xdr:nvCxnSpPr>
      <xdr:spPr>
        <a:xfrm>
          <a:off x="2019300" y="14535150"/>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52070</xdr:rowOff>
    </xdr:from>
    <xdr:to>
      <xdr:col>6</xdr:col>
      <xdr:colOff>38100</xdr:colOff>
      <xdr:row>84</xdr:row>
      <xdr:rowOff>153670</xdr:rowOff>
    </xdr:to>
    <xdr:sp macro="" textlink="">
      <xdr:nvSpPr>
        <xdr:cNvPr id="309" name="楕円 308"/>
        <xdr:cNvSpPr/>
      </xdr:nvSpPr>
      <xdr:spPr>
        <a:xfrm>
          <a:off x="1079500" y="1445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102870</xdr:rowOff>
    </xdr:from>
    <xdr:to>
      <xdr:col>10</xdr:col>
      <xdr:colOff>114300</xdr:colOff>
      <xdr:row>84</xdr:row>
      <xdr:rowOff>133350</xdr:rowOff>
    </xdr:to>
    <xdr:cxnSp macro="">
      <xdr:nvCxnSpPr>
        <xdr:cNvPr id="310" name="直線コネクタ 309"/>
        <xdr:cNvCxnSpPr/>
      </xdr:nvCxnSpPr>
      <xdr:spPr>
        <a:xfrm>
          <a:off x="1130300" y="1450467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78757</xdr:rowOff>
    </xdr:from>
    <xdr:ext cx="405111" cy="259045"/>
    <xdr:sp macro="" textlink="">
      <xdr:nvSpPr>
        <xdr:cNvPr id="311" name="n_1aveValue【福祉施設】&#10;有形固定資産減価償却率"/>
        <xdr:cNvSpPr txBox="1"/>
      </xdr:nvSpPr>
      <xdr:spPr>
        <a:xfrm>
          <a:off x="3582044" y="1379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59707</xdr:rowOff>
    </xdr:from>
    <xdr:ext cx="405111" cy="259045"/>
    <xdr:sp macro="" textlink="">
      <xdr:nvSpPr>
        <xdr:cNvPr id="312" name="n_2aveValue【福祉施設】&#10;有形固定資産減価償却率"/>
        <xdr:cNvSpPr txBox="1"/>
      </xdr:nvSpPr>
      <xdr:spPr>
        <a:xfrm>
          <a:off x="270574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50182</xdr:rowOff>
    </xdr:from>
    <xdr:ext cx="405111" cy="259045"/>
    <xdr:sp macro="" textlink="">
      <xdr:nvSpPr>
        <xdr:cNvPr id="313" name="n_3aveValue【福祉施設】&#10;有形固定資産減価償却率"/>
        <xdr:cNvSpPr txBox="1"/>
      </xdr:nvSpPr>
      <xdr:spPr>
        <a:xfrm>
          <a:off x="1816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53991</xdr:rowOff>
    </xdr:from>
    <xdr:ext cx="405111" cy="259045"/>
    <xdr:sp macro="" textlink="">
      <xdr:nvSpPr>
        <xdr:cNvPr id="314" name="n_4aveValue【福祉施設】&#10;有形固定資産減価償却率"/>
        <xdr:cNvSpPr txBox="1"/>
      </xdr:nvSpPr>
      <xdr:spPr>
        <a:xfrm>
          <a:off x="927744"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57166</xdr:rowOff>
    </xdr:from>
    <xdr:ext cx="405111" cy="259045"/>
    <xdr:sp macro="" textlink="">
      <xdr:nvSpPr>
        <xdr:cNvPr id="315" name="n_1mainValue【福祉施設】&#10;有形固定資産減価償却率"/>
        <xdr:cNvSpPr txBox="1"/>
      </xdr:nvSpPr>
      <xdr:spPr>
        <a:xfrm>
          <a:off x="3582044" y="14630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28591</xdr:rowOff>
    </xdr:from>
    <xdr:ext cx="405111" cy="259045"/>
    <xdr:sp macro="" textlink="">
      <xdr:nvSpPr>
        <xdr:cNvPr id="316" name="n_2mainValue【福祉施設】&#10;有形固定資産減価償却率"/>
        <xdr:cNvSpPr txBox="1"/>
      </xdr:nvSpPr>
      <xdr:spPr>
        <a:xfrm>
          <a:off x="2705744" y="14601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3827</xdr:rowOff>
    </xdr:from>
    <xdr:ext cx="405111" cy="259045"/>
    <xdr:sp macro="" textlink="">
      <xdr:nvSpPr>
        <xdr:cNvPr id="317" name="n_3mainValue【福祉施設】&#10;有形固定資産減価償却率"/>
        <xdr:cNvSpPr txBox="1"/>
      </xdr:nvSpPr>
      <xdr:spPr>
        <a:xfrm>
          <a:off x="1816744" y="1457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144797</xdr:rowOff>
    </xdr:from>
    <xdr:ext cx="405111" cy="259045"/>
    <xdr:sp macro="" textlink="">
      <xdr:nvSpPr>
        <xdr:cNvPr id="318" name="n_4mainValue【福祉施設】&#10;有形固定資産減価償却率"/>
        <xdr:cNvSpPr txBox="1"/>
      </xdr:nvSpPr>
      <xdr:spPr>
        <a:xfrm>
          <a:off x="927744" y="1454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0" name="テキスト ボックス 339"/>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92529</xdr:rowOff>
    </xdr:from>
    <xdr:to>
      <xdr:col>54</xdr:col>
      <xdr:colOff>189865</xdr:colOff>
      <xdr:row>86</xdr:row>
      <xdr:rowOff>125186</xdr:rowOff>
    </xdr:to>
    <xdr:cxnSp macro="">
      <xdr:nvCxnSpPr>
        <xdr:cNvPr id="344" name="直線コネクタ 343"/>
        <xdr:cNvCxnSpPr/>
      </xdr:nvCxnSpPr>
      <xdr:spPr>
        <a:xfrm flipV="1">
          <a:off x="10476865" y="13465629"/>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129013</xdr:rowOff>
    </xdr:from>
    <xdr:ext cx="469744" cy="259045"/>
    <xdr:sp macro="" textlink="">
      <xdr:nvSpPr>
        <xdr:cNvPr id="345" name="【福祉施設】&#10;一人当たり面積最小値テキスト"/>
        <xdr:cNvSpPr txBox="1"/>
      </xdr:nvSpPr>
      <xdr:spPr>
        <a:xfrm>
          <a:off x="10515600" y="1487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125186</xdr:rowOff>
    </xdr:from>
    <xdr:to>
      <xdr:col>55</xdr:col>
      <xdr:colOff>88900</xdr:colOff>
      <xdr:row>86</xdr:row>
      <xdr:rowOff>125186</xdr:rowOff>
    </xdr:to>
    <xdr:cxnSp macro="">
      <xdr:nvCxnSpPr>
        <xdr:cNvPr id="346" name="直線コネクタ 345"/>
        <xdr:cNvCxnSpPr/>
      </xdr:nvCxnSpPr>
      <xdr:spPr>
        <a:xfrm>
          <a:off x="10388600" y="14869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39206</xdr:rowOff>
    </xdr:from>
    <xdr:ext cx="469744" cy="259045"/>
    <xdr:sp macro="" textlink="">
      <xdr:nvSpPr>
        <xdr:cNvPr id="347" name="【福祉施設】&#10;一人当たり面積最大値テキスト"/>
        <xdr:cNvSpPr txBox="1"/>
      </xdr:nvSpPr>
      <xdr:spPr>
        <a:xfrm>
          <a:off x="10515600" y="13240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92529</xdr:rowOff>
    </xdr:from>
    <xdr:to>
      <xdr:col>55</xdr:col>
      <xdr:colOff>88900</xdr:colOff>
      <xdr:row>78</xdr:row>
      <xdr:rowOff>92529</xdr:rowOff>
    </xdr:to>
    <xdr:cxnSp macro="">
      <xdr:nvCxnSpPr>
        <xdr:cNvPr id="348" name="直線コネクタ 347"/>
        <xdr:cNvCxnSpPr/>
      </xdr:nvCxnSpPr>
      <xdr:spPr>
        <a:xfrm>
          <a:off x="10388600" y="13465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143527</xdr:rowOff>
    </xdr:from>
    <xdr:ext cx="469744" cy="259045"/>
    <xdr:sp macro="" textlink="">
      <xdr:nvSpPr>
        <xdr:cNvPr id="349" name="【福祉施設】&#10;一人当たり面積平均値テキスト"/>
        <xdr:cNvSpPr txBox="1"/>
      </xdr:nvSpPr>
      <xdr:spPr>
        <a:xfrm>
          <a:off x="10515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120650</xdr:rowOff>
    </xdr:from>
    <xdr:to>
      <xdr:col>55</xdr:col>
      <xdr:colOff>50800</xdr:colOff>
      <xdr:row>84</xdr:row>
      <xdr:rowOff>50800</xdr:rowOff>
    </xdr:to>
    <xdr:sp macro="" textlink="">
      <xdr:nvSpPr>
        <xdr:cNvPr id="350" name="フローチャート: 判断 349"/>
        <xdr:cNvSpPr/>
      </xdr:nvSpPr>
      <xdr:spPr>
        <a:xfrm>
          <a:off x="10426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109764</xdr:rowOff>
    </xdr:from>
    <xdr:to>
      <xdr:col>50</xdr:col>
      <xdr:colOff>165100</xdr:colOff>
      <xdr:row>84</xdr:row>
      <xdr:rowOff>39914</xdr:rowOff>
    </xdr:to>
    <xdr:sp macro="" textlink="">
      <xdr:nvSpPr>
        <xdr:cNvPr id="351" name="フローチャート: 判断 350"/>
        <xdr:cNvSpPr/>
      </xdr:nvSpPr>
      <xdr:spPr>
        <a:xfrm>
          <a:off x="9588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109764</xdr:rowOff>
    </xdr:from>
    <xdr:to>
      <xdr:col>46</xdr:col>
      <xdr:colOff>38100</xdr:colOff>
      <xdr:row>84</xdr:row>
      <xdr:rowOff>39914</xdr:rowOff>
    </xdr:to>
    <xdr:sp macro="" textlink="">
      <xdr:nvSpPr>
        <xdr:cNvPr id="352" name="フローチャート: 判断 351"/>
        <xdr:cNvSpPr/>
      </xdr:nvSpPr>
      <xdr:spPr>
        <a:xfrm>
          <a:off x="8699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109764</xdr:rowOff>
    </xdr:from>
    <xdr:to>
      <xdr:col>41</xdr:col>
      <xdr:colOff>101600</xdr:colOff>
      <xdr:row>84</xdr:row>
      <xdr:rowOff>39914</xdr:rowOff>
    </xdr:to>
    <xdr:sp macro="" textlink="">
      <xdr:nvSpPr>
        <xdr:cNvPr id="353" name="フローチャート: 判断 352"/>
        <xdr:cNvSpPr/>
      </xdr:nvSpPr>
      <xdr:spPr>
        <a:xfrm>
          <a:off x="7810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153307</xdr:rowOff>
    </xdr:from>
    <xdr:to>
      <xdr:col>36</xdr:col>
      <xdr:colOff>165100</xdr:colOff>
      <xdr:row>84</xdr:row>
      <xdr:rowOff>83457</xdr:rowOff>
    </xdr:to>
    <xdr:sp macro="" textlink="">
      <xdr:nvSpPr>
        <xdr:cNvPr id="354" name="フローチャート: 判断 353"/>
        <xdr:cNvSpPr/>
      </xdr:nvSpPr>
      <xdr:spPr>
        <a:xfrm>
          <a:off x="6921500" y="14383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60779</xdr:rowOff>
    </xdr:from>
    <xdr:to>
      <xdr:col>55</xdr:col>
      <xdr:colOff>50800</xdr:colOff>
      <xdr:row>85</xdr:row>
      <xdr:rowOff>162379</xdr:rowOff>
    </xdr:to>
    <xdr:sp macro="" textlink="">
      <xdr:nvSpPr>
        <xdr:cNvPr id="360" name="楕円 359"/>
        <xdr:cNvSpPr/>
      </xdr:nvSpPr>
      <xdr:spPr>
        <a:xfrm>
          <a:off x="10426700" y="1463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39206</xdr:rowOff>
    </xdr:from>
    <xdr:ext cx="469744" cy="259045"/>
    <xdr:sp macro="" textlink="">
      <xdr:nvSpPr>
        <xdr:cNvPr id="361" name="【福祉施設】&#10;一人当たり面積該当値テキスト"/>
        <xdr:cNvSpPr txBox="1"/>
      </xdr:nvSpPr>
      <xdr:spPr>
        <a:xfrm>
          <a:off x="10515600" y="1461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60779</xdr:rowOff>
    </xdr:from>
    <xdr:to>
      <xdr:col>50</xdr:col>
      <xdr:colOff>165100</xdr:colOff>
      <xdr:row>85</xdr:row>
      <xdr:rowOff>162379</xdr:rowOff>
    </xdr:to>
    <xdr:sp macro="" textlink="">
      <xdr:nvSpPr>
        <xdr:cNvPr id="362" name="楕円 361"/>
        <xdr:cNvSpPr/>
      </xdr:nvSpPr>
      <xdr:spPr>
        <a:xfrm>
          <a:off x="9588500" y="1463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111579</xdr:rowOff>
    </xdr:from>
    <xdr:to>
      <xdr:col>55</xdr:col>
      <xdr:colOff>0</xdr:colOff>
      <xdr:row>85</xdr:row>
      <xdr:rowOff>111579</xdr:rowOff>
    </xdr:to>
    <xdr:cxnSp macro="">
      <xdr:nvCxnSpPr>
        <xdr:cNvPr id="363" name="直線コネクタ 362"/>
        <xdr:cNvCxnSpPr/>
      </xdr:nvCxnSpPr>
      <xdr:spPr>
        <a:xfrm>
          <a:off x="9639300" y="146848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60779</xdr:rowOff>
    </xdr:from>
    <xdr:to>
      <xdr:col>46</xdr:col>
      <xdr:colOff>38100</xdr:colOff>
      <xdr:row>85</xdr:row>
      <xdr:rowOff>162379</xdr:rowOff>
    </xdr:to>
    <xdr:sp macro="" textlink="">
      <xdr:nvSpPr>
        <xdr:cNvPr id="364" name="楕円 363"/>
        <xdr:cNvSpPr/>
      </xdr:nvSpPr>
      <xdr:spPr>
        <a:xfrm>
          <a:off x="8699500" y="1463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111579</xdr:rowOff>
    </xdr:from>
    <xdr:to>
      <xdr:col>50</xdr:col>
      <xdr:colOff>114300</xdr:colOff>
      <xdr:row>85</xdr:row>
      <xdr:rowOff>111579</xdr:rowOff>
    </xdr:to>
    <xdr:cxnSp macro="">
      <xdr:nvCxnSpPr>
        <xdr:cNvPr id="365" name="直線コネクタ 364"/>
        <xdr:cNvCxnSpPr/>
      </xdr:nvCxnSpPr>
      <xdr:spPr>
        <a:xfrm>
          <a:off x="8750300" y="146848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71664</xdr:rowOff>
    </xdr:from>
    <xdr:to>
      <xdr:col>41</xdr:col>
      <xdr:colOff>101600</xdr:colOff>
      <xdr:row>86</xdr:row>
      <xdr:rowOff>1814</xdr:rowOff>
    </xdr:to>
    <xdr:sp macro="" textlink="">
      <xdr:nvSpPr>
        <xdr:cNvPr id="366" name="楕円 365"/>
        <xdr:cNvSpPr/>
      </xdr:nvSpPr>
      <xdr:spPr>
        <a:xfrm>
          <a:off x="7810500" y="14644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111579</xdr:rowOff>
    </xdr:from>
    <xdr:to>
      <xdr:col>45</xdr:col>
      <xdr:colOff>177800</xdr:colOff>
      <xdr:row>85</xdr:row>
      <xdr:rowOff>122464</xdr:rowOff>
    </xdr:to>
    <xdr:cxnSp macro="">
      <xdr:nvCxnSpPr>
        <xdr:cNvPr id="367" name="直線コネクタ 366"/>
        <xdr:cNvCxnSpPr/>
      </xdr:nvCxnSpPr>
      <xdr:spPr>
        <a:xfrm flipV="1">
          <a:off x="7861300" y="14684829"/>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71664</xdr:rowOff>
    </xdr:from>
    <xdr:to>
      <xdr:col>36</xdr:col>
      <xdr:colOff>165100</xdr:colOff>
      <xdr:row>86</xdr:row>
      <xdr:rowOff>1814</xdr:rowOff>
    </xdr:to>
    <xdr:sp macro="" textlink="">
      <xdr:nvSpPr>
        <xdr:cNvPr id="368" name="楕円 367"/>
        <xdr:cNvSpPr/>
      </xdr:nvSpPr>
      <xdr:spPr>
        <a:xfrm>
          <a:off x="6921500" y="14644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122464</xdr:rowOff>
    </xdr:from>
    <xdr:to>
      <xdr:col>41</xdr:col>
      <xdr:colOff>50800</xdr:colOff>
      <xdr:row>85</xdr:row>
      <xdr:rowOff>122464</xdr:rowOff>
    </xdr:to>
    <xdr:cxnSp macro="">
      <xdr:nvCxnSpPr>
        <xdr:cNvPr id="369" name="直線コネクタ 368"/>
        <xdr:cNvCxnSpPr/>
      </xdr:nvCxnSpPr>
      <xdr:spPr>
        <a:xfrm>
          <a:off x="6972300" y="146957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56441</xdr:rowOff>
    </xdr:from>
    <xdr:ext cx="469744" cy="259045"/>
    <xdr:sp macro="" textlink="">
      <xdr:nvSpPr>
        <xdr:cNvPr id="370" name="n_1aveValue【福祉施設】&#10;一人当たり面積"/>
        <xdr:cNvSpPr txBox="1"/>
      </xdr:nvSpPr>
      <xdr:spPr>
        <a:xfrm>
          <a:off x="9391727" y="1411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56441</xdr:rowOff>
    </xdr:from>
    <xdr:ext cx="469744" cy="259045"/>
    <xdr:sp macro="" textlink="">
      <xdr:nvSpPr>
        <xdr:cNvPr id="371" name="n_2aveValue【福祉施設】&#10;一人当たり面積"/>
        <xdr:cNvSpPr txBox="1"/>
      </xdr:nvSpPr>
      <xdr:spPr>
        <a:xfrm>
          <a:off x="8515427" y="1411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56441</xdr:rowOff>
    </xdr:from>
    <xdr:ext cx="469744" cy="259045"/>
    <xdr:sp macro="" textlink="">
      <xdr:nvSpPr>
        <xdr:cNvPr id="372" name="n_3aveValue【福祉施設】&#10;一人当たり面積"/>
        <xdr:cNvSpPr txBox="1"/>
      </xdr:nvSpPr>
      <xdr:spPr>
        <a:xfrm>
          <a:off x="7626427" y="1411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99984</xdr:rowOff>
    </xdr:from>
    <xdr:ext cx="469744" cy="259045"/>
    <xdr:sp macro="" textlink="">
      <xdr:nvSpPr>
        <xdr:cNvPr id="373" name="n_4aveValue【福祉施設】&#10;一人当たり面積"/>
        <xdr:cNvSpPr txBox="1"/>
      </xdr:nvSpPr>
      <xdr:spPr>
        <a:xfrm>
          <a:off x="6737427" y="14158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153506</xdr:rowOff>
    </xdr:from>
    <xdr:ext cx="469744" cy="259045"/>
    <xdr:sp macro="" textlink="">
      <xdr:nvSpPr>
        <xdr:cNvPr id="374" name="n_1mainValue【福祉施設】&#10;一人当たり面積"/>
        <xdr:cNvSpPr txBox="1"/>
      </xdr:nvSpPr>
      <xdr:spPr>
        <a:xfrm>
          <a:off x="9391727" y="14726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153506</xdr:rowOff>
    </xdr:from>
    <xdr:ext cx="469744" cy="259045"/>
    <xdr:sp macro="" textlink="">
      <xdr:nvSpPr>
        <xdr:cNvPr id="375" name="n_2mainValue【福祉施設】&#10;一人当たり面積"/>
        <xdr:cNvSpPr txBox="1"/>
      </xdr:nvSpPr>
      <xdr:spPr>
        <a:xfrm>
          <a:off x="8515427" y="14726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164391</xdr:rowOff>
    </xdr:from>
    <xdr:ext cx="469744" cy="259045"/>
    <xdr:sp macro="" textlink="">
      <xdr:nvSpPr>
        <xdr:cNvPr id="376" name="n_3mainValue【福祉施設】&#10;一人当たり面積"/>
        <xdr:cNvSpPr txBox="1"/>
      </xdr:nvSpPr>
      <xdr:spPr>
        <a:xfrm>
          <a:off x="7626427" y="1473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164391</xdr:rowOff>
    </xdr:from>
    <xdr:ext cx="469744" cy="259045"/>
    <xdr:sp macro="" textlink="">
      <xdr:nvSpPr>
        <xdr:cNvPr id="377" name="n_4mainValue【福祉施設】&#10;一人当たり面積"/>
        <xdr:cNvSpPr txBox="1"/>
      </xdr:nvSpPr>
      <xdr:spPr>
        <a:xfrm>
          <a:off x="6737427" y="1473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9" name="直線コネクタ 388"/>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0" name="テキスト ボックス 389"/>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1" name="直線コネクタ 390"/>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2" name="テキスト ボックス 391"/>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3" name="直線コネクタ 392"/>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4" name="テキスト ボックス 393"/>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5" name="直線コネクタ 394"/>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6" name="テキスト ボックス 395"/>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7" name="直線コネクタ 396"/>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8" name="テキスト ボックス 397"/>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9"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131063</xdr:rowOff>
    </xdr:from>
    <xdr:to>
      <xdr:col>24</xdr:col>
      <xdr:colOff>62865</xdr:colOff>
      <xdr:row>108</xdr:row>
      <xdr:rowOff>23622</xdr:rowOff>
    </xdr:to>
    <xdr:cxnSp macro="">
      <xdr:nvCxnSpPr>
        <xdr:cNvPr id="400" name="直線コネクタ 399"/>
        <xdr:cNvCxnSpPr/>
      </xdr:nvCxnSpPr>
      <xdr:spPr>
        <a:xfrm flipV="1">
          <a:off x="4634865" y="17104613"/>
          <a:ext cx="0" cy="1435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27449</xdr:rowOff>
    </xdr:from>
    <xdr:ext cx="405111" cy="259045"/>
    <xdr:sp macro="" textlink="">
      <xdr:nvSpPr>
        <xdr:cNvPr id="401" name="【市民会館】&#10;有形固定資産減価償却率最小値テキスト"/>
        <xdr:cNvSpPr txBox="1"/>
      </xdr:nvSpPr>
      <xdr:spPr>
        <a:xfrm>
          <a:off x="4673600" y="18544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23622</xdr:rowOff>
    </xdr:from>
    <xdr:to>
      <xdr:col>24</xdr:col>
      <xdr:colOff>152400</xdr:colOff>
      <xdr:row>108</xdr:row>
      <xdr:rowOff>23622</xdr:rowOff>
    </xdr:to>
    <xdr:cxnSp macro="">
      <xdr:nvCxnSpPr>
        <xdr:cNvPr id="402" name="直線コネクタ 401"/>
        <xdr:cNvCxnSpPr/>
      </xdr:nvCxnSpPr>
      <xdr:spPr>
        <a:xfrm>
          <a:off x="4546600" y="18540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77740</xdr:rowOff>
    </xdr:from>
    <xdr:ext cx="405111" cy="259045"/>
    <xdr:sp macro="" textlink="">
      <xdr:nvSpPr>
        <xdr:cNvPr id="403" name="【市民会館】&#10;有形固定資産減価償却率最大値テキスト"/>
        <xdr:cNvSpPr txBox="1"/>
      </xdr:nvSpPr>
      <xdr:spPr>
        <a:xfrm>
          <a:off x="4673600" y="16879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131063</xdr:rowOff>
    </xdr:from>
    <xdr:to>
      <xdr:col>24</xdr:col>
      <xdr:colOff>152400</xdr:colOff>
      <xdr:row>99</xdr:row>
      <xdr:rowOff>131063</xdr:rowOff>
    </xdr:to>
    <xdr:cxnSp macro="">
      <xdr:nvCxnSpPr>
        <xdr:cNvPr id="404" name="直線コネクタ 403"/>
        <xdr:cNvCxnSpPr/>
      </xdr:nvCxnSpPr>
      <xdr:spPr>
        <a:xfrm>
          <a:off x="4546600" y="17104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101</xdr:row>
      <xdr:rowOff>64279</xdr:rowOff>
    </xdr:from>
    <xdr:ext cx="405111" cy="259045"/>
    <xdr:sp macro="" textlink="">
      <xdr:nvSpPr>
        <xdr:cNvPr id="405" name="【市民会館】&#10;有形固定資産減価償却率平均値テキスト"/>
        <xdr:cNvSpPr txBox="1"/>
      </xdr:nvSpPr>
      <xdr:spPr>
        <a:xfrm>
          <a:off x="4673600" y="173807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41402</xdr:rowOff>
    </xdr:from>
    <xdr:to>
      <xdr:col>24</xdr:col>
      <xdr:colOff>114300</xdr:colOff>
      <xdr:row>102</xdr:row>
      <xdr:rowOff>143002</xdr:rowOff>
    </xdr:to>
    <xdr:sp macro="" textlink="">
      <xdr:nvSpPr>
        <xdr:cNvPr id="406" name="フローチャート: 判断 405"/>
        <xdr:cNvSpPr/>
      </xdr:nvSpPr>
      <xdr:spPr>
        <a:xfrm>
          <a:off x="4584700" y="1752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25400</xdr:rowOff>
    </xdr:from>
    <xdr:to>
      <xdr:col>20</xdr:col>
      <xdr:colOff>38100</xdr:colOff>
      <xdr:row>102</xdr:row>
      <xdr:rowOff>127000</xdr:rowOff>
    </xdr:to>
    <xdr:sp macro="" textlink="">
      <xdr:nvSpPr>
        <xdr:cNvPr id="407" name="フローチャート: 判断 406"/>
        <xdr:cNvSpPr/>
      </xdr:nvSpPr>
      <xdr:spPr>
        <a:xfrm>
          <a:off x="3746500" y="1751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101</xdr:row>
      <xdr:rowOff>155702</xdr:rowOff>
    </xdr:from>
    <xdr:to>
      <xdr:col>15</xdr:col>
      <xdr:colOff>101600</xdr:colOff>
      <xdr:row>102</xdr:row>
      <xdr:rowOff>85852</xdr:rowOff>
    </xdr:to>
    <xdr:sp macro="" textlink="">
      <xdr:nvSpPr>
        <xdr:cNvPr id="408" name="フローチャート: 判断 407"/>
        <xdr:cNvSpPr/>
      </xdr:nvSpPr>
      <xdr:spPr>
        <a:xfrm>
          <a:off x="2857500" y="17472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101</xdr:row>
      <xdr:rowOff>141987</xdr:rowOff>
    </xdr:from>
    <xdr:to>
      <xdr:col>10</xdr:col>
      <xdr:colOff>165100</xdr:colOff>
      <xdr:row>102</xdr:row>
      <xdr:rowOff>72137</xdr:rowOff>
    </xdr:to>
    <xdr:sp macro="" textlink="">
      <xdr:nvSpPr>
        <xdr:cNvPr id="409" name="フローチャート: 判断 408"/>
        <xdr:cNvSpPr/>
      </xdr:nvSpPr>
      <xdr:spPr>
        <a:xfrm>
          <a:off x="1968500" y="17458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101</xdr:row>
      <xdr:rowOff>132842</xdr:rowOff>
    </xdr:from>
    <xdr:to>
      <xdr:col>6</xdr:col>
      <xdr:colOff>38100</xdr:colOff>
      <xdr:row>102</xdr:row>
      <xdr:rowOff>62992</xdr:rowOff>
    </xdr:to>
    <xdr:sp macro="" textlink="">
      <xdr:nvSpPr>
        <xdr:cNvPr id="410" name="フローチャート: 判断 409"/>
        <xdr:cNvSpPr/>
      </xdr:nvSpPr>
      <xdr:spPr>
        <a:xfrm>
          <a:off x="1079500" y="17449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98552</xdr:rowOff>
    </xdr:from>
    <xdr:to>
      <xdr:col>24</xdr:col>
      <xdr:colOff>114300</xdr:colOff>
      <xdr:row>107</xdr:row>
      <xdr:rowOff>28702</xdr:rowOff>
    </xdr:to>
    <xdr:sp macro="" textlink="">
      <xdr:nvSpPr>
        <xdr:cNvPr id="416" name="楕円 415"/>
        <xdr:cNvSpPr/>
      </xdr:nvSpPr>
      <xdr:spPr>
        <a:xfrm>
          <a:off x="4584700" y="1827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76979</xdr:rowOff>
    </xdr:from>
    <xdr:ext cx="405111" cy="259045"/>
    <xdr:sp macro="" textlink="">
      <xdr:nvSpPr>
        <xdr:cNvPr id="417" name="【市民会館】&#10;有形固定資産減価償却率該当値テキスト"/>
        <xdr:cNvSpPr txBox="1"/>
      </xdr:nvSpPr>
      <xdr:spPr>
        <a:xfrm>
          <a:off x="4673600" y="18250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48261</xdr:rowOff>
    </xdr:from>
    <xdr:to>
      <xdr:col>20</xdr:col>
      <xdr:colOff>38100</xdr:colOff>
      <xdr:row>106</xdr:row>
      <xdr:rowOff>149861</xdr:rowOff>
    </xdr:to>
    <xdr:sp macro="" textlink="">
      <xdr:nvSpPr>
        <xdr:cNvPr id="418" name="楕円 417"/>
        <xdr:cNvSpPr/>
      </xdr:nvSpPr>
      <xdr:spPr>
        <a:xfrm>
          <a:off x="3746500" y="1822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99061</xdr:rowOff>
    </xdr:from>
    <xdr:to>
      <xdr:col>24</xdr:col>
      <xdr:colOff>63500</xdr:colOff>
      <xdr:row>106</xdr:row>
      <xdr:rowOff>149352</xdr:rowOff>
    </xdr:to>
    <xdr:cxnSp macro="">
      <xdr:nvCxnSpPr>
        <xdr:cNvPr id="419" name="直線コネクタ 418"/>
        <xdr:cNvCxnSpPr/>
      </xdr:nvCxnSpPr>
      <xdr:spPr>
        <a:xfrm>
          <a:off x="3797300" y="18272761"/>
          <a:ext cx="8382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167132</xdr:rowOff>
    </xdr:from>
    <xdr:to>
      <xdr:col>15</xdr:col>
      <xdr:colOff>101600</xdr:colOff>
      <xdr:row>106</xdr:row>
      <xdr:rowOff>97282</xdr:rowOff>
    </xdr:to>
    <xdr:sp macro="" textlink="">
      <xdr:nvSpPr>
        <xdr:cNvPr id="420" name="楕円 419"/>
        <xdr:cNvSpPr/>
      </xdr:nvSpPr>
      <xdr:spPr>
        <a:xfrm>
          <a:off x="2857500" y="1816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46482</xdr:rowOff>
    </xdr:from>
    <xdr:to>
      <xdr:col>19</xdr:col>
      <xdr:colOff>177800</xdr:colOff>
      <xdr:row>106</xdr:row>
      <xdr:rowOff>99061</xdr:rowOff>
    </xdr:to>
    <xdr:cxnSp macro="">
      <xdr:nvCxnSpPr>
        <xdr:cNvPr id="421" name="直線コネクタ 420"/>
        <xdr:cNvCxnSpPr/>
      </xdr:nvCxnSpPr>
      <xdr:spPr>
        <a:xfrm>
          <a:off x="2908300" y="18220182"/>
          <a:ext cx="889000" cy="52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144272</xdr:rowOff>
    </xdr:from>
    <xdr:to>
      <xdr:col>10</xdr:col>
      <xdr:colOff>165100</xdr:colOff>
      <xdr:row>106</xdr:row>
      <xdr:rowOff>74422</xdr:rowOff>
    </xdr:to>
    <xdr:sp macro="" textlink="">
      <xdr:nvSpPr>
        <xdr:cNvPr id="422" name="楕円 421"/>
        <xdr:cNvSpPr/>
      </xdr:nvSpPr>
      <xdr:spPr>
        <a:xfrm>
          <a:off x="1968500" y="1814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23622</xdr:rowOff>
    </xdr:from>
    <xdr:to>
      <xdr:col>15</xdr:col>
      <xdr:colOff>50800</xdr:colOff>
      <xdr:row>106</xdr:row>
      <xdr:rowOff>46482</xdr:rowOff>
    </xdr:to>
    <xdr:cxnSp macro="">
      <xdr:nvCxnSpPr>
        <xdr:cNvPr id="423" name="直線コネクタ 422"/>
        <xdr:cNvCxnSpPr/>
      </xdr:nvCxnSpPr>
      <xdr:spPr>
        <a:xfrm>
          <a:off x="2019300" y="1819732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93980</xdr:rowOff>
    </xdr:from>
    <xdr:to>
      <xdr:col>6</xdr:col>
      <xdr:colOff>38100</xdr:colOff>
      <xdr:row>106</xdr:row>
      <xdr:rowOff>24130</xdr:rowOff>
    </xdr:to>
    <xdr:sp macro="" textlink="">
      <xdr:nvSpPr>
        <xdr:cNvPr id="424" name="楕円 423"/>
        <xdr:cNvSpPr/>
      </xdr:nvSpPr>
      <xdr:spPr>
        <a:xfrm>
          <a:off x="1079500" y="1809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144780</xdr:rowOff>
    </xdr:from>
    <xdr:to>
      <xdr:col>10</xdr:col>
      <xdr:colOff>114300</xdr:colOff>
      <xdr:row>106</xdr:row>
      <xdr:rowOff>23622</xdr:rowOff>
    </xdr:to>
    <xdr:cxnSp macro="">
      <xdr:nvCxnSpPr>
        <xdr:cNvPr id="425" name="直線コネクタ 424"/>
        <xdr:cNvCxnSpPr/>
      </xdr:nvCxnSpPr>
      <xdr:spPr>
        <a:xfrm>
          <a:off x="1130300" y="1814703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100</xdr:row>
      <xdr:rowOff>143527</xdr:rowOff>
    </xdr:from>
    <xdr:ext cx="405111" cy="259045"/>
    <xdr:sp macro="" textlink="">
      <xdr:nvSpPr>
        <xdr:cNvPr id="426" name="n_1aveValue【市民会館】&#10;有形固定資産減価償却率"/>
        <xdr:cNvSpPr txBox="1"/>
      </xdr:nvSpPr>
      <xdr:spPr>
        <a:xfrm>
          <a:off x="3582044" y="1728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102379</xdr:rowOff>
    </xdr:from>
    <xdr:ext cx="405111" cy="259045"/>
    <xdr:sp macro="" textlink="">
      <xdr:nvSpPr>
        <xdr:cNvPr id="427" name="n_2aveValue【市民会館】&#10;有形固定資産減価償却率"/>
        <xdr:cNvSpPr txBox="1"/>
      </xdr:nvSpPr>
      <xdr:spPr>
        <a:xfrm>
          <a:off x="2705744" y="17247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88664</xdr:rowOff>
    </xdr:from>
    <xdr:ext cx="405111" cy="259045"/>
    <xdr:sp macro="" textlink="">
      <xdr:nvSpPr>
        <xdr:cNvPr id="428" name="n_3aveValue【市民会館】&#10;有形固定資産減価償却率"/>
        <xdr:cNvSpPr txBox="1"/>
      </xdr:nvSpPr>
      <xdr:spPr>
        <a:xfrm>
          <a:off x="1816744" y="17233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79519</xdr:rowOff>
    </xdr:from>
    <xdr:ext cx="405111" cy="259045"/>
    <xdr:sp macro="" textlink="">
      <xdr:nvSpPr>
        <xdr:cNvPr id="429" name="n_4aveValue【市民会館】&#10;有形固定資産減価償却率"/>
        <xdr:cNvSpPr txBox="1"/>
      </xdr:nvSpPr>
      <xdr:spPr>
        <a:xfrm>
          <a:off x="927744" y="17224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140988</xdr:rowOff>
    </xdr:from>
    <xdr:ext cx="405111" cy="259045"/>
    <xdr:sp macro="" textlink="">
      <xdr:nvSpPr>
        <xdr:cNvPr id="430" name="n_1mainValue【市民会館】&#10;有形固定資産減価償却率"/>
        <xdr:cNvSpPr txBox="1"/>
      </xdr:nvSpPr>
      <xdr:spPr>
        <a:xfrm>
          <a:off x="3582044" y="1831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88409</xdr:rowOff>
    </xdr:from>
    <xdr:ext cx="405111" cy="259045"/>
    <xdr:sp macro="" textlink="">
      <xdr:nvSpPr>
        <xdr:cNvPr id="431" name="n_2mainValue【市民会館】&#10;有形固定資産減価償却率"/>
        <xdr:cNvSpPr txBox="1"/>
      </xdr:nvSpPr>
      <xdr:spPr>
        <a:xfrm>
          <a:off x="2705744" y="18262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65549</xdr:rowOff>
    </xdr:from>
    <xdr:ext cx="405111" cy="259045"/>
    <xdr:sp macro="" textlink="">
      <xdr:nvSpPr>
        <xdr:cNvPr id="432" name="n_3mainValue【市民会館】&#10;有形固定資産減価償却率"/>
        <xdr:cNvSpPr txBox="1"/>
      </xdr:nvSpPr>
      <xdr:spPr>
        <a:xfrm>
          <a:off x="1816744" y="18239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15257</xdr:rowOff>
    </xdr:from>
    <xdr:ext cx="405111" cy="259045"/>
    <xdr:sp macro="" textlink="">
      <xdr:nvSpPr>
        <xdr:cNvPr id="433" name="n_4mainValue【市民会館】&#10;有形固定資産減価償却率"/>
        <xdr:cNvSpPr txBox="1"/>
      </xdr:nvSpPr>
      <xdr:spPr>
        <a:xfrm>
          <a:off x="927744" y="1818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5" name="テキスト ボックス 444"/>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7" name="テキスト ボックス 446"/>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9" name="テキスト ボックス 448"/>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1" name="テキスト ボックス 450"/>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3" name="テキスト ボックス 452"/>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5" name="テキスト ボックス 454"/>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87630</xdr:rowOff>
    </xdr:from>
    <xdr:to>
      <xdr:col>54</xdr:col>
      <xdr:colOff>189865</xdr:colOff>
      <xdr:row>108</xdr:row>
      <xdr:rowOff>30480</xdr:rowOff>
    </xdr:to>
    <xdr:cxnSp macro="">
      <xdr:nvCxnSpPr>
        <xdr:cNvPr id="457" name="直線コネクタ 456"/>
        <xdr:cNvCxnSpPr/>
      </xdr:nvCxnSpPr>
      <xdr:spPr>
        <a:xfrm flipV="1">
          <a:off x="10476865" y="1706118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458" name="【市民会館】&#10;一人当たり面積最小値テキスト"/>
        <xdr:cNvSpPr txBox="1"/>
      </xdr:nvSpPr>
      <xdr:spPr>
        <a:xfrm>
          <a:off x="10515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459" name="直線コネクタ 458"/>
        <xdr:cNvCxnSpPr/>
      </xdr:nvCxnSpPr>
      <xdr:spPr>
        <a:xfrm>
          <a:off x="10388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34307</xdr:rowOff>
    </xdr:from>
    <xdr:ext cx="469744" cy="259045"/>
    <xdr:sp macro="" textlink="">
      <xdr:nvSpPr>
        <xdr:cNvPr id="460" name="【市民会館】&#10;一人当たり面積最大値テキスト"/>
        <xdr:cNvSpPr txBox="1"/>
      </xdr:nvSpPr>
      <xdr:spPr>
        <a:xfrm>
          <a:off x="10515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87630</xdr:rowOff>
    </xdr:from>
    <xdr:to>
      <xdr:col>55</xdr:col>
      <xdr:colOff>88900</xdr:colOff>
      <xdr:row>99</xdr:row>
      <xdr:rowOff>87630</xdr:rowOff>
    </xdr:to>
    <xdr:cxnSp macro="">
      <xdr:nvCxnSpPr>
        <xdr:cNvPr id="461" name="直線コネクタ 460"/>
        <xdr:cNvCxnSpPr/>
      </xdr:nvCxnSpPr>
      <xdr:spPr>
        <a:xfrm>
          <a:off x="10388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52088</xdr:rowOff>
    </xdr:from>
    <xdr:ext cx="469744" cy="259045"/>
    <xdr:sp macro="" textlink="">
      <xdr:nvSpPr>
        <xdr:cNvPr id="462" name="【市民会館】&#10;一人当たり面積平均値テキスト"/>
        <xdr:cNvSpPr txBox="1"/>
      </xdr:nvSpPr>
      <xdr:spPr>
        <a:xfrm>
          <a:off x="10515600" y="178828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29211</xdr:rowOff>
    </xdr:from>
    <xdr:to>
      <xdr:col>55</xdr:col>
      <xdr:colOff>50800</xdr:colOff>
      <xdr:row>105</xdr:row>
      <xdr:rowOff>130811</xdr:rowOff>
    </xdr:to>
    <xdr:sp macro="" textlink="">
      <xdr:nvSpPr>
        <xdr:cNvPr id="463" name="フローチャート: 判断 462"/>
        <xdr:cNvSpPr/>
      </xdr:nvSpPr>
      <xdr:spPr>
        <a:xfrm>
          <a:off x="10426700" y="18031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36830</xdr:rowOff>
    </xdr:from>
    <xdr:to>
      <xdr:col>50</xdr:col>
      <xdr:colOff>165100</xdr:colOff>
      <xdr:row>105</xdr:row>
      <xdr:rowOff>138430</xdr:rowOff>
    </xdr:to>
    <xdr:sp macro="" textlink="">
      <xdr:nvSpPr>
        <xdr:cNvPr id="464" name="フローチャート: 判断 463"/>
        <xdr:cNvSpPr/>
      </xdr:nvSpPr>
      <xdr:spPr>
        <a:xfrm>
          <a:off x="9588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36830</xdr:rowOff>
    </xdr:from>
    <xdr:to>
      <xdr:col>46</xdr:col>
      <xdr:colOff>38100</xdr:colOff>
      <xdr:row>105</xdr:row>
      <xdr:rowOff>138430</xdr:rowOff>
    </xdr:to>
    <xdr:sp macro="" textlink="">
      <xdr:nvSpPr>
        <xdr:cNvPr id="465" name="フローチャート: 判断 464"/>
        <xdr:cNvSpPr/>
      </xdr:nvSpPr>
      <xdr:spPr>
        <a:xfrm>
          <a:off x="8699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36830</xdr:rowOff>
    </xdr:from>
    <xdr:to>
      <xdr:col>41</xdr:col>
      <xdr:colOff>101600</xdr:colOff>
      <xdr:row>105</xdr:row>
      <xdr:rowOff>138430</xdr:rowOff>
    </xdr:to>
    <xdr:sp macro="" textlink="">
      <xdr:nvSpPr>
        <xdr:cNvPr id="466" name="フローチャート: 判断 465"/>
        <xdr:cNvSpPr/>
      </xdr:nvSpPr>
      <xdr:spPr>
        <a:xfrm>
          <a:off x="7810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82550</xdr:rowOff>
    </xdr:from>
    <xdr:to>
      <xdr:col>36</xdr:col>
      <xdr:colOff>165100</xdr:colOff>
      <xdr:row>106</xdr:row>
      <xdr:rowOff>12700</xdr:rowOff>
    </xdr:to>
    <xdr:sp macro="" textlink="">
      <xdr:nvSpPr>
        <xdr:cNvPr id="467" name="フローチャート: 判断 466"/>
        <xdr:cNvSpPr/>
      </xdr:nvSpPr>
      <xdr:spPr>
        <a:xfrm>
          <a:off x="6921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151130</xdr:rowOff>
    </xdr:from>
    <xdr:to>
      <xdr:col>55</xdr:col>
      <xdr:colOff>50800</xdr:colOff>
      <xdr:row>108</xdr:row>
      <xdr:rowOff>81280</xdr:rowOff>
    </xdr:to>
    <xdr:sp macro="" textlink="">
      <xdr:nvSpPr>
        <xdr:cNvPr id="473" name="楕円 472"/>
        <xdr:cNvSpPr/>
      </xdr:nvSpPr>
      <xdr:spPr>
        <a:xfrm>
          <a:off x="10426700" y="1849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66057</xdr:rowOff>
    </xdr:from>
    <xdr:ext cx="469744" cy="259045"/>
    <xdr:sp macro="" textlink="">
      <xdr:nvSpPr>
        <xdr:cNvPr id="474" name="【市民会館】&#10;一人当たり面積該当値テキスト"/>
        <xdr:cNvSpPr txBox="1"/>
      </xdr:nvSpPr>
      <xdr:spPr>
        <a:xfrm>
          <a:off x="10515600" y="1841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151130</xdr:rowOff>
    </xdr:from>
    <xdr:to>
      <xdr:col>50</xdr:col>
      <xdr:colOff>165100</xdr:colOff>
      <xdr:row>108</xdr:row>
      <xdr:rowOff>81280</xdr:rowOff>
    </xdr:to>
    <xdr:sp macro="" textlink="">
      <xdr:nvSpPr>
        <xdr:cNvPr id="475" name="楕円 474"/>
        <xdr:cNvSpPr/>
      </xdr:nvSpPr>
      <xdr:spPr>
        <a:xfrm>
          <a:off x="9588500" y="1849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30480</xdr:rowOff>
    </xdr:from>
    <xdr:to>
      <xdr:col>55</xdr:col>
      <xdr:colOff>0</xdr:colOff>
      <xdr:row>108</xdr:row>
      <xdr:rowOff>30480</xdr:rowOff>
    </xdr:to>
    <xdr:cxnSp macro="">
      <xdr:nvCxnSpPr>
        <xdr:cNvPr id="476" name="直線コネクタ 475"/>
        <xdr:cNvCxnSpPr/>
      </xdr:nvCxnSpPr>
      <xdr:spPr>
        <a:xfrm>
          <a:off x="9639300" y="185470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158750</xdr:rowOff>
    </xdr:from>
    <xdr:to>
      <xdr:col>46</xdr:col>
      <xdr:colOff>38100</xdr:colOff>
      <xdr:row>108</xdr:row>
      <xdr:rowOff>88900</xdr:rowOff>
    </xdr:to>
    <xdr:sp macro="" textlink="">
      <xdr:nvSpPr>
        <xdr:cNvPr id="477" name="楕円 476"/>
        <xdr:cNvSpPr/>
      </xdr:nvSpPr>
      <xdr:spPr>
        <a:xfrm>
          <a:off x="8699500" y="1850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30480</xdr:rowOff>
    </xdr:from>
    <xdr:to>
      <xdr:col>50</xdr:col>
      <xdr:colOff>114300</xdr:colOff>
      <xdr:row>108</xdr:row>
      <xdr:rowOff>38100</xdr:rowOff>
    </xdr:to>
    <xdr:cxnSp macro="">
      <xdr:nvCxnSpPr>
        <xdr:cNvPr id="478" name="直線コネクタ 477"/>
        <xdr:cNvCxnSpPr/>
      </xdr:nvCxnSpPr>
      <xdr:spPr>
        <a:xfrm flipV="1">
          <a:off x="8750300" y="185470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158750</xdr:rowOff>
    </xdr:from>
    <xdr:to>
      <xdr:col>41</xdr:col>
      <xdr:colOff>101600</xdr:colOff>
      <xdr:row>108</xdr:row>
      <xdr:rowOff>88900</xdr:rowOff>
    </xdr:to>
    <xdr:sp macro="" textlink="">
      <xdr:nvSpPr>
        <xdr:cNvPr id="479" name="楕円 478"/>
        <xdr:cNvSpPr/>
      </xdr:nvSpPr>
      <xdr:spPr>
        <a:xfrm>
          <a:off x="7810500" y="1850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38100</xdr:rowOff>
    </xdr:from>
    <xdr:to>
      <xdr:col>45</xdr:col>
      <xdr:colOff>177800</xdr:colOff>
      <xdr:row>108</xdr:row>
      <xdr:rowOff>38100</xdr:rowOff>
    </xdr:to>
    <xdr:cxnSp macro="">
      <xdr:nvCxnSpPr>
        <xdr:cNvPr id="480" name="直線コネクタ 479"/>
        <xdr:cNvCxnSpPr/>
      </xdr:nvCxnSpPr>
      <xdr:spPr>
        <a:xfrm>
          <a:off x="7861300" y="18554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158750</xdr:rowOff>
    </xdr:from>
    <xdr:to>
      <xdr:col>36</xdr:col>
      <xdr:colOff>165100</xdr:colOff>
      <xdr:row>108</xdr:row>
      <xdr:rowOff>88900</xdr:rowOff>
    </xdr:to>
    <xdr:sp macro="" textlink="">
      <xdr:nvSpPr>
        <xdr:cNvPr id="481" name="楕円 480"/>
        <xdr:cNvSpPr/>
      </xdr:nvSpPr>
      <xdr:spPr>
        <a:xfrm>
          <a:off x="6921500" y="1850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38100</xdr:rowOff>
    </xdr:from>
    <xdr:to>
      <xdr:col>41</xdr:col>
      <xdr:colOff>50800</xdr:colOff>
      <xdr:row>108</xdr:row>
      <xdr:rowOff>38100</xdr:rowOff>
    </xdr:to>
    <xdr:cxnSp macro="">
      <xdr:nvCxnSpPr>
        <xdr:cNvPr id="482" name="直線コネクタ 481"/>
        <xdr:cNvCxnSpPr/>
      </xdr:nvCxnSpPr>
      <xdr:spPr>
        <a:xfrm>
          <a:off x="6972300" y="18554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154957</xdr:rowOff>
    </xdr:from>
    <xdr:ext cx="469744" cy="259045"/>
    <xdr:sp macro="" textlink="">
      <xdr:nvSpPr>
        <xdr:cNvPr id="483" name="n_1aveValue【市民会館】&#10;一人当たり面積"/>
        <xdr:cNvSpPr txBox="1"/>
      </xdr:nvSpPr>
      <xdr:spPr>
        <a:xfrm>
          <a:off x="93917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154957</xdr:rowOff>
    </xdr:from>
    <xdr:ext cx="469744" cy="259045"/>
    <xdr:sp macro="" textlink="">
      <xdr:nvSpPr>
        <xdr:cNvPr id="484" name="n_2aveValue【市民会館】&#10;一人当たり面積"/>
        <xdr:cNvSpPr txBox="1"/>
      </xdr:nvSpPr>
      <xdr:spPr>
        <a:xfrm>
          <a:off x="85154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154957</xdr:rowOff>
    </xdr:from>
    <xdr:ext cx="469744" cy="259045"/>
    <xdr:sp macro="" textlink="">
      <xdr:nvSpPr>
        <xdr:cNvPr id="485" name="n_3aveValue【市民会館】&#10;一人当たり面積"/>
        <xdr:cNvSpPr txBox="1"/>
      </xdr:nvSpPr>
      <xdr:spPr>
        <a:xfrm>
          <a:off x="76264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29227</xdr:rowOff>
    </xdr:from>
    <xdr:ext cx="469744" cy="259045"/>
    <xdr:sp macro="" textlink="">
      <xdr:nvSpPr>
        <xdr:cNvPr id="486" name="n_4aveValue【市民会館】&#10;一人当たり面積"/>
        <xdr:cNvSpPr txBox="1"/>
      </xdr:nvSpPr>
      <xdr:spPr>
        <a:xfrm>
          <a:off x="67374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72407</xdr:rowOff>
    </xdr:from>
    <xdr:ext cx="469744" cy="259045"/>
    <xdr:sp macro="" textlink="">
      <xdr:nvSpPr>
        <xdr:cNvPr id="487" name="n_1mainValue【市民会館】&#10;一人当たり面積"/>
        <xdr:cNvSpPr txBox="1"/>
      </xdr:nvSpPr>
      <xdr:spPr>
        <a:xfrm>
          <a:off x="9391727" y="1858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80027</xdr:rowOff>
    </xdr:from>
    <xdr:ext cx="469744" cy="259045"/>
    <xdr:sp macro="" textlink="">
      <xdr:nvSpPr>
        <xdr:cNvPr id="488" name="n_2mainValue【市民会館】&#10;一人当たり面積"/>
        <xdr:cNvSpPr txBox="1"/>
      </xdr:nvSpPr>
      <xdr:spPr>
        <a:xfrm>
          <a:off x="8515427"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80027</xdr:rowOff>
    </xdr:from>
    <xdr:ext cx="469744" cy="259045"/>
    <xdr:sp macro="" textlink="">
      <xdr:nvSpPr>
        <xdr:cNvPr id="489" name="n_3mainValue【市民会館】&#10;一人当たり面積"/>
        <xdr:cNvSpPr txBox="1"/>
      </xdr:nvSpPr>
      <xdr:spPr>
        <a:xfrm>
          <a:off x="7626427"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80027</xdr:rowOff>
    </xdr:from>
    <xdr:ext cx="469744" cy="259045"/>
    <xdr:sp macro="" textlink="">
      <xdr:nvSpPr>
        <xdr:cNvPr id="490" name="n_4mainValue【市民会館】&#10;一人当たり面積"/>
        <xdr:cNvSpPr txBox="1"/>
      </xdr:nvSpPr>
      <xdr:spPr>
        <a:xfrm>
          <a:off x="6737427"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66675</xdr:rowOff>
    </xdr:from>
    <xdr:to>
      <xdr:col>85</xdr:col>
      <xdr:colOff>126364</xdr:colOff>
      <xdr:row>42</xdr:row>
      <xdr:rowOff>28575</xdr:rowOff>
    </xdr:to>
    <xdr:cxnSp macro="">
      <xdr:nvCxnSpPr>
        <xdr:cNvPr id="515" name="直線コネクタ 514"/>
        <xdr:cNvCxnSpPr/>
      </xdr:nvCxnSpPr>
      <xdr:spPr>
        <a:xfrm flipV="1">
          <a:off x="16318864" y="5895975"/>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32402</xdr:rowOff>
    </xdr:from>
    <xdr:ext cx="405111" cy="259045"/>
    <xdr:sp macro="" textlink="">
      <xdr:nvSpPr>
        <xdr:cNvPr id="516" name="【一般廃棄物処理施設】&#10;有形固定資産減価償却率最小値テキスト"/>
        <xdr:cNvSpPr txBox="1"/>
      </xdr:nvSpPr>
      <xdr:spPr>
        <a:xfrm>
          <a:off x="16357600" y="723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28575</xdr:rowOff>
    </xdr:from>
    <xdr:to>
      <xdr:col>86</xdr:col>
      <xdr:colOff>25400</xdr:colOff>
      <xdr:row>42</xdr:row>
      <xdr:rowOff>28575</xdr:rowOff>
    </xdr:to>
    <xdr:cxnSp macro="">
      <xdr:nvCxnSpPr>
        <xdr:cNvPr id="517" name="直線コネクタ 516"/>
        <xdr:cNvCxnSpPr/>
      </xdr:nvCxnSpPr>
      <xdr:spPr>
        <a:xfrm>
          <a:off x="16230600" y="722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13352</xdr:rowOff>
    </xdr:from>
    <xdr:ext cx="405111" cy="259045"/>
    <xdr:sp macro="" textlink="">
      <xdr:nvSpPr>
        <xdr:cNvPr id="518" name="【一般廃棄物処理施設】&#10;有形固定資産減価償却率最大値テキスト"/>
        <xdr:cNvSpPr txBox="1"/>
      </xdr:nvSpPr>
      <xdr:spPr>
        <a:xfrm>
          <a:off x="16357600" y="5671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66675</xdr:rowOff>
    </xdr:from>
    <xdr:to>
      <xdr:col>86</xdr:col>
      <xdr:colOff>25400</xdr:colOff>
      <xdr:row>34</xdr:row>
      <xdr:rowOff>66675</xdr:rowOff>
    </xdr:to>
    <xdr:cxnSp macro="">
      <xdr:nvCxnSpPr>
        <xdr:cNvPr id="519" name="直線コネクタ 518"/>
        <xdr:cNvCxnSpPr/>
      </xdr:nvCxnSpPr>
      <xdr:spPr>
        <a:xfrm>
          <a:off x="16230600" y="5895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61612</xdr:rowOff>
    </xdr:from>
    <xdr:ext cx="405111" cy="259045"/>
    <xdr:sp macro="" textlink="">
      <xdr:nvSpPr>
        <xdr:cNvPr id="520" name="【一般廃棄物処理施設】&#10;有形固定資産減価償却率平均値テキスト"/>
        <xdr:cNvSpPr txBox="1"/>
      </xdr:nvSpPr>
      <xdr:spPr>
        <a:xfrm>
          <a:off x="16357600" y="64052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38735</xdr:rowOff>
    </xdr:from>
    <xdr:to>
      <xdr:col>85</xdr:col>
      <xdr:colOff>177800</xdr:colOff>
      <xdr:row>38</xdr:row>
      <xdr:rowOff>140335</xdr:rowOff>
    </xdr:to>
    <xdr:sp macro="" textlink="">
      <xdr:nvSpPr>
        <xdr:cNvPr id="521" name="フローチャート: 判断 520"/>
        <xdr:cNvSpPr/>
      </xdr:nvSpPr>
      <xdr:spPr>
        <a:xfrm>
          <a:off x="162687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4445</xdr:rowOff>
    </xdr:from>
    <xdr:to>
      <xdr:col>81</xdr:col>
      <xdr:colOff>101600</xdr:colOff>
      <xdr:row>38</xdr:row>
      <xdr:rowOff>106045</xdr:rowOff>
    </xdr:to>
    <xdr:sp macro="" textlink="">
      <xdr:nvSpPr>
        <xdr:cNvPr id="522" name="フローチャート: 判断 521"/>
        <xdr:cNvSpPr/>
      </xdr:nvSpPr>
      <xdr:spPr>
        <a:xfrm>
          <a:off x="154305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147320</xdr:rowOff>
    </xdr:from>
    <xdr:to>
      <xdr:col>76</xdr:col>
      <xdr:colOff>165100</xdr:colOff>
      <xdr:row>38</xdr:row>
      <xdr:rowOff>77470</xdr:rowOff>
    </xdr:to>
    <xdr:sp macro="" textlink="">
      <xdr:nvSpPr>
        <xdr:cNvPr id="523" name="フローチャート: 判断 522"/>
        <xdr:cNvSpPr/>
      </xdr:nvSpPr>
      <xdr:spPr>
        <a:xfrm>
          <a:off x="14541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156845</xdr:rowOff>
    </xdr:from>
    <xdr:to>
      <xdr:col>72</xdr:col>
      <xdr:colOff>38100</xdr:colOff>
      <xdr:row>38</xdr:row>
      <xdr:rowOff>86995</xdr:rowOff>
    </xdr:to>
    <xdr:sp macro="" textlink="">
      <xdr:nvSpPr>
        <xdr:cNvPr id="524" name="フローチャート: 判断 523"/>
        <xdr:cNvSpPr/>
      </xdr:nvSpPr>
      <xdr:spPr>
        <a:xfrm>
          <a:off x="13652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33020</xdr:rowOff>
    </xdr:from>
    <xdr:to>
      <xdr:col>67</xdr:col>
      <xdr:colOff>101600</xdr:colOff>
      <xdr:row>38</xdr:row>
      <xdr:rowOff>134620</xdr:rowOff>
    </xdr:to>
    <xdr:sp macro="" textlink="">
      <xdr:nvSpPr>
        <xdr:cNvPr id="525" name="フローチャート: 判断 524"/>
        <xdr:cNvSpPr/>
      </xdr:nvSpPr>
      <xdr:spPr>
        <a:xfrm>
          <a:off x="12763500" y="654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145415</xdr:rowOff>
    </xdr:from>
    <xdr:to>
      <xdr:col>85</xdr:col>
      <xdr:colOff>177800</xdr:colOff>
      <xdr:row>40</xdr:row>
      <xdr:rowOff>75565</xdr:rowOff>
    </xdr:to>
    <xdr:sp macro="" textlink="">
      <xdr:nvSpPr>
        <xdr:cNvPr id="531" name="楕円 530"/>
        <xdr:cNvSpPr/>
      </xdr:nvSpPr>
      <xdr:spPr>
        <a:xfrm>
          <a:off x="16268700" y="683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123842</xdr:rowOff>
    </xdr:from>
    <xdr:ext cx="405111" cy="259045"/>
    <xdr:sp macro="" textlink="">
      <xdr:nvSpPr>
        <xdr:cNvPr id="532" name="【一般廃棄物処理施設】&#10;有形固定資産減価償却率該当値テキスト"/>
        <xdr:cNvSpPr txBox="1"/>
      </xdr:nvSpPr>
      <xdr:spPr>
        <a:xfrm>
          <a:off x="16357600" y="6810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99695</xdr:rowOff>
    </xdr:from>
    <xdr:to>
      <xdr:col>81</xdr:col>
      <xdr:colOff>101600</xdr:colOff>
      <xdr:row>40</xdr:row>
      <xdr:rowOff>29845</xdr:rowOff>
    </xdr:to>
    <xdr:sp macro="" textlink="">
      <xdr:nvSpPr>
        <xdr:cNvPr id="533" name="楕円 532"/>
        <xdr:cNvSpPr/>
      </xdr:nvSpPr>
      <xdr:spPr>
        <a:xfrm>
          <a:off x="15430500" y="678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150495</xdr:rowOff>
    </xdr:from>
    <xdr:to>
      <xdr:col>85</xdr:col>
      <xdr:colOff>127000</xdr:colOff>
      <xdr:row>40</xdr:row>
      <xdr:rowOff>24765</xdr:rowOff>
    </xdr:to>
    <xdr:cxnSp macro="">
      <xdr:nvCxnSpPr>
        <xdr:cNvPr id="534" name="直線コネクタ 533"/>
        <xdr:cNvCxnSpPr/>
      </xdr:nvCxnSpPr>
      <xdr:spPr>
        <a:xfrm>
          <a:off x="15481300" y="683704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53975</xdr:rowOff>
    </xdr:from>
    <xdr:to>
      <xdr:col>76</xdr:col>
      <xdr:colOff>165100</xdr:colOff>
      <xdr:row>39</xdr:row>
      <xdr:rowOff>155575</xdr:rowOff>
    </xdr:to>
    <xdr:sp macro="" textlink="">
      <xdr:nvSpPr>
        <xdr:cNvPr id="535" name="楕円 534"/>
        <xdr:cNvSpPr/>
      </xdr:nvSpPr>
      <xdr:spPr>
        <a:xfrm>
          <a:off x="14541500" y="674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104775</xdr:rowOff>
    </xdr:from>
    <xdr:to>
      <xdr:col>81</xdr:col>
      <xdr:colOff>50800</xdr:colOff>
      <xdr:row>39</xdr:row>
      <xdr:rowOff>150495</xdr:rowOff>
    </xdr:to>
    <xdr:cxnSp macro="">
      <xdr:nvCxnSpPr>
        <xdr:cNvPr id="536" name="直線コネクタ 535"/>
        <xdr:cNvCxnSpPr/>
      </xdr:nvCxnSpPr>
      <xdr:spPr>
        <a:xfrm>
          <a:off x="14592300" y="679132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55880</xdr:rowOff>
    </xdr:from>
    <xdr:to>
      <xdr:col>72</xdr:col>
      <xdr:colOff>38100</xdr:colOff>
      <xdr:row>39</xdr:row>
      <xdr:rowOff>157480</xdr:rowOff>
    </xdr:to>
    <xdr:sp macro="" textlink="">
      <xdr:nvSpPr>
        <xdr:cNvPr id="537" name="楕円 536"/>
        <xdr:cNvSpPr/>
      </xdr:nvSpPr>
      <xdr:spPr>
        <a:xfrm>
          <a:off x="13652500" y="674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104775</xdr:rowOff>
    </xdr:from>
    <xdr:to>
      <xdr:col>76</xdr:col>
      <xdr:colOff>114300</xdr:colOff>
      <xdr:row>39</xdr:row>
      <xdr:rowOff>106680</xdr:rowOff>
    </xdr:to>
    <xdr:cxnSp macro="">
      <xdr:nvCxnSpPr>
        <xdr:cNvPr id="538" name="直線コネクタ 537"/>
        <xdr:cNvCxnSpPr/>
      </xdr:nvCxnSpPr>
      <xdr:spPr>
        <a:xfrm flipV="1">
          <a:off x="13703300" y="679132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19685</xdr:rowOff>
    </xdr:from>
    <xdr:to>
      <xdr:col>67</xdr:col>
      <xdr:colOff>101600</xdr:colOff>
      <xdr:row>39</xdr:row>
      <xdr:rowOff>121285</xdr:rowOff>
    </xdr:to>
    <xdr:sp macro="" textlink="">
      <xdr:nvSpPr>
        <xdr:cNvPr id="539" name="楕円 538"/>
        <xdr:cNvSpPr/>
      </xdr:nvSpPr>
      <xdr:spPr>
        <a:xfrm>
          <a:off x="12763500" y="670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70485</xdr:rowOff>
    </xdr:from>
    <xdr:to>
      <xdr:col>71</xdr:col>
      <xdr:colOff>177800</xdr:colOff>
      <xdr:row>39</xdr:row>
      <xdr:rowOff>106680</xdr:rowOff>
    </xdr:to>
    <xdr:cxnSp macro="">
      <xdr:nvCxnSpPr>
        <xdr:cNvPr id="540" name="直線コネクタ 539"/>
        <xdr:cNvCxnSpPr/>
      </xdr:nvCxnSpPr>
      <xdr:spPr>
        <a:xfrm>
          <a:off x="12814300" y="675703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122572</xdr:rowOff>
    </xdr:from>
    <xdr:ext cx="405111" cy="259045"/>
    <xdr:sp macro="" textlink="">
      <xdr:nvSpPr>
        <xdr:cNvPr id="541" name="n_1aveValue【一般廃棄物処理施設】&#10;有形固定資産減価償却率"/>
        <xdr:cNvSpPr txBox="1"/>
      </xdr:nvSpPr>
      <xdr:spPr>
        <a:xfrm>
          <a:off x="15266044" y="629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93997</xdr:rowOff>
    </xdr:from>
    <xdr:ext cx="405111" cy="259045"/>
    <xdr:sp macro="" textlink="">
      <xdr:nvSpPr>
        <xdr:cNvPr id="542" name="n_2aveValue【一般廃棄物処理施設】&#10;有形固定資産減価償却率"/>
        <xdr:cNvSpPr txBox="1"/>
      </xdr:nvSpPr>
      <xdr:spPr>
        <a:xfrm>
          <a:off x="1438974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103522</xdr:rowOff>
    </xdr:from>
    <xdr:ext cx="405111" cy="259045"/>
    <xdr:sp macro="" textlink="">
      <xdr:nvSpPr>
        <xdr:cNvPr id="543" name="n_3aveValue【一般廃棄物処理施設】&#10;有形固定資産減価償却率"/>
        <xdr:cNvSpPr txBox="1"/>
      </xdr:nvSpPr>
      <xdr:spPr>
        <a:xfrm>
          <a:off x="13500744"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151147</xdr:rowOff>
    </xdr:from>
    <xdr:ext cx="405111" cy="259045"/>
    <xdr:sp macro="" textlink="">
      <xdr:nvSpPr>
        <xdr:cNvPr id="544" name="n_4aveValue【一般廃棄物処理施設】&#10;有形固定資産減価償却率"/>
        <xdr:cNvSpPr txBox="1"/>
      </xdr:nvSpPr>
      <xdr:spPr>
        <a:xfrm>
          <a:off x="12611744" y="632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20972</xdr:rowOff>
    </xdr:from>
    <xdr:ext cx="405111" cy="259045"/>
    <xdr:sp macro="" textlink="">
      <xdr:nvSpPr>
        <xdr:cNvPr id="545" name="n_1mainValue【一般廃棄物処理施設】&#10;有形固定資産減価償却率"/>
        <xdr:cNvSpPr txBox="1"/>
      </xdr:nvSpPr>
      <xdr:spPr>
        <a:xfrm>
          <a:off x="15266044" y="687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146702</xdr:rowOff>
    </xdr:from>
    <xdr:ext cx="405111" cy="259045"/>
    <xdr:sp macro="" textlink="">
      <xdr:nvSpPr>
        <xdr:cNvPr id="546" name="n_2mainValue【一般廃棄物処理施設】&#10;有形固定資産減価償却率"/>
        <xdr:cNvSpPr txBox="1"/>
      </xdr:nvSpPr>
      <xdr:spPr>
        <a:xfrm>
          <a:off x="14389744" y="683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148607</xdr:rowOff>
    </xdr:from>
    <xdr:ext cx="405111" cy="259045"/>
    <xdr:sp macro="" textlink="">
      <xdr:nvSpPr>
        <xdr:cNvPr id="547" name="n_3mainValue【一般廃棄物処理施設】&#10;有形固定資産減価償却率"/>
        <xdr:cNvSpPr txBox="1"/>
      </xdr:nvSpPr>
      <xdr:spPr>
        <a:xfrm>
          <a:off x="13500744" y="683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112412</xdr:rowOff>
    </xdr:from>
    <xdr:ext cx="405111" cy="259045"/>
    <xdr:sp macro="" textlink="">
      <xdr:nvSpPr>
        <xdr:cNvPr id="548" name="n_4mainValue【一般廃棄物処理施設】&#10;有形固定資産減価償却率"/>
        <xdr:cNvSpPr txBox="1"/>
      </xdr:nvSpPr>
      <xdr:spPr>
        <a:xfrm>
          <a:off x="12611744" y="679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48277</xdr:rowOff>
    </xdr:from>
    <xdr:ext cx="531299" cy="259045"/>
    <xdr:sp macro="" textlink="">
      <xdr:nvSpPr>
        <xdr:cNvPr id="562" name="テキスト ボックス 561"/>
        <xdr:cNvSpPr txBox="1"/>
      </xdr:nvSpPr>
      <xdr:spPr>
        <a:xfrm>
          <a:off x="17756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35299</xdr:rowOff>
    </xdr:from>
    <xdr:to>
      <xdr:col>116</xdr:col>
      <xdr:colOff>62864</xdr:colOff>
      <xdr:row>41</xdr:row>
      <xdr:rowOff>85381</xdr:rowOff>
    </xdr:to>
    <xdr:cxnSp macro="">
      <xdr:nvCxnSpPr>
        <xdr:cNvPr id="570" name="直線コネクタ 569"/>
        <xdr:cNvCxnSpPr/>
      </xdr:nvCxnSpPr>
      <xdr:spPr>
        <a:xfrm flipV="1">
          <a:off x="22160864" y="5693149"/>
          <a:ext cx="0" cy="1421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89208</xdr:rowOff>
    </xdr:from>
    <xdr:ext cx="469744" cy="259045"/>
    <xdr:sp macro="" textlink="">
      <xdr:nvSpPr>
        <xdr:cNvPr id="571" name="【一般廃棄物処理施設】&#10;一人当たり有形固定資産（償却資産）額最小値テキスト"/>
        <xdr:cNvSpPr txBox="1"/>
      </xdr:nvSpPr>
      <xdr:spPr>
        <a:xfrm>
          <a:off x="22199600" y="7118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85381</xdr:rowOff>
    </xdr:from>
    <xdr:to>
      <xdr:col>116</xdr:col>
      <xdr:colOff>152400</xdr:colOff>
      <xdr:row>41</xdr:row>
      <xdr:rowOff>85381</xdr:rowOff>
    </xdr:to>
    <xdr:cxnSp macro="">
      <xdr:nvCxnSpPr>
        <xdr:cNvPr id="572" name="直線コネクタ 571"/>
        <xdr:cNvCxnSpPr/>
      </xdr:nvCxnSpPr>
      <xdr:spPr>
        <a:xfrm>
          <a:off x="22072600" y="7114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153426</xdr:rowOff>
    </xdr:from>
    <xdr:ext cx="599010" cy="259045"/>
    <xdr:sp macro="" textlink="">
      <xdr:nvSpPr>
        <xdr:cNvPr id="573" name="【一般廃棄物処理施設】&#10;一人当たり有形固定資産（償却資産）額最大値テキスト"/>
        <xdr:cNvSpPr txBox="1"/>
      </xdr:nvSpPr>
      <xdr:spPr>
        <a:xfrm>
          <a:off x="22199600" y="5468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35299</xdr:rowOff>
    </xdr:from>
    <xdr:to>
      <xdr:col>116</xdr:col>
      <xdr:colOff>152400</xdr:colOff>
      <xdr:row>33</xdr:row>
      <xdr:rowOff>35299</xdr:rowOff>
    </xdr:to>
    <xdr:cxnSp macro="">
      <xdr:nvCxnSpPr>
        <xdr:cNvPr id="574" name="直線コネクタ 573"/>
        <xdr:cNvCxnSpPr/>
      </xdr:nvCxnSpPr>
      <xdr:spPr>
        <a:xfrm>
          <a:off x="22072600" y="5693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78736</xdr:rowOff>
    </xdr:from>
    <xdr:ext cx="534377" cy="259045"/>
    <xdr:sp macro="" textlink="">
      <xdr:nvSpPr>
        <xdr:cNvPr id="575" name="【一般廃棄物処理施設】&#10;一人当たり有形固定資産（償却資産）額平均値テキスト"/>
        <xdr:cNvSpPr txBox="1"/>
      </xdr:nvSpPr>
      <xdr:spPr>
        <a:xfrm>
          <a:off x="22199600" y="64223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55859</xdr:rowOff>
    </xdr:from>
    <xdr:to>
      <xdr:col>116</xdr:col>
      <xdr:colOff>114300</xdr:colOff>
      <xdr:row>38</xdr:row>
      <xdr:rowOff>157459</xdr:rowOff>
    </xdr:to>
    <xdr:sp macro="" textlink="">
      <xdr:nvSpPr>
        <xdr:cNvPr id="576" name="フローチャート: 判断 575"/>
        <xdr:cNvSpPr/>
      </xdr:nvSpPr>
      <xdr:spPr>
        <a:xfrm>
          <a:off x="22110700" y="6570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57276</xdr:rowOff>
    </xdr:from>
    <xdr:to>
      <xdr:col>112</xdr:col>
      <xdr:colOff>38100</xdr:colOff>
      <xdr:row>38</xdr:row>
      <xdr:rowOff>158876</xdr:rowOff>
    </xdr:to>
    <xdr:sp macro="" textlink="">
      <xdr:nvSpPr>
        <xdr:cNvPr id="577" name="フローチャート: 判断 576"/>
        <xdr:cNvSpPr/>
      </xdr:nvSpPr>
      <xdr:spPr>
        <a:xfrm>
          <a:off x="21272500" y="6572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66868</xdr:rowOff>
    </xdr:from>
    <xdr:to>
      <xdr:col>107</xdr:col>
      <xdr:colOff>101600</xdr:colOff>
      <xdr:row>38</xdr:row>
      <xdr:rowOff>168468</xdr:rowOff>
    </xdr:to>
    <xdr:sp macro="" textlink="">
      <xdr:nvSpPr>
        <xdr:cNvPr id="578" name="フローチャート: 判断 577"/>
        <xdr:cNvSpPr/>
      </xdr:nvSpPr>
      <xdr:spPr>
        <a:xfrm>
          <a:off x="20383500" y="658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94099</xdr:rowOff>
    </xdr:from>
    <xdr:to>
      <xdr:col>102</xdr:col>
      <xdr:colOff>165100</xdr:colOff>
      <xdr:row>39</xdr:row>
      <xdr:rowOff>24249</xdr:rowOff>
    </xdr:to>
    <xdr:sp macro="" textlink="">
      <xdr:nvSpPr>
        <xdr:cNvPr id="579" name="フローチャート: 判断 578"/>
        <xdr:cNvSpPr/>
      </xdr:nvSpPr>
      <xdr:spPr>
        <a:xfrm>
          <a:off x="19494500" y="6609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116822</xdr:rowOff>
    </xdr:from>
    <xdr:to>
      <xdr:col>98</xdr:col>
      <xdr:colOff>38100</xdr:colOff>
      <xdr:row>39</xdr:row>
      <xdr:rowOff>46972</xdr:rowOff>
    </xdr:to>
    <xdr:sp macro="" textlink="">
      <xdr:nvSpPr>
        <xdr:cNvPr id="580" name="フローチャート: 判断 579"/>
        <xdr:cNvSpPr/>
      </xdr:nvSpPr>
      <xdr:spPr>
        <a:xfrm>
          <a:off x="18605500" y="6631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122043</xdr:rowOff>
    </xdr:from>
    <xdr:to>
      <xdr:col>116</xdr:col>
      <xdr:colOff>114300</xdr:colOff>
      <xdr:row>39</xdr:row>
      <xdr:rowOff>52193</xdr:rowOff>
    </xdr:to>
    <xdr:sp macro="" textlink="">
      <xdr:nvSpPr>
        <xdr:cNvPr id="586" name="楕円 585"/>
        <xdr:cNvSpPr/>
      </xdr:nvSpPr>
      <xdr:spPr>
        <a:xfrm>
          <a:off x="22110700" y="6637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100470</xdr:rowOff>
    </xdr:from>
    <xdr:ext cx="534377" cy="259045"/>
    <xdr:sp macro="" textlink="">
      <xdr:nvSpPr>
        <xdr:cNvPr id="587" name="【一般廃棄物処理施設】&#10;一人当たり有形固定資産（償却資産）額該当値テキスト"/>
        <xdr:cNvSpPr txBox="1"/>
      </xdr:nvSpPr>
      <xdr:spPr>
        <a:xfrm>
          <a:off x="22199600" y="6615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126935</xdr:rowOff>
    </xdr:from>
    <xdr:to>
      <xdr:col>112</xdr:col>
      <xdr:colOff>38100</xdr:colOff>
      <xdr:row>39</xdr:row>
      <xdr:rowOff>57085</xdr:rowOff>
    </xdr:to>
    <xdr:sp macro="" textlink="">
      <xdr:nvSpPr>
        <xdr:cNvPr id="588" name="楕円 587"/>
        <xdr:cNvSpPr/>
      </xdr:nvSpPr>
      <xdr:spPr>
        <a:xfrm>
          <a:off x="21272500" y="6642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1393</xdr:rowOff>
    </xdr:from>
    <xdr:to>
      <xdr:col>116</xdr:col>
      <xdr:colOff>63500</xdr:colOff>
      <xdr:row>39</xdr:row>
      <xdr:rowOff>6285</xdr:rowOff>
    </xdr:to>
    <xdr:cxnSp macro="">
      <xdr:nvCxnSpPr>
        <xdr:cNvPr id="589" name="直線コネクタ 588"/>
        <xdr:cNvCxnSpPr/>
      </xdr:nvCxnSpPr>
      <xdr:spPr>
        <a:xfrm flipV="1">
          <a:off x="21323300" y="6687943"/>
          <a:ext cx="838200" cy="4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130849</xdr:rowOff>
    </xdr:from>
    <xdr:to>
      <xdr:col>107</xdr:col>
      <xdr:colOff>101600</xdr:colOff>
      <xdr:row>39</xdr:row>
      <xdr:rowOff>60999</xdr:rowOff>
    </xdr:to>
    <xdr:sp macro="" textlink="">
      <xdr:nvSpPr>
        <xdr:cNvPr id="590" name="楕円 589"/>
        <xdr:cNvSpPr/>
      </xdr:nvSpPr>
      <xdr:spPr>
        <a:xfrm>
          <a:off x="20383500" y="6645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6285</xdr:rowOff>
    </xdr:from>
    <xdr:to>
      <xdr:col>111</xdr:col>
      <xdr:colOff>177800</xdr:colOff>
      <xdr:row>39</xdr:row>
      <xdr:rowOff>10199</xdr:rowOff>
    </xdr:to>
    <xdr:cxnSp macro="">
      <xdr:nvCxnSpPr>
        <xdr:cNvPr id="591" name="直線コネクタ 590"/>
        <xdr:cNvCxnSpPr/>
      </xdr:nvCxnSpPr>
      <xdr:spPr>
        <a:xfrm flipV="1">
          <a:off x="20434300" y="6692835"/>
          <a:ext cx="889000" cy="3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148689</xdr:rowOff>
    </xdr:from>
    <xdr:to>
      <xdr:col>102</xdr:col>
      <xdr:colOff>165100</xdr:colOff>
      <xdr:row>39</xdr:row>
      <xdr:rowOff>78839</xdr:rowOff>
    </xdr:to>
    <xdr:sp macro="" textlink="">
      <xdr:nvSpPr>
        <xdr:cNvPr id="592" name="楕円 591"/>
        <xdr:cNvSpPr/>
      </xdr:nvSpPr>
      <xdr:spPr>
        <a:xfrm>
          <a:off x="19494500" y="6663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10199</xdr:rowOff>
    </xdr:from>
    <xdr:to>
      <xdr:col>107</xdr:col>
      <xdr:colOff>50800</xdr:colOff>
      <xdr:row>39</xdr:row>
      <xdr:rowOff>28039</xdr:rowOff>
    </xdr:to>
    <xdr:cxnSp macro="">
      <xdr:nvCxnSpPr>
        <xdr:cNvPr id="593" name="直線コネクタ 592"/>
        <xdr:cNvCxnSpPr/>
      </xdr:nvCxnSpPr>
      <xdr:spPr>
        <a:xfrm flipV="1">
          <a:off x="19545300" y="6696749"/>
          <a:ext cx="889000" cy="17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154660</xdr:rowOff>
    </xdr:from>
    <xdr:to>
      <xdr:col>98</xdr:col>
      <xdr:colOff>38100</xdr:colOff>
      <xdr:row>39</xdr:row>
      <xdr:rowOff>84810</xdr:rowOff>
    </xdr:to>
    <xdr:sp macro="" textlink="">
      <xdr:nvSpPr>
        <xdr:cNvPr id="594" name="楕円 593"/>
        <xdr:cNvSpPr/>
      </xdr:nvSpPr>
      <xdr:spPr>
        <a:xfrm>
          <a:off x="18605500" y="666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28039</xdr:rowOff>
    </xdr:from>
    <xdr:to>
      <xdr:col>102</xdr:col>
      <xdr:colOff>114300</xdr:colOff>
      <xdr:row>39</xdr:row>
      <xdr:rowOff>34010</xdr:rowOff>
    </xdr:to>
    <xdr:cxnSp macro="">
      <xdr:nvCxnSpPr>
        <xdr:cNvPr id="595" name="直線コネクタ 594"/>
        <xdr:cNvCxnSpPr/>
      </xdr:nvCxnSpPr>
      <xdr:spPr>
        <a:xfrm flipV="1">
          <a:off x="18656300" y="6714589"/>
          <a:ext cx="889000" cy="5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3953</xdr:rowOff>
    </xdr:from>
    <xdr:ext cx="534377" cy="259045"/>
    <xdr:sp macro="" textlink="">
      <xdr:nvSpPr>
        <xdr:cNvPr id="596" name="n_1aveValue【一般廃棄物処理施設】&#10;一人当たり有形固定資産（償却資産）額"/>
        <xdr:cNvSpPr txBox="1"/>
      </xdr:nvSpPr>
      <xdr:spPr>
        <a:xfrm>
          <a:off x="21043411" y="634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13545</xdr:rowOff>
    </xdr:from>
    <xdr:ext cx="534377" cy="259045"/>
    <xdr:sp macro="" textlink="">
      <xdr:nvSpPr>
        <xdr:cNvPr id="597" name="n_2aveValue【一般廃棄物処理施設】&#10;一人当たり有形固定資産（償却資産）額"/>
        <xdr:cNvSpPr txBox="1"/>
      </xdr:nvSpPr>
      <xdr:spPr>
        <a:xfrm>
          <a:off x="20167111" y="6357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40776</xdr:rowOff>
    </xdr:from>
    <xdr:ext cx="534377" cy="259045"/>
    <xdr:sp macro="" textlink="">
      <xdr:nvSpPr>
        <xdr:cNvPr id="598" name="n_3aveValue【一般廃棄物処理施設】&#10;一人当たり有形固定資産（償却資産）額"/>
        <xdr:cNvSpPr txBox="1"/>
      </xdr:nvSpPr>
      <xdr:spPr>
        <a:xfrm>
          <a:off x="19278111" y="6384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63499</xdr:rowOff>
    </xdr:from>
    <xdr:ext cx="534377" cy="259045"/>
    <xdr:sp macro="" textlink="">
      <xdr:nvSpPr>
        <xdr:cNvPr id="599" name="n_4aveValue【一般廃棄物処理施設】&#10;一人当たり有形固定資産（償却資産）額"/>
        <xdr:cNvSpPr txBox="1"/>
      </xdr:nvSpPr>
      <xdr:spPr>
        <a:xfrm>
          <a:off x="18389111" y="6407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48212</xdr:rowOff>
    </xdr:from>
    <xdr:ext cx="534377" cy="259045"/>
    <xdr:sp macro="" textlink="">
      <xdr:nvSpPr>
        <xdr:cNvPr id="600" name="n_1mainValue【一般廃棄物処理施設】&#10;一人当たり有形固定資産（償却資産）額"/>
        <xdr:cNvSpPr txBox="1"/>
      </xdr:nvSpPr>
      <xdr:spPr>
        <a:xfrm>
          <a:off x="21043411" y="6734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52126</xdr:rowOff>
    </xdr:from>
    <xdr:ext cx="534377" cy="259045"/>
    <xdr:sp macro="" textlink="">
      <xdr:nvSpPr>
        <xdr:cNvPr id="601" name="n_2mainValue【一般廃棄物処理施設】&#10;一人当たり有形固定資産（償却資産）額"/>
        <xdr:cNvSpPr txBox="1"/>
      </xdr:nvSpPr>
      <xdr:spPr>
        <a:xfrm>
          <a:off x="20167111" y="6738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69966</xdr:rowOff>
    </xdr:from>
    <xdr:ext cx="534377" cy="259045"/>
    <xdr:sp macro="" textlink="">
      <xdr:nvSpPr>
        <xdr:cNvPr id="602" name="n_3mainValue【一般廃棄物処理施設】&#10;一人当たり有形固定資産（償却資産）額"/>
        <xdr:cNvSpPr txBox="1"/>
      </xdr:nvSpPr>
      <xdr:spPr>
        <a:xfrm>
          <a:off x="19278111" y="6756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75937</xdr:rowOff>
    </xdr:from>
    <xdr:ext cx="534377" cy="259045"/>
    <xdr:sp macro="" textlink="">
      <xdr:nvSpPr>
        <xdr:cNvPr id="603" name="n_4mainValue【一般廃棄物処理施設】&#10;一人当たり有形固定資産（償却資産）額"/>
        <xdr:cNvSpPr txBox="1"/>
      </xdr:nvSpPr>
      <xdr:spPr>
        <a:xfrm>
          <a:off x="18389111" y="6762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6" name="テキスト ボックス 615"/>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6" name="テキスト ボックス 625"/>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8"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150223</xdr:rowOff>
    </xdr:from>
    <xdr:to>
      <xdr:col>85</xdr:col>
      <xdr:colOff>126364</xdr:colOff>
      <xdr:row>64</xdr:row>
      <xdr:rowOff>68580</xdr:rowOff>
    </xdr:to>
    <xdr:cxnSp macro="">
      <xdr:nvCxnSpPr>
        <xdr:cNvPr id="629" name="直線コネクタ 628"/>
        <xdr:cNvCxnSpPr/>
      </xdr:nvCxnSpPr>
      <xdr:spPr>
        <a:xfrm flipV="1">
          <a:off x="16318864" y="9579973"/>
          <a:ext cx="0" cy="1461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72407</xdr:rowOff>
    </xdr:from>
    <xdr:ext cx="405111" cy="259045"/>
    <xdr:sp macro="" textlink="">
      <xdr:nvSpPr>
        <xdr:cNvPr id="630" name="【保健センター・保健所】&#10;有形固定資産減価償却率最小値テキスト"/>
        <xdr:cNvSpPr txBox="1"/>
      </xdr:nvSpPr>
      <xdr:spPr>
        <a:xfrm>
          <a:off x="16357600" y="1104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68580</xdr:rowOff>
    </xdr:from>
    <xdr:to>
      <xdr:col>86</xdr:col>
      <xdr:colOff>25400</xdr:colOff>
      <xdr:row>64</xdr:row>
      <xdr:rowOff>68580</xdr:rowOff>
    </xdr:to>
    <xdr:cxnSp macro="">
      <xdr:nvCxnSpPr>
        <xdr:cNvPr id="631" name="直線コネクタ 630"/>
        <xdr:cNvCxnSpPr/>
      </xdr:nvCxnSpPr>
      <xdr:spPr>
        <a:xfrm>
          <a:off x="16230600" y="1104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96900</xdr:rowOff>
    </xdr:from>
    <xdr:ext cx="340478" cy="259045"/>
    <xdr:sp macro="" textlink="">
      <xdr:nvSpPr>
        <xdr:cNvPr id="632" name="【保健センター・保健所】&#10;有形固定資産減価償却率最大値テキスト"/>
        <xdr:cNvSpPr txBox="1"/>
      </xdr:nvSpPr>
      <xdr:spPr>
        <a:xfrm>
          <a:off x="16357600" y="935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150223</xdr:rowOff>
    </xdr:from>
    <xdr:to>
      <xdr:col>86</xdr:col>
      <xdr:colOff>25400</xdr:colOff>
      <xdr:row>55</xdr:row>
      <xdr:rowOff>150223</xdr:rowOff>
    </xdr:to>
    <xdr:cxnSp macro="">
      <xdr:nvCxnSpPr>
        <xdr:cNvPr id="633" name="直線コネクタ 632"/>
        <xdr:cNvCxnSpPr/>
      </xdr:nvCxnSpPr>
      <xdr:spPr>
        <a:xfrm>
          <a:off x="16230600" y="957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41927</xdr:rowOff>
    </xdr:from>
    <xdr:ext cx="405111" cy="259045"/>
    <xdr:sp macro="" textlink="">
      <xdr:nvSpPr>
        <xdr:cNvPr id="634" name="【保健センター・保健所】&#10;有形固定資産減価償却率平均値テキスト"/>
        <xdr:cNvSpPr txBox="1"/>
      </xdr:nvSpPr>
      <xdr:spPr>
        <a:xfrm>
          <a:off x="16357600" y="10328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63500</xdr:rowOff>
    </xdr:from>
    <xdr:to>
      <xdr:col>85</xdr:col>
      <xdr:colOff>177800</xdr:colOff>
      <xdr:row>60</xdr:row>
      <xdr:rowOff>165100</xdr:rowOff>
    </xdr:to>
    <xdr:sp macro="" textlink="">
      <xdr:nvSpPr>
        <xdr:cNvPr id="635" name="フローチャート: 判断 634"/>
        <xdr:cNvSpPr/>
      </xdr:nvSpPr>
      <xdr:spPr>
        <a:xfrm>
          <a:off x="162687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61867</xdr:rowOff>
    </xdr:from>
    <xdr:to>
      <xdr:col>81</xdr:col>
      <xdr:colOff>101600</xdr:colOff>
      <xdr:row>60</xdr:row>
      <xdr:rowOff>163467</xdr:rowOff>
    </xdr:to>
    <xdr:sp macro="" textlink="">
      <xdr:nvSpPr>
        <xdr:cNvPr id="636" name="フローチャート: 判断 635"/>
        <xdr:cNvSpPr/>
      </xdr:nvSpPr>
      <xdr:spPr>
        <a:xfrm>
          <a:off x="15430500" y="1034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39007</xdr:rowOff>
    </xdr:from>
    <xdr:to>
      <xdr:col>76</xdr:col>
      <xdr:colOff>165100</xdr:colOff>
      <xdr:row>60</xdr:row>
      <xdr:rowOff>140607</xdr:rowOff>
    </xdr:to>
    <xdr:sp macro="" textlink="">
      <xdr:nvSpPr>
        <xdr:cNvPr id="637" name="フローチャート: 判断 636"/>
        <xdr:cNvSpPr/>
      </xdr:nvSpPr>
      <xdr:spPr>
        <a:xfrm>
          <a:off x="14541500" y="1032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30843</xdr:rowOff>
    </xdr:from>
    <xdr:to>
      <xdr:col>72</xdr:col>
      <xdr:colOff>38100</xdr:colOff>
      <xdr:row>60</xdr:row>
      <xdr:rowOff>132443</xdr:rowOff>
    </xdr:to>
    <xdr:sp macro="" textlink="">
      <xdr:nvSpPr>
        <xdr:cNvPr id="638" name="フローチャート: 判断 637"/>
        <xdr:cNvSpPr/>
      </xdr:nvSpPr>
      <xdr:spPr>
        <a:xfrm>
          <a:off x="13652500" y="1031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164737</xdr:rowOff>
    </xdr:from>
    <xdr:to>
      <xdr:col>67</xdr:col>
      <xdr:colOff>101600</xdr:colOff>
      <xdr:row>60</xdr:row>
      <xdr:rowOff>94887</xdr:rowOff>
    </xdr:to>
    <xdr:sp macro="" textlink="">
      <xdr:nvSpPr>
        <xdr:cNvPr id="639" name="フローチャート: 判断 638"/>
        <xdr:cNvSpPr/>
      </xdr:nvSpPr>
      <xdr:spPr>
        <a:xfrm>
          <a:off x="12763500" y="1028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43906</xdr:rowOff>
    </xdr:from>
    <xdr:to>
      <xdr:col>85</xdr:col>
      <xdr:colOff>177800</xdr:colOff>
      <xdr:row>59</xdr:row>
      <xdr:rowOff>145506</xdr:rowOff>
    </xdr:to>
    <xdr:sp macro="" textlink="">
      <xdr:nvSpPr>
        <xdr:cNvPr id="645" name="楕円 644"/>
        <xdr:cNvSpPr/>
      </xdr:nvSpPr>
      <xdr:spPr>
        <a:xfrm>
          <a:off x="16268700" y="1015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66783</xdr:rowOff>
    </xdr:from>
    <xdr:ext cx="405111" cy="259045"/>
    <xdr:sp macro="" textlink="">
      <xdr:nvSpPr>
        <xdr:cNvPr id="646" name="【保健センター・保健所】&#10;有形固定資産減価償却率該当値テキスト"/>
        <xdr:cNvSpPr txBox="1"/>
      </xdr:nvSpPr>
      <xdr:spPr>
        <a:xfrm>
          <a:off x="16357600" y="10010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17780</xdr:rowOff>
    </xdr:from>
    <xdr:to>
      <xdr:col>81</xdr:col>
      <xdr:colOff>101600</xdr:colOff>
      <xdr:row>59</xdr:row>
      <xdr:rowOff>119380</xdr:rowOff>
    </xdr:to>
    <xdr:sp macro="" textlink="">
      <xdr:nvSpPr>
        <xdr:cNvPr id="647" name="楕円 646"/>
        <xdr:cNvSpPr/>
      </xdr:nvSpPr>
      <xdr:spPr>
        <a:xfrm>
          <a:off x="15430500" y="1013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68580</xdr:rowOff>
    </xdr:from>
    <xdr:to>
      <xdr:col>85</xdr:col>
      <xdr:colOff>127000</xdr:colOff>
      <xdr:row>59</xdr:row>
      <xdr:rowOff>94706</xdr:rowOff>
    </xdr:to>
    <xdr:cxnSp macro="">
      <xdr:nvCxnSpPr>
        <xdr:cNvPr id="648" name="直線コネクタ 647"/>
        <xdr:cNvCxnSpPr/>
      </xdr:nvCxnSpPr>
      <xdr:spPr>
        <a:xfrm>
          <a:off x="15481300" y="10184130"/>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159838</xdr:rowOff>
    </xdr:from>
    <xdr:to>
      <xdr:col>76</xdr:col>
      <xdr:colOff>165100</xdr:colOff>
      <xdr:row>59</xdr:row>
      <xdr:rowOff>89988</xdr:rowOff>
    </xdr:to>
    <xdr:sp macro="" textlink="">
      <xdr:nvSpPr>
        <xdr:cNvPr id="649" name="楕円 648"/>
        <xdr:cNvSpPr/>
      </xdr:nvSpPr>
      <xdr:spPr>
        <a:xfrm>
          <a:off x="14541500" y="10103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39188</xdr:rowOff>
    </xdr:from>
    <xdr:to>
      <xdr:col>81</xdr:col>
      <xdr:colOff>50800</xdr:colOff>
      <xdr:row>59</xdr:row>
      <xdr:rowOff>68580</xdr:rowOff>
    </xdr:to>
    <xdr:cxnSp macro="">
      <xdr:nvCxnSpPr>
        <xdr:cNvPr id="650" name="直線コネクタ 649"/>
        <xdr:cNvCxnSpPr/>
      </xdr:nvCxnSpPr>
      <xdr:spPr>
        <a:xfrm>
          <a:off x="14592300" y="10154738"/>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128815</xdr:rowOff>
    </xdr:from>
    <xdr:to>
      <xdr:col>72</xdr:col>
      <xdr:colOff>38100</xdr:colOff>
      <xdr:row>59</xdr:row>
      <xdr:rowOff>58965</xdr:rowOff>
    </xdr:to>
    <xdr:sp macro="" textlink="">
      <xdr:nvSpPr>
        <xdr:cNvPr id="651" name="楕円 650"/>
        <xdr:cNvSpPr/>
      </xdr:nvSpPr>
      <xdr:spPr>
        <a:xfrm>
          <a:off x="13652500" y="1007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8165</xdr:rowOff>
    </xdr:from>
    <xdr:to>
      <xdr:col>76</xdr:col>
      <xdr:colOff>114300</xdr:colOff>
      <xdr:row>59</xdr:row>
      <xdr:rowOff>39188</xdr:rowOff>
    </xdr:to>
    <xdr:cxnSp macro="">
      <xdr:nvCxnSpPr>
        <xdr:cNvPr id="652" name="直線コネクタ 651"/>
        <xdr:cNvCxnSpPr/>
      </xdr:nvCxnSpPr>
      <xdr:spPr>
        <a:xfrm>
          <a:off x="13703300" y="10123715"/>
          <a:ext cx="88900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96157</xdr:rowOff>
    </xdr:from>
    <xdr:to>
      <xdr:col>67</xdr:col>
      <xdr:colOff>101600</xdr:colOff>
      <xdr:row>59</xdr:row>
      <xdr:rowOff>26307</xdr:rowOff>
    </xdr:to>
    <xdr:sp macro="" textlink="">
      <xdr:nvSpPr>
        <xdr:cNvPr id="653" name="楕円 652"/>
        <xdr:cNvSpPr/>
      </xdr:nvSpPr>
      <xdr:spPr>
        <a:xfrm>
          <a:off x="12763500" y="1004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146957</xdr:rowOff>
    </xdr:from>
    <xdr:to>
      <xdr:col>71</xdr:col>
      <xdr:colOff>177800</xdr:colOff>
      <xdr:row>59</xdr:row>
      <xdr:rowOff>8165</xdr:rowOff>
    </xdr:to>
    <xdr:cxnSp macro="">
      <xdr:nvCxnSpPr>
        <xdr:cNvPr id="654" name="直線コネクタ 653"/>
        <xdr:cNvCxnSpPr/>
      </xdr:nvCxnSpPr>
      <xdr:spPr>
        <a:xfrm>
          <a:off x="12814300" y="100910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154594</xdr:rowOff>
    </xdr:from>
    <xdr:ext cx="405111" cy="259045"/>
    <xdr:sp macro="" textlink="">
      <xdr:nvSpPr>
        <xdr:cNvPr id="655" name="n_1aveValue【保健センター・保健所】&#10;有形固定資産減価償却率"/>
        <xdr:cNvSpPr txBox="1"/>
      </xdr:nvSpPr>
      <xdr:spPr>
        <a:xfrm>
          <a:off x="15266044" y="1044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131734</xdr:rowOff>
    </xdr:from>
    <xdr:ext cx="405111" cy="259045"/>
    <xdr:sp macro="" textlink="">
      <xdr:nvSpPr>
        <xdr:cNvPr id="656" name="n_2aveValue【保健センター・保健所】&#10;有形固定資産減価償却率"/>
        <xdr:cNvSpPr txBox="1"/>
      </xdr:nvSpPr>
      <xdr:spPr>
        <a:xfrm>
          <a:off x="14389744" y="1041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123570</xdr:rowOff>
    </xdr:from>
    <xdr:ext cx="405111" cy="259045"/>
    <xdr:sp macro="" textlink="">
      <xdr:nvSpPr>
        <xdr:cNvPr id="657" name="n_3aveValue【保健センター・保健所】&#10;有形固定資産減価償却率"/>
        <xdr:cNvSpPr txBox="1"/>
      </xdr:nvSpPr>
      <xdr:spPr>
        <a:xfrm>
          <a:off x="13500744" y="1041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86014</xdr:rowOff>
    </xdr:from>
    <xdr:ext cx="405111" cy="259045"/>
    <xdr:sp macro="" textlink="">
      <xdr:nvSpPr>
        <xdr:cNvPr id="658" name="n_4aveValue【保健センター・保健所】&#10;有形固定資産減価償却率"/>
        <xdr:cNvSpPr txBox="1"/>
      </xdr:nvSpPr>
      <xdr:spPr>
        <a:xfrm>
          <a:off x="12611744" y="1037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135907</xdr:rowOff>
    </xdr:from>
    <xdr:ext cx="405111" cy="259045"/>
    <xdr:sp macro="" textlink="">
      <xdr:nvSpPr>
        <xdr:cNvPr id="659" name="n_1mainValue【保健センター・保健所】&#10;有形固定資産減価償却率"/>
        <xdr:cNvSpPr txBox="1"/>
      </xdr:nvSpPr>
      <xdr:spPr>
        <a:xfrm>
          <a:off x="152660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106515</xdr:rowOff>
    </xdr:from>
    <xdr:ext cx="405111" cy="259045"/>
    <xdr:sp macro="" textlink="">
      <xdr:nvSpPr>
        <xdr:cNvPr id="660" name="n_2mainValue【保健センター・保健所】&#10;有形固定資産減価償却率"/>
        <xdr:cNvSpPr txBox="1"/>
      </xdr:nvSpPr>
      <xdr:spPr>
        <a:xfrm>
          <a:off x="14389744" y="9879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75492</xdr:rowOff>
    </xdr:from>
    <xdr:ext cx="405111" cy="259045"/>
    <xdr:sp macro="" textlink="">
      <xdr:nvSpPr>
        <xdr:cNvPr id="661" name="n_3mainValue【保健センター・保健所】&#10;有形固定資産減価償却率"/>
        <xdr:cNvSpPr txBox="1"/>
      </xdr:nvSpPr>
      <xdr:spPr>
        <a:xfrm>
          <a:off x="13500744" y="9848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42834</xdr:rowOff>
    </xdr:from>
    <xdr:ext cx="405111" cy="259045"/>
    <xdr:sp macro="" textlink="">
      <xdr:nvSpPr>
        <xdr:cNvPr id="662" name="n_4mainValue【保健センター・保健所】&#10;有形固定資産減価償却率"/>
        <xdr:cNvSpPr txBox="1"/>
      </xdr:nvSpPr>
      <xdr:spPr>
        <a:xfrm>
          <a:off x="12611744" y="9815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3" name="直線コネクタ 672"/>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4" name="テキスト ボックス 673"/>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5" name="直線コネクタ 674"/>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6" name="テキスト ボックス 675"/>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7" name="直線コネクタ 676"/>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8" name="テキスト ボックス 677"/>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9" name="直線コネクタ 678"/>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0" name="テキスト ボックス 679"/>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2" name="テキスト ボックス 681"/>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114300</xdr:rowOff>
    </xdr:from>
    <xdr:to>
      <xdr:col>116</xdr:col>
      <xdr:colOff>62864</xdr:colOff>
      <xdr:row>63</xdr:row>
      <xdr:rowOff>125730</xdr:rowOff>
    </xdr:to>
    <xdr:cxnSp macro="">
      <xdr:nvCxnSpPr>
        <xdr:cNvPr id="684" name="直線コネクタ 683"/>
        <xdr:cNvCxnSpPr/>
      </xdr:nvCxnSpPr>
      <xdr:spPr>
        <a:xfrm flipV="1">
          <a:off x="22160864" y="9715500"/>
          <a:ext cx="0"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685" name="【保健センター・保健所】&#10;一人当たり面積最小値テキスト"/>
        <xdr:cNvSpPr txBox="1"/>
      </xdr:nvSpPr>
      <xdr:spPr>
        <a:xfrm>
          <a:off x="22199600"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686" name="直線コネクタ 685"/>
        <xdr:cNvCxnSpPr/>
      </xdr:nvCxnSpPr>
      <xdr:spPr>
        <a:xfrm>
          <a:off x="22072600" y="1092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60977</xdr:rowOff>
    </xdr:from>
    <xdr:ext cx="469744" cy="259045"/>
    <xdr:sp macro="" textlink="">
      <xdr:nvSpPr>
        <xdr:cNvPr id="687" name="【保健センター・保健所】&#10;一人当たり面積最大値テキスト"/>
        <xdr:cNvSpPr txBox="1"/>
      </xdr:nvSpPr>
      <xdr:spPr>
        <a:xfrm>
          <a:off x="22199600" y="949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114300</xdr:rowOff>
    </xdr:from>
    <xdr:to>
      <xdr:col>116</xdr:col>
      <xdr:colOff>152400</xdr:colOff>
      <xdr:row>56</xdr:row>
      <xdr:rowOff>114300</xdr:rowOff>
    </xdr:to>
    <xdr:cxnSp macro="">
      <xdr:nvCxnSpPr>
        <xdr:cNvPr id="688" name="直線コネクタ 687"/>
        <xdr:cNvCxnSpPr/>
      </xdr:nvCxnSpPr>
      <xdr:spPr>
        <a:xfrm>
          <a:off x="22072600" y="971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76217</xdr:rowOff>
    </xdr:from>
    <xdr:ext cx="469744" cy="259045"/>
    <xdr:sp macro="" textlink="">
      <xdr:nvSpPr>
        <xdr:cNvPr id="689" name="【保健センター・保健所】&#10;一人当たり面積平均値テキスト"/>
        <xdr:cNvSpPr txBox="1"/>
      </xdr:nvSpPr>
      <xdr:spPr>
        <a:xfrm>
          <a:off x="22199600" y="10534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97790</xdr:rowOff>
    </xdr:from>
    <xdr:to>
      <xdr:col>116</xdr:col>
      <xdr:colOff>114300</xdr:colOff>
      <xdr:row>62</xdr:row>
      <xdr:rowOff>27940</xdr:rowOff>
    </xdr:to>
    <xdr:sp macro="" textlink="">
      <xdr:nvSpPr>
        <xdr:cNvPr id="690" name="フローチャート: 判断 689"/>
        <xdr:cNvSpPr/>
      </xdr:nvSpPr>
      <xdr:spPr>
        <a:xfrm>
          <a:off x="221107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97790</xdr:rowOff>
    </xdr:from>
    <xdr:to>
      <xdr:col>112</xdr:col>
      <xdr:colOff>38100</xdr:colOff>
      <xdr:row>62</xdr:row>
      <xdr:rowOff>27940</xdr:rowOff>
    </xdr:to>
    <xdr:sp macro="" textlink="">
      <xdr:nvSpPr>
        <xdr:cNvPr id="691" name="フローチャート: 判断 690"/>
        <xdr:cNvSpPr/>
      </xdr:nvSpPr>
      <xdr:spPr>
        <a:xfrm>
          <a:off x="21272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97790</xdr:rowOff>
    </xdr:from>
    <xdr:to>
      <xdr:col>107</xdr:col>
      <xdr:colOff>101600</xdr:colOff>
      <xdr:row>62</xdr:row>
      <xdr:rowOff>27940</xdr:rowOff>
    </xdr:to>
    <xdr:sp macro="" textlink="">
      <xdr:nvSpPr>
        <xdr:cNvPr id="692" name="フローチャート: 判断 691"/>
        <xdr:cNvSpPr/>
      </xdr:nvSpPr>
      <xdr:spPr>
        <a:xfrm>
          <a:off x="20383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97790</xdr:rowOff>
    </xdr:from>
    <xdr:to>
      <xdr:col>102</xdr:col>
      <xdr:colOff>165100</xdr:colOff>
      <xdr:row>62</xdr:row>
      <xdr:rowOff>27940</xdr:rowOff>
    </xdr:to>
    <xdr:sp macro="" textlink="">
      <xdr:nvSpPr>
        <xdr:cNvPr id="693" name="フローチャート: 判断 692"/>
        <xdr:cNvSpPr/>
      </xdr:nvSpPr>
      <xdr:spPr>
        <a:xfrm>
          <a:off x="19494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97790</xdr:rowOff>
    </xdr:from>
    <xdr:to>
      <xdr:col>98</xdr:col>
      <xdr:colOff>38100</xdr:colOff>
      <xdr:row>62</xdr:row>
      <xdr:rowOff>27940</xdr:rowOff>
    </xdr:to>
    <xdr:sp macro="" textlink="">
      <xdr:nvSpPr>
        <xdr:cNvPr id="694" name="フローチャート: 判断 693"/>
        <xdr:cNvSpPr/>
      </xdr:nvSpPr>
      <xdr:spPr>
        <a:xfrm>
          <a:off x="18605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5" name="テキスト ボックス 694"/>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6" name="テキスト ボックス 695"/>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7" name="テキスト ボックス 696"/>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8" name="テキスト ボックス 697"/>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9" name="テキスト ボックス 698"/>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40640</xdr:rowOff>
    </xdr:from>
    <xdr:to>
      <xdr:col>116</xdr:col>
      <xdr:colOff>114300</xdr:colOff>
      <xdr:row>58</xdr:row>
      <xdr:rowOff>142240</xdr:rowOff>
    </xdr:to>
    <xdr:sp macro="" textlink="">
      <xdr:nvSpPr>
        <xdr:cNvPr id="700" name="楕円 699"/>
        <xdr:cNvSpPr/>
      </xdr:nvSpPr>
      <xdr:spPr>
        <a:xfrm>
          <a:off x="22110700" y="998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63517</xdr:rowOff>
    </xdr:from>
    <xdr:ext cx="469744" cy="259045"/>
    <xdr:sp macro="" textlink="">
      <xdr:nvSpPr>
        <xdr:cNvPr id="701" name="【保健センター・保健所】&#10;一人当たり面積該当値テキスト"/>
        <xdr:cNvSpPr txBox="1"/>
      </xdr:nvSpPr>
      <xdr:spPr>
        <a:xfrm>
          <a:off x="22199600" y="9836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40640</xdr:rowOff>
    </xdr:from>
    <xdr:to>
      <xdr:col>112</xdr:col>
      <xdr:colOff>38100</xdr:colOff>
      <xdr:row>58</xdr:row>
      <xdr:rowOff>142240</xdr:rowOff>
    </xdr:to>
    <xdr:sp macro="" textlink="">
      <xdr:nvSpPr>
        <xdr:cNvPr id="702" name="楕円 701"/>
        <xdr:cNvSpPr/>
      </xdr:nvSpPr>
      <xdr:spPr>
        <a:xfrm>
          <a:off x="21272500" y="998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91440</xdr:rowOff>
    </xdr:from>
    <xdr:to>
      <xdr:col>116</xdr:col>
      <xdr:colOff>63500</xdr:colOff>
      <xdr:row>58</xdr:row>
      <xdr:rowOff>91440</xdr:rowOff>
    </xdr:to>
    <xdr:cxnSp macro="">
      <xdr:nvCxnSpPr>
        <xdr:cNvPr id="703" name="直線コネクタ 702"/>
        <xdr:cNvCxnSpPr/>
      </xdr:nvCxnSpPr>
      <xdr:spPr>
        <a:xfrm>
          <a:off x="21323300" y="100355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17780</xdr:rowOff>
    </xdr:from>
    <xdr:to>
      <xdr:col>107</xdr:col>
      <xdr:colOff>101600</xdr:colOff>
      <xdr:row>58</xdr:row>
      <xdr:rowOff>119380</xdr:rowOff>
    </xdr:to>
    <xdr:sp macro="" textlink="">
      <xdr:nvSpPr>
        <xdr:cNvPr id="704" name="楕円 703"/>
        <xdr:cNvSpPr/>
      </xdr:nvSpPr>
      <xdr:spPr>
        <a:xfrm>
          <a:off x="20383500" y="996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68580</xdr:rowOff>
    </xdr:from>
    <xdr:to>
      <xdr:col>111</xdr:col>
      <xdr:colOff>177800</xdr:colOff>
      <xdr:row>58</xdr:row>
      <xdr:rowOff>91440</xdr:rowOff>
    </xdr:to>
    <xdr:cxnSp macro="">
      <xdr:nvCxnSpPr>
        <xdr:cNvPr id="705" name="直線コネクタ 704"/>
        <xdr:cNvCxnSpPr/>
      </xdr:nvCxnSpPr>
      <xdr:spPr>
        <a:xfrm>
          <a:off x="20434300" y="100126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40640</xdr:rowOff>
    </xdr:from>
    <xdr:to>
      <xdr:col>102</xdr:col>
      <xdr:colOff>165100</xdr:colOff>
      <xdr:row>58</xdr:row>
      <xdr:rowOff>142240</xdr:rowOff>
    </xdr:to>
    <xdr:sp macro="" textlink="">
      <xdr:nvSpPr>
        <xdr:cNvPr id="706" name="楕円 705"/>
        <xdr:cNvSpPr/>
      </xdr:nvSpPr>
      <xdr:spPr>
        <a:xfrm>
          <a:off x="19494500" y="998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68580</xdr:rowOff>
    </xdr:from>
    <xdr:to>
      <xdr:col>107</xdr:col>
      <xdr:colOff>50800</xdr:colOff>
      <xdr:row>58</xdr:row>
      <xdr:rowOff>91440</xdr:rowOff>
    </xdr:to>
    <xdr:cxnSp macro="">
      <xdr:nvCxnSpPr>
        <xdr:cNvPr id="707" name="直線コネクタ 706"/>
        <xdr:cNvCxnSpPr/>
      </xdr:nvCxnSpPr>
      <xdr:spPr>
        <a:xfrm flipV="1">
          <a:off x="19545300" y="100126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40640</xdr:rowOff>
    </xdr:from>
    <xdr:to>
      <xdr:col>98</xdr:col>
      <xdr:colOff>38100</xdr:colOff>
      <xdr:row>58</xdr:row>
      <xdr:rowOff>142240</xdr:rowOff>
    </xdr:to>
    <xdr:sp macro="" textlink="">
      <xdr:nvSpPr>
        <xdr:cNvPr id="708" name="楕円 707"/>
        <xdr:cNvSpPr/>
      </xdr:nvSpPr>
      <xdr:spPr>
        <a:xfrm>
          <a:off x="18605500" y="998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91440</xdr:rowOff>
    </xdr:from>
    <xdr:to>
      <xdr:col>102</xdr:col>
      <xdr:colOff>114300</xdr:colOff>
      <xdr:row>58</xdr:row>
      <xdr:rowOff>91440</xdr:rowOff>
    </xdr:to>
    <xdr:cxnSp macro="">
      <xdr:nvCxnSpPr>
        <xdr:cNvPr id="709" name="直線コネクタ 708"/>
        <xdr:cNvCxnSpPr/>
      </xdr:nvCxnSpPr>
      <xdr:spPr>
        <a:xfrm>
          <a:off x="18656300" y="100355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19067</xdr:rowOff>
    </xdr:from>
    <xdr:ext cx="469744" cy="259045"/>
    <xdr:sp macro="" textlink="">
      <xdr:nvSpPr>
        <xdr:cNvPr id="710" name="n_1aveValue【保健センター・保健所】&#10;一人当たり面積"/>
        <xdr:cNvSpPr txBox="1"/>
      </xdr:nvSpPr>
      <xdr:spPr>
        <a:xfrm>
          <a:off x="21075727" y="1064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19067</xdr:rowOff>
    </xdr:from>
    <xdr:ext cx="469744" cy="259045"/>
    <xdr:sp macro="" textlink="">
      <xdr:nvSpPr>
        <xdr:cNvPr id="711" name="n_2aveValue【保健センター・保健所】&#10;一人当たり面積"/>
        <xdr:cNvSpPr txBox="1"/>
      </xdr:nvSpPr>
      <xdr:spPr>
        <a:xfrm>
          <a:off x="20199427" y="1064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19067</xdr:rowOff>
    </xdr:from>
    <xdr:ext cx="469744" cy="259045"/>
    <xdr:sp macro="" textlink="">
      <xdr:nvSpPr>
        <xdr:cNvPr id="712" name="n_3aveValue【保健センター・保健所】&#10;一人当たり面積"/>
        <xdr:cNvSpPr txBox="1"/>
      </xdr:nvSpPr>
      <xdr:spPr>
        <a:xfrm>
          <a:off x="19310427" y="1064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19067</xdr:rowOff>
    </xdr:from>
    <xdr:ext cx="469744" cy="259045"/>
    <xdr:sp macro="" textlink="">
      <xdr:nvSpPr>
        <xdr:cNvPr id="713" name="n_4aveValue【保健センター・保健所】&#10;一人当たり面積"/>
        <xdr:cNvSpPr txBox="1"/>
      </xdr:nvSpPr>
      <xdr:spPr>
        <a:xfrm>
          <a:off x="18421427" y="1064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158767</xdr:rowOff>
    </xdr:from>
    <xdr:ext cx="469744" cy="259045"/>
    <xdr:sp macro="" textlink="">
      <xdr:nvSpPr>
        <xdr:cNvPr id="714" name="n_1mainValue【保健センター・保健所】&#10;一人当たり面積"/>
        <xdr:cNvSpPr txBox="1"/>
      </xdr:nvSpPr>
      <xdr:spPr>
        <a:xfrm>
          <a:off x="21075727" y="975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135907</xdr:rowOff>
    </xdr:from>
    <xdr:ext cx="469744" cy="259045"/>
    <xdr:sp macro="" textlink="">
      <xdr:nvSpPr>
        <xdr:cNvPr id="715" name="n_2mainValue【保健センター・保健所】&#10;一人当たり面積"/>
        <xdr:cNvSpPr txBox="1"/>
      </xdr:nvSpPr>
      <xdr:spPr>
        <a:xfrm>
          <a:off x="20199427" y="973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158767</xdr:rowOff>
    </xdr:from>
    <xdr:ext cx="469744" cy="259045"/>
    <xdr:sp macro="" textlink="">
      <xdr:nvSpPr>
        <xdr:cNvPr id="716" name="n_3mainValue【保健センター・保健所】&#10;一人当たり面積"/>
        <xdr:cNvSpPr txBox="1"/>
      </xdr:nvSpPr>
      <xdr:spPr>
        <a:xfrm>
          <a:off x="19310427" y="975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158767</xdr:rowOff>
    </xdr:from>
    <xdr:ext cx="469744" cy="259045"/>
    <xdr:sp macro="" textlink="">
      <xdr:nvSpPr>
        <xdr:cNvPr id="717" name="n_4mainValue【保健センター・保健所】&#10;一人当たり面積"/>
        <xdr:cNvSpPr txBox="1"/>
      </xdr:nvSpPr>
      <xdr:spPr>
        <a:xfrm>
          <a:off x="18421427" y="975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6" name="テキスト ボックス 725"/>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7" name="直線コネクタ 726"/>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8" name="テキスト ボックス 727"/>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9" name="直線コネクタ 728"/>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0" name="テキスト ボックス 729"/>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1" name="直線コネクタ 730"/>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2" name="テキスト ボックス 731"/>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3" name="直線コネクタ 732"/>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4" name="テキスト ボックス 733"/>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5" name="直線コネクタ 734"/>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6" name="テキスト ボックス 735"/>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7" name="直線コネクタ 736"/>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8" name="テキスト ボックス 737"/>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9" name="直線コネクタ 738"/>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0" name="テキスト ボックス 739"/>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1"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127636</xdr:rowOff>
    </xdr:from>
    <xdr:to>
      <xdr:col>85</xdr:col>
      <xdr:colOff>126364</xdr:colOff>
      <xdr:row>85</xdr:row>
      <xdr:rowOff>68580</xdr:rowOff>
    </xdr:to>
    <xdr:cxnSp macro="">
      <xdr:nvCxnSpPr>
        <xdr:cNvPr id="742" name="直線コネクタ 741"/>
        <xdr:cNvCxnSpPr/>
      </xdr:nvCxnSpPr>
      <xdr:spPr>
        <a:xfrm flipV="1">
          <a:off x="16318864" y="13500736"/>
          <a:ext cx="0" cy="11410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72407</xdr:rowOff>
    </xdr:from>
    <xdr:ext cx="405111" cy="259045"/>
    <xdr:sp macro="" textlink="">
      <xdr:nvSpPr>
        <xdr:cNvPr id="743" name="【消防施設】&#10;有形固定資産減価償却率最小値テキスト"/>
        <xdr:cNvSpPr txBox="1"/>
      </xdr:nvSpPr>
      <xdr:spPr>
        <a:xfrm>
          <a:off x="16357600" y="1464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68580</xdr:rowOff>
    </xdr:from>
    <xdr:to>
      <xdr:col>86</xdr:col>
      <xdr:colOff>25400</xdr:colOff>
      <xdr:row>85</xdr:row>
      <xdr:rowOff>68580</xdr:rowOff>
    </xdr:to>
    <xdr:cxnSp macro="">
      <xdr:nvCxnSpPr>
        <xdr:cNvPr id="744" name="直線コネクタ 743"/>
        <xdr:cNvCxnSpPr/>
      </xdr:nvCxnSpPr>
      <xdr:spPr>
        <a:xfrm>
          <a:off x="16230600" y="14641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74313</xdr:rowOff>
    </xdr:from>
    <xdr:ext cx="405111" cy="259045"/>
    <xdr:sp macro="" textlink="">
      <xdr:nvSpPr>
        <xdr:cNvPr id="745" name="【消防施設】&#10;有形固定資産減価償却率最大値テキスト"/>
        <xdr:cNvSpPr txBox="1"/>
      </xdr:nvSpPr>
      <xdr:spPr>
        <a:xfrm>
          <a:off x="16357600" y="13275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127636</xdr:rowOff>
    </xdr:from>
    <xdr:to>
      <xdr:col>86</xdr:col>
      <xdr:colOff>25400</xdr:colOff>
      <xdr:row>78</xdr:row>
      <xdr:rowOff>127636</xdr:rowOff>
    </xdr:to>
    <xdr:cxnSp macro="">
      <xdr:nvCxnSpPr>
        <xdr:cNvPr id="746" name="直線コネクタ 745"/>
        <xdr:cNvCxnSpPr/>
      </xdr:nvCxnSpPr>
      <xdr:spPr>
        <a:xfrm>
          <a:off x="16230600" y="1350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29227</xdr:rowOff>
    </xdr:from>
    <xdr:ext cx="405111" cy="259045"/>
    <xdr:sp macro="" textlink="">
      <xdr:nvSpPr>
        <xdr:cNvPr id="747" name="【消防施設】&#10;有形固定資産減価償却率平均値テキスト"/>
        <xdr:cNvSpPr txBox="1"/>
      </xdr:nvSpPr>
      <xdr:spPr>
        <a:xfrm>
          <a:off x="16357600" y="13916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6350</xdr:rowOff>
    </xdr:from>
    <xdr:to>
      <xdr:col>85</xdr:col>
      <xdr:colOff>177800</xdr:colOff>
      <xdr:row>82</xdr:row>
      <xdr:rowOff>107950</xdr:rowOff>
    </xdr:to>
    <xdr:sp macro="" textlink="">
      <xdr:nvSpPr>
        <xdr:cNvPr id="748" name="フローチャート: 判断 747"/>
        <xdr:cNvSpPr/>
      </xdr:nvSpPr>
      <xdr:spPr>
        <a:xfrm>
          <a:off x="16268700" y="1406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23495</xdr:rowOff>
    </xdr:from>
    <xdr:to>
      <xdr:col>81</xdr:col>
      <xdr:colOff>101600</xdr:colOff>
      <xdr:row>82</xdr:row>
      <xdr:rowOff>125095</xdr:rowOff>
    </xdr:to>
    <xdr:sp macro="" textlink="">
      <xdr:nvSpPr>
        <xdr:cNvPr id="749" name="フローチャート: 判断 748"/>
        <xdr:cNvSpPr/>
      </xdr:nvSpPr>
      <xdr:spPr>
        <a:xfrm>
          <a:off x="154305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10161</xdr:rowOff>
    </xdr:from>
    <xdr:to>
      <xdr:col>76</xdr:col>
      <xdr:colOff>165100</xdr:colOff>
      <xdr:row>82</xdr:row>
      <xdr:rowOff>111761</xdr:rowOff>
    </xdr:to>
    <xdr:sp macro="" textlink="">
      <xdr:nvSpPr>
        <xdr:cNvPr id="750" name="フローチャート: 判断 749"/>
        <xdr:cNvSpPr/>
      </xdr:nvSpPr>
      <xdr:spPr>
        <a:xfrm>
          <a:off x="145415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141605</xdr:rowOff>
    </xdr:from>
    <xdr:to>
      <xdr:col>72</xdr:col>
      <xdr:colOff>38100</xdr:colOff>
      <xdr:row>82</xdr:row>
      <xdr:rowOff>71755</xdr:rowOff>
    </xdr:to>
    <xdr:sp macro="" textlink="">
      <xdr:nvSpPr>
        <xdr:cNvPr id="751" name="フローチャート: 判断 750"/>
        <xdr:cNvSpPr/>
      </xdr:nvSpPr>
      <xdr:spPr>
        <a:xfrm>
          <a:off x="13652500" y="1402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122555</xdr:rowOff>
    </xdr:from>
    <xdr:to>
      <xdr:col>67</xdr:col>
      <xdr:colOff>101600</xdr:colOff>
      <xdr:row>82</xdr:row>
      <xdr:rowOff>52705</xdr:rowOff>
    </xdr:to>
    <xdr:sp macro="" textlink="">
      <xdr:nvSpPr>
        <xdr:cNvPr id="752" name="フローチャート: 判断 751"/>
        <xdr:cNvSpPr/>
      </xdr:nvSpPr>
      <xdr:spPr>
        <a:xfrm>
          <a:off x="12763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3" name="テキスト ボックス 752"/>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4" name="テキスト ボックス 753"/>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5" name="テキスト ボックス 754"/>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6" name="テキスト ボックス 755"/>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7" name="テキスト ボックス 756"/>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29211</xdr:rowOff>
    </xdr:from>
    <xdr:to>
      <xdr:col>85</xdr:col>
      <xdr:colOff>177800</xdr:colOff>
      <xdr:row>83</xdr:row>
      <xdr:rowOff>130811</xdr:rowOff>
    </xdr:to>
    <xdr:sp macro="" textlink="">
      <xdr:nvSpPr>
        <xdr:cNvPr id="758" name="楕円 757"/>
        <xdr:cNvSpPr/>
      </xdr:nvSpPr>
      <xdr:spPr>
        <a:xfrm>
          <a:off x="16268700" y="1425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7638</xdr:rowOff>
    </xdr:from>
    <xdr:ext cx="405111" cy="259045"/>
    <xdr:sp macro="" textlink="">
      <xdr:nvSpPr>
        <xdr:cNvPr id="759" name="【消防施設】&#10;有形固定資産減価償却率該当値テキスト"/>
        <xdr:cNvSpPr txBox="1"/>
      </xdr:nvSpPr>
      <xdr:spPr>
        <a:xfrm>
          <a:off x="16357600" y="1423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170180</xdr:rowOff>
    </xdr:from>
    <xdr:to>
      <xdr:col>81</xdr:col>
      <xdr:colOff>101600</xdr:colOff>
      <xdr:row>83</xdr:row>
      <xdr:rowOff>100330</xdr:rowOff>
    </xdr:to>
    <xdr:sp macro="" textlink="">
      <xdr:nvSpPr>
        <xdr:cNvPr id="760" name="楕円 759"/>
        <xdr:cNvSpPr/>
      </xdr:nvSpPr>
      <xdr:spPr>
        <a:xfrm>
          <a:off x="154305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49530</xdr:rowOff>
    </xdr:from>
    <xdr:to>
      <xdr:col>85</xdr:col>
      <xdr:colOff>127000</xdr:colOff>
      <xdr:row>83</xdr:row>
      <xdr:rowOff>80011</xdr:rowOff>
    </xdr:to>
    <xdr:cxnSp macro="">
      <xdr:nvCxnSpPr>
        <xdr:cNvPr id="761" name="直線コネクタ 760"/>
        <xdr:cNvCxnSpPr/>
      </xdr:nvCxnSpPr>
      <xdr:spPr>
        <a:xfrm>
          <a:off x="15481300" y="14279880"/>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137795</xdr:rowOff>
    </xdr:from>
    <xdr:to>
      <xdr:col>76</xdr:col>
      <xdr:colOff>165100</xdr:colOff>
      <xdr:row>83</xdr:row>
      <xdr:rowOff>67945</xdr:rowOff>
    </xdr:to>
    <xdr:sp macro="" textlink="">
      <xdr:nvSpPr>
        <xdr:cNvPr id="762" name="楕円 761"/>
        <xdr:cNvSpPr/>
      </xdr:nvSpPr>
      <xdr:spPr>
        <a:xfrm>
          <a:off x="14541500" y="1419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17145</xdr:rowOff>
    </xdr:from>
    <xdr:to>
      <xdr:col>81</xdr:col>
      <xdr:colOff>50800</xdr:colOff>
      <xdr:row>83</xdr:row>
      <xdr:rowOff>49530</xdr:rowOff>
    </xdr:to>
    <xdr:cxnSp macro="">
      <xdr:nvCxnSpPr>
        <xdr:cNvPr id="763" name="直線コネクタ 762"/>
        <xdr:cNvCxnSpPr/>
      </xdr:nvCxnSpPr>
      <xdr:spPr>
        <a:xfrm>
          <a:off x="14592300" y="1424749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92075</xdr:rowOff>
    </xdr:from>
    <xdr:to>
      <xdr:col>72</xdr:col>
      <xdr:colOff>38100</xdr:colOff>
      <xdr:row>83</xdr:row>
      <xdr:rowOff>22225</xdr:rowOff>
    </xdr:to>
    <xdr:sp macro="" textlink="">
      <xdr:nvSpPr>
        <xdr:cNvPr id="764" name="楕円 763"/>
        <xdr:cNvSpPr/>
      </xdr:nvSpPr>
      <xdr:spPr>
        <a:xfrm>
          <a:off x="13652500" y="1415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142875</xdr:rowOff>
    </xdr:from>
    <xdr:to>
      <xdr:col>76</xdr:col>
      <xdr:colOff>114300</xdr:colOff>
      <xdr:row>83</xdr:row>
      <xdr:rowOff>17145</xdr:rowOff>
    </xdr:to>
    <xdr:cxnSp macro="">
      <xdr:nvCxnSpPr>
        <xdr:cNvPr id="765" name="直線コネクタ 764"/>
        <xdr:cNvCxnSpPr/>
      </xdr:nvCxnSpPr>
      <xdr:spPr>
        <a:xfrm>
          <a:off x="13703300" y="1420177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52070</xdr:rowOff>
    </xdr:from>
    <xdr:to>
      <xdr:col>67</xdr:col>
      <xdr:colOff>101600</xdr:colOff>
      <xdr:row>82</xdr:row>
      <xdr:rowOff>153670</xdr:rowOff>
    </xdr:to>
    <xdr:sp macro="" textlink="">
      <xdr:nvSpPr>
        <xdr:cNvPr id="766" name="楕円 765"/>
        <xdr:cNvSpPr/>
      </xdr:nvSpPr>
      <xdr:spPr>
        <a:xfrm>
          <a:off x="12763500" y="1411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102870</xdr:rowOff>
    </xdr:from>
    <xdr:to>
      <xdr:col>71</xdr:col>
      <xdr:colOff>177800</xdr:colOff>
      <xdr:row>82</xdr:row>
      <xdr:rowOff>142875</xdr:rowOff>
    </xdr:to>
    <xdr:cxnSp macro="">
      <xdr:nvCxnSpPr>
        <xdr:cNvPr id="767" name="直線コネクタ 766"/>
        <xdr:cNvCxnSpPr/>
      </xdr:nvCxnSpPr>
      <xdr:spPr>
        <a:xfrm>
          <a:off x="12814300" y="1416177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141622</xdr:rowOff>
    </xdr:from>
    <xdr:ext cx="405111" cy="259045"/>
    <xdr:sp macro="" textlink="">
      <xdr:nvSpPr>
        <xdr:cNvPr id="768" name="n_1aveValue【消防施設】&#10;有形固定資産減価償却率"/>
        <xdr:cNvSpPr txBox="1"/>
      </xdr:nvSpPr>
      <xdr:spPr>
        <a:xfrm>
          <a:off x="15266044" y="1385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128288</xdr:rowOff>
    </xdr:from>
    <xdr:ext cx="405111" cy="259045"/>
    <xdr:sp macro="" textlink="">
      <xdr:nvSpPr>
        <xdr:cNvPr id="769" name="n_2aveValue【消防施設】&#10;有形固定資産減価償却率"/>
        <xdr:cNvSpPr txBox="1"/>
      </xdr:nvSpPr>
      <xdr:spPr>
        <a:xfrm>
          <a:off x="14389744" y="1384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88282</xdr:rowOff>
    </xdr:from>
    <xdr:ext cx="405111" cy="259045"/>
    <xdr:sp macro="" textlink="">
      <xdr:nvSpPr>
        <xdr:cNvPr id="770" name="n_3aveValue【消防施設】&#10;有形固定資産減価償却率"/>
        <xdr:cNvSpPr txBox="1"/>
      </xdr:nvSpPr>
      <xdr:spPr>
        <a:xfrm>
          <a:off x="13500744" y="1380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69232</xdr:rowOff>
    </xdr:from>
    <xdr:ext cx="405111" cy="259045"/>
    <xdr:sp macro="" textlink="">
      <xdr:nvSpPr>
        <xdr:cNvPr id="771" name="n_4aveValue【消防施設】&#10;有形固定資産減価償却率"/>
        <xdr:cNvSpPr txBox="1"/>
      </xdr:nvSpPr>
      <xdr:spPr>
        <a:xfrm>
          <a:off x="12611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91457</xdr:rowOff>
    </xdr:from>
    <xdr:ext cx="405111" cy="259045"/>
    <xdr:sp macro="" textlink="">
      <xdr:nvSpPr>
        <xdr:cNvPr id="772" name="n_1mainValue【消防施設】&#10;有形固定資産減価償却率"/>
        <xdr:cNvSpPr txBox="1"/>
      </xdr:nvSpPr>
      <xdr:spPr>
        <a:xfrm>
          <a:off x="15266044"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59072</xdr:rowOff>
    </xdr:from>
    <xdr:ext cx="405111" cy="259045"/>
    <xdr:sp macro="" textlink="">
      <xdr:nvSpPr>
        <xdr:cNvPr id="773" name="n_2mainValue【消防施設】&#10;有形固定資産減価償却率"/>
        <xdr:cNvSpPr txBox="1"/>
      </xdr:nvSpPr>
      <xdr:spPr>
        <a:xfrm>
          <a:off x="14389744" y="1428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13352</xdr:rowOff>
    </xdr:from>
    <xdr:ext cx="405111" cy="259045"/>
    <xdr:sp macro="" textlink="">
      <xdr:nvSpPr>
        <xdr:cNvPr id="774" name="n_3mainValue【消防施設】&#10;有形固定資産減価償却率"/>
        <xdr:cNvSpPr txBox="1"/>
      </xdr:nvSpPr>
      <xdr:spPr>
        <a:xfrm>
          <a:off x="13500744" y="1424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144797</xdr:rowOff>
    </xdr:from>
    <xdr:ext cx="405111" cy="259045"/>
    <xdr:sp macro="" textlink="">
      <xdr:nvSpPr>
        <xdr:cNvPr id="775" name="n_4mainValue【消防施設】&#10;有形固定資産減価償却率"/>
        <xdr:cNvSpPr txBox="1"/>
      </xdr:nvSpPr>
      <xdr:spPr>
        <a:xfrm>
          <a:off x="12611744" y="1420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6" name="正方形/長方形 77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7" name="正方形/長方形 77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8" name="正方形/長方形 77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9" name="正方形/長方形 77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0" name="正方形/長方形 77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1" name="正方形/長方形 78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2" name="正方形/長方形 78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3" name="正方形/長方形 782"/>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4" name="テキスト ボックス 783"/>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5" name="直線コネクタ 784"/>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6" name="直線コネクタ 785"/>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7" name="テキスト ボックス 786"/>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8" name="直線コネクタ 787"/>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9" name="テキスト ボックス 788"/>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0" name="直線コネクタ 789"/>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1" name="テキスト ボックス 790"/>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2" name="直線コネクタ 791"/>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3" name="テキスト ボックス 792"/>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4" name="直線コネクタ 793"/>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5" name="テキスト ボックス 794"/>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6" name="直線コネクタ 795"/>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7" name="テキスト ボックス 796"/>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8"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63500</xdr:rowOff>
    </xdr:to>
    <xdr:cxnSp macro="">
      <xdr:nvCxnSpPr>
        <xdr:cNvPr id="799" name="直線コネクタ 798"/>
        <xdr:cNvCxnSpPr/>
      </xdr:nvCxnSpPr>
      <xdr:spPr>
        <a:xfrm flipV="1">
          <a:off x="22160864" y="13296900"/>
          <a:ext cx="0" cy="151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67327</xdr:rowOff>
    </xdr:from>
    <xdr:ext cx="469744" cy="259045"/>
    <xdr:sp macro="" textlink="">
      <xdr:nvSpPr>
        <xdr:cNvPr id="800" name="【消防施設】&#10;一人当たり面積最小値テキスト"/>
        <xdr:cNvSpPr txBox="1"/>
      </xdr:nvSpPr>
      <xdr:spPr>
        <a:xfrm>
          <a:off x="22199600" y="1481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63500</xdr:rowOff>
    </xdr:from>
    <xdr:to>
      <xdr:col>116</xdr:col>
      <xdr:colOff>152400</xdr:colOff>
      <xdr:row>86</xdr:row>
      <xdr:rowOff>63500</xdr:rowOff>
    </xdr:to>
    <xdr:cxnSp macro="">
      <xdr:nvCxnSpPr>
        <xdr:cNvPr id="801" name="直線コネクタ 800"/>
        <xdr:cNvCxnSpPr/>
      </xdr:nvCxnSpPr>
      <xdr:spPr>
        <a:xfrm>
          <a:off x="22072600" y="14808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802" name="【消防施設】&#10;一人当たり面積最大値テキスト"/>
        <xdr:cNvSpPr txBox="1"/>
      </xdr:nvSpPr>
      <xdr:spPr>
        <a:xfrm>
          <a:off x="22199600" y="1307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803" name="直線コネクタ 802"/>
        <xdr:cNvCxnSpPr/>
      </xdr:nvCxnSpPr>
      <xdr:spPr>
        <a:xfrm>
          <a:off x="22072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804" name="【消防施設】&#10;一人当たり面積平均値テキスト"/>
        <xdr:cNvSpPr txBox="1"/>
      </xdr:nvSpPr>
      <xdr:spPr>
        <a:xfrm>
          <a:off x="22199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805" name="フローチャート: 判断 804"/>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806" name="フローチャート: 判断 805"/>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133350</xdr:rowOff>
    </xdr:from>
    <xdr:to>
      <xdr:col>107</xdr:col>
      <xdr:colOff>101600</xdr:colOff>
      <xdr:row>84</xdr:row>
      <xdr:rowOff>63500</xdr:rowOff>
    </xdr:to>
    <xdr:sp macro="" textlink="">
      <xdr:nvSpPr>
        <xdr:cNvPr id="807" name="フローチャート: 判断 806"/>
        <xdr:cNvSpPr/>
      </xdr:nvSpPr>
      <xdr:spPr>
        <a:xfrm>
          <a:off x="20383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808" name="フローチャート: 判断 807"/>
        <xdr:cNvSpPr/>
      </xdr:nvSpPr>
      <xdr:spPr>
        <a:xfrm>
          <a:off x="19494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120650</xdr:rowOff>
    </xdr:from>
    <xdr:to>
      <xdr:col>98</xdr:col>
      <xdr:colOff>38100</xdr:colOff>
      <xdr:row>84</xdr:row>
      <xdr:rowOff>50800</xdr:rowOff>
    </xdr:to>
    <xdr:sp macro="" textlink="">
      <xdr:nvSpPr>
        <xdr:cNvPr id="809" name="フローチャート: 判断 808"/>
        <xdr:cNvSpPr/>
      </xdr:nvSpPr>
      <xdr:spPr>
        <a:xfrm>
          <a:off x="18605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0" name="テキスト ボックス 809"/>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1" name="テキスト ボックス 810"/>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2" name="テキスト ボックス 811"/>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3" name="テキスト ボックス 812"/>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4" name="テキスト ボックス 813"/>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815" name="楕円 814"/>
        <xdr:cNvSpPr/>
      </xdr:nvSpPr>
      <xdr:spPr>
        <a:xfrm>
          <a:off x="221107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67327</xdr:rowOff>
    </xdr:from>
    <xdr:ext cx="469744" cy="259045"/>
    <xdr:sp macro="" textlink="">
      <xdr:nvSpPr>
        <xdr:cNvPr id="816" name="【消防施設】&#10;一人当たり面積該当値テキスト"/>
        <xdr:cNvSpPr txBox="1"/>
      </xdr:nvSpPr>
      <xdr:spPr>
        <a:xfrm>
          <a:off x="22199600"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44450</xdr:rowOff>
    </xdr:from>
    <xdr:to>
      <xdr:col>112</xdr:col>
      <xdr:colOff>38100</xdr:colOff>
      <xdr:row>83</xdr:row>
      <xdr:rowOff>146050</xdr:rowOff>
    </xdr:to>
    <xdr:sp macro="" textlink="">
      <xdr:nvSpPr>
        <xdr:cNvPr id="817" name="楕円 816"/>
        <xdr:cNvSpPr/>
      </xdr:nvSpPr>
      <xdr:spPr>
        <a:xfrm>
          <a:off x="21272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95250</xdr:rowOff>
    </xdr:from>
    <xdr:to>
      <xdr:col>116</xdr:col>
      <xdr:colOff>63500</xdr:colOff>
      <xdr:row>83</xdr:row>
      <xdr:rowOff>95250</xdr:rowOff>
    </xdr:to>
    <xdr:cxnSp macro="">
      <xdr:nvCxnSpPr>
        <xdr:cNvPr id="818" name="直線コネクタ 817"/>
        <xdr:cNvCxnSpPr/>
      </xdr:nvCxnSpPr>
      <xdr:spPr>
        <a:xfrm>
          <a:off x="21323300" y="14325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57150</xdr:rowOff>
    </xdr:from>
    <xdr:to>
      <xdr:col>107</xdr:col>
      <xdr:colOff>101600</xdr:colOff>
      <xdr:row>83</xdr:row>
      <xdr:rowOff>158750</xdr:rowOff>
    </xdr:to>
    <xdr:sp macro="" textlink="">
      <xdr:nvSpPr>
        <xdr:cNvPr id="819" name="楕円 818"/>
        <xdr:cNvSpPr/>
      </xdr:nvSpPr>
      <xdr:spPr>
        <a:xfrm>
          <a:off x="20383500" y="1428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95250</xdr:rowOff>
    </xdr:from>
    <xdr:to>
      <xdr:col>111</xdr:col>
      <xdr:colOff>177800</xdr:colOff>
      <xdr:row>83</xdr:row>
      <xdr:rowOff>107950</xdr:rowOff>
    </xdr:to>
    <xdr:cxnSp macro="">
      <xdr:nvCxnSpPr>
        <xdr:cNvPr id="820" name="直線コネクタ 819"/>
        <xdr:cNvCxnSpPr/>
      </xdr:nvCxnSpPr>
      <xdr:spPr>
        <a:xfrm flipV="1">
          <a:off x="20434300" y="14325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57150</xdr:rowOff>
    </xdr:from>
    <xdr:to>
      <xdr:col>102</xdr:col>
      <xdr:colOff>165100</xdr:colOff>
      <xdr:row>83</xdr:row>
      <xdr:rowOff>158750</xdr:rowOff>
    </xdr:to>
    <xdr:sp macro="" textlink="">
      <xdr:nvSpPr>
        <xdr:cNvPr id="821" name="楕円 820"/>
        <xdr:cNvSpPr/>
      </xdr:nvSpPr>
      <xdr:spPr>
        <a:xfrm>
          <a:off x="19494500" y="1428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107950</xdr:rowOff>
    </xdr:from>
    <xdr:to>
      <xdr:col>107</xdr:col>
      <xdr:colOff>50800</xdr:colOff>
      <xdr:row>83</xdr:row>
      <xdr:rowOff>107950</xdr:rowOff>
    </xdr:to>
    <xdr:cxnSp macro="">
      <xdr:nvCxnSpPr>
        <xdr:cNvPr id="822" name="直線コネクタ 821"/>
        <xdr:cNvCxnSpPr/>
      </xdr:nvCxnSpPr>
      <xdr:spPr>
        <a:xfrm>
          <a:off x="19545300" y="14338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57150</xdr:rowOff>
    </xdr:from>
    <xdr:to>
      <xdr:col>98</xdr:col>
      <xdr:colOff>38100</xdr:colOff>
      <xdr:row>83</xdr:row>
      <xdr:rowOff>158750</xdr:rowOff>
    </xdr:to>
    <xdr:sp macro="" textlink="">
      <xdr:nvSpPr>
        <xdr:cNvPr id="823" name="楕円 822"/>
        <xdr:cNvSpPr/>
      </xdr:nvSpPr>
      <xdr:spPr>
        <a:xfrm>
          <a:off x="18605500" y="1428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107950</xdr:rowOff>
    </xdr:from>
    <xdr:to>
      <xdr:col>102</xdr:col>
      <xdr:colOff>114300</xdr:colOff>
      <xdr:row>83</xdr:row>
      <xdr:rowOff>107950</xdr:rowOff>
    </xdr:to>
    <xdr:cxnSp macro="">
      <xdr:nvCxnSpPr>
        <xdr:cNvPr id="824" name="直線コネクタ 823"/>
        <xdr:cNvCxnSpPr/>
      </xdr:nvCxnSpPr>
      <xdr:spPr>
        <a:xfrm>
          <a:off x="18656300" y="14338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41927</xdr:rowOff>
    </xdr:from>
    <xdr:ext cx="469744" cy="259045"/>
    <xdr:sp macro="" textlink="">
      <xdr:nvSpPr>
        <xdr:cNvPr id="825" name="n_1aveValue【消防施設】&#10;一人当たり面積"/>
        <xdr:cNvSpPr txBox="1"/>
      </xdr:nvSpPr>
      <xdr:spPr>
        <a:xfrm>
          <a:off x="210757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54627</xdr:rowOff>
    </xdr:from>
    <xdr:ext cx="469744" cy="259045"/>
    <xdr:sp macro="" textlink="">
      <xdr:nvSpPr>
        <xdr:cNvPr id="826" name="n_2aveValue【消防施設】&#10;一人当たり面積"/>
        <xdr:cNvSpPr txBox="1"/>
      </xdr:nvSpPr>
      <xdr:spPr>
        <a:xfrm>
          <a:off x="20199427" y="1445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54627</xdr:rowOff>
    </xdr:from>
    <xdr:ext cx="469744" cy="259045"/>
    <xdr:sp macro="" textlink="">
      <xdr:nvSpPr>
        <xdr:cNvPr id="827" name="n_3aveValue【消防施設】&#10;一人当たり面積"/>
        <xdr:cNvSpPr txBox="1"/>
      </xdr:nvSpPr>
      <xdr:spPr>
        <a:xfrm>
          <a:off x="19310427" y="1445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41927</xdr:rowOff>
    </xdr:from>
    <xdr:ext cx="469744" cy="259045"/>
    <xdr:sp macro="" textlink="">
      <xdr:nvSpPr>
        <xdr:cNvPr id="828" name="n_4aveValue【消防施設】&#10;一人当たり面積"/>
        <xdr:cNvSpPr txBox="1"/>
      </xdr:nvSpPr>
      <xdr:spPr>
        <a:xfrm>
          <a:off x="18421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162577</xdr:rowOff>
    </xdr:from>
    <xdr:ext cx="469744" cy="259045"/>
    <xdr:sp macro="" textlink="">
      <xdr:nvSpPr>
        <xdr:cNvPr id="829" name="n_1mainValue【消防施設】&#10;一人当たり面積"/>
        <xdr:cNvSpPr txBox="1"/>
      </xdr:nvSpPr>
      <xdr:spPr>
        <a:xfrm>
          <a:off x="210757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3827</xdr:rowOff>
    </xdr:from>
    <xdr:ext cx="469744" cy="259045"/>
    <xdr:sp macro="" textlink="">
      <xdr:nvSpPr>
        <xdr:cNvPr id="830" name="n_2mainValue【消防施設】&#10;一人当たり面積"/>
        <xdr:cNvSpPr txBox="1"/>
      </xdr:nvSpPr>
      <xdr:spPr>
        <a:xfrm>
          <a:off x="20199427" y="1406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3827</xdr:rowOff>
    </xdr:from>
    <xdr:ext cx="469744" cy="259045"/>
    <xdr:sp macro="" textlink="">
      <xdr:nvSpPr>
        <xdr:cNvPr id="831" name="n_3mainValue【消防施設】&#10;一人当たり面積"/>
        <xdr:cNvSpPr txBox="1"/>
      </xdr:nvSpPr>
      <xdr:spPr>
        <a:xfrm>
          <a:off x="19310427" y="1406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3827</xdr:rowOff>
    </xdr:from>
    <xdr:ext cx="469744" cy="259045"/>
    <xdr:sp macro="" textlink="">
      <xdr:nvSpPr>
        <xdr:cNvPr id="832" name="n_4mainValue【消防施設】&#10;一人当たり面積"/>
        <xdr:cNvSpPr txBox="1"/>
      </xdr:nvSpPr>
      <xdr:spPr>
        <a:xfrm>
          <a:off x="18421427" y="1406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3" name="正方形/長方形 832"/>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4" name="正方形/長方形 833"/>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5" name="正方形/長方形 834"/>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6" name="正方形/長方形 835"/>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7" name="正方形/長方形 836"/>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8" name="正方形/長方形 837"/>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9" name="正方形/長方形 838"/>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0" name="正方形/長方形 839"/>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1" name="テキスト ボックス 840"/>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2" name="直線コネクタ 841"/>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3" name="テキスト ボックス 842"/>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4" name="直線コネクタ 843"/>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5" name="テキスト ボックス 844"/>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6" name="直線コネクタ 845"/>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7" name="テキスト ボックス 846"/>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8" name="直線コネクタ 847"/>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9" name="テキスト ボックス 848"/>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0" name="直線コネクタ 849"/>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1" name="テキスト ボックス 850"/>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2" name="直線コネクタ 851"/>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3" name="テキスト ボックス 852"/>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4" name="直線コネクタ 853"/>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5" name="テキスト ボックス 854"/>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6" name="直線コネクタ 855"/>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7"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115388</xdr:rowOff>
    </xdr:from>
    <xdr:to>
      <xdr:col>85</xdr:col>
      <xdr:colOff>126364</xdr:colOff>
      <xdr:row>107</xdr:row>
      <xdr:rowOff>148045</xdr:rowOff>
    </xdr:to>
    <xdr:cxnSp macro="">
      <xdr:nvCxnSpPr>
        <xdr:cNvPr id="858" name="直線コネクタ 857"/>
        <xdr:cNvCxnSpPr/>
      </xdr:nvCxnSpPr>
      <xdr:spPr>
        <a:xfrm flipV="1">
          <a:off x="16318864" y="17260388"/>
          <a:ext cx="0" cy="1232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151872</xdr:rowOff>
    </xdr:from>
    <xdr:ext cx="405111" cy="259045"/>
    <xdr:sp macro="" textlink="">
      <xdr:nvSpPr>
        <xdr:cNvPr id="859" name="【庁舎】&#10;有形固定資産減価償却率最小値テキスト"/>
        <xdr:cNvSpPr txBox="1"/>
      </xdr:nvSpPr>
      <xdr:spPr>
        <a:xfrm>
          <a:off x="16357600" y="1849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148045</xdr:rowOff>
    </xdr:from>
    <xdr:to>
      <xdr:col>86</xdr:col>
      <xdr:colOff>25400</xdr:colOff>
      <xdr:row>107</xdr:row>
      <xdr:rowOff>148045</xdr:rowOff>
    </xdr:to>
    <xdr:cxnSp macro="">
      <xdr:nvCxnSpPr>
        <xdr:cNvPr id="860" name="直線コネクタ 859"/>
        <xdr:cNvCxnSpPr/>
      </xdr:nvCxnSpPr>
      <xdr:spPr>
        <a:xfrm>
          <a:off x="16230600" y="18493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62065</xdr:rowOff>
    </xdr:from>
    <xdr:ext cx="405111" cy="259045"/>
    <xdr:sp macro="" textlink="">
      <xdr:nvSpPr>
        <xdr:cNvPr id="861" name="【庁舎】&#10;有形固定資産減価償却率最大値テキスト"/>
        <xdr:cNvSpPr txBox="1"/>
      </xdr:nvSpPr>
      <xdr:spPr>
        <a:xfrm>
          <a:off x="16357600" y="17035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115388</xdr:rowOff>
    </xdr:from>
    <xdr:to>
      <xdr:col>86</xdr:col>
      <xdr:colOff>25400</xdr:colOff>
      <xdr:row>100</xdr:row>
      <xdr:rowOff>115388</xdr:rowOff>
    </xdr:to>
    <xdr:cxnSp macro="">
      <xdr:nvCxnSpPr>
        <xdr:cNvPr id="862" name="直線コネクタ 861"/>
        <xdr:cNvCxnSpPr/>
      </xdr:nvCxnSpPr>
      <xdr:spPr>
        <a:xfrm>
          <a:off x="16230600" y="17260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129920</xdr:rowOff>
    </xdr:from>
    <xdr:ext cx="405111" cy="259045"/>
    <xdr:sp macro="" textlink="">
      <xdr:nvSpPr>
        <xdr:cNvPr id="863" name="【庁舎】&#10;有形固定資産減価償却率平均値テキスト"/>
        <xdr:cNvSpPr txBox="1"/>
      </xdr:nvSpPr>
      <xdr:spPr>
        <a:xfrm>
          <a:off x="16357600" y="176178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107043</xdr:rowOff>
    </xdr:from>
    <xdr:to>
      <xdr:col>85</xdr:col>
      <xdr:colOff>177800</xdr:colOff>
      <xdr:row>104</xdr:row>
      <xdr:rowOff>37193</xdr:rowOff>
    </xdr:to>
    <xdr:sp macro="" textlink="">
      <xdr:nvSpPr>
        <xdr:cNvPr id="864" name="フローチャート: 判断 863"/>
        <xdr:cNvSpPr/>
      </xdr:nvSpPr>
      <xdr:spPr>
        <a:xfrm>
          <a:off x="16268700" y="1776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102144</xdr:rowOff>
    </xdr:from>
    <xdr:to>
      <xdr:col>81</xdr:col>
      <xdr:colOff>101600</xdr:colOff>
      <xdr:row>104</xdr:row>
      <xdr:rowOff>32294</xdr:rowOff>
    </xdr:to>
    <xdr:sp macro="" textlink="">
      <xdr:nvSpPr>
        <xdr:cNvPr id="865" name="フローチャート: 判断 864"/>
        <xdr:cNvSpPr/>
      </xdr:nvSpPr>
      <xdr:spPr>
        <a:xfrm>
          <a:off x="15430500" y="1776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95613</xdr:rowOff>
    </xdr:from>
    <xdr:to>
      <xdr:col>76</xdr:col>
      <xdr:colOff>165100</xdr:colOff>
      <xdr:row>104</xdr:row>
      <xdr:rowOff>25763</xdr:rowOff>
    </xdr:to>
    <xdr:sp macro="" textlink="">
      <xdr:nvSpPr>
        <xdr:cNvPr id="866" name="フローチャート: 判断 865"/>
        <xdr:cNvSpPr/>
      </xdr:nvSpPr>
      <xdr:spPr>
        <a:xfrm>
          <a:off x="14541500" y="1775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116839</xdr:rowOff>
    </xdr:from>
    <xdr:to>
      <xdr:col>72</xdr:col>
      <xdr:colOff>38100</xdr:colOff>
      <xdr:row>104</xdr:row>
      <xdr:rowOff>46989</xdr:rowOff>
    </xdr:to>
    <xdr:sp macro="" textlink="">
      <xdr:nvSpPr>
        <xdr:cNvPr id="867" name="フローチャート: 判断 866"/>
        <xdr:cNvSpPr/>
      </xdr:nvSpPr>
      <xdr:spPr>
        <a:xfrm>
          <a:off x="13652500" y="17776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121738</xdr:rowOff>
    </xdr:from>
    <xdr:to>
      <xdr:col>67</xdr:col>
      <xdr:colOff>101600</xdr:colOff>
      <xdr:row>104</xdr:row>
      <xdr:rowOff>51888</xdr:rowOff>
    </xdr:to>
    <xdr:sp macro="" textlink="">
      <xdr:nvSpPr>
        <xdr:cNvPr id="868" name="フローチャート: 判断 867"/>
        <xdr:cNvSpPr/>
      </xdr:nvSpPr>
      <xdr:spPr>
        <a:xfrm>
          <a:off x="127635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9" name="テキスト ボックス 868"/>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0" name="テキスト ボックス 869"/>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1" name="テキスト ボックス 870"/>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2" name="テキスト ボックス 871"/>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3" name="テキスト ボックス 872"/>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97245</xdr:rowOff>
    </xdr:from>
    <xdr:to>
      <xdr:col>85</xdr:col>
      <xdr:colOff>177800</xdr:colOff>
      <xdr:row>108</xdr:row>
      <xdr:rowOff>27395</xdr:rowOff>
    </xdr:to>
    <xdr:sp macro="" textlink="">
      <xdr:nvSpPr>
        <xdr:cNvPr id="874" name="楕円 873"/>
        <xdr:cNvSpPr/>
      </xdr:nvSpPr>
      <xdr:spPr>
        <a:xfrm>
          <a:off x="16268700" y="1844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12172</xdr:rowOff>
    </xdr:from>
    <xdr:ext cx="405111" cy="259045"/>
    <xdr:sp macro="" textlink="">
      <xdr:nvSpPr>
        <xdr:cNvPr id="875" name="【庁舎】&#10;有形固定資産減価償却率該当値テキスト"/>
        <xdr:cNvSpPr txBox="1"/>
      </xdr:nvSpPr>
      <xdr:spPr>
        <a:xfrm>
          <a:off x="16357600" y="18357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77651</xdr:rowOff>
    </xdr:from>
    <xdr:to>
      <xdr:col>81</xdr:col>
      <xdr:colOff>101600</xdr:colOff>
      <xdr:row>108</xdr:row>
      <xdr:rowOff>7801</xdr:rowOff>
    </xdr:to>
    <xdr:sp macro="" textlink="">
      <xdr:nvSpPr>
        <xdr:cNvPr id="876" name="楕円 875"/>
        <xdr:cNvSpPr/>
      </xdr:nvSpPr>
      <xdr:spPr>
        <a:xfrm>
          <a:off x="15430500" y="1842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128451</xdr:rowOff>
    </xdr:from>
    <xdr:to>
      <xdr:col>85</xdr:col>
      <xdr:colOff>127000</xdr:colOff>
      <xdr:row>107</xdr:row>
      <xdr:rowOff>148045</xdr:rowOff>
    </xdr:to>
    <xdr:cxnSp macro="">
      <xdr:nvCxnSpPr>
        <xdr:cNvPr id="877" name="直線コネクタ 876"/>
        <xdr:cNvCxnSpPr/>
      </xdr:nvCxnSpPr>
      <xdr:spPr>
        <a:xfrm>
          <a:off x="15481300" y="18473601"/>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59689</xdr:rowOff>
    </xdr:from>
    <xdr:to>
      <xdr:col>76</xdr:col>
      <xdr:colOff>165100</xdr:colOff>
      <xdr:row>107</xdr:row>
      <xdr:rowOff>161289</xdr:rowOff>
    </xdr:to>
    <xdr:sp macro="" textlink="">
      <xdr:nvSpPr>
        <xdr:cNvPr id="878" name="楕円 877"/>
        <xdr:cNvSpPr/>
      </xdr:nvSpPr>
      <xdr:spPr>
        <a:xfrm>
          <a:off x="14541500" y="1840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110489</xdr:rowOff>
    </xdr:from>
    <xdr:to>
      <xdr:col>81</xdr:col>
      <xdr:colOff>50800</xdr:colOff>
      <xdr:row>107</xdr:row>
      <xdr:rowOff>128451</xdr:rowOff>
    </xdr:to>
    <xdr:cxnSp macro="">
      <xdr:nvCxnSpPr>
        <xdr:cNvPr id="879" name="直線コネクタ 878"/>
        <xdr:cNvCxnSpPr/>
      </xdr:nvCxnSpPr>
      <xdr:spPr>
        <a:xfrm>
          <a:off x="14592300" y="18455639"/>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40095</xdr:rowOff>
    </xdr:from>
    <xdr:to>
      <xdr:col>72</xdr:col>
      <xdr:colOff>38100</xdr:colOff>
      <xdr:row>107</xdr:row>
      <xdr:rowOff>141695</xdr:rowOff>
    </xdr:to>
    <xdr:sp macro="" textlink="">
      <xdr:nvSpPr>
        <xdr:cNvPr id="880" name="楕円 879"/>
        <xdr:cNvSpPr/>
      </xdr:nvSpPr>
      <xdr:spPr>
        <a:xfrm>
          <a:off x="13652500" y="1838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90895</xdr:rowOff>
    </xdr:from>
    <xdr:to>
      <xdr:col>76</xdr:col>
      <xdr:colOff>114300</xdr:colOff>
      <xdr:row>107</xdr:row>
      <xdr:rowOff>110489</xdr:rowOff>
    </xdr:to>
    <xdr:cxnSp macro="">
      <xdr:nvCxnSpPr>
        <xdr:cNvPr id="881" name="直線コネクタ 880"/>
        <xdr:cNvCxnSpPr/>
      </xdr:nvCxnSpPr>
      <xdr:spPr>
        <a:xfrm>
          <a:off x="13703300" y="18436045"/>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20501</xdr:rowOff>
    </xdr:from>
    <xdr:to>
      <xdr:col>67</xdr:col>
      <xdr:colOff>101600</xdr:colOff>
      <xdr:row>107</xdr:row>
      <xdr:rowOff>122101</xdr:rowOff>
    </xdr:to>
    <xdr:sp macro="" textlink="">
      <xdr:nvSpPr>
        <xdr:cNvPr id="882" name="楕円 881"/>
        <xdr:cNvSpPr/>
      </xdr:nvSpPr>
      <xdr:spPr>
        <a:xfrm>
          <a:off x="12763500" y="1836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71301</xdr:rowOff>
    </xdr:from>
    <xdr:to>
      <xdr:col>71</xdr:col>
      <xdr:colOff>177800</xdr:colOff>
      <xdr:row>107</xdr:row>
      <xdr:rowOff>90895</xdr:rowOff>
    </xdr:to>
    <xdr:cxnSp macro="">
      <xdr:nvCxnSpPr>
        <xdr:cNvPr id="883" name="直線コネクタ 882"/>
        <xdr:cNvCxnSpPr/>
      </xdr:nvCxnSpPr>
      <xdr:spPr>
        <a:xfrm>
          <a:off x="12814300" y="18416451"/>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48821</xdr:rowOff>
    </xdr:from>
    <xdr:ext cx="405111" cy="259045"/>
    <xdr:sp macro="" textlink="">
      <xdr:nvSpPr>
        <xdr:cNvPr id="884" name="n_1aveValue【庁舎】&#10;有形固定資産減価償却率"/>
        <xdr:cNvSpPr txBox="1"/>
      </xdr:nvSpPr>
      <xdr:spPr>
        <a:xfrm>
          <a:off x="15266044" y="1753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42290</xdr:rowOff>
    </xdr:from>
    <xdr:ext cx="405111" cy="259045"/>
    <xdr:sp macro="" textlink="">
      <xdr:nvSpPr>
        <xdr:cNvPr id="885" name="n_2aveValue【庁舎】&#10;有形固定資産減価償却率"/>
        <xdr:cNvSpPr txBox="1"/>
      </xdr:nvSpPr>
      <xdr:spPr>
        <a:xfrm>
          <a:off x="14389744" y="1753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63516</xdr:rowOff>
    </xdr:from>
    <xdr:ext cx="405111" cy="259045"/>
    <xdr:sp macro="" textlink="">
      <xdr:nvSpPr>
        <xdr:cNvPr id="886" name="n_3aveValue【庁舎】&#10;有形固定資産減価償却率"/>
        <xdr:cNvSpPr txBox="1"/>
      </xdr:nvSpPr>
      <xdr:spPr>
        <a:xfrm>
          <a:off x="13500744" y="17551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68415</xdr:rowOff>
    </xdr:from>
    <xdr:ext cx="405111" cy="259045"/>
    <xdr:sp macro="" textlink="">
      <xdr:nvSpPr>
        <xdr:cNvPr id="887" name="n_4aveValue【庁舎】&#10;有形固定資産減価償却率"/>
        <xdr:cNvSpPr txBox="1"/>
      </xdr:nvSpPr>
      <xdr:spPr>
        <a:xfrm>
          <a:off x="12611744" y="17556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170378</xdr:rowOff>
    </xdr:from>
    <xdr:ext cx="405111" cy="259045"/>
    <xdr:sp macro="" textlink="">
      <xdr:nvSpPr>
        <xdr:cNvPr id="888" name="n_1mainValue【庁舎】&#10;有形固定資産減価償却率"/>
        <xdr:cNvSpPr txBox="1"/>
      </xdr:nvSpPr>
      <xdr:spPr>
        <a:xfrm>
          <a:off x="15266044" y="18515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152416</xdr:rowOff>
    </xdr:from>
    <xdr:ext cx="405111" cy="259045"/>
    <xdr:sp macro="" textlink="">
      <xdr:nvSpPr>
        <xdr:cNvPr id="889" name="n_2mainValue【庁舎】&#10;有形固定資産減価償却率"/>
        <xdr:cNvSpPr txBox="1"/>
      </xdr:nvSpPr>
      <xdr:spPr>
        <a:xfrm>
          <a:off x="14389744" y="1849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132822</xdr:rowOff>
    </xdr:from>
    <xdr:ext cx="405111" cy="259045"/>
    <xdr:sp macro="" textlink="">
      <xdr:nvSpPr>
        <xdr:cNvPr id="890" name="n_3mainValue【庁舎】&#10;有形固定資産減価償却率"/>
        <xdr:cNvSpPr txBox="1"/>
      </xdr:nvSpPr>
      <xdr:spPr>
        <a:xfrm>
          <a:off x="13500744" y="1847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113228</xdr:rowOff>
    </xdr:from>
    <xdr:ext cx="405111" cy="259045"/>
    <xdr:sp macro="" textlink="">
      <xdr:nvSpPr>
        <xdr:cNvPr id="891" name="n_4mainValue【庁舎】&#10;有形固定資産減価償却率"/>
        <xdr:cNvSpPr txBox="1"/>
      </xdr:nvSpPr>
      <xdr:spPr>
        <a:xfrm>
          <a:off x="12611744" y="18458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2" name="正方形/長方形 891"/>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3" name="正方形/長方形 892"/>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4" name="正方形/長方形 893"/>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5" name="正方形/長方形 894"/>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6" name="正方形/長方形 895"/>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7" name="正方形/長方形 896"/>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8" name="正方形/長方形 897"/>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9" name="正方形/長方形 898"/>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0" name="テキスト ボックス 899"/>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1" name="直線コネクタ 900"/>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2" name="直線コネクタ 901"/>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3" name="テキスト ボックス 902"/>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4" name="直線コネクタ 903"/>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5" name="テキスト ボックス 904"/>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6" name="直線コネクタ 905"/>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7" name="テキスト ボックス 906"/>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8" name="直線コネクタ 907"/>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9" name="テキスト ボックス 908"/>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0" name="直線コネクタ 909"/>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1" name="テキスト ボックス 910"/>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2" name="直線コネクタ 911"/>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3" name="テキスト ボックス 912"/>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4"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19050</xdr:rowOff>
    </xdr:from>
    <xdr:to>
      <xdr:col>116</xdr:col>
      <xdr:colOff>62864</xdr:colOff>
      <xdr:row>107</xdr:row>
      <xdr:rowOff>91439</xdr:rowOff>
    </xdr:to>
    <xdr:cxnSp macro="">
      <xdr:nvCxnSpPr>
        <xdr:cNvPr id="915" name="直線コネクタ 914"/>
        <xdr:cNvCxnSpPr/>
      </xdr:nvCxnSpPr>
      <xdr:spPr>
        <a:xfrm flipV="1">
          <a:off x="22160864" y="17164050"/>
          <a:ext cx="0" cy="12725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95266</xdr:rowOff>
    </xdr:from>
    <xdr:ext cx="469744" cy="259045"/>
    <xdr:sp macro="" textlink="">
      <xdr:nvSpPr>
        <xdr:cNvPr id="916" name="【庁舎】&#10;一人当たり面積最小値テキスト"/>
        <xdr:cNvSpPr txBox="1"/>
      </xdr:nvSpPr>
      <xdr:spPr>
        <a:xfrm>
          <a:off x="22199600"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91439</xdr:rowOff>
    </xdr:from>
    <xdr:to>
      <xdr:col>116</xdr:col>
      <xdr:colOff>152400</xdr:colOff>
      <xdr:row>107</xdr:row>
      <xdr:rowOff>91439</xdr:rowOff>
    </xdr:to>
    <xdr:cxnSp macro="">
      <xdr:nvCxnSpPr>
        <xdr:cNvPr id="917" name="直線コネクタ 916"/>
        <xdr:cNvCxnSpPr/>
      </xdr:nvCxnSpPr>
      <xdr:spPr>
        <a:xfrm>
          <a:off x="22072600" y="18436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137177</xdr:rowOff>
    </xdr:from>
    <xdr:ext cx="469744" cy="259045"/>
    <xdr:sp macro="" textlink="">
      <xdr:nvSpPr>
        <xdr:cNvPr id="918" name="【庁舎】&#10;一人当たり面積最大値テキスト"/>
        <xdr:cNvSpPr txBox="1"/>
      </xdr:nvSpPr>
      <xdr:spPr>
        <a:xfrm>
          <a:off x="22199600" y="1693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19050</xdr:rowOff>
    </xdr:from>
    <xdr:to>
      <xdr:col>116</xdr:col>
      <xdr:colOff>152400</xdr:colOff>
      <xdr:row>100</xdr:row>
      <xdr:rowOff>19050</xdr:rowOff>
    </xdr:to>
    <xdr:cxnSp macro="">
      <xdr:nvCxnSpPr>
        <xdr:cNvPr id="919" name="直線コネクタ 918"/>
        <xdr:cNvCxnSpPr/>
      </xdr:nvCxnSpPr>
      <xdr:spPr>
        <a:xfrm>
          <a:off x="22072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49547</xdr:rowOff>
    </xdr:from>
    <xdr:ext cx="469744" cy="259045"/>
    <xdr:sp macro="" textlink="">
      <xdr:nvSpPr>
        <xdr:cNvPr id="920" name="【庁舎】&#10;一人当たり面積平均値テキスト"/>
        <xdr:cNvSpPr txBox="1"/>
      </xdr:nvSpPr>
      <xdr:spPr>
        <a:xfrm>
          <a:off x="22199600" y="18051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71120</xdr:rowOff>
    </xdr:from>
    <xdr:to>
      <xdr:col>116</xdr:col>
      <xdr:colOff>114300</xdr:colOff>
      <xdr:row>106</xdr:row>
      <xdr:rowOff>1270</xdr:rowOff>
    </xdr:to>
    <xdr:sp macro="" textlink="">
      <xdr:nvSpPr>
        <xdr:cNvPr id="921" name="フローチャート: 判断 920"/>
        <xdr:cNvSpPr/>
      </xdr:nvSpPr>
      <xdr:spPr>
        <a:xfrm>
          <a:off x="221107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59689</xdr:rowOff>
    </xdr:from>
    <xdr:to>
      <xdr:col>112</xdr:col>
      <xdr:colOff>38100</xdr:colOff>
      <xdr:row>105</xdr:row>
      <xdr:rowOff>161289</xdr:rowOff>
    </xdr:to>
    <xdr:sp macro="" textlink="">
      <xdr:nvSpPr>
        <xdr:cNvPr id="922" name="フローチャート: 判断 921"/>
        <xdr:cNvSpPr/>
      </xdr:nvSpPr>
      <xdr:spPr>
        <a:xfrm>
          <a:off x="21272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82550</xdr:rowOff>
    </xdr:from>
    <xdr:to>
      <xdr:col>107</xdr:col>
      <xdr:colOff>101600</xdr:colOff>
      <xdr:row>106</xdr:row>
      <xdr:rowOff>12700</xdr:rowOff>
    </xdr:to>
    <xdr:sp macro="" textlink="">
      <xdr:nvSpPr>
        <xdr:cNvPr id="923" name="フローチャート: 判断 922"/>
        <xdr:cNvSpPr/>
      </xdr:nvSpPr>
      <xdr:spPr>
        <a:xfrm>
          <a:off x="20383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86361</xdr:rowOff>
    </xdr:from>
    <xdr:to>
      <xdr:col>102</xdr:col>
      <xdr:colOff>165100</xdr:colOff>
      <xdr:row>106</xdr:row>
      <xdr:rowOff>16511</xdr:rowOff>
    </xdr:to>
    <xdr:sp macro="" textlink="">
      <xdr:nvSpPr>
        <xdr:cNvPr id="924" name="フローチャート: 判断 923"/>
        <xdr:cNvSpPr/>
      </xdr:nvSpPr>
      <xdr:spPr>
        <a:xfrm>
          <a:off x="19494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86361</xdr:rowOff>
    </xdr:from>
    <xdr:to>
      <xdr:col>98</xdr:col>
      <xdr:colOff>38100</xdr:colOff>
      <xdr:row>106</xdr:row>
      <xdr:rowOff>16511</xdr:rowOff>
    </xdr:to>
    <xdr:sp macro="" textlink="">
      <xdr:nvSpPr>
        <xdr:cNvPr id="925" name="フローチャート: 判断 924"/>
        <xdr:cNvSpPr/>
      </xdr:nvSpPr>
      <xdr:spPr>
        <a:xfrm>
          <a:off x="18605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6" name="テキスト ボックス 925"/>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7" name="テキスト ボックス 926"/>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8" name="テキスト ボックス 927"/>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9" name="テキスト ボックス 928"/>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0" name="テキスト ボックス 929"/>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147320</xdr:rowOff>
    </xdr:from>
    <xdr:to>
      <xdr:col>116</xdr:col>
      <xdr:colOff>114300</xdr:colOff>
      <xdr:row>105</xdr:row>
      <xdr:rowOff>77470</xdr:rowOff>
    </xdr:to>
    <xdr:sp macro="" textlink="">
      <xdr:nvSpPr>
        <xdr:cNvPr id="931" name="楕円 930"/>
        <xdr:cNvSpPr/>
      </xdr:nvSpPr>
      <xdr:spPr>
        <a:xfrm>
          <a:off x="22110700" y="1797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170197</xdr:rowOff>
    </xdr:from>
    <xdr:ext cx="469744" cy="259045"/>
    <xdr:sp macro="" textlink="">
      <xdr:nvSpPr>
        <xdr:cNvPr id="932" name="【庁舎】&#10;一人当たり面積該当値テキスト"/>
        <xdr:cNvSpPr txBox="1"/>
      </xdr:nvSpPr>
      <xdr:spPr>
        <a:xfrm>
          <a:off x="22199600"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154939</xdr:rowOff>
    </xdr:from>
    <xdr:to>
      <xdr:col>112</xdr:col>
      <xdr:colOff>38100</xdr:colOff>
      <xdr:row>105</xdr:row>
      <xdr:rowOff>85089</xdr:rowOff>
    </xdr:to>
    <xdr:sp macro="" textlink="">
      <xdr:nvSpPr>
        <xdr:cNvPr id="933" name="楕円 932"/>
        <xdr:cNvSpPr/>
      </xdr:nvSpPr>
      <xdr:spPr>
        <a:xfrm>
          <a:off x="21272500" y="1798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26670</xdr:rowOff>
    </xdr:from>
    <xdr:to>
      <xdr:col>116</xdr:col>
      <xdr:colOff>63500</xdr:colOff>
      <xdr:row>105</xdr:row>
      <xdr:rowOff>34289</xdr:rowOff>
    </xdr:to>
    <xdr:cxnSp macro="">
      <xdr:nvCxnSpPr>
        <xdr:cNvPr id="934" name="直線コネクタ 933"/>
        <xdr:cNvCxnSpPr/>
      </xdr:nvCxnSpPr>
      <xdr:spPr>
        <a:xfrm flipV="1">
          <a:off x="21323300" y="18028920"/>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158750</xdr:rowOff>
    </xdr:from>
    <xdr:to>
      <xdr:col>107</xdr:col>
      <xdr:colOff>101600</xdr:colOff>
      <xdr:row>105</xdr:row>
      <xdr:rowOff>88900</xdr:rowOff>
    </xdr:to>
    <xdr:sp macro="" textlink="">
      <xdr:nvSpPr>
        <xdr:cNvPr id="935" name="楕円 934"/>
        <xdr:cNvSpPr/>
      </xdr:nvSpPr>
      <xdr:spPr>
        <a:xfrm>
          <a:off x="20383500" y="1798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34289</xdr:rowOff>
    </xdr:from>
    <xdr:to>
      <xdr:col>111</xdr:col>
      <xdr:colOff>177800</xdr:colOff>
      <xdr:row>105</xdr:row>
      <xdr:rowOff>38100</xdr:rowOff>
    </xdr:to>
    <xdr:cxnSp macro="">
      <xdr:nvCxnSpPr>
        <xdr:cNvPr id="936" name="直線コネクタ 935"/>
        <xdr:cNvCxnSpPr/>
      </xdr:nvCxnSpPr>
      <xdr:spPr>
        <a:xfrm flipV="1">
          <a:off x="20434300" y="180365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162561</xdr:rowOff>
    </xdr:from>
    <xdr:to>
      <xdr:col>102</xdr:col>
      <xdr:colOff>165100</xdr:colOff>
      <xdr:row>105</xdr:row>
      <xdr:rowOff>92711</xdr:rowOff>
    </xdr:to>
    <xdr:sp macro="" textlink="">
      <xdr:nvSpPr>
        <xdr:cNvPr id="937" name="楕円 936"/>
        <xdr:cNvSpPr/>
      </xdr:nvSpPr>
      <xdr:spPr>
        <a:xfrm>
          <a:off x="194945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38100</xdr:rowOff>
    </xdr:from>
    <xdr:to>
      <xdr:col>107</xdr:col>
      <xdr:colOff>50800</xdr:colOff>
      <xdr:row>105</xdr:row>
      <xdr:rowOff>41911</xdr:rowOff>
    </xdr:to>
    <xdr:cxnSp macro="">
      <xdr:nvCxnSpPr>
        <xdr:cNvPr id="938" name="直線コネクタ 937"/>
        <xdr:cNvCxnSpPr/>
      </xdr:nvCxnSpPr>
      <xdr:spPr>
        <a:xfrm flipV="1">
          <a:off x="19545300" y="1804035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166370</xdr:rowOff>
    </xdr:from>
    <xdr:to>
      <xdr:col>98</xdr:col>
      <xdr:colOff>38100</xdr:colOff>
      <xdr:row>105</xdr:row>
      <xdr:rowOff>96520</xdr:rowOff>
    </xdr:to>
    <xdr:sp macro="" textlink="">
      <xdr:nvSpPr>
        <xdr:cNvPr id="939" name="楕円 938"/>
        <xdr:cNvSpPr/>
      </xdr:nvSpPr>
      <xdr:spPr>
        <a:xfrm>
          <a:off x="18605500" y="1799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41911</xdr:rowOff>
    </xdr:from>
    <xdr:to>
      <xdr:col>102</xdr:col>
      <xdr:colOff>114300</xdr:colOff>
      <xdr:row>105</xdr:row>
      <xdr:rowOff>45720</xdr:rowOff>
    </xdr:to>
    <xdr:cxnSp macro="">
      <xdr:nvCxnSpPr>
        <xdr:cNvPr id="940" name="直線コネクタ 939"/>
        <xdr:cNvCxnSpPr/>
      </xdr:nvCxnSpPr>
      <xdr:spPr>
        <a:xfrm flipV="1">
          <a:off x="18656300" y="1804416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152416</xdr:rowOff>
    </xdr:from>
    <xdr:ext cx="469744" cy="259045"/>
    <xdr:sp macro="" textlink="">
      <xdr:nvSpPr>
        <xdr:cNvPr id="941" name="n_1aveValue【庁舎】&#10;一人当たり面積"/>
        <xdr:cNvSpPr txBox="1"/>
      </xdr:nvSpPr>
      <xdr:spPr>
        <a:xfrm>
          <a:off x="210757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3827</xdr:rowOff>
    </xdr:from>
    <xdr:ext cx="469744" cy="259045"/>
    <xdr:sp macro="" textlink="">
      <xdr:nvSpPr>
        <xdr:cNvPr id="942" name="n_2aveValue【庁舎】&#10;一人当たり面積"/>
        <xdr:cNvSpPr txBox="1"/>
      </xdr:nvSpPr>
      <xdr:spPr>
        <a:xfrm>
          <a:off x="20199427"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7638</xdr:rowOff>
    </xdr:from>
    <xdr:ext cx="469744" cy="259045"/>
    <xdr:sp macro="" textlink="">
      <xdr:nvSpPr>
        <xdr:cNvPr id="943" name="n_3aveValue【庁舎】&#10;一人当たり面積"/>
        <xdr:cNvSpPr txBox="1"/>
      </xdr:nvSpPr>
      <xdr:spPr>
        <a:xfrm>
          <a:off x="19310427" y="1818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7638</xdr:rowOff>
    </xdr:from>
    <xdr:ext cx="469744" cy="259045"/>
    <xdr:sp macro="" textlink="">
      <xdr:nvSpPr>
        <xdr:cNvPr id="944" name="n_4aveValue【庁舎】&#10;一人当たり面積"/>
        <xdr:cNvSpPr txBox="1"/>
      </xdr:nvSpPr>
      <xdr:spPr>
        <a:xfrm>
          <a:off x="18421427" y="1818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101616</xdr:rowOff>
    </xdr:from>
    <xdr:ext cx="469744" cy="259045"/>
    <xdr:sp macro="" textlink="">
      <xdr:nvSpPr>
        <xdr:cNvPr id="945" name="n_1mainValue【庁舎】&#10;一人当たり面積"/>
        <xdr:cNvSpPr txBox="1"/>
      </xdr:nvSpPr>
      <xdr:spPr>
        <a:xfrm>
          <a:off x="21075727" y="17760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105427</xdr:rowOff>
    </xdr:from>
    <xdr:ext cx="469744" cy="259045"/>
    <xdr:sp macro="" textlink="">
      <xdr:nvSpPr>
        <xdr:cNvPr id="946" name="n_2mainValue【庁舎】&#10;一人当たり面積"/>
        <xdr:cNvSpPr txBox="1"/>
      </xdr:nvSpPr>
      <xdr:spPr>
        <a:xfrm>
          <a:off x="20199427" y="1776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109238</xdr:rowOff>
    </xdr:from>
    <xdr:ext cx="469744" cy="259045"/>
    <xdr:sp macro="" textlink="">
      <xdr:nvSpPr>
        <xdr:cNvPr id="947" name="n_3mainValue【庁舎】&#10;一人当たり面積"/>
        <xdr:cNvSpPr txBox="1"/>
      </xdr:nvSpPr>
      <xdr:spPr>
        <a:xfrm>
          <a:off x="19310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113047</xdr:rowOff>
    </xdr:from>
    <xdr:ext cx="469744" cy="259045"/>
    <xdr:sp macro="" textlink="">
      <xdr:nvSpPr>
        <xdr:cNvPr id="948" name="n_4mainValue【庁舎】&#10;一人当たり面積"/>
        <xdr:cNvSpPr txBox="1"/>
      </xdr:nvSpPr>
      <xdr:spPr>
        <a:xfrm>
          <a:off x="18421427" y="1777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9" name="正方形/長方形 948"/>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0" name="正方形/長方形 949"/>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1" name="テキスト ボックス 950"/>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上記施設は、類似団体内平均値と比較して、有形固定資産減価償却率は高いものが多く、一人当たり面積は狭いものが多い状況である。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有形固定資産減価償却率が特に高い施設は「庁舎」や「体育館・プール」であり、一人当たり面積が特に広い施設は「保健センター・保健所」や「庁舎」となっている。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引き続き、公共施設総合管理計画（令和４年度改定）や施設分類ごとに策定している個別施設計画に基づき、適切な更新・統廃合・長寿命化の実施に努める。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9734;&#12304;&#36001;&#25919;&#29366;&#27841;&#36039;&#26009;&#38598;&#12305;_362018_&#24499;&#23798;&#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63.4</v>
          </cell>
          <cell r="BX51">
            <v>51.4</v>
          </cell>
          <cell r="CF51">
            <v>38.799999999999997</v>
          </cell>
          <cell r="CN51">
            <v>31.9</v>
          </cell>
          <cell r="CV51">
            <v>32.5</v>
          </cell>
        </row>
        <row r="53">
          <cell r="BP53">
            <v>67.900000000000006</v>
          </cell>
          <cell r="BX53">
            <v>69.099999999999994</v>
          </cell>
          <cell r="CF53">
            <v>69.400000000000006</v>
          </cell>
          <cell r="CN53">
            <v>69.900000000000006</v>
          </cell>
          <cell r="CV53">
            <v>70.7</v>
          </cell>
        </row>
        <row r="55">
          <cell r="AN55" t="str">
            <v>類似団体内平均値</v>
          </cell>
          <cell r="BP55">
            <v>7.1</v>
          </cell>
          <cell r="BX55">
            <v>5</v>
          </cell>
          <cell r="CF55">
            <v>0.1</v>
          </cell>
          <cell r="CN55">
            <v>0</v>
          </cell>
          <cell r="CV55">
            <v>1.8</v>
          </cell>
        </row>
        <row r="57">
          <cell r="BP57">
            <v>61</v>
          </cell>
          <cell r="BX57">
            <v>62.1</v>
          </cell>
          <cell r="CF57">
            <v>62.9</v>
          </cell>
          <cell r="CN57">
            <v>64.2</v>
          </cell>
          <cell r="CV57">
            <v>65</v>
          </cell>
        </row>
        <row r="72">
          <cell r="BP72" t="str">
            <v>R02</v>
          </cell>
          <cell r="BX72" t="str">
            <v>R03</v>
          </cell>
          <cell r="CF72" t="str">
            <v>R04</v>
          </cell>
          <cell r="CN72" t="str">
            <v>R05</v>
          </cell>
          <cell r="CV72" t="str">
            <v>R06</v>
          </cell>
        </row>
        <row r="73">
          <cell r="AN73" t="str">
            <v>当該団体値</v>
          </cell>
          <cell r="BP73">
            <v>63.4</v>
          </cell>
          <cell r="BX73">
            <v>51.4</v>
          </cell>
          <cell r="CF73">
            <v>38.799999999999997</v>
          </cell>
          <cell r="CN73">
            <v>31.9</v>
          </cell>
          <cell r="CV73">
            <v>32.5</v>
          </cell>
        </row>
        <row r="75">
          <cell r="BP75">
            <v>6</v>
          </cell>
          <cell r="BX75">
            <v>5.9</v>
          </cell>
          <cell r="CF75">
            <v>5.8</v>
          </cell>
          <cell r="CN75">
            <v>5.7</v>
          </cell>
          <cell r="CV75">
            <v>5.5</v>
          </cell>
        </row>
        <row r="77">
          <cell r="AN77" t="str">
            <v>類似団体内平均値</v>
          </cell>
          <cell r="BP77">
            <v>7.1</v>
          </cell>
          <cell r="BX77">
            <v>5</v>
          </cell>
          <cell r="CF77">
            <v>0.1</v>
          </cell>
          <cell r="CN77">
            <v>0</v>
          </cell>
          <cell r="CV77">
            <v>1.8</v>
          </cell>
        </row>
        <row r="79">
          <cell r="BP79">
            <v>3.4</v>
          </cell>
          <cell r="BX79">
            <v>3.6</v>
          </cell>
          <cell r="CF79">
            <v>3.6</v>
          </cell>
          <cell r="CN79">
            <v>3.7</v>
          </cell>
          <cell r="CV79">
            <v>3.8</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75" thickBot="1" x14ac:dyDescent="0.2">
      <c r="B2" s="170" t="s">
        <v>77</v>
      </c>
      <c r="C2" s="170"/>
      <c r="D2" s="171"/>
    </row>
    <row r="3" spans="1:119" ht="18.75" customHeight="1" thickBot="1" x14ac:dyDescent="0.2">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15">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119634742</v>
      </c>
      <c r="BO4" s="449"/>
      <c r="BP4" s="449"/>
      <c r="BQ4" s="449"/>
      <c r="BR4" s="449"/>
      <c r="BS4" s="449"/>
      <c r="BT4" s="449"/>
      <c r="BU4" s="450"/>
      <c r="BV4" s="448">
        <v>114838341</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1.9</v>
      </c>
      <c r="CU4" s="589"/>
      <c r="CV4" s="589"/>
      <c r="CW4" s="589"/>
      <c r="CX4" s="589"/>
      <c r="CY4" s="589"/>
      <c r="CZ4" s="589"/>
      <c r="DA4" s="590"/>
      <c r="DB4" s="588">
        <v>3.1</v>
      </c>
      <c r="DC4" s="589"/>
      <c r="DD4" s="589"/>
      <c r="DE4" s="589"/>
      <c r="DF4" s="589"/>
      <c r="DG4" s="589"/>
      <c r="DH4" s="589"/>
      <c r="DI4" s="590"/>
    </row>
    <row r="5" spans="1:119" ht="18.75" customHeight="1" x14ac:dyDescent="0.15">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117691905</v>
      </c>
      <c r="BO5" s="420"/>
      <c r="BP5" s="420"/>
      <c r="BQ5" s="420"/>
      <c r="BR5" s="420"/>
      <c r="BS5" s="420"/>
      <c r="BT5" s="420"/>
      <c r="BU5" s="421"/>
      <c r="BV5" s="419">
        <v>112267938</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96.7</v>
      </c>
      <c r="CU5" s="417"/>
      <c r="CV5" s="417"/>
      <c r="CW5" s="417"/>
      <c r="CX5" s="417"/>
      <c r="CY5" s="417"/>
      <c r="CZ5" s="417"/>
      <c r="DA5" s="418"/>
      <c r="DB5" s="416">
        <v>96.6</v>
      </c>
      <c r="DC5" s="417"/>
      <c r="DD5" s="417"/>
      <c r="DE5" s="417"/>
      <c r="DF5" s="417"/>
      <c r="DG5" s="417"/>
      <c r="DH5" s="417"/>
      <c r="DI5" s="418"/>
    </row>
    <row r="6" spans="1:119" ht="18.75" customHeight="1" x14ac:dyDescent="0.15">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1942837</v>
      </c>
      <c r="BO6" s="420"/>
      <c r="BP6" s="420"/>
      <c r="BQ6" s="420"/>
      <c r="BR6" s="420"/>
      <c r="BS6" s="420"/>
      <c r="BT6" s="420"/>
      <c r="BU6" s="421"/>
      <c r="BV6" s="419">
        <v>2570403</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97.1</v>
      </c>
      <c r="CU6" s="563"/>
      <c r="CV6" s="563"/>
      <c r="CW6" s="563"/>
      <c r="CX6" s="563"/>
      <c r="CY6" s="563"/>
      <c r="CZ6" s="563"/>
      <c r="DA6" s="564"/>
      <c r="DB6" s="562">
        <v>97.6</v>
      </c>
      <c r="DC6" s="563"/>
      <c r="DD6" s="563"/>
      <c r="DE6" s="563"/>
      <c r="DF6" s="563"/>
      <c r="DG6" s="563"/>
      <c r="DH6" s="563"/>
      <c r="DI6" s="564"/>
    </row>
    <row r="7" spans="1:119" ht="18.75" customHeight="1" x14ac:dyDescent="0.15">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802445</v>
      </c>
      <c r="BO7" s="420"/>
      <c r="BP7" s="420"/>
      <c r="BQ7" s="420"/>
      <c r="BR7" s="420"/>
      <c r="BS7" s="420"/>
      <c r="BT7" s="420"/>
      <c r="BU7" s="421"/>
      <c r="BV7" s="419">
        <v>792532</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58811802</v>
      </c>
      <c r="CU7" s="420"/>
      <c r="CV7" s="420"/>
      <c r="CW7" s="420"/>
      <c r="CX7" s="420"/>
      <c r="CY7" s="420"/>
      <c r="CZ7" s="420"/>
      <c r="DA7" s="421"/>
      <c r="DB7" s="419">
        <v>57666114</v>
      </c>
      <c r="DC7" s="420"/>
      <c r="DD7" s="420"/>
      <c r="DE7" s="420"/>
      <c r="DF7" s="420"/>
      <c r="DG7" s="420"/>
      <c r="DH7" s="420"/>
      <c r="DI7" s="421"/>
    </row>
    <row r="8" spans="1:119" ht="18.75" customHeight="1" thickBot="1" x14ac:dyDescent="0.2">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1140392</v>
      </c>
      <c r="BO8" s="420"/>
      <c r="BP8" s="420"/>
      <c r="BQ8" s="420"/>
      <c r="BR8" s="420"/>
      <c r="BS8" s="420"/>
      <c r="BT8" s="420"/>
      <c r="BU8" s="421"/>
      <c r="BV8" s="419">
        <v>1777871</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0.77</v>
      </c>
      <c r="CU8" s="523"/>
      <c r="CV8" s="523"/>
      <c r="CW8" s="523"/>
      <c r="CX8" s="523"/>
      <c r="CY8" s="523"/>
      <c r="CZ8" s="523"/>
      <c r="DA8" s="524"/>
      <c r="DB8" s="522">
        <v>0.77</v>
      </c>
      <c r="DC8" s="523"/>
      <c r="DD8" s="523"/>
      <c r="DE8" s="523"/>
      <c r="DF8" s="523"/>
      <c r="DG8" s="523"/>
      <c r="DH8" s="523"/>
      <c r="DI8" s="524"/>
    </row>
    <row r="9" spans="1:119" ht="18.75" customHeight="1" thickBot="1" x14ac:dyDescent="0.2">
      <c r="A9" s="169"/>
      <c r="B9" s="551" t="s">
        <v>106</v>
      </c>
      <c r="C9" s="552"/>
      <c r="D9" s="552"/>
      <c r="E9" s="552"/>
      <c r="F9" s="552"/>
      <c r="G9" s="552"/>
      <c r="H9" s="552"/>
      <c r="I9" s="552"/>
      <c r="J9" s="552"/>
      <c r="K9" s="470"/>
      <c r="L9" s="553" t="s">
        <v>107</v>
      </c>
      <c r="M9" s="554"/>
      <c r="N9" s="554"/>
      <c r="O9" s="554"/>
      <c r="P9" s="554"/>
      <c r="Q9" s="555"/>
      <c r="R9" s="556">
        <v>252391</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90</v>
      </c>
      <c r="AV9" s="478"/>
      <c r="AW9" s="478"/>
      <c r="AX9" s="478"/>
      <c r="AY9" s="433" t="s">
        <v>110</v>
      </c>
      <c r="AZ9" s="434"/>
      <c r="BA9" s="434"/>
      <c r="BB9" s="434"/>
      <c r="BC9" s="434"/>
      <c r="BD9" s="434"/>
      <c r="BE9" s="434"/>
      <c r="BF9" s="434"/>
      <c r="BG9" s="434"/>
      <c r="BH9" s="434"/>
      <c r="BI9" s="434"/>
      <c r="BJ9" s="434"/>
      <c r="BK9" s="434"/>
      <c r="BL9" s="434"/>
      <c r="BM9" s="435"/>
      <c r="BN9" s="419">
        <v>-637479</v>
      </c>
      <c r="BO9" s="420"/>
      <c r="BP9" s="420"/>
      <c r="BQ9" s="420"/>
      <c r="BR9" s="420"/>
      <c r="BS9" s="420"/>
      <c r="BT9" s="420"/>
      <c r="BU9" s="421"/>
      <c r="BV9" s="419">
        <v>-1237227</v>
      </c>
      <c r="BW9" s="420"/>
      <c r="BX9" s="420"/>
      <c r="BY9" s="420"/>
      <c r="BZ9" s="420"/>
      <c r="CA9" s="420"/>
      <c r="CB9" s="420"/>
      <c r="CC9" s="421"/>
      <c r="CD9" s="459" t="s">
        <v>111</v>
      </c>
      <c r="CE9" s="379"/>
      <c r="CF9" s="379"/>
      <c r="CG9" s="379"/>
      <c r="CH9" s="379"/>
      <c r="CI9" s="379"/>
      <c r="CJ9" s="379"/>
      <c r="CK9" s="379"/>
      <c r="CL9" s="379"/>
      <c r="CM9" s="379"/>
      <c r="CN9" s="379"/>
      <c r="CO9" s="379"/>
      <c r="CP9" s="379"/>
      <c r="CQ9" s="379"/>
      <c r="CR9" s="379"/>
      <c r="CS9" s="460"/>
      <c r="CT9" s="416">
        <v>11.4</v>
      </c>
      <c r="CU9" s="417"/>
      <c r="CV9" s="417"/>
      <c r="CW9" s="417"/>
      <c r="CX9" s="417"/>
      <c r="CY9" s="417"/>
      <c r="CZ9" s="417"/>
      <c r="DA9" s="418"/>
      <c r="DB9" s="416">
        <v>11.9</v>
      </c>
      <c r="DC9" s="417"/>
      <c r="DD9" s="417"/>
      <c r="DE9" s="417"/>
      <c r="DF9" s="417"/>
      <c r="DG9" s="417"/>
      <c r="DH9" s="417"/>
      <c r="DI9" s="418"/>
    </row>
    <row r="10" spans="1:119" ht="18.75" customHeight="1" thickBot="1" x14ac:dyDescent="0.2">
      <c r="A10" s="169"/>
      <c r="B10" s="551"/>
      <c r="C10" s="552"/>
      <c r="D10" s="552"/>
      <c r="E10" s="552"/>
      <c r="F10" s="552"/>
      <c r="G10" s="552"/>
      <c r="H10" s="552"/>
      <c r="I10" s="552"/>
      <c r="J10" s="552"/>
      <c r="K10" s="470"/>
      <c r="L10" s="375" t="s">
        <v>112</v>
      </c>
      <c r="M10" s="376"/>
      <c r="N10" s="376"/>
      <c r="O10" s="376"/>
      <c r="P10" s="376"/>
      <c r="Q10" s="377"/>
      <c r="R10" s="372">
        <v>258554</v>
      </c>
      <c r="S10" s="373"/>
      <c r="T10" s="373"/>
      <c r="U10" s="373"/>
      <c r="V10" s="432"/>
      <c r="W10" s="560"/>
      <c r="X10" s="370"/>
      <c r="Y10" s="370"/>
      <c r="Z10" s="370"/>
      <c r="AA10" s="370"/>
      <c r="AB10" s="370"/>
      <c r="AC10" s="370"/>
      <c r="AD10" s="370"/>
      <c r="AE10" s="370"/>
      <c r="AF10" s="370"/>
      <c r="AG10" s="370"/>
      <c r="AH10" s="370"/>
      <c r="AI10" s="370"/>
      <c r="AJ10" s="370"/>
      <c r="AK10" s="370"/>
      <c r="AL10" s="561"/>
      <c r="AM10" s="476" t="s">
        <v>113</v>
      </c>
      <c r="AN10" s="376"/>
      <c r="AO10" s="376"/>
      <c r="AP10" s="376"/>
      <c r="AQ10" s="376"/>
      <c r="AR10" s="376"/>
      <c r="AS10" s="376"/>
      <c r="AT10" s="377"/>
      <c r="AU10" s="477" t="s">
        <v>90</v>
      </c>
      <c r="AV10" s="478"/>
      <c r="AW10" s="478"/>
      <c r="AX10" s="478"/>
      <c r="AY10" s="433" t="s">
        <v>114</v>
      </c>
      <c r="AZ10" s="434"/>
      <c r="BA10" s="434"/>
      <c r="BB10" s="434"/>
      <c r="BC10" s="434"/>
      <c r="BD10" s="434"/>
      <c r="BE10" s="434"/>
      <c r="BF10" s="434"/>
      <c r="BG10" s="434"/>
      <c r="BH10" s="434"/>
      <c r="BI10" s="434"/>
      <c r="BJ10" s="434"/>
      <c r="BK10" s="434"/>
      <c r="BL10" s="434"/>
      <c r="BM10" s="435"/>
      <c r="BN10" s="419">
        <v>10884</v>
      </c>
      <c r="BO10" s="420"/>
      <c r="BP10" s="420"/>
      <c r="BQ10" s="420"/>
      <c r="BR10" s="420"/>
      <c r="BS10" s="420"/>
      <c r="BT10" s="420"/>
      <c r="BU10" s="421"/>
      <c r="BV10" s="419">
        <v>6419</v>
      </c>
      <c r="BW10" s="420"/>
      <c r="BX10" s="420"/>
      <c r="BY10" s="420"/>
      <c r="BZ10" s="420"/>
      <c r="CA10" s="420"/>
      <c r="CB10" s="420"/>
      <c r="CC10" s="421"/>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51"/>
      <c r="C11" s="552"/>
      <c r="D11" s="552"/>
      <c r="E11" s="552"/>
      <c r="F11" s="552"/>
      <c r="G11" s="552"/>
      <c r="H11" s="552"/>
      <c r="I11" s="552"/>
      <c r="J11" s="552"/>
      <c r="K11" s="470"/>
      <c r="L11" s="380" t="s">
        <v>116</v>
      </c>
      <c r="M11" s="381"/>
      <c r="N11" s="381"/>
      <c r="O11" s="381"/>
      <c r="P11" s="381"/>
      <c r="Q11" s="382"/>
      <c r="R11" s="548" t="s">
        <v>117</v>
      </c>
      <c r="S11" s="549"/>
      <c r="T11" s="549"/>
      <c r="U11" s="549"/>
      <c r="V11" s="550"/>
      <c r="W11" s="560"/>
      <c r="X11" s="370"/>
      <c r="Y11" s="370"/>
      <c r="Z11" s="370"/>
      <c r="AA11" s="370"/>
      <c r="AB11" s="370"/>
      <c r="AC11" s="370"/>
      <c r="AD11" s="370"/>
      <c r="AE11" s="370"/>
      <c r="AF11" s="370"/>
      <c r="AG11" s="370"/>
      <c r="AH11" s="370"/>
      <c r="AI11" s="370"/>
      <c r="AJ11" s="370"/>
      <c r="AK11" s="370"/>
      <c r="AL11" s="561"/>
      <c r="AM11" s="476" t="s">
        <v>118</v>
      </c>
      <c r="AN11" s="376"/>
      <c r="AO11" s="376"/>
      <c r="AP11" s="376"/>
      <c r="AQ11" s="376"/>
      <c r="AR11" s="376"/>
      <c r="AS11" s="376"/>
      <c r="AT11" s="377"/>
      <c r="AU11" s="477" t="s">
        <v>90</v>
      </c>
      <c r="AV11" s="478"/>
      <c r="AW11" s="478"/>
      <c r="AX11" s="478"/>
      <c r="AY11" s="433" t="s">
        <v>119</v>
      </c>
      <c r="AZ11" s="434"/>
      <c r="BA11" s="434"/>
      <c r="BB11" s="434"/>
      <c r="BC11" s="434"/>
      <c r="BD11" s="434"/>
      <c r="BE11" s="434"/>
      <c r="BF11" s="434"/>
      <c r="BG11" s="434"/>
      <c r="BH11" s="434"/>
      <c r="BI11" s="434"/>
      <c r="BJ11" s="434"/>
      <c r="BK11" s="434"/>
      <c r="BL11" s="434"/>
      <c r="BM11" s="435"/>
      <c r="BN11" s="419">
        <v>2300</v>
      </c>
      <c r="BO11" s="420"/>
      <c r="BP11" s="420"/>
      <c r="BQ11" s="420"/>
      <c r="BR11" s="420"/>
      <c r="BS11" s="420"/>
      <c r="BT11" s="420"/>
      <c r="BU11" s="421"/>
      <c r="BV11" s="419">
        <v>85100</v>
      </c>
      <c r="BW11" s="420"/>
      <c r="BX11" s="420"/>
      <c r="BY11" s="420"/>
      <c r="BZ11" s="420"/>
      <c r="CA11" s="420"/>
      <c r="CB11" s="420"/>
      <c r="CC11" s="421"/>
      <c r="CD11" s="459" t="s">
        <v>120</v>
      </c>
      <c r="CE11" s="379"/>
      <c r="CF11" s="379"/>
      <c r="CG11" s="379"/>
      <c r="CH11" s="379"/>
      <c r="CI11" s="379"/>
      <c r="CJ11" s="379"/>
      <c r="CK11" s="379"/>
      <c r="CL11" s="379"/>
      <c r="CM11" s="379"/>
      <c r="CN11" s="379"/>
      <c r="CO11" s="379"/>
      <c r="CP11" s="379"/>
      <c r="CQ11" s="379"/>
      <c r="CR11" s="379"/>
      <c r="CS11" s="460"/>
      <c r="CT11" s="522" t="s">
        <v>121</v>
      </c>
      <c r="CU11" s="523"/>
      <c r="CV11" s="523"/>
      <c r="CW11" s="523"/>
      <c r="CX11" s="523"/>
      <c r="CY11" s="523"/>
      <c r="CZ11" s="523"/>
      <c r="DA11" s="524"/>
      <c r="DB11" s="522" t="s">
        <v>121</v>
      </c>
      <c r="DC11" s="523"/>
      <c r="DD11" s="523"/>
      <c r="DE11" s="523"/>
      <c r="DF11" s="523"/>
      <c r="DG11" s="523"/>
      <c r="DH11" s="523"/>
      <c r="DI11" s="524"/>
    </row>
    <row r="12" spans="1:119" ht="18.75" customHeight="1" x14ac:dyDescent="0.15">
      <c r="A12" s="169"/>
      <c r="B12" s="525" t="s">
        <v>122</v>
      </c>
      <c r="C12" s="526"/>
      <c r="D12" s="526"/>
      <c r="E12" s="526"/>
      <c r="F12" s="526"/>
      <c r="G12" s="526"/>
      <c r="H12" s="526"/>
      <c r="I12" s="526"/>
      <c r="J12" s="526"/>
      <c r="K12" s="527"/>
      <c r="L12" s="534" t="s">
        <v>123</v>
      </c>
      <c r="M12" s="535"/>
      <c r="N12" s="535"/>
      <c r="O12" s="535"/>
      <c r="P12" s="535"/>
      <c r="Q12" s="536"/>
      <c r="R12" s="537">
        <v>244830</v>
      </c>
      <c r="S12" s="538"/>
      <c r="T12" s="538"/>
      <c r="U12" s="538"/>
      <c r="V12" s="539"/>
      <c r="W12" s="540" t="s">
        <v>1</v>
      </c>
      <c r="X12" s="478"/>
      <c r="Y12" s="478"/>
      <c r="Z12" s="478"/>
      <c r="AA12" s="478"/>
      <c r="AB12" s="541"/>
      <c r="AC12" s="542" t="s">
        <v>124</v>
      </c>
      <c r="AD12" s="543"/>
      <c r="AE12" s="543"/>
      <c r="AF12" s="543"/>
      <c r="AG12" s="544"/>
      <c r="AH12" s="542" t="s">
        <v>125</v>
      </c>
      <c r="AI12" s="543"/>
      <c r="AJ12" s="543"/>
      <c r="AK12" s="543"/>
      <c r="AL12" s="545"/>
      <c r="AM12" s="476" t="s">
        <v>126</v>
      </c>
      <c r="AN12" s="376"/>
      <c r="AO12" s="376"/>
      <c r="AP12" s="376"/>
      <c r="AQ12" s="376"/>
      <c r="AR12" s="376"/>
      <c r="AS12" s="376"/>
      <c r="AT12" s="377"/>
      <c r="AU12" s="477" t="s">
        <v>90</v>
      </c>
      <c r="AV12" s="478"/>
      <c r="AW12" s="478"/>
      <c r="AX12" s="478"/>
      <c r="AY12" s="433" t="s">
        <v>127</v>
      </c>
      <c r="AZ12" s="434"/>
      <c r="BA12" s="434"/>
      <c r="BB12" s="434"/>
      <c r="BC12" s="434"/>
      <c r="BD12" s="434"/>
      <c r="BE12" s="434"/>
      <c r="BF12" s="434"/>
      <c r="BG12" s="434"/>
      <c r="BH12" s="434"/>
      <c r="BI12" s="434"/>
      <c r="BJ12" s="434"/>
      <c r="BK12" s="434"/>
      <c r="BL12" s="434"/>
      <c r="BM12" s="435"/>
      <c r="BN12" s="419">
        <v>0</v>
      </c>
      <c r="BO12" s="420"/>
      <c r="BP12" s="420"/>
      <c r="BQ12" s="420"/>
      <c r="BR12" s="420"/>
      <c r="BS12" s="420"/>
      <c r="BT12" s="420"/>
      <c r="BU12" s="421"/>
      <c r="BV12" s="419">
        <v>0</v>
      </c>
      <c r="BW12" s="420"/>
      <c r="BX12" s="420"/>
      <c r="BY12" s="420"/>
      <c r="BZ12" s="420"/>
      <c r="CA12" s="420"/>
      <c r="CB12" s="420"/>
      <c r="CC12" s="421"/>
      <c r="CD12" s="459" t="s">
        <v>128</v>
      </c>
      <c r="CE12" s="379"/>
      <c r="CF12" s="379"/>
      <c r="CG12" s="379"/>
      <c r="CH12" s="379"/>
      <c r="CI12" s="379"/>
      <c r="CJ12" s="379"/>
      <c r="CK12" s="379"/>
      <c r="CL12" s="379"/>
      <c r="CM12" s="379"/>
      <c r="CN12" s="379"/>
      <c r="CO12" s="379"/>
      <c r="CP12" s="379"/>
      <c r="CQ12" s="379"/>
      <c r="CR12" s="379"/>
      <c r="CS12" s="460"/>
      <c r="CT12" s="522" t="s">
        <v>121</v>
      </c>
      <c r="CU12" s="523"/>
      <c r="CV12" s="523"/>
      <c r="CW12" s="523"/>
      <c r="CX12" s="523"/>
      <c r="CY12" s="523"/>
      <c r="CZ12" s="523"/>
      <c r="DA12" s="524"/>
      <c r="DB12" s="522" t="s">
        <v>121</v>
      </c>
      <c r="DC12" s="523"/>
      <c r="DD12" s="523"/>
      <c r="DE12" s="523"/>
      <c r="DF12" s="523"/>
      <c r="DG12" s="523"/>
      <c r="DH12" s="523"/>
      <c r="DI12" s="524"/>
    </row>
    <row r="13" spans="1:119" ht="18.75" customHeight="1" x14ac:dyDescent="0.15">
      <c r="A13" s="169"/>
      <c r="B13" s="528"/>
      <c r="C13" s="529"/>
      <c r="D13" s="529"/>
      <c r="E13" s="529"/>
      <c r="F13" s="529"/>
      <c r="G13" s="529"/>
      <c r="H13" s="529"/>
      <c r="I13" s="529"/>
      <c r="J13" s="529"/>
      <c r="K13" s="530"/>
      <c r="L13" s="178"/>
      <c r="M13" s="503" t="s">
        <v>129</v>
      </c>
      <c r="N13" s="504"/>
      <c r="O13" s="504"/>
      <c r="P13" s="504"/>
      <c r="Q13" s="505"/>
      <c r="R13" s="506">
        <v>241798</v>
      </c>
      <c r="S13" s="507"/>
      <c r="T13" s="507"/>
      <c r="U13" s="507"/>
      <c r="V13" s="508"/>
      <c r="W13" s="509" t="s">
        <v>130</v>
      </c>
      <c r="X13" s="405"/>
      <c r="Y13" s="405"/>
      <c r="Z13" s="405"/>
      <c r="AA13" s="405"/>
      <c r="AB13" s="406"/>
      <c r="AC13" s="372">
        <v>3869</v>
      </c>
      <c r="AD13" s="373"/>
      <c r="AE13" s="373"/>
      <c r="AF13" s="373"/>
      <c r="AG13" s="374"/>
      <c r="AH13" s="372">
        <v>4248</v>
      </c>
      <c r="AI13" s="373"/>
      <c r="AJ13" s="373"/>
      <c r="AK13" s="373"/>
      <c r="AL13" s="432"/>
      <c r="AM13" s="476" t="s">
        <v>131</v>
      </c>
      <c r="AN13" s="376"/>
      <c r="AO13" s="376"/>
      <c r="AP13" s="376"/>
      <c r="AQ13" s="376"/>
      <c r="AR13" s="376"/>
      <c r="AS13" s="376"/>
      <c r="AT13" s="377"/>
      <c r="AU13" s="477" t="s">
        <v>132</v>
      </c>
      <c r="AV13" s="478"/>
      <c r="AW13" s="478"/>
      <c r="AX13" s="478"/>
      <c r="AY13" s="433" t="s">
        <v>133</v>
      </c>
      <c r="AZ13" s="434"/>
      <c r="BA13" s="434"/>
      <c r="BB13" s="434"/>
      <c r="BC13" s="434"/>
      <c r="BD13" s="434"/>
      <c r="BE13" s="434"/>
      <c r="BF13" s="434"/>
      <c r="BG13" s="434"/>
      <c r="BH13" s="434"/>
      <c r="BI13" s="434"/>
      <c r="BJ13" s="434"/>
      <c r="BK13" s="434"/>
      <c r="BL13" s="434"/>
      <c r="BM13" s="435"/>
      <c r="BN13" s="419">
        <v>-624295</v>
      </c>
      <c r="BO13" s="420"/>
      <c r="BP13" s="420"/>
      <c r="BQ13" s="420"/>
      <c r="BR13" s="420"/>
      <c r="BS13" s="420"/>
      <c r="BT13" s="420"/>
      <c r="BU13" s="421"/>
      <c r="BV13" s="419">
        <v>-1145708</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5.5</v>
      </c>
      <c r="CU13" s="417"/>
      <c r="CV13" s="417"/>
      <c r="CW13" s="417"/>
      <c r="CX13" s="417"/>
      <c r="CY13" s="417"/>
      <c r="CZ13" s="417"/>
      <c r="DA13" s="418"/>
      <c r="DB13" s="416">
        <v>5.7</v>
      </c>
      <c r="DC13" s="417"/>
      <c r="DD13" s="417"/>
      <c r="DE13" s="417"/>
      <c r="DF13" s="417"/>
      <c r="DG13" s="417"/>
      <c r="DH13" s="417"/>
      <c r="DI13" s="418"/>
    </row>
    <row r="14" spans="1:119" ht="18.75" customHeight="1" thickBot="1" x14ac:dyDescent="0.2">
      <c r="A14" s="169"/>
      <c r="B14" s="528"/>
      <c r="C14" s="529"/>
      <c r="D14" s="529"/>
      <c r="E14" s="529"/>
      <c r="F14" s="529"/>
      <c r="G14" s="529"/>
      <c r="H14" s="529"/>
      <c r="I14" s="529"/>
      <c r="J14" s="529"/>
      <c r="K14" s="530"/>
      <c r="L14" s="493" t="s">
        <v>135</v>
      </c>
      <c r="M14" s="546"/>
      <c r="N14" s="546"/>
      <c r="O14" s="546"/>
      <c r="P14" s="546"/>
      <c r="Q14" s="547"/>
      <c r="R14" s="506">
        <v>246967</v>
      </c>
      <c r="S14" s="507"/>
      <c r="T14" s="507"/>
      <c r="U14" s="507"/>
      <c r="V14" s="508"/>
      <c r="W14" s="510"/>
      <c r="X14" s="408"/>
      <c r="Y14" s="408"/>
      <c r="Z14" s="408"/>
      <c r="AA14" s="408"/>
      <c r="AB14" s="409"/>
      <c r="AC14" s="499">
        <v>3.5</v>
      </c>
      <c r="AD14" s="500"/>
      <c r="AE14" s="500"/>
      <c r="AF14" s="500"/>
      <c r="AG14" s="501"/>
      <c r="AH14" s="499">
        <v>3.9</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v>32.5</v>
      </c>
      <c r="CU14" s="517"/>
      <c r="CV14" s="517"/>
      <c r="CW14" s="517"/>
      <c r="CX14" s="517"/>
      <c r="CY14" s="517"/>
      <c r="CZ14" s="517"/>
      <c r="DA14" s="518"/>
      <c r="DB14" s="516">
        <v>31.9</v>
      </c>
      <c r="DC14" s="517"/>
      <c r="DD14" s="517"/>
      <c r="DE14" s="517"/>
      <c r="DF14" s="517"/>
      <c r="DG14" s="517"/>
      <c r="DH14" s="517"/>
      <c r="DI14" s="518"/>
    </row>
    <row r="15" spans="1:119" ht="18.75" customHeight="1" x14ac:dyDescent="0.15">
      <c r="A15" s="169"/>
      <c r="B15" s="528"/>
      <c r="C15" s="529"/>
      <c r="D15" s="529"/>
      <c r="E15" s="529"/>
      <c r="F15" s="529"/>
      <c r="G15" s="529"/>
      <c r="H15" s="529"/>
      <c r="I15" s="529"/>
      <c r="J15" s="529"/>
      <c r="K15" s="530"/>
      <c r="L15" s="178"/>
      <c r="M15" s="503" t="s">
        <v>129</v>
      </c>
      <c r="N15" s="504"/>
      <c r="O15" s="504"/>
      <c r="P15" s="504"/>
      <c r="Q15" s="505"/>
      <c r="R15" s="506">
        <v>244335</v>
      </c>
      <c r="S15" s="507"/>
      <c r="T15" s="507"/>
      <c r="U15" s="507"/>
      <c r="V15" s="508"/>
      <c r="W15" s="509" t="s">
        <v>137</v>
      </c>
      <c r="X15" s="405"/>
      <c r="Y15" s="405"/>
      <c r="Z15" s="405"/>
      <c r="AA15" s="405"/>
      <c r="AB15" s="406"/>
      <c r="AC15" s="372">
        <v>20679</v>
      </c>
      <c r="AD15" s="373"/>
      <c r="AE15" s="373"/>
      <c r="AF15" s="373"/>
      <c r="AG15" s="374"/>
      <c r="AH15" s="372">
        <v>21836</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36552600</v>
      </c>
      <c r="BO15" s="449"/>
      <c r="BP15" s="449"/>
      <c r="BQ15" s="449"/>
      <c r="BR15" s="449"/>
      <c r="BS15" s="449"/>
      <c r="BT15" s="449"/>
      <c r="BU15" s="450"/>
      <c r="BV15" s="448">
        <v>35658595</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18.899999999999999</v>
      </c>
      <c r="AD16" s="500"/>
      <c r="AE16" s="500"/>
      <c r="AF16" s="500"/>
      <c r="AG16" s="501"/>
      <c r="AH16" s="499">
        <v>19.8</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48161387</v>
      </c>
      <c r="BO16" s="420"/>
      <c r="BP16" s="420"/>
      <c r="BQ16" s="420"/>
      <c r="BR16" s="420"/>
      <c r="BS16" s="420"/>
      <c r="BT16" s="420"/>
      <c r="BU16" s="421"/>
      <c r="BV16" s="419">
        <v>47026794</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x14ac:dyDescent="0.2">
      <c r="A17" s="169"/>
      <c r="B17" s="531"/>
      <c r="C17" s="532"/>
      <c r="D17" s="532"/>
      <c r="E17" s="532"/>
      <c r="F17" s="532"/>
      <c r="G17" s="532"/>
      <c r="H17" s="532"/>
      <c r="I17" s="532"/>
      <c r="J17" s="532"/>
      <c r="K17" s="533"/>
      <c r="L17" s="183"/>
      <c r="M17" s="512" t="s">
        <v>143</v>
      </c>
      <c r="N17" s="513"/>
      <c r="O17" s="513"/>
      <c r="P17" s="513"/>
      <c r="Q17" s="514"/>
      <c r="R17" s="496" t="s">
        <v>144</v>
      </c>
      <c r="S17" s="497"/>
      <c r="T17" s="497"/>
      <c r="U17" s="497"/>
      <c r="V17" s="498"/>
      <c r="W17" s="509" t="s">
        <v>145</v>
      </c>
      <c r="X17" s="405"/>
      <c r="Y17" s="405"/>
      <c r="Z17" s="405"/>
      <c r="AA17" s="405"/>
      <c r="AB17" s="406"/>
      <c r="AC17" s="372">
        <v>84902</v>
      </c>
      <c r="AD17" s="373"/>
      <c r="AE17" s="373"/>
      <c r="AF17" s="373"/>
      <c r="AG17" s="374"/>
      <c r="AH17" s="372">
        <v>84025</v>
      </c>
      <c r="AI17" s="373"/>
      <c r="AJ17" s="373"/>
      <c r="AK17" s="373"/>
      <c r="AL17" s="432"/>
      <c r="AM17" s="476"/>
      <c r="AN17" s="376"/>
      <c r="AO17" s="376"/>
      <c r="AP17" s="376"/>
      <c r="AQ17" s="376"/>
      <c r="AR17" s="376"/>
      <c r="AS17" s="376"/>
      <c r="AT17" s="377"/>
      <c r="AU17" s="477"/>
      <c r="AV17" s="478"/>
      <c r="AW17" s="478"/>
      <c r="AX17" s="478"/>
      <c r="AY17" s="433" t="s">
        <v>146</v>
      </c>
      <c r="AZ17" s="434"/>
      <c r="BA17" s="434"/>
      <c r="BB17" s="434"/>
      <c r="BC17" s="434"/>
      <c r="BD17" s="434"/>
      <c r="BE17" s="434"/>
      <c r="BF17" s="434"/>
      <c r="BG17" s="434"/>
      <c r="BH17" s="434"/>
      <c r="BI17" s="434"/>
      <c r="BJ17" s="434"/>
      <c r="BK17" s="434"/>
      <c r="BL17" s="434"/>
      <c r="BM17" s="435"/>
      <c r="BN17" s="419">
        <v>46874380</v>
      </c>
      <c r="BO17" s="420"/>
      <c r="BP17" s="420"/>
      <c r="BQ17" s="420"/>
      <c r="BR17" s="420"/>
      <c r="BS17" s="420"/>
      <c r="BT17" s="420"/>
      <c r="BU17" s="421"/>
      <c r="BV17" s="419">
        <v>45678778</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
      <c r="A18" s="169"/>
      <c r="B18" s="469" t="s">
        <v>147</v>
      </c>
      <c r="C18" s="470"/>
      <c r="D18" s="470"/>
      <c r="E18" s="471"/>
      <c r="F18" s="471"/>
      <c r="G18" s="471"/>
      <c r="H18" s="471"/>
      <c r="I18" s="471"/>
      <c r="J18" s="471"/>
      <c r="K18" s="471"/>
      <c r="L18" s="472">
        <v>191.52</v>
      </c>
      <c r="M18" s="472"/>
      <c r="N18" s="472"/>
      <c r="O18" s="472"/>
      <c r="P18" s="472"/>
      <c r="Q18" s="472"/>
      <c r="R18" s="473"/>
      <c r="S18" s="473"/>
      <c r="T18" s="473"/>
      <c r="U18" s="473"/>
      <c r="V18" s="474"/>
      <c r="W18" s="490"/>
      <c r="X18" s="491"/>
      <c r="Y18" s="491"/>
      <c r="Z18" s="491"/>
      <c r="AA18" s="491"/>
      <c r="AB18" s="515"/>
      <c r="AC18" s="389">
        <v>77.599999999999994</v>
      </c>
      <c r="AD18" s="390"/>
      <c r="AE18" s="390"/>
      <c r="AF18" s="390"/>
      <c r="AG18" s="475"/>
      <c r="AH18" s="389">
        <v>76.3</v>
      </c>
      <c r="AI18" s="390"/>
      <c r="AJ18" s="390"/>
      <c r="AK18" s="390"/>
      <c r="AL18" s="391"/>
      <c r="AM18" s="476"/>
      <c r="AN18" s="376"/>
      <c r="AO18" s="376"/>
      <c r="AP18" s="376"/>
      <c r="AQ18" s="376"/>
      <c r="AR18" s="376"/>
      <c r="AS18" s="376"/>
      <c r="AT18" s="377"/>
      <c r="AU18" s="477"/>
      <c r="AV18" s="478"/>
      <c r="AW18" s="478"/>
      <c r="AX18" s="478"/>
      <c r="AY18" s="433" t="s">
        <v>148</v>
      </c>
      <c r="AZ18" s="434"/>
      <c r="BA18" s="434"/>
      <c r="BB18" s="434"/>
      <c r="BC18" s="434"/>
      <c r="BD18" s="434"/>
      <c r="BE18" s="434"/>
      <c r="BF18" s="434"/>
      <c r="BG18" s="434"/>
      <c r="BH18" s="434"/>
      <c r="BI18" s="434"/>
      <c r="BJ18" s="434"/>
      <c r="BK18" s="434"/>
      <c r="BL18" s="434"/>
      <c r="BM18" s="435"/>
      <c r="BN18" s="419">
        <v>60233426</v>
      </c>
      <c r="BO18" s="420"/>
      <c r="BP18" s="420"/>
      <c r="BQ18" s="420"/>
      <c r="BR18" s="420"/>
      <c r="BS18" s="420"/>
      <c r="BT18" s="420"/>
      <c r="BU18" s="421"/>
      <c r="BV18" s="419">
        <v>57613858</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
      <c r="A19" s="169"/>
      <c r="B19" s="469" t="s">
        <v>149</v>
      </c>
      <c r="C19" s="470"/>
      <c r="D19" s="470"/>
      <c r="E19" s="471"/>
      <c r="F19" s="471"/>
      <c r="G19" s="471"/>
      <c r="H19" s="471"/>
      <c r="I19" s="471"/>
      <c r="J19" s="471"/>
      <c r="K19" s="471"/>
      <c r="L19" s="479">
        <v>1318</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150</v>
      </c>
      <c r="AZ19" s="434"/>
      <c r="BA19" s="434"/>
      <c r="BB19" s="434"/>
      <c r="BC19" s="434"/>
      <c r="BD19" s="434"/>
      <c r="BE19" s="434"/>
      <c r="BF19" s="434"/>
      <c r="BG19" s="434"/>
      <c r="BH19" s="434"/>
      <c r="BI19" s="434"/>
      <c r="BJ19" s="434"/>
      <c r="BK19" s="434"/>
      <c r="BL19" s="434"/>
      <c r="BM19" s="435"/>
      <c r="BN19" s="419">
        <v>73807365</v>
      </c>
      <c r="BO19" s="420"/>
      <c r="BP19" s="420"/>
      <c r="BQ19" s="420"/>
      <c r="BR19" s="420"/>
      <c r="BS19" s="420"/>
      <c r="BT19" s="420"/>
      <c r="BU19" s="421"/>
      <c r="BV19" s="419">
        <v>72497153</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
      <c r="A20" s="169"/>
      <c r="B20" s="469" t="s">
        <v>151</v>
      </c>
      <c r="C20" s="470"/>
      <c r="D20" s="470"/>
      <c r="E20" s="471"/>
      <c r="F20" s="471"/>
      <c r="G20" s="471"/>
      <c r="H20" s="471"/>
      <c r="I20" s="471"/>
      <c r="J20" s="471"/>
      <c r="K20" s="471"/>
      <c r="L20" s="479">
        <v>119509</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
      <c r="A21" s="169"/>
      <c r="B21" s="466" t="s">
        <v>152</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15">
      <c r="A22" s="169"/>
      <c r="B22" s="395" t="s">
        <v>153</v>
      </c>
      <c r="C22" s="396"/>
      <c r="D22" s="397"/>
      <c r="E22" s="404" t="s">
        <v>1</v>
      </c>
      <c r="F22" s="405"/>
      <c r="G22" s="405"/>
      <c r="H22" s="405"/>
      <c r="I22" s="405"/>
      <c r="J22" s="405"/>
      <c r="K22" s="406"/>
      <c r="L22" s="404" t="s">
        <v>154</v>
      </c>
      <c r="M22" s="405"/>
      <c r="N22" s="405"/>
      <c r="O22" s="405"/>
      <c r="P22" s="406"/>
      <c r="Q22" s="410" t="s">
        <v>155</v>
      </c>
      <c r="R22" s="411"/>
      <c r="S22" s="411"/>
      <c r="T22" s="411"/>
      <c r="U22" s="411"/>
      <c r="V22" s="412"/>
      <c r="W22" s="461" t="s">
        <v>156</v>
      </c>
      <c r="X22" s="396"/>
      <c r="Y22" s="397"/>
      <c r="Z22" s="404" t="s">
        <v>1</v>
      </c>
      <c r="AA22" s="405"/>
      <c r="AB22" s="405"/>
      <c r="AC22" s="405"/>
      <c r="AD22" s="405"/>
      <c r="AE22" s="405"/>
      <c r="AF22" s="405"/>
      <c r="AG22" s="406"/>
      <c r="AH22" s="422" t="s">
        <v>157</v>
      </c>
      <c r="AI22" s="405"/>
      <c r="AJ22" s="405"/>
      <c r="AK22" s="405"/>
      <c r="AL22" s="406"/>
      <c r="AM22" s="422" t="s">
        <v>158</v>
      </c>
      <c r="AN22" s="423"/>
      <c r="AO22" s="423"/>
      <c r="AP22" s="423"/>
      <c r="AQ22" s="423"/>
      <c r="AR22" s="424"/>
      <c r="AS22" s="410" t="s">
        <v>155</v>
      </c>
      <c r="AT22" s="411"/>
      <c r="AU22" s="411"/>
      <c r="AV22" s="411"/>
      <c r="AW22" s="411"/>
      <c r="AX22" s="428"/>
      <c r="AY22" s="445" t="s">
        <v>159</v>
      </c>
      <c r="AZ22" s="446"/>
      <c r="BA22" s="446"/>
      <c r="BB22" s="446"/>
      <c r="BC22" s="446"/>
      <c r="BD22" s="446"/>
      <c r="BE22" s="446"/>
      <c r="BF22" s="446"/>
      <c r="BG22" s="446"/>
      <c r="BH22" s="446"/>
      <c r="BI22" s="446"/>
      <c r="BJ22" s="446"/>
      <c r="BK22" s="446"/>
      <c r="BL22" s="446"/>
      <c r="BM22" s="447"/>
      <c r="BN22" s="448">
        <v>100211701</v>
      </c>
      <c r="BO22" s="449"/>
      <c r="BP22" s="449"/>
      <c r="BQ22" s="449"/>
      <c r="BR22" s="449"/>
      <c r="BS22" s="449"/>
      <c r="BT22" s="449"/>
      <c r="BU22" s="450"/>
      <c r="BV22" s="448">
        <v>99789625</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15">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160</v>
      </c>
      <c r="AZ23" s="434"/>
      <c r="BA23" s="434"/>
      <c r="BB23" s="434"/>
      <c r="BC23" s="434"/>
      <c r="BD23" s="434"/>
      <c r="BE23" s="434"/>
      <c r="BF23" s="434"/>
      <c r="BG23" s="434"/>
      <c r="BH23" s="434"/>
      <c r="BI23" s="434"/>
      <c r="BJ23" s="434"/>
      <c r="BK23" s="434"/>
      <c r="BL23" s="434"/>
      <c r="BM23" s="435"/>
      <c r="BN23" s="419">
        <v>63653880</v>
      </c>
      <c r="BO23" s="420"/>
      <c r="BP23" s="420"/>
      <c r="BQ23" s="420"/>
      <c r="BR23" s="420"/>
      <c r="BS23" s="420"/>
      <c r="BT23" s="420"/>
      <c r="BU23" s="421"/>
      <c r="BV23" s="419">
        <v>65975720</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
      <c r="A24" s="169"/>
      <c r="B24" s="398"/>
      <c r="C24" s="399"/>
      <c r="D24" s="400"/>
      <c r="E24" s="375" t="s">
        <v>161</v>
      </c>
      <c r="F24" s="376"/>
      <c r="G24" s="376"/>
      <c r="H24" s="376"/>
      <c r="I24" s="376"/>
      <c r="J24" s="376"/>
      <c r="K24" s="377"/>
      <c r="L24" s="372">
        <v>1</v>
      </c>
      <c r="M24" s="373"/>
      <c r="N24" s="373"/>
      <c r="O24" s="373"/>
      <c r="P24" s="374"/>
      <c r="Q24" s="372">
        <v>11180</v>
      </c>
      <c r="R24" s="373"/>
      <c r="S24" s="373"/>
      <c r="T24" s="373"/>
      <c r="U24" s="373"/>
      <c r="V24" s="374"/>
      <c r="W24" s="462"/>
      <c r="X24" s="399"/>
      <c r="Y24" s="400"/>
      <c r="Z24" s="375" t="s">
        <v>162</v>
      </c>
      <c r="AA24" s="376"/>
      <c r="AB24" s="376"/>
      <c r="AC24" s="376"/>
      <c r="AD24" s="376"/>
      <c r="AE24" s="376"/>
      <c r="AF24" s="376"/>
      <c r="AG24" s="377"/>
      <c r="AH24" s="372">
        <v>1825</v>
      </c>
      <c r="AI24" s="373"/>
      <c r="AJ24" s="373"/>
      <c r="AK24" s="373"/>
      <c r="AL24" s="374"/>
      <c r="AM24" s="372">
        <v>6029800</v>
      </c>
      <c r="AN24" s="373"/>
      <c r="AO24" s="373"/>
      <c r="AP24" s="373"/>
      <c r="AQ24" s="373"/>
      <c r="AR24" s="374"/>
      <c r="AS24" s="372">
        <v>3304</v>
      </c>
      <c r="AT24" s="373"/>
      <c r="AU24" s="373"/>
      <c r="AV24" s="373"/>
      <c r="AW24" s="373"/>
      <c r="AX24" s="432"/>
      <c r="AY24" s="392" t="s">
        <v>163</v>
      </c>
      <c r="AZ24" s="393"/>
      <c r="BA24" s="393"/>
      <c r="BB24" s="393"/>
      <c r="BC24" s="393"/>
      <c r="BD24" s="393"/>
      <c r="BE24" s="393"/>
      <c r="BF24" s="393"/>
      <c r="BG24" s="393"/>
      <c r="BH24" s="393"/>
      <c r="BI24" s="393"/>
      <c r="BJ24" s="393"/>
      <c r="BK24" s="393"/>
      <c r="BL24" s="393"/>
      <c r="BM24" s="394"/>
      <c r="BN24" s="419">
        <v>61942514</v>
      </c>
      <c r="BO24" s="420"/>
      <c r="BP24" s="420"/>
      <c r="BQ24" s="420"/>
      <c r="BR24" s="420"/>
      <c r="BS24" s="420"/>
      <c r="BT24" s="420"/>
      <c r="BU24" s="421"/>
      <c r="BV24" s="419">
        <v>58111009</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15">
      <c r="A25" s="169"/>
      <c r="B25" s="398"/>
      <c r="C25" s="399"/>
      <c r="D25" s="400"/>
      <c r="E25" s="375" t="s">
        <v>164</v>
      </c>
      <c r="F25" s="376"/>
      <c r="G25" s="376"/>
      <c r="H25" s="376"/>
      <c r="I25" s="376"/>
      <c r="J25" s="376"/>
      <c r="K25" s="377"/>
      <c r="L25" s="372">
        <v>2</v>
      </c>
      <c r="M25" s="373"/>
      <c r="N25" s="373"/>
      <c r="O25" s="373"/>
      <c r="P25" s="374"/>
      <c r="Q25" s="372">
        <v>8700</v>
      </c>
      <c r="R25" s="373"/>
      <c r="S25" s="373"/>
      <c r="T25" s="373"/>
      <c r="U25" s="373"/>
      <c r="V25" s="374"/>
      <c r="W25" s="462"/>
      <c r="X25" s="399"/>
      <c r="Y25" s="400"/>
      <c r="Z25" s="375" t="s">
        <v>165</v>
      </c>
      <c r="AA25" s="376"/>
      <c r="AB25" s="376"/>
      <c r="AC25" s="376"/>
      <c r="AD25" s="376"/>
      <c r="AE25" s="376"/>
      <c r="AF25" s="376"/>
      <c r="AG25" s="377"/>
      <c r="AH25" s="372">
        <v>256</v>
      </c>
      <c r="AI25" s="373"/>
      <c r="AJ25" s="373"/>
      <c r="AK25" s="373"/>
      <c r="AL25" s="374"/>
      <c r="AM25" s="372">
        <v>848384</v>
      </c>
      <c r="AN25" s="373"/>
      <c r="AO25" s="373"/>
      <c r="AP25" s="373"/>
      <c r="AQ25" s="373"/>
      <c r="AR25" s="374"/>
      <c r="AS25" s="372">
        <v>3314</v>
      </c>
      <c r="AT25" s="373"/>
      <c r="AU25" s="373"/>
      <c r="AV25" s="373"/>
      <c r="AW25" s="373"/>
      <c r="AX25" s="432"/>
      <c r="AY25" s="445" t="s">
        <v>166</v>
      </c>
      <c r="AZ25" s="446"/>
      <c r="BA25" s="446"/>
      <c r="BB25" s="446"/>
      <c r="BC25" s="446"/>
      <c r="BD25" s="446"/>
      <c r="BE25" s="446"/>
      <c r="BF25" s="446"/>
      <c r="BG25" s="446"/>
      <c r="BH25" s="446"/>
      <c r="BI25" s="446"/>
      <c r="BJ25" s="446"/>
      <c r="BK25" s="446"/>
      <c r="BL25" s="446"/>
      <c r="BM25" s="447"/>
      <c r="BN25" s="448">
        <v>23851148</v>
      </c>
      <c r="BO25" s="449"/>
      <c r="BP25" s="449"/>
      <c r="BQ25" s="449"/>
      <c r="BR25" s="449"/>
      <c r="BS25" s="449"/>
      <c r="BT25" s="449"/>
      <c r="BU25" s="450"/>
      <c r="BV25" s="448">
        <v>19113976</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15">
      <c r="A26" s="169"/>
      <c r="B26" s="398"/>
      <c r="C26" s="399"/>
      <c r="D26" s="400"/>
      <c r="E26" s="375" t="s">
        <v>167</v>
      </c>
      <c r="F26" s="376"/>
      <c r="G26" s="376"/>
      <c r="H26" s="376"/>
      <c r="I26" s="376"/>
      <c r="J26" s="376"/>
      <c r="K26" s="377"/>
      <c r="L26" s="372">
        <v>1</v>
      </c>
      <c r="M26" s="373"/>
      <c r="N26" s="373"/>
      <c r="O26" s="373"/>
      <c r="P26" s="374"/>
      <c r="Q26" s="372">
        <v>7400</v>
      </c>
      <c r="R26" s="373"/>
      <c r="S26" s="373"/>
      <c r="T26" s="373"/>
      <c r="U26" s="373"/>
      <c r="V26" s="374"/>
      <c r="W26" s="462"/>
      <c r="X26" s="399"/>
      <c r="Y26" s="400"/>
      <c r="Z26" s="375" t="s">
        <v>168</v>
      </c>
      <c r="AA26" s="430"/>
      <c r="AB26" s="430"/>
      <c r="AC26" s="430"/>
      <c r="AD26" s="430"/>
      <c r="AE26" s="430"/>
      <c r="AF26" s="430"/>
      <c r="AG26" s="431"/>
      <c r="AH26" s="372">
        <v>350</v>
      </c>
      <c r="AI26" s="373"/>
      <c r="AJ26" s="373"/>
      <c r="AK26" s="373"/>
      <c r="AL26" s="374"/>
      <c r="AM26" s="372">
        <v>1254400</v>
      </c>
      <c r="AN26" s="373"/>
      <c r="AO26" s="373"/>
      <c r="AP26" s="373"/>
      <c r="AQ26" s="373"/>
      <c r="AR26" s="374"/>
      <c r="AS26" s="372">
        <v>3584</v>
      </c>
      <c r="AT26" s="373"/>
      <c r="AU26" s="373"/>
      <c r="AV26" s="373"/>
      <c r="AW26" s="373"/>
      <c r="AX26" s="432"/>
      <c r="AY26" s="459" t="s">
        <v>169</v>
      </c>
      <c r="AZ26" s="379"/>
      <c r="BA26" s="379"/>
      <c r="BB26" s="379"/>
      <c r="BC26" s="379"/>
      <c r="BD26" s="379"/>
      <c r="BE26" s="379"/>
      <c r="BF26" s="379"/>
      <c r="BG26" s="379"/>
      <c r="BH26" s="379"/>
      <c r="BI26" s="379"/>
      <c r="BJ26" s="379"/>
      <c r="BK26" s="379"/>
      <c r="BL26" s="379"/>
      <c r="BM26" s="460"/>
      <c r="BN26" s="419" t="s">
        <v>121</v>
      </c>
      <c r="BO26" s="420"/>
      <c r="BP26" s="420"/>
      <c r="BQ26" s="420"/>
      <c r="BR26" s="420"/>
      <c r="BS26" s="420"/>
      <c r="BT26" s="420"/>
      <c r="BU26" s="421"/>
      <c r="BV26" s="419" t="s">
        <v>121</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
      <c r="A27" s="169"/>
      <c r="B27" s="398"/>
      <c r="C27" s="399"/>
      <c r="D27" s="400"/>
      <c r="E27" s="375" t="s">
        <v>170</v>
      </c>
      <c r="F27" s="376"/>
      <c r="G27" s="376"/>
      <c r="H27" s="376"/>
      <c r="I27" s="376"/>
      <c r="J27" s="376"/>
      <c r="K27" s="377"/>
      <c r="L27" s="372">
        <v>1</v>
      </c>
      <c r="M27" s="373"/>
      <c r="N27" s="373"/>
      <c r="O27" s="373"/>
      <c r="P27" s="374"/>
      <c r="Q27" s="372">
        <v>7140</v>
      </c>
      <c r="R27" s="373"/>
      <c r="S27" s="373"/>
      <c r="T27" s="373"/>
      <c r="U27" s="373"/>
      <c r="V27" s="374"/>
      <c r="W27" s="462"/>
      <c r="X27" s="399"/>
      <c r="Y27" s="400"/>
      <c r="Z27" s="375" t="s">
        <v>171</v>
      </c>
      <c r="AA27" s="376"/>
      <c r="AB27" s="376"/>
      <c r="AC27" s="376"/>
      <c r="AD27" s="376"/>
      <c r="AE27" s="376"/>
      <c r="AF27" s="376"/>
      <c r="AG27" s="377"/>
      <c r="AH27" s="372">
        <v>148</v>
      </c>
      <c r="AI27" s="373"/>
      <c r="AJ27" s="373"/>
      <c r="AK27" s="373"/>
      <c r="AL27" s="374"/>
      <c r="AM27" s="372">
        <v>577253</v>
      </c>
      <c r="AN27" s="373"/>
      <c r="AO27" s="373"/>
      <c r="AP27" s="373"/>
      <c r="AQ27" s="373"/>
      <c r="AR27" s="374"/>
      <c r="AS27" s="372">
        <v>3900</v>
      </c>
      <c r="AT27" s="373"/>
      <c r="AU27" s="373"/>
      <c r="AV27" s="373"/>
      <c r="AW27" s="373"/>
      <c r="AX27" s="432"/>
      <c r="AY27" s="456" t="s">
        <v>172</v>
      </c>
      <c r="AZ27" s="457"/>
      <c r="BA27" s="457"/>
      <c r="BB27" s="457"/>
      <c r="BC27" s="457"/>
      <c r="BD27" s="457"/>
      <c r="BE27" s="457"/>
      <c r="BF27" s="457"/>
      <c r="BG27" s="457"/>
      <c r="BH27" s="457"/>
      <c r="BI27" s="457"/>
      <c r="BJ27" s="457"/>
      <c r="BK27" s="457"/>
      <c r="BL27" s="457"/>
      <c r="BM27" s="458"/>
      <c r="BN27" s="453">
        <v>4490769</v>
      </c>
      <c r="BO27" s="454"/>
      <c r="BP27" s="454"/>
      <c r="BQ27" s="454"/>
      <c r="BR27" s="454"/>
      <c r="BS27" s="454"/>
      <c r="BT27" s="454"/>
      <c r="BU27" s="455"/>
      <c r="BV27" s="453">
        <v>4486540</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15">
      <c r="A28" s="169"/>
      <c r="B28" s="398"/>
      <c r="C28" s="399"/>
      <c r="D28" s="400"/>
      <c r="E28" s="375" t="s">
        <v>173</v>
      </c>
      <c r="F28" s="376"/>
      <c r="G28" s="376"/>
      <c r="H28" s="376"/>
      <c r="I28" s="376"/>
      <c r="J28" s="376"/>
      <c r="K28" s="377"/>
      <c r="L28" s="372">
        <v>1</v>
      </c>
      <c r="M28" s="373"/>
      <c r="N28" s="373"/>
      <c r="O28" s="373"/>
      <c r="P28" s="374"/>
      <c r="Q28" s="372">
        <v>6470</v>
      </c>
      <c r="R28" s="373"/>
      <c r="S28" s="373"/>
      <c r="T28" s="373"/>
      <c r="U28" s="373"/>
      <c r="V28" s="374"/>
      <c r="W28" s="462"/>
      <c r="X28" s="399"/>
      <c r="Y28" s="400"/>
      <c r="Z28" s="375" t="s">
        <v>174</v>
      </c>
      <c r="AA28" s="376"/>
      <c r="AB28" s="376"/>
      <c r="AC28" s="376"/>
      <c r="AD28" s="376"/>
      <c r="AE28" s="376"/>
      <c r="AF28" s="376"/>
      <c r="AG28" s="377"/>
      <c r="AH28" s="372">
        <v>5</v>
      </c>
      <c r="AI28" s="373"/>
      <c r="AJ28" s="373"/>
      <c r="AK28" s="373"/>
      <c r="AL28" s="374"/>
      <c r="AM28" s="372">
        <v>13815</v>
      </c>
      <c r="AN28" s="373"/>
      <c r="AO28" s="373"/>
      <c r="AP28" s="373"/>
      <c r="AQ28" s="373"/>
      <c r="AR28" s="374"/>
      <c r="AS28" s="372">
        <v>2763</v>
      </c>
      <c r="AT28" s="373"/>
      <c r="AU28" s="373"/>
      <c r="AV28" s="373"/>
      <c r="AW28" s="373"/>
      <c r="AX28" s="432"/>
      <c r="AY28" s="436" t="s">
        <v>175</v>
      </c>
      <c r="AZ28" s="437"/>
      <c r="BA28" s="437"/>
      <c r="BB28" s="438"/>
      <c r="BC28" s="445" t="s">
        <v>46</v>
      </c>
      <c r="BD28" s="446"/>
      <c r="BE28" s="446"/>
      <c r="BF28" s="446"/>
      <c r="BG28" s="446"/>
      <c r="BH28" s="446"/>
      <c r="BI28" s="446"/>
      <c r="BJ28" s="446"/>
      <c r="BK28" s="446"/>
      <c r="BL28" s="446"/>
      <c r="BM28" s="447"/>
      <c r="BN28" s="448">
        <v>9542469</v>
      </c>
      <c r="BO28" s="449"/>
      <c r="BP28" s="449"/>
      <c r="BQ28" s="449"/>
      <c r="BR28" s="449"/>
      <c r="BS28" s="449"/>
      <c r="BT28" s="449"/>
      <c r="BU28" s="450"/>
      <c r="BV28" s="448">
        <v>8631585</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15">
      <c r="A29" s="169"/>
      <c r="B29" s="398"/>
      <c r="C29" s="399"/>
      <c r="D29" s="400"/>
      <c r="E29" s="375" t="s">
        <v>176</v>
      </c>
      <c r="F29" s="376"/>
      <c r="G29" s="376"/>
      <c r="H29" s="376"/>
      <c r="I29" s="376"/>
      <c r="J29" s="376"/>
      <c r="K29" s="377"/>
      <c r="L29" s="372">
        <v>28</v>
      </c>
      <c r="M29" s="373"/>
      <c r="N29" s="373"/>
      <c r="O29" s="373"/>
      <c r="P29" s="374"/>
      <c r="Q29" s="372">
        <v>6060</v>
      </c>
      <c r="R29" s="373"/>
      <c r="S29" s="373"/>
      <c r="T29" s="373"/>
      <c r="U29" s="373"/>
      <c r="V29" s="374"/>
      <c r="W29" s="463"/>
      <c r="X29" s="464"/>
      <c r="Y29" s="465"/>
      <c r="Z29" s="375" t="s">
        <v>177</v>
      </c>
      <c r="AA29" s="376"/>
      <c r="AB29" s="376"/>
      <c r="AC29" s="376"/>
      <c r="AD29" s="376"/>
      <c r="AE29" s="376"/>
      <c r="AF29" s="376"/>
      <c r="AG29" s="377"/>
      <c r="AH29" s="372">
        <v>1978</v>
      </c>
      <c r="AI29" s="373"/>
      <c r="AJ29" s="373"/>
      <c r="AK29" s="373"/>
      <c r="AL29" s="374"/>
      <c r="AM29" s="372">
        <v>6620868</v>
      </c>
      <c r="AN29" s="373"/>
      <c r="AO29" s="373"/>
      <c r="AP29" s="373"/>
      <c r="AQ29" s="373"/>
      <c r="AR29" s="374"/>
      <c r="AS29" s="372">
        <v>3347</v>
      </c>
      <c r="AT29" s="373"/>
      <c r="AU29" s="373"/>
      <c r="AV29" s="373"/>
      <c r="AW29" s="373"/>
      <c r="AX29" s="432"/>
      <c r="AY29" s="439"/>
      <c r="AZ29" s="440"/>
      <c r="BA29" s="440"/>
      <c r="BB29" s="441"/>
      <c r="BC29" s="433" t="s">
        <v>178</v>
      </c>
      <c r="BD29" s="434"/>
      <c r="BE29" s="434"/>
      <c r="BF29" s="434"/>
      <c r="BG29" s="434"/>
      <c r="BH29" s="434"/>
      <c r="BI29" s="434"/>
      <c r="BJ29" s="434"/>
      <c r="BK29" s="434"/>
      <c r="BL29" s="434"/>
      <c r="BM29" s="435"/>
      <c r="BN29" s="419">
        <v>1466985</v>
      </c>
      <c r="BO29" s="420"/>
      <c r="BP29" s="420"/>
      <c r="BQ29" s="420"/>
      <c r="BR29" s="420"/>
      <c r="BS29" s="420"/>
      <c r="BT29" s="420"/>
      <c r="BU29" s="421"/>
      <c r="BV29" s="419">
        <v>1215779</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179</v>
      </c>
      <c r="X30" s="387"/>
      <c r="Y30" s="387"/>
      <c r="Z30" s="387"/>
      <c r="AA30" s="387"/>
      <c r="AB30" s="387"/>
      <c r="AC30" s="387"/>
      <c r="AD30" s="387"/>
      <c r="AE30" s="387"/>
      <c r="AF30" s="387"/>
      <c r="AG30" s="388"/>
      <c r="AH30" s="389">
        <v>99</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2177187</v>
      </c>
      <c r="BO30" s="454"/>
      <c r="BP30" s="454"/>
      <c r="BQ30" s="454"/>
      <c r="BR30" s="454"/>
      <c r="BS30" s="454"/>
      <c r="BT30" s="454"/>
      <c r="BU30" s="455"/>
      <c r="BV30" s="453">
        <v>2911162</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378" t="s">
        <v>180</v>
      </c>
      <c r="D32" s="378"/>
      <c r="E32" s="378"/>
      <c r="F32" s="378"/>
      <c r="G32" s="378"/>
      <c r="H32" s="378"/>
      <c r="I32" s="378"/>
      <c r="J32" s="378"/>
      <c r="K32" s="378"/>
      <c r="L32" s="378"/>
      <c r="M32" s="378"/>
      <c r="N32" s="378"/>
      <c r="O32" s="378"/>
      <c r="P32" s="378"/>
      <c r="Q32" s="378"/>
      <c r="R32" s="378"/>
      <c r="S32" s="378"/>
      <c r="U32" s="379" t="s">
        <v>181</v>
      </c>
      <c r="V32" s="379"/>
      <c r="W32" s="379"/>
      <c r="X32" s="379"/>
      <c r="Y32" s="379"/>
      <c r="Z32" s="379"/>
      <c r="AA32" s="379"/>
      <c r="AB32" s="379"/>
      <c r="AC32" s="379"/>
      <c r="AD32" s="379"/>
      <c r="AE32" s="379"/>
      <c r="AF32" s="379"/>
      <c r="AG32" s="379"/>
      <c r="AH32" s="379"/>
      <c r="AI32" s="379"/>
      <c r="AJ32" s="379"/>
      <c r="AK32" s="379"/>
      <c r="AM32" s="379" t="s">
        <v>182</v>
      </c>
      <c r="AN32" s="379"/>
      <c r="AO32" s="379"/>
      <c r="AP32" s="379"/>
      <c r="AQ32" s="379"/>
      <c r="AR32" s="379"/>
      <c r="AS32" s="379"/>
      <c r="AT32" s="379"/>
      <c r="AU32" s="379"/>
      <c r="AV32" s="379"/>
      <c r="AW32" s="379"/>
      <c r="AX32" s="379"/>
      <c r="AY32" s="379"/>
      <c r="AZ32" s="379"/>
      <c r="BA32" s="379"/>
      <c r="BB32" s="379"/>
      <c r="BC32" s="379"/>
      <c r="BE32" s="379" t="s">
        <v>183</v>
      </c>
      <c r="BF32" s="379"/>
      <c r="BG32" s="379"/>
      <c r="BH32" s="379"/>
      <c r="BI32" s="379"/>
      <c r="BJ32" s="379"/>
      <c r="BK32" s="379"/>
      <c r="BL32" s="379"/>
      <c r="BM32" s="379"/>
      <c r="BN32" s="379"/>
      <c r="BO32" s="379"/>
      <c r="BP32" s="379"/>
      <c r="BQ32" s="379"/>
      <c r="BR32" s="379"/>
      <c r="BS32" s="379"/>
      <c r="BT32" s="379"/>
      <c r="BU32" s="379"/>
      <c r="BW32" s="379" t="s">
        <v>184</v>
      </c>
      <c r="BX32" s="379"/>
      <c r="BY32" s="379"/>
      <c r="BZ32" s="379"/>
      <c r="CA32" s="379"/>
      <c r="CB32" s="379"/>
      <c r="CC32" s="379"/>
      <c r="CD32" s="379"/>
      <c r="CE32" s="379"/>
      <c r="CF32" s="379"/>
      <c r="CG32" s="379"/>
      <c r="CH32" s="379"/>
      <c r="CI32" s="379"/>
      <c r="CJ32" s="379"/>
      <c r="CK32" s="379"/>
      <c r="CL32" s="379"/>
      <c r="CM32" s="379"/>
      <c r="CO32" s="379" t="s">
        <v>185</v>
      </c>
      <c r="CP32" s="379"/>
      <c r="CQ32" s="379"/>
      <c r="CR32" s="379"/>
      <c r="CS32" s="379"/>
      <c r="CT32" s="379"/>
      <c r="CU32" s="379"/>
      <c r="CV32" s="379"/>
      <c r="CW32" s="379"/>
      <c r="CX32" s="379"/>
      <c r="CY32" s="379"/>
      <c r="CZ32" s="379"/>
      <c r="DA32" s="379"/>
      <c r="DB32" s="379"/>
      <c r="DC32" s="379"/>
      <c r="DD32" s="379"/>
      <c r="DE32" s="379"/>
      <c r="DI32" s="192"/>
    </row>
    <row r="33" spans="1:113" ht="13.5" customHeight="1" x14ac:dyDescent="0.15">
      <c r="A33" s="169"/>
      <c r="B33" s="193"/>
      <c r="C33" s="371" t="s">
        <v>186</v>
      </c>
      <c r="D33" s="371"/>
      <c r="E33" s="370" t="s">
        <v>187</v>
      </c>
      <c r="F33" s="370"/>
      <c r="G33" s="370"/>
      <c r="H33" s="370"/>
      <c r="I33" s="370"/>
      <c r="J33" s="370"/>
      <c r="K33" s="370"/>
      <c r="L33" s="370"/>
      <c r="M33" s="370"/>
      <c r="N33" s="370"/>
      <c r="O33" s="370"/>
      <c r="P33" s="370"/>
      <c r="Q33" s="370"/>
      <c r="R33" s="370"/>
      <c r="S33" s="370"/>
      <c r="T33" s="194"/>
      <c r="U33" s="371" t="s">
        <v>186</v>
      </c>
      <c r="V33" s="371"/>
      <c r="W33" s="370" t="s">
        <v>187</v>
      </c>
      <c r="X33" s="370"/>
      <c r="Y33" s="370"/>
      <c r="Z33" s="370"/>
      <c r="AA33" s="370"/>
      <c r="AB33" s="370"/>
      <c r="AC33" s="370"/>
      <c r="AD33" s="370"/>
      <c r="AE33" s="370"/>
      <c r="AF33" s="370"/>
      <c r="AG33" s="370"/>
      <c r="AH33" s="370"/>
      <c r="AI33" s="370"/>
      <c r="AJ33" s="370"/>
      <c r="AK33" s="370"/>
      <c r="AL33" s="194"/>
      <c r="AM33" s="371" t="s">
        <v>186</v>
      </c>
      <c r="AN33" s="371"/>
      <c r="AO33" s="370" t="s">
        <v>187</v>
      </c>
      <c r="AP33" s="370"/>
      <c r="AQ33" s="370"/>
      <c r="AR33" s="370"/>
      <c r="AS33" s="370"/>
      <c r="AT33" s="370"/>
      <c r="AU33" s="370"/>
      <c r="AV33" s="370"/>
      <c r="AW33" s="370"/>
      <c r="AX33" s="370"/>
      <c r="AY33" s="370"/>
      <c r="AZ33" s="370"/>
      <c r="BA33" s="370"/>
      <c r="BB33" s="370"/>
      <c r="BC33" s="370"/>
      <c r="BD33" s="195"/>
      <c r="BE33" s="370" t="s">
        <v>188</v>
      </c>
      <c r="BF33" s="370"/>
      <c r="BG33" s="370" t="s">
        <v>189</v>
      </c>
      <c r="BH33" s="370"/>
      <c r="BI33" s="370"/>
      <c r="BJ33" s="370"/>
      <c r="BK33" s="370"/>
      <c r="BL33" s="370"/>
      <c r="BM33" s="370"/>
      <c r="BN33" s="370"/>
      <c r="BO33" s="370"/>
      <c r="BP33" s="370"/>
      <c r="BQ33" s="370"/>
      <c r="BR33" s="370"/>
      <c r="BS33" s="370"/>
      <c r="BT33" s="370"/>
      <c r="BU33" s="370"/>
      <c r="BV33" s="195"/>
      <c r="BW33" s="371" t="s">
        <v>188</v>
      </c>
      <c r="BX33" s="371"/>
      <c r="BY33" s="370" t="s">
        <v>190</v>
      </c>
      <c r="BZ33" s="370"/>
      <c r="CA33" s="370"/>
      <c r="CB33" s="370"/>
      <c r="CC33" s="370"/>
      <c r="CD33" s="370"/>
      <c r="CE33" s="370"/>
      <c r="CF33" s="370"/>
      <c r="CG33" s="370"/>
      <c r="CH33" s="370"/>
      <c r="CI33" s="370"/>
      <c r="CJ33" s="370"/>
      <c r="CK33" s="370"/>
      <c r="CL33" s="370"/>
      <c r="CM33" s="370"/>
      <c r="CN33" s="194"/>
      <c r="CO33" s="371" t="s">
        <v>186</v>
      </c>
      <c r="CP33" s="371"/>
      <c r="CQ33" s="370" t="s">
        <v>191</v>
      </c>
      <c r="CR33" s="370"/>
      <c r="CS33" s="370"/>
      <c r="CT33" s="370"/>
      <c r="CU33" s="370"/>
      <c r="CV33" s="370"/>
      <c r="CW33" s="370"/>
      <c r="CX33" s="370"/>
      <c r="CY33" s="370"/>
      <c r="CZ33" s="370"/>
      <c r="DA33" s="370"/>
      <c r="DB33" s="370"/>
      <c r="DC33" s="370"/>
      <c r="DD33" s="370"/>
      <c r="DE33" s="370"/>
      <c r="DF33" s="194"/>
      <c r="DG33" s="369" t="s">
        <v>192</v>
      </c>
      <c r="DH33" s="369"/>
      <c r="DI33" s="196"/>
    </row>
    <row r="34" spans="1:113" ht="32.25" customHeight="1" x14ac:dyDescent="0.15">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4</v>
      </c>
      <c r="V34" s="367"/>
      <c r="W34" s="368" t="str">
        <f>IF('各会計、関係団体の財政状況及び健全化判断比率'!B28="","",'各会計、関係団体の財政状況及び健全化判断比率'!B28)</f>
        <v>徳島市国民健康保険事業特別会計</v>
      </c>
      <c r="X34" s="368"/>
      <c r="Y34" s="368"/>
      <c r="Z34" s="368"/>
      <c r="AA34" s="368"/>
      <c r="AB34" s="368"/>
      <c r="AC34" s="368"/>
      <c r="AD34" s="368"/>
      <c r="AE34" s="368"/>
      <c r="AF34" s="368"/>
      <c r="AG34" s="368"/>
      <c r="AH34" s="368"/>
      <c r="AI34" s="368"/>
      <c r="AJ34" s="368"/>
      <c r="AK34" s="368"/>
      <c r="AL34" s="169"/>
      <c r="AM34" s="367">
        <f>IF(AO34="","",MAX(C34:D43,U34:V43)+1)</f>
        <v>7</v>
      </c>
      <c r="AN34" s="367"/>
      <c r="AO34" s="368" t="str">
        <f>IF('各会計、関係団体の財政状況及び健全化判断比率'!B31="","",'各会計、関係団体の財政状況及び健全化判断比率'!B31)</f>
        <v>徳島市中央卸売市場事業会計</v>
      </c>
      <c r="AP34" s="368"/>
      <c r="AQ34" s="368"/>
      <c r="AR34" s="368"/>
      <c r="AS34" s="368"/>
      <c r="AT34" s="368"/>
      <c r="AU34" s="368"/>
      <c r="AV34" s="368"/>
      <c r="AW34" s="368"/>
      <c r="AX34" s="368"/>
      <c r="AY34" s="368"/>
      <c r="AZ34" s="368"/>
      <c r="BA34" s="368"/>
      <c r="BB34" s="368"/>
      <c r="BC34" s="368"/>
      <c r="BD34" s="169"/>
      <c r="BE34" s="367">
        <f>IF(BG34="","",MAX(C34:D43,U34:V43,AM34:AN43)+1)</f>
        <v>13</v>
      </c>
      <c r="BF34" s="367"/>
      <c r="BG34" s="368" t="str">
        <f>IF('各会計、関係団体の財政状況及び健全化判断比率'!B37="","",'各会計、関係団体の財政状況及び健全化判断比率'!B37)</f>
        <v>徳島市立食肉センター事業特別会計</v>
      </c>
      <c r="BH34" s="368"/>
      <c r="BI34" s="368"/>
      <c r="BJ34" s="368"/>
      <c r="BK34" s="368"/>
      <c r="BL34" s="368"/>
      <c r="BM34" s="368"/>
      <c r="BN34" s="368"/>
      <c r="BO34" s="368"/>
      <c r="BP34" s="368"/>
      <c r="BQ34" s="368"/>
      <c r="BR34" s="368"/>
      <c r="BS34" s="368"/>
      <c r="BT34" s="368"/>
      <c r="BU34" s="368"/>
      <c r="BV34" s="169"/>
      <c r="BW34" s="367">
        <f>IF(BY34="","",MAX(C34:D43,U34:V43,AM34:AN43,BE34:BF43)+1)</f>
        <v>14</v>
      </c>
      <c r="BX34" s="367"/>
      <c r="BY34" s="368" t="str">
        <f>IF('各会計、関係団体の財政状況及び健全化判断比率'!B68="","",'各会計、関係団体の財政状況及び健全化判断比率'!B68)</f>
        <v>徳島県後期高齢者医療広域連合一般会計</v>
      </c>
      <c r="BZ34" s="368"/>
      <c r="CA34" s="368"/>
      <c r="CB34" s="368"/>
      <c r="CC34" s="368"/>
      <c r="CD34" s="368"/>
      <c r="CE34" s="368"/>
      <c r="CF34" s="368"/>
      <c r="CG34" s="368"/>
      <c r="CH34" s="368"/>
      <c r="CI34" s="368"/>
      <c r="CJ34" s="368"/>
      <c r="CK34" s="368"/>
      <c r="CL34" s="368"/>
      <c r="CM34" s="368"/>
      <c r="CN34" s="169"/>
      <c r="CO34" s="367">
        <f>IF(CQ34="","",MAX(C34:D43,U34:V43,AM34:AN43,BE34:BF43,BW34:BX43)+1)</f>
        <v>18</v>
      </c>
      <c r="CP34" s="367"/>
      <c r="CQ34" s="368" t="str">
        <f>IF('各会計、関係団体の財政状況及び健全化判断比率'!BS7="","",'各会計、関係団体の財政状況及び健全化判断比率'!BS7)</f>
        <v>徳島市公園緑地管理公社</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x14ac:dyDescent="0.15">
      <c r="A35" s="169"/>
      <c r="B35" s="193"/>
      <c r="C35" s="367">
        <f>IF(E35="","",C34+1)</f>
        <v>2</v>
      </c>
      <c r="D35" s="367"/>
      <c r="E35" s="368" t="str">
        <f>IF('各会計、関係団体の財政状況及び健全化判断比率'!B8="","",'各会計、関係団体の財政状況及び健全化判断比率'!B8)</f>
        <v>徳島市奨学事業特別会計</v>
      </c>
      <c r="F35" s="368"/>
      <c r="G35" s="368"/>
      <c r="H35" s="368"/>
      <c r="I35" s="368"/>
      <c r="J35" s="368"/>
      <c r="K35" s="368"/>
      <c r="L35" s="368"/>
      <c r="M35" s="368"/>
      <c r="N35" s="368"/>
      <c r="O35" s="368"/>
      <c r="P35" s="368"/>
      <c r="Q35" s="368"/>
      <c r="R35" s="368"/>
      <c r="S35" s="368"/>
      <c r="T35" s="169"/>
      <c r="U35" s="367">
        <f>IF(W35="","",U34+1)</f>
        <v>5</v>
      </c>
      <c r="V35" s="367"/>
      <c r="W35" s="368" t="str">
        <f>IF('各会計、関係団体の財政状況及び健全化判断比率'!B29="","",'各会計、関係団体の財政状況及び健全化判断比率'!B29)</f>
        <v>徳島市介護保険事業特別会計</v>
      </c>
      <c r="X35" s="368"/>
      <c r="Y35" s="368"/>
      <c r="Z35" s="368"/>
      <c r="AA35" s="368"/>
      <c r="AB35" s="368"/>
      <c r="AC35" s="368"/>
      <c r="AD35" s="368"/>
      <c r="AE35" s="368"/>
      <c r="AF35" s="368"/>
      <c r="AG35" s="368"/>
      <c r="AH35" s="368"/>
      <c r="AI35" s="368"/>
      <c r="AJ35" s="368"/>
      <c r="AK35" s="368"/>
      <c r="AL35" s="169"/>
      <c r="AM35" s="367">
        <f t="shared" ref="AM35:AM43" si="0">IF(AO35="","",AM34+1)</f>
        <v>8</v>
      </c>
      <c r="AN35" s="367"/>
      <c r="AO35" s="368" t="str">
        <f>IF('各会計、関係団体の財政状況及び健全化判断比率'!B32="","",'各会計、関係団体の財政状況及び健全化判断比率'!B32)</f>
        <v>徳島市商業観光施設事業会計</v>
      </c>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f t="shared" ref="BW35:BW43" si="2">IF(BY35="","",BW34+1)</f>
        <v>15</v>
      </c>
      <c r="BX35" s="367"/>
      <c r="BY35" s="368" t="str">
        <f>IF('各会計、関係団体の財政状況及び健全化判断比率'!B69="","",'各会計、関係団体の財政状況及び健全化判断比率'!B69)</f>
        <v>徳島県後期高齢者医療広域連合後期高齢者医療特別会計</v>
      </c>
      <c r="BZ35" s="368"/>
      <c r="CA35" s="368"/>
      <c r="CB35" s="368"/>
      <c r="CC35" s="368"/>
      <c r="CD35" s="368"/>
      <c r="CE35" s="368"/>
      <c r="CF35" s="368"/>
      <c r="CG35" s="368"/>
      <c r="CH35" s="368"/>
      <c r="CI35" s="368"/>
      <c r="CJ35" s="368"/>
      <c r="CK35" s="368"/>
      <c r="CL35" s="368"/>
      <c r="CM35" s="368"/>
      <c r="CN35" s="169"/>
      <c r="CO35" s="367">
        <f t="shared" ref="CO35:CO43" si="3">IF(CQ35="","",CO34+1)</f>
        <v>19</v>
      </c>
      <c r="CP35" s="367"/>
      <c r="CQ35" s="368" t="str">
        <f>IF('各会計、関係団体の財政状況及び健全化判断比率'!BS8="","",'各会計、関係団体の財政状況及び健全化判断比率'!BS8)</f>
        <v>徳島市文化振興公社</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15">
      <c r="A36" s="169"/>
      <c r="B36" s="193"/>
      <c r="C36" s="367">
        <f>IF(E36="","",C35+1)</f>
        <v>3</v>
      </c>
      <c r="D36" s="367"/>
      <c r="E36" s="368" t="str">
        <f>IF('各会計、関係団体の財政状況及び健全化判断比率'!B9="","",'各会計、関係団体の財政状況及び健全化判断比率'!B9)</f>
        <v>徳島市土地取得事業特別会計</v>
      </c>
      <c r="F36" s="368"/>
      <c r="G36" s="368"/>
      <c r="H36" s="368"/>
      <c r="I36" s="368"/>
      <c r="J36" s="368"/>
      <c r="K36" s="368"/>
      <c r="L36" s="368"/>
      <c r="M36" s="368"/>
      <c r="N36" s="368"/>
      <c r="O36" s="368"/>
      <c r="P36" s="368"/>
      <c r="Q36" s="368"/>
      <c r="R36" s="368"/>
      <c r="S36" s="368"/>
      <c r="T36" s="169"/>
      <c r="U36" s="367">
        <f t="shared" ref="U36:U43" si="4">IF(W36="","",U35+1)</f>
        <v>6</v>
      </c>
      <c r="V36" s="367"/>
      <c r="W36" s="368" t="str">
        <f>IF('各会計、関係団体の財政状況及び健全化判断比率'!B30="","",'各会計、関係団体の財政状況及び健全化判断比率'!B30)</f>
        <v>徳島市後期高齢者医療事業特別会計</v>
      </c>
      <c r="X36" s="368"/>
      <c r="Y36" s="368"/>
      <c r="Z36" s="368"/>
      <c r="AA36" s="368"/>
      <c r="AB36" s="368"/>
      <c r="AC36" s="368"/>
      <c r="AD36" s="368"/>
      <c r="AE36" s="368"/>
      <c r="AF36" s="368"/>
      <c r="AG36" s="368"/>
      <c r="AH36" s="368"/>
      <c r="AI36" s="368"/>
      <c r="AJ36" s="368"/>
      <c r="AK36" s="368"/>
      <c r="AL36" s="169"/>
      <c r="AM36" s="367">
        <f t="shared" si="0"/>
        <v>9</v>
      </c>
      <c r="AN36" s="367"/>
      <c r="AO36" s="368" t="str">
        <f>IF('各会計、関係団体の財政状況及び健全化判断比率'!B33="","",'各会計、関係団体の財政状況及び健全化判断比率'!B33)</f>
        <v>徳島市水道事業会計</v>
      </c>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16</v>
      </c>
      <c r="BX36" s="367"/>
      <c r="BY36" s="368" t="str">
        <f>IF('各会計、関係団体の財政状況及び健全化判断比率'!B70="","",'各会計、関係団体の財政状況及び健全化判断比率'!B70)</f>
        <v>徳島県市町村総合事務組合一般会計</v>
      </c>
      <c r="BZ36" s="368"/>
      <c r="CA36" s="368"/>
      <c r="CB36" s="368"/>
      <c r="CC36" s="368"/>
      <c r="CD36" s="368"/>
      <c r="CE36" s="368"/>
      <c r="CF36" s="368"/>
      <c r="CG36" s="368"/>
      <c r="CH36" s="368"/>
      <c r="CI36" s="368"/>
      <c r="CJ36" s="368"/>
      <c r="CK36" s="368"/>
      <c r="CL36" s="368"/>
      <c r="CM36" s="368"/>
      <c r="CN36" s="169"/>
      <c r="CO36" s="367">
        <f t="shared" si="3"/>
        <v>20</v>
      </c>
      <c r="CP36" s="367"/>
      <c r="CQ36" s="368" t="str">
        <f>IF('各会計、関係団体の財政状況及び健全化判断比率'!BS9="","",'各会計、関係団体の財政状況及び健全化判断比率'!BS9)</f>
        <v>徳島市スポーツ協会</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x14ac:dyDescent="0.15">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t="str">
        <f t="shared" si="4"/>
        <v/>
      </c>
      <c r="V37" s="367"/>
      <c r="W37" s="368"/>
      <c r="X37" s="368"/>
      <c r="Y37" s="368"/>
      <c r="Z37" s="368"/>
      <c r="AA37" s="368"/>
      <c r="AB37" s="368"/>
      <c r="AC37" s="368"/>
      <c r="AD37" s="368"/>
      <c r="AE37" s="368"/>
      <c r="AF37" s="368"/>
      <c r="AG37" s="368"/>
      <c r="AH37" s="368"/>
      <c r="AI37" s="368"/>
      <c r="AJ37" s="368"/>
      <c r="AK37" s="368"/>
      <c r="AL37" s="169"/>
      <c r="AM37" s="367">
        <f t="shared" si="0"/>
        <v>10</v>
      </c>
      <c r="AN37" s="367"/>
      <c r="AO37" s="368" t="str">
        <f>IF('各会計、関係団体の財政状況及び健全化判断比率'!B34="","",'各会計、関係団体の財政状況及び健全化判断比率'!B34)</f>
        <v>徳島市公共下水道事業会計</v>
      </c>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17</v>
      </c>
      <c r="BX37" s="367"/>
      <c r="BY37" s="368" t="str">
        <f>IF('各会計、関係団体の財政状況及び健全化判断比率'!B71="","",'各会計、関係団体の財政状況及び健全化判断比率'!B71)</f>
        <v>徳島県市町村総合事務組合徳島滞納整理機構特別会計</v>
      </c>
      <c r="BZ37" s="368"/>
      <c r="CA37" s="368"/>
      <c r="CB37" s="368"/>
      <c r="CC37" s="368"/>
      <c r="CD37" s="368"/>
      <c r="CE37" s="368"/>
      <c r="CF37" s="368"/>
      <c r="CG37" s="368"/>
      <c r="CH37" s="368"/>
      <c r="CI37" s="368"/>
      <c r="CJ37" s="368"/>
      <c r="CK37" s="368"/>
      <c r="CL37" s="368"/>
      <c r="CM37" s="368"/>
      <c r="CN37" s="169"/>
      <c r="CO37" s="367">
        <f t="shared" si="3"/>
        <v>21</v>
      </c>
      <c r="CP37" s="367"/>
      <c r="CQ37" s="368" t="str">
        <f>IF('各会計、関係団体の財政状況及び健全化判断比率'!BS10="","",'各会計、関係団体の財政状況及び健全化判断比率'!BS10)</f>
        <v>徳島都市開発</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15">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f t="shared" si="0"/>
        <v>11</v>
      </c>
      <c r="AN38" s="367"/>
      <c r="AO38" s="368" t="str">
        <f>IF('各会計、関係団体の財政状況及び健全化判断比率'!B35="","",'各会計、関係団体の財政状況及び健全化判断比率'!B35)</f>
        <v>徳島市営旅客自動車運送事業会計</v>
      </c>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t="str">
        <f t="shared" si="2"/>
        <v/>
      </c>
      <c r="BX38" s="367"/>
      <c r="BY38" s="368" t="str">
        <f>IF('各会計、関係団体の財政状況及び健全化判断比率'!B72="","",'各会計、関係団体の財政状況及び健全化判断比率'!B72)</f>
        <v/>
      </c>
      <c r="BZ38" s="368"/>
      <c r="CA38" s="368"/>
      <c r="CB38" s="368"/>
      <c r="CC38" s="368"/>
      <c r="CD38" s="368"/>
      <c r="CE38" s="368"/>
      <c r="CF38" s="368"/>
      <c r="CG38" s="368"/>
      <c r="CH38" s="368"/>
      <c r="CI38" s="368"/>
      <c r="CJ38" s="368"/>
      <c r="CK38" s="368"/>
      <c r="CL38" s="368"/>
      <c r="CM38" s="368"/>
      <c r="CN38" s="169"/>
      <c r="CO38" s="367">
        <f t="shared" si="3"/>
        <v>22</v>
      </c>
      <c r="CP38" s="367"/>
      <c r="CQ38" s="368" t="str">
        <f>IF('各会計、関係団体の財政状況及び健全化判断比率'!BS11="","",'各会計、関係団体の財政状況及び健全化判断比率'!BS11)</f>
        <v>徳島市土地開発公社</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15">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f t="shared" si="0"/>
        <v>12</v>
      </c>
      <c r="AN39" s="367"/>
      <c r="AO39" s="368" t="str">
        <f>IF('各会計、関係団体の財政状況及び健全化判断比率'!B36="","",'各会計、関係団体の財政状況及び健全化判断比率'!B36)</f>
        <v>徳島市民病院事業会計</v>
      </c>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t="str">
        <f t="shared" si="2"/>
        <v/>
      </c>
      <c r="BX39" s="367"/>
      <c r="BY39" s="368" t="str">
        <f>IF('各会計、関係団体の財政状況及び健全化判断比率'!B73="","",'各会計、関係団体の財政状況及び健全化判断比率'!B73)</f>
        <v/>
      </c>
      <c r="BZ39" s="368"/>
      <c r="CA39" s="368"/>
      <c r="CB39" s="368"/>
      <c r="CC39" s="368"/>
      <c r="CD39" s="368"/>
      <c r="CE39" s="368"/>
      <c r="CF39" s="368"/>
      <c r="CG39" s="368"/>
      <c r="CH39" s="368"/>
      <c r="CI39" s="368"/>
      <c r="CJ39" s="368"/>
      <c r="CK39" s="368"/>
      <c r="CL39" s="368"/>
      <c r="CM39" s="368"/>
      <c r="CN39" s="169"/>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x14ac:dyDescent="0.15">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t="str">
        <f t="shared" si="2"/>
        <v/>
      </c>
      <c r="BX40" s="367"/>
      <c r="BY40" s="368" t="str">
        <f>IF('各会計、関係団体の財政状況及び健全化判断比率'!B74="","",'各会計、関係団体の財政状況及び健全化判断比率'!B74)</f>
        <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15">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t="str">
        <f t="shared" si="2"/>
        <v/>
      </c>
      <c r="BX41" s="367"/>
      <c r="BY41" s="368" t="str">
        <f>IF('各会計、関係団体の財政状況及び健全化判断比率'!B75="","",'各会計、関係団体の財政状況及び健全化判断比率'!B75)</f>
        <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15">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t="str">
        <f t="shared" si="2"/>
        <v/>
      </c>
      <c r="BX42" s="367"/>
      <c r="BY42" s="368" t="str">
        <f>IF('各会計、関係団体の財政状況及び健全化判断比率'!B76="","",'各会計、関係団体の財政状況及び健全化判断比率'!B76)</f>
        <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15">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t="str">
        <f t="shared" si="2"/>
        <v/>
      </c>
      <c r="BX43" s="367"/>
      <c r="BY43" s="368" t="str">
        <f>IF('各会計、関係団体の財政状況及び健全化判断比率'!B77="","",'各会計、関係団体の財政状況及び健全化判断比率'!B77)</f>
        <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364" t="s">
        <v>194</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15">
      <c r="E47" s="364" t="s">
        <v>195</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15">
      <c r="E48" s="364" t="s">
        <v>196</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15">
      <c r="E49" s="366" t="s">
        <v>197</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15">
      <c r="E50" s="364" t="s">
        <v>198</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15">
      <c r="E51" s="364" t="s">
        <v>199</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15">
      <c r="E52" s="364" t="s">
        <v>200</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15">
      <c r="E53" s="364" t="s">
        <v>201</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15"/>
    <row r="55" spans="5:113" x14ac:dyDescent="0.15"/>
    <row r="56" spans="5:113" x14ac:dyDescent="0.15"/>
  </sheetData>
  <sheetProtection algorithmName="SHA-512" hashValue="o2ZiYAiW3Y2fekQK/5LIRArXIlqa9r65wJ2YzZT98wx+wXpTNY7gIE9zhx0Hajom2eLTZWYPRrVgeJfsju2+tQ==" saltValue="8ZOrmCokenCJ9FnpBsV6C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202</v>
      </c>
      <c r="DI1" s="718"/>
      <c r="DJ1" s="718"/>
      <c r="DK1" s="718"/>
      <c r="DL1" s="718"/>
      <c r="DM1" s="718"/>
      <c r="DN1" s="719"/>
      <c r="DO1" s="202"/>
      <c r="DP1" s="717" t="s">
        <v>203</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73" t="s">
        <v>205</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206</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207</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15">
      <c r="B4" s="673" t="s">
        <v>1</v>
      </c>
      <c r="C4" s="674"/>
      <c r="D4" s="674"/>
      <c r="E4" s="674"/>
      <c r="F4" s="674"/>
      <c r="G4" s="674"/>
      <c r="H4" s="674"/>
      <c r="I4" s="674"/>
      <c r="J4" s="674"/>
      <c r="K4" s="674"/>
      <c r="L4" s="674"/>
      <c r="M4" s="674"/>
      <c r="N4" s="674"/>
      <c r="O4" s="674"/>
      <c r="P4" s="674"/>
      <c r="Q4" s="675"/>
      <c r="R4" s="673" t="s">
        <v>208</v>
      </c>
      <c r="S4" s="674"/>
      <c r="T4" s="674"/>
      <c r="U4" s="674"/>
      <c r="V4" s="674"/>
      <c r="W4" s="674"/>
      <c r="X4" s="674"/>
      <c r="Y4" s="675"/>
      <c r="Z4" s="673" t="s">
        <v>209</v>
      </c>
      <c r="AA4" s="674"/>
      <c r="AB4" s="674"/>
      <c r="AC4" s="675"/>
      <c r="AD4" s="673" t="s">
        <v>210</v>
      </c>
      <c r="AE4" s="674"/>
      <c r="AF4" s="674"/>
      <c r="AG4" s="674"/>
      <c r="AH4" s="674"/>
      <c r="AI4" s="674"/>
      <c r="AJ4" s="674"/>
      <c r="AK4" s="675"/>
      <c r="AL4" s="673" t="s">
        <v>209</v>
      </c>
      <c r="AM4" s="674"/>
      <c r="AN4" s="674"/>
      <c r="AO4" s="675"/>
      <c r="AP4" s="720" t="s">
        <v>211</v>
      </c>
      <c r="AQ4" s="720"/>
      <c r="AR4" s="720"/>
      <c r="AS4" s="720"/>
      <c r="AT4" s="720"/>
      <c r="AU4" s="720"/>
      <c r="AV4" s="720"/>
      <c r="AW4" s="720"/>
      <c r="AX4" s="720"/>
      <c r="AY4" s="720"/>
      <c r="AZ4" s="720"/>
      <c r="BA4" s="720"/>
      <c r="BB4" s="720"/>
      <c r="BC4" s="720"/>
      <c r="BD4" s="720"/>
      <c r="BE4" s="720"/>
      <c r="BF4" s="720"/>
      <c r="BG4" s="720" t="s">
        <v>212</v>
      </c>
      <c r="BH4" s="720"/>
      <c r="BI4" s="720"/>
      <c r="BJ4" s="720"/>
      <c r="BK4" s="720"/>
      <c r="BL4" s="720"/>
      <c r="BM4" s="720"/>
      <c r="BN4" s="720"/>
      <c r="BO4" s="720" t="s">
        <v>209</v>
      </c>
      <c r="BP4" s="720"/>
      <c r="BQ4" s="720"/>
      <c r="BR4" s="720"/>
      <c r="BS4" s="720" t="s">
        <v>213</v>
      </c>
      <c r="BT4" s="720"/>
      <c r="BU4" s="720"/>
      <c r="BV4" s="720"/>
      <c r="BW4" s="720"/>
      <c r="BX4" s="720"/>
      <c r="BY4" s="720"/>
      <c r="BZ4" s="720"/>
      <c r="CA4" s="720"/>
      <c r="CB4" s="720"/>
      <c r="CD4" s="673" t="s">
        <v>214</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15">
      <c r="B5" s="679" t="s">
        <v>215</v>
      </c>
      <c r="C5" s="680"/>
      <c r="D5" s="680"/>
      <c r="E5" s="680"/>
      <c r="F5" s="680"/>
      <c r="G5" s="680"/>
      <c r="H5" s="680"/>
      <c r="I5" s="680"/>
      <c r="J5" s="680"/>
      <c r="K5" s="680"/>
      <c r="L5" s="680"/>
      <c r="M5" s="680"/>
      <c r="N5" s="680"/>
      <c r="O5" s="680"/>
      <c r="P5" s="680"/>
      <c r="Q5" s="681"/>
      <c r="R5" s="676">
        <v>42126355</v>
      </c>
      <c r="S5" s="677"/>
      <c r="T5" s="677"/>
      <c r="U5" s="677"/>
      <c r="V5" s="677"/>
      <c r="W5" s="677"/>
      <c r="X5" s="677"/>
      <c r="Y5" s="702"/>
      <c r="Z5" s="715">
        <v>35.200000000000003</v>
      </c>
      <c r="AA5" s="715"/>
      <c r="AB5" s="715"/>
      <c r="AC5" s="715"/>
      <c r="AD5" s="716">
        <v>39389935</v>
      </c>
      <c r="AE5" s="716"/>
      <c r="AF5" s="716"/>
      <c r="AG5" s="716"/>
      <c r="AH5" s="716"/>
      <c r="AI5" s="716"/>
      <c r="AJ5" s="716"/>
      <c r="AK5" s="716"/>
      <c r="AL5" s="703">
        <v>63.5</v>
      </c>
      <c r="AM5" s="685"/>
      <c r="AN5" s="685"/>
      <c r="AO5" s="704"/>
      <c r="AP5" s="679" t="s">
        <v>216</v>
      </c>
      <c r="AQ5" s="680"/>
      <c r="AR5" s="680"/>
      <c r="AS5" s="680"/>
      <c r="AT5" s="680"/>
      <c r="AU5" s="680"/>
      <c r="AV5" s="680"/>
      <c r="AW5" s="680"/>
      <c r="AX5" s="680"/>
      <c r="AY5" s="680"/>
      <c r="AZ5" s="680"/>
      <c r="BA5" s="680"/>
      <c r="BB5" s="680"/>
      <c r="BC5" s="680"/>
      <c r="BD5" s="680"/>
      <c r="BE5" s="680"/>
      <c r="BF5" s="681"/>
      <c r="BG5" s="621">
        <v>39389935</v>
      </c>
      <c r="BH5" s="622"/>
      <c r="BI5" s="622"/>
      <c r="BJ5" s="622"/>
      <c r="BK5" s="622"/>
      <c r="BL5" s="622"/>
      <c r="BM5" s="622"/>
      <c r="BN5" s="623"/>
      <c r="BO5" s="659">
        <v>93.5</v>
      </c>
      <c r="BP5" s="659"/>
      <c r="BQ5" s="659"/>
      <c r="BR5" s="659"/>
      <c r="BS5" s="660">
        <v>1256027</v>
      </c>
      <c r="BT5" s="660"/>
      <c r="BU5" s="660"/>
      <c r="BV5" s="660"/>
      <c r="BW5" s="660"/>
      <c r="BX5" s="660"/>
      <c r="BY5" s="660"/>
      <c r="BZ5" s="660"/>
      <c r="CA5" s="660"/>
      <c r="CB5" s="700"/>
      <c r="CD5" s="673" t="s">
        <v>211</v>
      </c>
      <c r="CE5" s="674"/>
      <c r="CF5" s="674"/>
      <c r="CG5" s="674"/>
      <c r="CH5" s="674"/>
      <c r="CI5" s="674"/>
      <c r="CJ5" s="674"/>
      <c r="CK5" s="674"/>
      <c r="CL5" s="674"/>
      <c r="CM5" s="674"/>
      <c r="CN5" s="674"/>
      <c r="CO5" s="674"/>
      <c r="CP5" s="674"/>
      <c r="CQ5" s="675"/>
      <c r="CR5" s="673" t="s">
        <v>217</v>
      </c>
      <c r="CS5" s="674"/>
      <c r="CT5" s="674"/>
      <c r="CU5" s="674"/>
      <c r="CV5" s="674"/>
      <c r="CW5" s="674"/>
      <c r="CX5" s="674"/>
      <c r="CY5" s="675"/>
      <c r="CZ5" s="673" t="s">
        <v>209</v>
      </c>
      <c r="DA5" s="674"/>
      <c r="DB5" s="674"/>
      <c r="DC5" s="675"/>
      <c r="DD5" s="673" t="s">
        <v>218</v>
      </c>
      <c r="DE5" s="674"/>
      <c r="DF5" s="674"/>
      <c r="DG5" s="674"/>
      <c r="DH5" s="674"/>
      <c r="DI5" s="674"/>
      <c r="DJ5" s="674"/>
      <c r="DK5" s="674"/>
      <c r="DL5" s="674"/>
      <c r="DM5" s="674"/>
      <c r="DN5" s="674"/>
      <c r="DO5" s="674"/>
      <c r="DP5" s="675"/>
      <c r="DQ5" s="673" t="s">
        <v>219</v>
      </c>
      <c r="DR5" s="674"/>
      <c r="DS5" s="674"/>
      <c r="DT5" s="674"/>
      <c r="DU5" s="674"/>
      <c r="DV5" s="674"/>
      <c r="DW5" s="674"/>
      <c r="DX5" s="674"/>
      <c r="DY5" s="674"/>
      <c r="DZ5" s="674"/>
      <c r="EA5" s="674"/>
      <c r="EB5" s="674"/>
      <c r="EC5" s="675"/>
    </row>
    <row r="6" spans="2:143" ht="11.25" customHeight="1" x14ac:dyDescent="0.15">
      <c r="B6" s="618" t="s">
        <v>220</v>
      </c>
      <c r="C6" s="619"/>
      <c r="D6" s="619"/>
      <c r="E6" s="619"/>
      <c r="F6" s="619"/>
      <c r="G6" s="619"/>
      <c r="H6" s="619"/>
      <c r="I6" s="619"/>
      <c r="J6" s="619"/>
      <c r="K6" s="619"/>
      <c r="L6" s="619"/>
      <c r="M6" s="619"/>
      <c r="N6" s="619"/>
      <c r="O6" s="619"/>
      <c r="P6" s="619"/>
      <c r="Q6" s="620"/>
      <c r="R6" s="621">
        <v>650105</v>
      </c>
      <c r="S6" s="622"/>
      <c r="T6" s="622"/>
      <c r="U6" s="622"/>
      <c r="V6" s="622"/>
      <c r="W6" s="622"/>
      <c r="X6" s="622"/>
      <c r="Y6" s="623"/>
      <c r="Z6" s="659">
        <v>0.5</v>
      </c>
      <c r="AA6" s="659"/>
      <c r="AB6" s="659"/>
      <c r="AC6" s="659"/>
      <c r="AD6" s="660">
        <v>650105</v>
      </c>
      <c r="AE6" s="660"/>
      <c r="AF6" s="660"/>
      <c r="AG6" s="660"/>
      <c r="AH6" s="660"/>
      <c r="AI6" s="660"/>
      <c r="AJ6" s="660"/>
      <c r="AK6" s="660"/>
      <c r="AL6" s="624">
        <v>1</v>
      </c>
      <c r="AM6" s="625"/>
      <c r="AN6" s="625"/>
      <c r="AO6" s="661"/>
      <c r="AP6" s="618" t="s">
        <v>221</v>
      </c>
      <c r="AQ6" s="619"/>
      <c r="AR6" s="619"/>
      <c r="AS6" s="619"/>
      <c r="AT6" s="619"/>
      <c r="AU6" s="619"/>
      <c r="AV6" s="619"/>
      <c r="AW6" s="619"/>
      <c r="AX6" s="619"/>
      <c r="AY6" s="619"/>
      <c r="AZ6" s="619"/>
      <c r="BA6" s="619"/>
      <c r="BB6" s="619"/>
      <c r="BC6" s="619"/>
      <c r="BD6" s="619"/>
      <c r="BE6" s="619"/>
      <c r="BF6" s="620"/>
      <c r="BG6" s="621">
        <v>39389935</v>
      </c>
      <c r="BH6" s="622"/>
      <c r="BI6" s="622"/>
      <c r="BJ6" s="622"/>
      <c r="BK6" s="622"/>
      <c r="BL6" s="622"/>
      <c r="BM6" s="622"/>
      <c r="BN6" s="623"/>
      <c r="BO6" s="659">
        <v>93.5</v>
      </c>
      <c r="BP6" s="659"/>
      <c r="BQ6" s="659"/>
      <c r="BR6" s="659"/>
      <c r="BS6" s="660">
        <v>1256027</v>
      </c>
      <c r="BT6" s="660"/>
      <c r="BU6" s="660"/>
      <c r="BV6" s="660"/>
      <c r="BW6" s="660"/>
      <c r="BX6" s="660"/>
      <c r="BY6" s="660"/>
      <c r="BZ6" s="660"/>
      <c r="CA6" s="660"/>
      <c r="CB6" s="700"/>
      <c r="CD6" s="679" t="s">
        <v>222</v>
      </c>
      <c r="CE6" s="680"/>
      <c r="CF6" s="680"/>
      <c r="CG6" s="680"/>
      <c r="CH6" s="680"/>
      <c r="CI6" s="680"/>
      <c r="CJ6" s="680"/>
      <c r="CK6" s="680"/>
      <c r="CL6" s="680"/>
      <c r="CM6" s="680"/>
      <c r="CN6" s="680"/>
      <c r="CO6" s="680"/>
      <c r="CP6" s="680"/>
      <c r="CQ6" s="681"/>
      <c r="CR6" s="621">
        <v>506720</v>
      </c>
      <c r="CS6" s="622"/>
      <c r="CT6" s="622"/>
      <c r="CU6" s="622"/>
      <c r="CV6" s="622"/>
      <c r="CW6" s="622"/>
      <c r="CX6" s="622"/>
      <c r="CY6" s="623"/>
      <c r="CZ6" s="703">
        <v>0.4</v>
      </c>
      <c r="DA6" s="685"/>
      <c r="DB6" s="685"/>
      <c r="DC6" s="705"/>
      <c r="DD6" s="627" t="s">
        <v>121</v>
      </c>
      <c r="DE6" s="622"/>
      <c r="DF6" s="622"/>
      <c r="DG6" s="622"/>
      <c r="DH6" s="622"/>
      <c r="DI6" s="622"/>
      <c r="DJ6" s="622"/>
      <c r="DK6" s="622"/>
      <c r="DL6" s="622"/>
      <c r="DM6" s="622"/>
      <c r="DN6" s="622"/>
      <c r="DO6" s="622"/>
      <c r="DP6" s="623"/>
      <c r="DQ6" s="627">
        <v>506504</v>
      </c>
      <c r="DR6" s="622"/>
      <c r="DS6" s="622"/>
      <c r="DT6" s="622"/>
      <c r="DU6" s="622"/>
      <c r="DV6" s="622"/>
      <c r="DW6" s="622"/>
      <c r="DX6" s="622"/>
      <c r="DY6" s="622"/>
      <c r="DZ6" s="622"/>
      <c r="EA6" s="622"/>
      <c r="EB6" s="622"/>
      <c r="EC6" s="658"/>
    </row>
    <row r="7" spans="2:143" ht="11.25" customHeight="1" x14ac:dyDescent="0.15">
      <c r="B7" s="618" t="s">
        <v>223</v>
      </c>
      <c r="C7" s="619"/>
      <c r="D7" s="619"/>
      <c r="E7" s="619"/>
      <c r="F7" s="619"/>
      <c r="G7" s="619"/>
      <c r="H7" s="619"/>
      <c r="I7" s="619"/>
      <c r="J7" s="619"/>
      <c r="K7" s="619"/>
      <c r="L7" s="619"/>
      <c r="M7" s="619"/>
      <c r="N7" s="619"/>
      <c r="O7" s="619"/>
      <c r="P7" s="619"/>
      <c r="Q7" s="620"/>
      <c r="R7" s="621">
        <v>25334</v>
      </c>
      <c r="S7" s="622"/>
      <c r="T7" s="622"/>
      <c r="U7" s="622"/>
      <c r="V7" s="622"/>
      <c r="W7" s="622"/>
      <c r="X7" s="622"/>
      <c r="Y7" s="623"/>
      <c r="Z7" s="659">
        <v>0</v>
      </c>
      <c r="AA7" s="659"/>
      <c r="AB7" s="659"/>
      <c r="AC7" s="659"/>
      <c r="AD7" s="660">
        <v>25334</v>
      </c>
      <c r="AE7" s="660"/>
      <c r="AF7" s="660"/>
      <c r="AG7" s="660"/>
      <c r="AH7" s="660"/>
      <c r="AI7" s="660"/>
      <c r="AJ7" s="660"/>
      <c r="AK7" s="660"/>
      <c r="AL7" s="624">
        <v>0</v>
      </c>
      <c r="AM7" s="625"/>
      <c r="AN7" s="625"/>
      <c r="AO7" s="661"/>
      <c r="AP7" s="618" t="s">
        <v>224</v>
      </c>
      <c r="AQ7" s="619"/>
      <c r="AR7" s="619"/>
      <c r="AS7" s="619"/>
      <c r="AT7" s="619"/>
      <c r="AU7" s="619"/>
      <c r="AV7" s="619"/>
      <c r="AW7" s="619"/>
      <c r="AX7" s="619"/>
      <c r="AY7" s="619"/>
      <c r="AZ7" s="619"/>
      <c r="BA7" s="619"/>
      <c r="BB7" s="619"/>
      <c r="BC7" s="619"/>
      <c r="BD7" s="619"/>
      <c r="BE7" s="619"/>
      <c r="BF7" s="620"/>
      <c r="BG7" s="621">
        <v>18763066</v>
      </c>
      <c r="BH7" s="622"/>
      <c r="BI7" s="622"/>
      <c r="BJ7" s="622"/>
      <c r="BK7" s="622"/>
      <c r="BL7" s="622"/>
      <c r="BM7" s="622"/>
      <c r="BN7" s="623"/>
      <c r="BO7" s="659">
        <v>44.5</v>
      </c>
      <c r="BP7" s="659"/>
      <c r="BQ7" s="659"/>
      <c r="BR7" s="659"/>
      <c r="BS7" s="660">
        <v>1231642</v>
      </c>
      <c r="BT7" s="660"/>
      <c r="BU7" s="660"/>
      <c r="BV7" s="660"/>
      <c r="BW7" s="660"/>
      <c r="BX7" s="660"/>
      <c r="BY7" s="660"/>
      <c r="BZ7" s="660"/>
      <c r="CA7" s="660"/>
      <c r="CB7" s="700"/>
      <c r="CD7" s="618" t="s">
        <v>225</v>
      </c>
      <c r="CE7" s="619"/>
      <c r="CF7" s="619"/>
      <c r="CG7" s="619"/>
      <c r="CH7" s="619"/>
      <c r="CI7" s="619"/>
      <c r="CJ7" s="619"/>
      <c r="CK7" s="619"/>
      <c r="CL7" s="619"/>
      <c r="CM7" s="619"/>
      <c r="CN7" s="619"/>
      <c r="CO7" s="619"/>
      <c r="CP7" s="619"/>
      <c r="CQ7" s="620"/>
      <c r="CR7" s="621">
        <v>10137994</v>
      </c>
      <c r="CS7" s="622"/>
      <c r="CT7" s="622"/>
      <c r="CU7" s="622"/>
      <c r="CV7" s="622"/>
      <c r="CW7" s="622"/>
      <c r="CX7" s="622"/>
      <c r="CY7" s="623"/>
      <c r="CZ7" s="659">
        <v>8.6</v>
      </c>
      <c r="DA7" s="659"/>
      <c r="DB7" s="659"/>
      <c r="DC7" s="659"/>
      <c r="DD7" s="627">
        <v>1210765</v>
      </c>
      <c r="DE7" s="622"/>
      <c r="DF7" s="622"/>
      <c r="DG7" s="622"/>
      <c r="DH7" s="622"/>
      <c r="DI7" s="622"/>
      <c r="DJ7" s="622"/>
      <c r="DK7" s="622"/>
      <c r="DL7" s="622"/>
      <c r="DM7" s="622"/>
      <c r="DN7" s="622"/>
      <c r="DO7" s="622"/>
      <c r="DP7" s="623"/>
      <c r="DQ7" s="627">
        <v>7629916</v>
      </c>
      <c r="DR7" s="622"/>
      <c r="DS7" s="622"/>
      <c r="DT7" s="622"/>
      <c r="DU7" s="622"/>
      <c r="DV7" s="622"/>
      <c r="DW7" s="622"/>
      <c r="DX7" s="622"/>
      <c r="DY7" s="622"/>
      <c r="DZ7" s="622"/>
      <c r="EA7" s="622"/>
      <c r="EB7" s="622"/>
      <c r="EC7" s="658"/>
    </row>
    <row r="8" spans="2:143" ht="11.25" customHeight="1" x14ac:dyDescent="0.15">
      <c r="B8" s="618" t="s">
        <v>226</v>
      </c>
      <c r="C8" s="619"/>
      <c r="D8" s="619"/>
      <c r="E8" s="619"/>
      <c r="F8" s="619"/>
      <c r="G8" s="619"/>
      <c r="H8" s="619"/>
      <c r="I8" s="619"/>
      <c r="J8" s="619"/>
      <c r="K8" s="619"/>
      <c r="L8" s="619"/>
      <c r="M8" s="619"/>
      <c r="N8" s="619"/>
      <c r="O8" s="619"/>
      <c r="P8" s="619"/>
      <c r="Q8" s="620"/>
      <c r="R8" s="621">
        <v>592144</v>
      </c>
      <c r="S8" s="622"/>
      <c r="T8" s="622"/>
      <c r="U8" s="622"/>
      <c r="V8" s="622"/>
      <c r="W8" s="622"/>
      <c r="X8" s="622"/>
      <c r="Y8" s="623"/>
      <c r="Z8" s="659">
        <v>0.5</v>
      </c>
      <c r="AA8" s="659"/>
      <c r="AB8" s="659"/>
      <c r="AC8" s="659"/>
      <c r="AD8" s="660">
        <v>592144</v>
      </c>
      <c r="AE8" s="660"/>
      <c r="AF8" s="660"/>
      <c r="AG8" s="660"/>
      <c r="AH8" s="660"/>
      <c r="AI8" s="660"/>
      <c r="AJ8" s="660"/>
      <c r="AK8" s="660"/>
      <c r="AL8" s="624">
        <v>1</v>
      </c>
      <c r="AM8" s="625"/>
      <c r="AN8" s="625"/>
      <c r="AO8" s="661"/>
      <c r="AP8" s="618" t="s">
        <v>227</v>
      </c>
      <c r="AQ8" s="619"/>
      <c r="AR8" s="619"/>
      <c r="AS8" s="619"/>
      <c r="AT8" s="619"/>
      <c r="AU8" s="619"/>
      <c r="AV8" s="619"/>
      <c r="AW8" s="619"/>
      <c r="AX8" s="619"/>
      <c r="AY8" s="619"/>
      <c r="AZ8" s="619"/>
      <c r="BA8" s="619"/>
      <c r="BB8" s="619"/>
      <c r="BC8" s="619"/>
      <c r="BD8" s="619"/>
      <c r="BE8" s="619"/>
      <c r="BF8" s="620"/>
      <c r="BG8" s="621">
        <v>375986</v>
      </c>
      <c r="BH8" s="622"/>
      <c r="BI8" s="622"/>
      <c r="BJ8" s="622"/>
      <c r="BK8" s="622"/>
      <c r="BL8" s="622"/>
      <c r="BM8" s="622"/>
      <c r="BN8" s="623"/>
      <c r="BO8" s="659">
        <v>0.9</v>
      </c>
      <c r="BP8" s="659"/>
      <c r="BQ8" s="659"/>
      <c r="BR8" s="659"/>
      <c r="BS8" s="660" t="s">
        <v>121</v>
      </c>
      <c r="BT8" s="660"/>
      <c r="BU8" s="660"/>
      <c r="BV8" s="660"/>
      <c r="BW8" s="660"/>
      <c r="BX8" s="660"/>
      <c r="BY8" s="660"/>
      <c r="BZ8" s="660"/>
      <c r="CA8" s="660"/>
      <c r="CB8" s="700"/>
      <c r="CD8" s="618" t="s">
        <v>228</v>
      </c>
      <c r="CE8" s="619"/>
      <c r="CF8" s="619"/>
      <c r="CG8" s="619"/>
      <c r="CH8" s="619"/>
      <c r="CI8" s="619"/>
      <c r="CJ8" s="619"/>
      <c r="CK8" s="619"/>
      <c r="CL8" s="619"/>
      <c r="CM8" s="619"/>
      <c r="CN8" s="619"/>
      <c r="CO8" s="619"/>
      <c r="CP8" s="619"/>
      <c r="CQ8" s="620"/>
      <c r="CR8" s="621">
        <v>58321727</v>
      </c>
      <c r="CS8" s="622"/>
      <c r="CT8" s="622"/>
      <c r="CU8" s="622"/>
      <c r="CV8" s="622"/>
      <c r="CW8" s="622"/>
      <c r="CX8" s="622"/>
      <c r="CY8" s="623"/>
      <c r="CZ8" s="659">
        <v>49.6</v>
      </c>
      <c r="DA8" s="659"/>
      <c r="DB8" s="659"/>
      <c r="DC8" s="659"/>
      <c r="DD8" s="627">
        <v>1360227</v>
      </c>
      <c r="DE8" s="622"/>
      <c r="DF8" s="622"/>
      <c r="DG8" s="622"/>
      <c r="DH8" s="622"/>
      <c r="DI8" s="622"/>
      <c r="DJ8" s="622"/>
      <c r="DK8" s="622"/>
      <c r="DL8" s="622"/>
      <c r="DM8" s="622"/>
      <c r="DN8" s="622"/>
      <c r="DO8" s="622"/>
      <c r="DP8" s="623"/>
      <c r="DQ8" s="627">
        <v>28420603</v>
      </c>
      <c r="DR8" s="622"/>
      <c r="DS8" s="622"/>
      <c r="DT8" s="622"/>
      <c r="DU8" s="622"/>
      <c r="DV8" s="622"/>
      <c r="DW8" s="622"/>
      <c r="DX8" s="622"/>
      <c r="DY8" s="622"/>
      <c r="DZ8" s="622"/>
      <c r="EA8" s="622"/>
      <c r="EB8" s="622"/>
      <c r="EC8" s="658"/>
    </row>
    <row r="9" spans="2:143" ht="11.25" customHeight="1" x14ac:dyDescent="0.15">
      <c r="B9" s="618" t="s">
        <v>229</v>
      </c>
      <c r="C9" s="619"/>
      <c r="D9" s="619"/>
      <c r="E9" s="619"/>
      <c r="F9" s="619"/>
      <c r="G9" s="619"/>
      <c r="H9" s="619"/>
      <c r="I9" s="619"/>
      <c r="J9" s="619"/>
      <c r="K9" s="619"/>
      <c r="L9" s="619"/>
      <c r="M9" s="619"/>
      <c r="N9" s="619"/>
      <c r="O9" s="619"/>
      <c r="P9" s="619"/>
      <c r="Q9" s="620"/>
      <c r="R9" s="621">
        <v>779670</v>
      </c>
      <c r="S9" s="622"/>
      <c r="T9" s="622"/>
      <c r="U9" s="622"/>
      <c r="V9" s="622"/>
      <c r="W9" s="622"/>
      <c r="X9" s="622"/>
      <c r="Y9" s="623"/>
      <c r="Z9" s="659">
        <v>0.7</v>
      </c>
      <c r="AA9" s="659"/>
      <c r="AB9" s="659"/>
      <c r="AC9" s="659"/>
      <c r="AD9" s="660">
        <v>779670</v>
      </c>
      <c r="AE9" s="660"/>
      <c r="AF9" s="660"/>
      <c r="AG9" s="660"/>
      <c r="AH9" s="660"/>
      <c r="AI9" s="660"/>
      <c r="AJ9" s="660"/>
      <c r="AK9" s="660"/>
      <c r="AL9" s="624">
        <v>1.3</v>
      </c>
      <c r="AM9" s="625"/>
      <c r="AN9" s="625"/>
      <c r="AO9" s="661"/>
      <c r="AP9" s="618" t="s">
        <v>230</v>
      </c>
      <c r="AQ9" s="619"/>
      <c r="AR9" s="619"/>
      <c r="AS9" s="619"/>
      <c r="AT9" s="619"/>
      <c r="AU9" s="619"/>
      <c r="AV9" s="619"/>
      <c r="AW9" s="619"/>
      <c r="AX9" s="619"/>
      <c r="AY9" s="619"/>
      <c r="AZ9" s="619"/>
      <c r="BA9" s="619"/>
      <c r="BB9" s="619"/>
      <c r="BC9" s="619"/>
      <c r="BD9" s="619"/>
      <c r="BE9" s="619"/>
      <c r="BF9" s="620"/>
      <c r="BG9" s="621">
        <v>13623445</v>
      </c>
      <c r="BH9" s="622"/>
      <c r="BI9" s="622"/>
      <c r="BJ9" s="622"/>
      <c r="BK9" s="622"/>
      <c r="BL9" s="622"/>
      <c r="BM9" s="622"/>
      <c r="BN9" s="623"/>
      <c r="BO9" s="659">
        <v>32.299999999999997</v>
      </c>
      <c r="BP9" s="659"/>
      <c r="BQ9" s="659"/>
      <c r="BR9" s="659"/>
      <c r="BS9" s="660" t="s">
        <v>121</v>
      </c>
      <c r="BT9" s="660"/>
      <c r="BU9" s="660"/>
      <c r="BV9" s="660"/>
      <c r="BW9" s="660"/>
      <c r="BX9" s="660"/>
      <c r="BY9" s="660"/>
      <c r="BZ9" s="660"/>
      <c r="CA9" s="660"/>
      <c r="CB9" s="700"/>
      <c r="CD9" s="618" t="s">
        <v>231</v>
      </c>
      <c r="CE9" s="619"/>
      <c r="CF9" s="619"/>
      <c r="CG9" s="619"/>
      <c r="CH9" s="619"/>
      <c r="CI9" s="619"/>
      <c r="CJ9" s="619"/>
      <c r="CK9" s="619"/>
      <c r="CL9" s="619"/>
      <c r="CM9" s="619"/>
      <c r="CN9" s="619"/>
      <c r="CO9" s="619"/>
      <c r="CP9" s="619"/>
      <c r="CQ9" s="620"/>
      <c r="CR9" s="621">
        <v>11501369</v>
      </c>
      <c r="CS9" s="622"/>
      <c r="CT9" s="622"/>
      <c r="CU9" s="622"/>
      <c r="CV9" s="622"/>
      <c r="CW9" s="622"/>
      <c r="CX9" s="622"/>
      <c r="CY9" s="623"/>
      <c r="CZ9" s="659">
        <v>9.8000000000000007</v>
      </c>
      <c r="DA9" s="659"/>
      <c r="DB9" s="659"/>
      <c r="DC9" s="659"/>
      <c r="DD9" s="627">
        <v>825690</v>
      </c>
      <c r="DE9" s="622"/>
      <c r="DF9" s="622"/>
      <c r="DG9" s="622"/>
      <c r="DH9" s="622"/>
      <c r="DI9" s="622"/>
      <c r="DJ9" s="622"/>
      <c r="DK9" s="622"/>
      <c r="DL9" s="622"/>
      <c r="DM9" s="622"/>
      <c r="DN9" s="622"/>
      <c r="DO9" s="622"/>
      <c r="DP9" s="623"/>
      <c r="DQ9" s="627">
        <v>9375100</v>
      </c>
      <c r="DR9" s="622"/>
      <c r="DS9" s="622"/>
      <c r="DT9" s="622"/>
      <c r="DU9" s="622"/>
      <c r="DV9" s="622"/>
      <c r="DW9" s="622"/>
      <c r="DX9" s="622"/>
      <c r="DY9" s="622"/>
      <c r="DZ9" s="622"/>
      <c r="EA9" s="622"/>
      <c r="EB9" s="622"/>
      <c r="EC9" s="658"/>
    </row>
    <row r="10" spans="2:143" ht="11.25" customHeight="1" x14ac:dyDescent="0.15">
      <c r="B10" s="618" t="s">
        <v>232</v>
      </c>
      <c r="C10" s="619"/>
      <c r="D10" s="619"/>
      <c r="E10" s="619"/>
      <c r="F10" s="619"/>
      <c r="G10" s="619"/>
      <c r="H10" s="619"/>
      <c r="I10" s="619"/>
      <c r="J10" s="619"/>
      <c r="K10" s="619"/>
      <c r="L10" s="619"/>
      <c r="M10" s="619"/>
      <c r="N10" s="619"/>
      <c r="O10" s="619"/>
      <c r="P10" s="619"/>
      <c r="Q10" s="620"/>
      <c r="R10" s="621" t="s">
        <v>121</v>
      </c>
      <c r="S10" s="622"/>
      <c r="T10" s="622"/>
      <c r="U10" s="622"/>
      <c r="V10" s="622"/>
      <c r="W10" s="622"/>
      <c r="X10" s="622"/>
      <c r="Y10" s="623"/>
      <c r="Z10" s="659" t="s">
        <v>121</v>
      </c>
      <c r="AA10" s="659"/>
      <c r="AB10" s="659"/>
      <c r="AC10" s="659"/>
      <c r="AD10" s="660" t="s">
        <v>121</v>
      </c>
      <c r="AE10" s="660"/>
      <c r="AF10" s="660"/>
      <c r="AG10" s="660"/>
      <c r="AH10" s="660"/>
      <c r="AI10" s="660"/>
      <c r="AJ10" s="660"/>
      <c r="AK10" s="660"/>
      <c r="AL10" s="624" t="s">
        <v>121</v>
      </c>
      <c r="AM10" s="625"/>
      <c r="AN10" s="625"/>
      <c r="AO10" s="661"/>
      <c r="AP10" s="618" t="s">
        <v>233</v>
      </c>
      <c r="AQ10" s="619"/>
      <c r="AR10" s="619"/>
      <c r="AS10" s="619"/>
      <c r="AT10" s="619"/>
      <c r="AU10" s="619"/>
      <c r="AV10" s="619"/>
      <c r="AW10" s="619"/>
      <c r="AX10" s="619"/>
      <c r="AY10" s="619"/>
      <c r="AZ10" s="619"/>
      <c r="BA10" s="619"/>
      <c r="BB10" s="619"/>
      <c r="BC10" s="619"/>
      <c r="BD10" s="619"/>
      <c r="BE10" s="619"/>
      <c r="BF10" s="620"/>
      <c r="BG10" s="621">
        <v>1072602</v>
      </c>
      <c r="BH10" s="622"/>
      <c r="BI10" s="622"/>
      <c r="BJ10" s="622"/>
      <c r="BK10" s="622"/>
      <c r="BL10" s="622"/>
      <c r="BM10" s="622"/>
      <c r="BN10" s="623"/>
      <c r="BO10" s="659">
        <v>2.5</v>
      </c>
      <c r="BP10" s="659"/>
      <c r="BQ10" s="659"/>
      <c r="BR10" s="659"/>
      <c r="BS10" s="660">
        <v>178989</v>
      </c>
      <c r="BT10" s="660"/>
      <c r="BU10" s="660"/>
      <c r="BV10" s="660"/>
      <c r="BW10" s="660"/>
      <c r="BX10" s="660"/>
      <c r="BY10" s="660"/>
      <c r="BZ10" s="660"/>
      <c r="CA10" s="660"/>
      <c r="CB10" s="700"/>
      <c r="CD10" s="618" t="s">
        <v>234</v>
      </c>
      <c r="CE10" s="619"/>
      <c r="CF10" s="619"/>
      <c r="CG10" s="619"/>
      <c r="CH10" s="619"/>
      <c r="CI10" s="619"/>
      <c r="CJ10" s="619"/>
      <c r="CK10" s="619"/>
      <c r="CL10" s="619"/>
      <c r="CM10" s="619"/>
      <c r="CN10" s="619"/>
      <c r="CO10" s="619"/>
      <c r="CP10" s="619"/>
      <c r="CQ10" s="620"/>
      <c r="CR10" s="621">
        <v>34061</v>
      </c>
      <c r="CS10" s="622"/>
      <c r="CT10" s="622"/>
      <c r="CU10" s="622"/>
      <c r="CV10" s="622"/>
      <c r="CW10" s="622"/>
      <c r="CX10" s="622"/>
      <c r="CY10" s="623"/>
      <c r="CZ10" s="659">
        <v>0</v>
      </c>
      <c r="DA10" s="659"/>
      <c r="DB10" s="659"/>
      <c r="DC10" s="659"/>
      <c r="DD10" s="627" t="s">
        <v>121</v>
      </c>
      <c r="DE10" s="622"/>
      <c r="DF10" s="622"/>
      <c r="DG10" s="622"/>
      <c r="DH10" s="622"/>
      <c r="DI10" s="622"/>
      <c r="DJ10" s="622"/>
      <c r="DK10" s="622"/>
      <c r="DL10" s="622"/>
      <c r="DM10" s="622"/>
      <c r="DN10" s="622"/>
      <c r="DO10" s="622"/>
      <c r="DP10" s="623"/>
      <c r="DQ10" s="627">
        <v>2452</v>
      </c>
      <c r="DR10" s="622"/>
      <c r="DS10" s="622"/>
      <c r="DT10" s="622"/>
      <c r="DU10" s="622"/>
      <c r="DV10" s="622"/>
      <c r="DW10" s="622"/>
      <c r="DX10" s="622"/>
      <c r="DY10" s="622"/>
      <c r="DZ10" s="622"/>
      <c r="EA10" s="622"/>
      <c r="EB10" s="622"/>
      <c r="EC10" s="658"/>
    </row>
    <row r="11" spans="2:143" ht="11.25" customHeight="1" x14ac:dyDescent="0.15">
      <c r="B11" s="618" t="s">
        <v>235</v>
      </c>
      <c r="C11" s="619"/>
      <c r="D11" s="619"/>
      <c r="E11" s="619"/>
      <c r="F11" s="619"/>
      <c r="G11" s="619"/>
      <c r="H11" s="619"/>
      <c r="I11" s="619"/>
      <c r="J11" s="619"/>
      <c r="K11" s="619"/>
      <c r="L11" s="619"/>
      <c r="M11" s="619"/>
      <c r="N11" s="619"/>
      <c r="O11" s="619"/>
      <c r="P11" s="619"/>
      <c r="Q11" s="620"/>
      <c r="R11" s="621">
        <v>6536295</v>
      </c>
      <c r="S11" s="622"/>
      <c r="T11" s="622"/>
      <c r="U11" s="622"/>
      <c r="V11" s="622"/>
      <c r="W11" s="622"/>
      <c r="X11" s="622"/>
      <c r="Y11" s="623"/>
      <c r="Z11" s="624">
        <v>5.5</v>
      </c>
      <c r="AA11" s="625"/>
      <c r="AB11" s="625"/>
      <c r="AC11" s="626"/>
      <c r="AD11" s="627">
        <v>6536295</v>
      </c>
      <c r="AE11" s="622"/>
      <c r="AF11" s="622"/>
      <c r="AG11" s="622"/>
      <c r="AH11" s="622"/>
      <c r="AI11" s="622"/>
      <c r="AJ11" s="622"/>
      <c r="AK11" s="623"/>
      <c r="AL11" s="624">
        <v>10.5</v>
      </c>
      <c r="AM11" s="625"/>
      <c r="AN11" s="625"/>
      <c r="AO11" s="661"/>
      <c r="AP11" s="618" t="s">
        <v>236</v>
      </c>
      <c r="AQ11" s="619"/>
      <c r="AR11" s="619"/>
      <c r="AS11" s="619"/>
      <c r="AT11" s="619"/>
      <c r="AU11" s="619"/>
      <c r="AV11" s="619"/>
      <c r="AW11" s="619"/>
      <c r="AX11" s="619"/>
      <c r="AY11" s="619"/>
      <c r="AZ11" s="619"/>
      <c r="BA11" s="619"/>
      <c r="BB11" s="619"/>
      <c r="BC11" s="619"/>
      <c r="BD11" s="619"/>
      <c r="BE11" s="619"/>
      <c r="BF11" s="620"/>
      <c r="BG11" s="621">
        <v>3691033</v>
      </c>
      <c r="BH11" s="622"/>
      <c r="BI11" s="622"/>
      <c r="BJ11" s="622"/>
      <c r="BK11" s="622"/>
      <c r="BL11" s="622"/>
      <c r="BM11" s="622"/>
      <c r="BN11" s="623"/>
      <c r="BO11" s="659">
        <v>8.8000000000000007</v>
      </c>
      <c r="BP11" s="659"/>
      <c r="BQ11" s="659"/>
      <c r="BR11" s="659"/>
      <c r="BS11" s="660">
        <v>1052653</v>
      </c>
      <c r="BT11" s="660"/>
      <c r="BU11" s="660"/>
      <c r="BV11" s="660"/>
      <c r="BW11" s="660"/>
      <c r="BX11" s="660"/>
      <c r="BY11" s="660"/>
      <c r="BZ11" s="660"/>
      <c r="CA11" s="660"/>
      <c r="CB11" s="700"/>
      <c r="CD11" s="618" t="s">
        <v>237</v>
      </c>
      <c r="CE11" s="619"/>
      <c r="CF11" s="619"/>
      <c r="CG11" s="619"/>
      <c r="CH11" s="619"/>
      <c r="CI11" s="619"/>
      <c r="CJ11" s="619"/>
      <c r="CK11" s="619"/>
      <c r="CL11" s="619"/>
      <c r="CM11" s="619"/>
      <c r="CN11" s="619"/>
      <c r="CO11" s="619"/>
      <c r="CP11" s="619"/>
      <c r="CQ11" s="620"/>
      <c r="CR11" s="621">
        <v>1108291</v>
      </c>
      <c r="CS11" s="622"/>
      <c r="CT11" s="622"/>
      <c r="CU11" s="622"/>
      <c r="CV11" s="622"/>
      <c r="CW11" s="622"/>
      <c r="CX11" s="622"/>
      <c r="CY11" s="623"/>
      <c r="CZ11" s="659">
        <v>0.9</v>
      </c>
      <c r="DA11" s="659"/>
      <c r="DB11" s="659"/>
      <c r="DC11" s="659"/>
      <c r="DD11" s="627">
        <v>298342</v>
      </c>
      <c r="DE11" s="622"/>
      <c r="DF11" s="622"/>
      <c r="DG11" s="622"/>
      <c r="DH11" s="622"/>
      <c r="DI11" s="622"/>
      <c r="DJ11" s="622"/>
      <c r="DK11" s="622"/>
      <c r="DL11" s="622"/>
      <c r="DM11" s="622"/>
      <c r="DN11" s="622"/>
      <c r="DO11" s="622"/>
      <c r="DP11" s="623"/>
      <c r="DQ11" s="627">
        <v>604951</v>
      </c>
      <c r="DR11" s="622"/>
      <c r="DS11" s="622"/>
      <c r="DT11" s="622"/>
      <c r="DU11" s="622"/>
      <c r="DV11" s="622"/>
      <c r="DW11" s="622"/>
      <c r="DX11" s="622"/>
      <c r="DY11" s="622"/>
      <c r="DZ11" s="622"/>
      <c r="EA11" s="622"/>
      <c r="EB11" s="622"/>
      <c r="EC11" s="658"/>
    </row>
    <row r="12" spans="2:143" ht="11.25" customHeight="1" x14ac:dyDescent="0.15">
      <c r="B12" s="618" t="s">
        <v>238</v>
      </c>
      <c r="C12" s="619"/>
      <c r="D12" s="619"/>
      <c r="E12" s="619"/>
      <c r="F12" s="619"/>
      <c r="G12" s="619"/>
      <c r="H12" s="619"/>
      <c r="I12" s="619"/>
      <c r="J12" s="619"/>
      <c r="K12" s="619"/>
      <c r="L12" s="619"/>
      <c r="M12" s="619"/>
      <c r="N12" s="619"/>
      <c r="O12" s="619"/>
      <c r="P12" s="619"/>
      <c r="Q12" s="620"/>
      <c r="R12" s="621">
        <v>25632</v>
      </c>
      <c r="S12" s="622"/>
      <c r="T12" s="622"/>
      <c r="U12" s="622"/>
      <c r="V12" s="622"/>
      <c r="W12" s="622"/>
      <c r="X12" s="622"/>
      <c r="Y12" s="623"/>
      <c r="Z12" s="659">
        <v>0</v>
      </c>
      <c r="AA12" s="659"/>
      <c r="AB12" s="659"/>
      <c r="AC12" s="659"/>
      <c r="AD12" s="660">
        <v>25632</v>
      </c>
      <c r="AE12" s="660"/>
      <c r="AF12" s="660"/>
      <c r="AG12" s="660"/>
      <c r="AH12" s="660"/>
      <c r="AI12" s="660"/>
      <c r="AJ12" s="660"/>
      <c r="AK12" s="660"/>
      <c r="AL12" s="624">
        <v>0</v>
      </c>
      <c r="AM12" s="625"/>
      <c r="AN12" s="625"/>
      <c r="AO12" s="661"/>
      <c r="AP12" s="618" t="s">
        <v>239</v>
      </c>
      <c r="AQ12" s="619"/>
      <c r="AR12" s="619"/>
      <c r="AS12" s="619"/>
      <c r="AT12" s="619"/>
      <c r="AU12" s="619"/>
      <c r="AV12" s="619"/>
      <c r="AW12" s="619"/>
      <c r="AX12" s="619"/>
      <c r="AY12" s="619"/>
      <c r="AZ12" s="619"/>
      <c r="BA12" s="619"/>
      <c r="BB12" s="619"/>
      <c r="BC12" s="619"/>
      <c r="BD12" s="619"/>
      <c r="BE12" s="619"/>
      <c r="BF12" s="620"/>
      <c r="BG12" s="621">
        <v>17983099</v>
      </c>
      <c r="BH12" s="622"/>
      <c r="BI12" s="622"/>
      <c r="BJ12" s="622"/>
      <c r="BK12" s="622"/>
      <c r="BL12" s="622"/>
      <c r="BM12" s="622"/>
      <c r="BN12" s="623"/>
      <c r="BO12" s="659">
        <v>42.7</v>
      </c>
      <c r="BP12" s="659"/>
      <c r="BQ12" s="659"/>
      <c r="BR12" s="659"/>
      <c r="BS12" s="660" t="s">
        <v>121</v>
      </c>
      <c r="BT12" s="660"/>
      <c r="BU12" s="660"/>
      <c r="BV12" s="660"/>
      <c r="BW12" s="660"/>
      <c r="BX12" s="660"/>
      <c r="BY12" s="660"/>
      <c r="BZ12" s="660"/>
      <c r="CA12" s="660"/>
      <c r="CB12" s="700"/>
      <c r="CD12" s="618" t="s">
        <v>240</v>
      </c>
      <c r="CE12" s="619"/>
      <c r="CF12" s="619"/>
      <c r="CG12" s="619"/>
      <c r="CH12" s="619"/>
      <c r="CI12" s="619"/>
      <c r="CJ12" s="619"/>
      <c r="CK12" s="619"/>
      <c r="CL12" s="619"/>
      <c r="CM12" s="619"/>
      <c r="CN12" s="619"/>
      <c r="CO12" s="619"/>
      <c r="CP12" s="619"/>
      <c r="CQ12" s="620"/>
      <c r="CR12" s="621">
        <v>1588446</v>
      </c>
      <c r="CS12" s="622"/>
      <c r="CT12" s="622"/>
      <c r="CU12" s="622"/>
      <c r="CV12" s="622"/>
      <c r="CW12" s="622"/>
      <c r="CX12" s="622"/>
      <c r="CY12" s="623"/>
      <c r="CZ12" s="659">
        <v>1.3</v>
      </c>
      <c r="DA12" s="659"/>
      <c r="DB12" s="659"/>
      <c r="DC12" s="659"/>
      <c r="DD12" s="627">
        <v>20404</v>
      </c>
      <c r="DE12" s="622"/>
      <c r="DF12" s="622"/>
      <c r="DG12" s="622"/>
      <c r="DH12" s="622"/>
      <c r="DI12" s="622"/>
      <c r="DJ12" s="622"/>
      <c r="DK12" s="622"/>
      <c r="DL12" s="622"/>
      <c r="DM12" s="622"/>
      <c r="DN12" s="622"/>
      <c r="DO12" s="622"/>
      <c r="DP12" s="623"/>
      <c r="DQ12" s="627">
        <v>749399</v>
      </c>
      <c r="DR12" s="622"/>
      <c r="DS12" s="622"/>
      <c r="DT12" s="622"/>
      <c r="DU12" s="622"/>
      <c r="DV12" s="622"/>
      <c r="DW12" s="622"/>
      <c r="DX12" s="622"/>
      <c r="DY12" s="622"/>
      <c r="DZ12" s="622"/>
      <c r="EA12" s="622"/>
      <c r="EB12" s="622"/>
      <c r="EC12" s="658"/>
    </row>
    <row r="13" spans="2:143" ht="11.25" customHeight="1" x14ac:dyDescent="0.15">
      <c r="B13" s="618" t="s">
        <v>241</v>
      </c>
      <c r="C13" s="619"/>
      <c r="D13" s="619"/>
      <c r="E13" s="619"/>
      <c r="F13" s="619"/>
      <c r="G13" s="619"/>
      <c r="H13" s="619"/>
      <c r="I13" s="619"/>
      <c r="J13" s="619"/>
      <c r="K13" s="619"/>
      <c r="L13" s="619"/>
      <c r="M13" s="619"/>
      <c r="N13" s="619"/>
      <c r="O13" s="619"/>
      <c r="P13" s="619"/>
      <c r="Q13" s="620"/>
      <c r="R13" s="621" t="s">
        <v>121</v>
      </c>
      <c r="S13" s="622"/>
      <c r="T13" s="622"/>
      <c r="U13" s="622"/>
      <c r="V13" s="622"/>
      <c r="W13" s="622"/>
      <c r="X13" s="622"/>
      <c r="Y13" s="623"/>
      <c r="Z13" s="659" t="s">
        <v>121</v>
      </c>
      <c r="AA13" s="659"/>
      <c r="AB13" s="659"/>
      <c r="AC13" s="659"/>
      <c r="AD13" s="660" t="s">
        <v>121</v>
      </c>
      <c r="AE13" s="660"/>
      <c r="AF13" s="660"/>
      <c r="AG13" s="660"/>
      <c r="AH13" s="660"/>
      <c r="AI13" s="660"/>
      <c r="AJ13" s="660"/>
      <c r="AK13" s="660"/>
      <c r="AL13" s="624" t="s">
        <v>121</v>
      </c>
      <c r="AM13" s="625"/>
      <c r="AN13" s="625"/>
      <c r="AO13" s="661"/>
      <c r="AP13" s="618" t="s">
        <v>242</v>
      </c>
      <c r="AQ13" s="619"/>
      <c r="AR13" s="619"/>
      <c r="AS13" s="619"/>
      <c r="AT13" s="619"/>
      <c r="AU13" s="619"/>
      <c r="AV13" s="619"/>
      <c r="AW13" s="619"/>
      <c r="AX13" s="619"/>
      <c r="AY13" s="619"/>
      <c r="AZ13" s="619"/>
      <c r="BA13" s="619"/>
      <c r="BB13" s="619"/>
      <c r="BC13" s="619"/>
      <c r="BD13" s="619"/>
      <c r="BE13" s="619"/>
      <c r="BF13" s="620"/>
      <c r="BG13" s="621">
        <v>17837335</v>
      </c>
      <c r="BH13" s="622"/>
      <c r="BI13" s="622"/>
      <c r="BJ13" s="622"/>
      <c r="BK13" s="622"/>
      <c r="BL13" s="622"/>
      <c r="BM13" s="622"/>
      <c r="BN13" s="623"/>
      <c r="BO13" s="659">
        <v>42.3</v>
      </c>
      <c r="BP13" s="659"/>
      <c r="BQ13" s="659"/>
      <c r="BR13" s="659"/>
      <c r="BS13" s="660" t="s">
        <v>121</v>
      </c>
      <c r="BT13" s="660"/>
      <c r="BU13" s="660"/>
      <c r="BV13" s="660"/>
      <c r="BW13" s="660"/>
      <c r="BX13" s="660"/>
      <c r="BY13" s="660"/>
      <c r="BZ13" s="660"/>
      <c r="CA13" s="660"/>
      <c r="CB13" s="700"/>
      <c r="CD13" s="618" t="s">
        <v>243</v>
      </c>
      <c r="CE13" s="619"/>
      <c r="CF13" s="619"/>
      <c r="CG13" s="619"/>
      <c r="CH13" s="619"/>
      <c r="CI13" s="619"/>
      <c r="CJ13" s="619"/>
      <c r="CK13" s="619"/>
      <c r="CL13" s="619"/>
      <c r="CM13" s="619"/>
      <c r="CN13" s="619"/>
      <c r="CO13" s="619"/>
      <c r="CP13" s="619"/>
      <c r="CQ13" s="620"/>
      <c r="CR13" s="621">
        <v>11762798</v>
      </c>
      <c r="CS13" s="622"/>
      <c r="CT13" s="622"/>
      <c r="CU13" s="622"/>
      <c r="CV13" s="622"/>
      <c r="CW13" s="622"/>
      <c r="CX13" s="622"/>
      <c r="CY13" s="623"/>
      <c r="CZ13" s="659">
        <v>10</v>
      </c>
      <c r="DA13" s="659"/>
      <c r="DB13" s="659"/>
      <c r="DC13" s="659"/>
      <c r="DD13" s="627">
        <v>6225759</v>
      </c>
      <c r="DE13" s="622"/>
      <c r="DF13" s="622"/>
      <c r="DG13" s="622"/>
      <c r="DH13" s="622"/>
      <c r="DI13" s="622"/>
      <c r="DJ13" s="622"/>
      <c r="DK13" s="622"/>
      <c r="DL13" s="622"/>
      <c r="DM13" s="622"/>
      <c r="DN13" s="622"/>
      <c r="DO13" s="622"/>
      <c r="DP13" s="623"/>
      <c r="DQ13" s="627">
        <v>4947386</v>
      </c>
      <c r="DR13" s="622"/>
      <c r="DS13" s="622"/>
      <c r="DT13" s="622"/>
      <c r="DU13" s="622"/>
      <c r="DV13" s="622"/>
      <c r="DW13" s="622"/>
      <c r="DX13" s="622"/>
      <c r="DY13" s="622"/>
      <c r="DZ13" s="622"/>
      <c r="EA13" s="622"/>
      <c r="EB13" s="622"/>
      <c r="EC13" s="658"/>
    </row>
    <row r="14" spans="2:143" ht="11.25" customHeight="1" x14ac:dyDescent="0.15">
      <c r="B14" s="618" t="s">
        <v>244</v>
      </c>
      <c r="C14" s="619"/>
      <c r="D14" s="619"/>
      <c r="E14" s="619"/>
      <c r="F14" s="619"/>
      <c r="G14" s="619"/>
      <c r="H14" s="619"/>
      <c r="I14" s="619"/>
      <c r="J14" s="619"/>
      <c r="K14" s="619"/>
      <c r="L14" s="619"/>
      <c r="M14" s="619"/>
      <c r="N14" s="619"/>
      <c r="O14" s="619"/>
      <c r="P14" s="619"/>
      <c r="Q14" s="620"/>
      <c r="R14" s="621" t="s">
        <v>121</v>
      </c>
      <c r="S14" s="622"/>
      <c r="T14" s="622"/>
      <c r="U14" s="622"/>
      <c r="V14" s="622"/>
      <c r="W14" s="622"/>
      <c r="X14" s="622"/>
      <c r="Y14" s="623"/>
      <c r="Z14" s="659" t="s">
        <v>121</v>
      </c>
      <c r="AA14" s="659"/>
      <c r="AB14" s="659"/>
      <c r="AC14" s="659"/>
      <c r="AD14" s="660" t="s">
        <v>121</v>
      </c>
      <c r="AE14" s="660"/>
      <c r="AF14" s="660"/>
      <c r="AG14" s="660"/>
      <c r="AH14" s="660"/>
      <c r="AI14" s="660"/>
      <c r="AJ14" s="660"/>
      <c r="AK14" s="660"/>
      <c r="AL14" s="624" t="s">
        <v>121</v>
      </c>
      <c r="AM14" s="625"/>
      <c r="AN14" s="625"/>
      <c r="AO14" s="661"/>
      <c r="AP14" s="618" t="s">
        <v>245</v>
      </c>
      <c r="AQ14" s="619"/>
      <c r="AR14" s="619"/>
      <c r="AS14" s="619"/>
      <c r="AT14" s="619"/>
      <c r="AU14" s="619"/>
      <c r="AV14" s="619"/>
      <c r="AW14" s="619"/>
      <c r="AX14" s="619"/>
      <c r="AY14" s="619"/>
      <c r="AZ14" s="619"/>
      <c r="BA14" s="619"/>
      <c r="BB14" s="619"/>
      <c r="BC14" s="619"/>
      <c r="BD14" s="619"/>
      <c r="BE14" s="619"/>
      <c r="BF14" s="620"/>
      <c r="BG14" s="621">
        <v>866590</v>
      </c>
      <c r="BH14" s="622"/>
      <c r="BI14" s="622"/>
      <c r="BJ14" s="622"/>
      <c r="BK14" s="622"/>
      <c r="BL14" s="622"/>
      <c r="BM14" s="622"/>
      <c r="BN14" s="623"/>
      <c r="BO14" s="659">
        <v>2.1</v>
      </c>
      <c r="BP14" s="659"/>
      <c r="BQ14" s="659"/>
      <c r="BR14" s="659"/>
      <c r="BS14" s="660">
        <v>24385</v>
      </c>
      <c r="BT14" s="660"/>
      <c r="BU14" s="660"/>
      <c r="BV14" s="660"/>
      <c r="BW14" s="660"/>
      <c r="BX14" s="660"/>
      <c r="BY14" s="660"/>
      <c r="BZ14" s="660"/>
      <c r="CA14" s="660"/>
      <c r="CB14" s="700"/>
      <c r="CD14" s="618" t="s">
        <v>246</v>
      </c>
      <c r="CE14" s="619"/>
      <c r="CF14" s="619"/>
      <c r="CG14" s="619"/>
      <c r="CH14" s="619"/>
      <c r="CI14" s="619"/>
      <c r="CJ14" s="619"/>
      <c r="CK14" s="619"/>
      <c r="CL14" s="619"/>
      <c r="CM14" s="619"/>
      <c r="CN14" s="619"/>
      <c r="CO14" s="619"/>
      <c r="CP14" s="619"/>
      <c r="CQ14" s="620"/>
      <c r="CR14" s="621">
        <v>3110183</v>
      </c>
      <c r="CS14" s="622"/>
      <c r="CT14" s="622"/>
      <c r="CU14" s="622"/>
      <c r="CV14" s="622"/>
      <c r="CW14" s="622"/>
      <c r="CX14" s="622"/>
      <c r="CY14" s="623"/>
      <c r="CZ14" s="659">
        <v>2.6</v>
      </c>
      <c r="DA14" s="659"/>
      <c r="DB14" s="659"/>
      <c r="DC14" s="659"/>
      <c r="DD14" s="627">
        <v>228684</v>
      </c>
      <c r="DE14" s="622"/>
      <c r="DF14" s="622"/>
      <c r="DG14" s="622"/>
      <c r="DH14" s="622"/>
      <c r="DI14" s="622"/>
      <c r="DJ14" s="622"/>
      <c r="DK14" s="622"/>
      <c r="DL14" s="622"/>
      <c r="DM14" s="622"/>
      <c r="DN14" s="622"/>
      <c r="DO14" s="622"/>
      <c r="DP14" s="623"/>
      <c r="DQ14" s="627">
        <v>2726142</v>
      </c>
      <c r="DR14" s="622"/>
      <c r="DS14" s="622"/>
      <c r="DT14" s="622"/>
      <c r="DU14" s="622"/>
      <c r="DV14" s="622"/>
      <c r="DW14" s="622"/>
      <c r="DX14" s="622"/>
      <c r="DY14" s="622"/>
      <c r="DZ14" s="622"/>
      <c r="EA14" s="622"/>
      <c r="EB14" s="622"/>
      <c r="EC14" s="658"/>
    </row>
    <row r="15" spans="2:143" ht="11.25" customHeight="1" x14ac:dyDescent="0.15">
      <c r="B15" s="618" t="s">
        <v>247</v>
      </c>
      <c r="C15" s="619"/>
      <c r="D15" s="619"/>
      <c r="E15" s="619"/>
      <c r="F15" s="619"/>
      <c r="G15" s="619"/>
      <c r="H15" s="619"/>
      <c r="I15" s="619"/>
      <c r="J15" s="619"/>
      <c r="K15" s="619"/>
      <c r="L15" s="619"/>
      <c r="M15" s="619"/>
      <c r="N15" s="619"/>
      <c r="O15" s="619"/>
      <c r="P15" s="619"/>
      <c r="Q15" s="620"/>
      <c r="R15" s="621">
        <v>58733</v>
      </c>
      <c r="S15" s="622"/>
      <c r="T15" s="622"/>
      <c r="U15" s="622"/>
      <c r="V15" s="622"/>
      <c r="W15" s="622"/>
      <c r="X15" s="622"/>
      <c r="Y15" s="623"/>
      <c r="Z15" s="659">
        <v>0</v>
      </c>
      <c r="AA15" s="659"/>
      <c r="AB15" s="659"/>
      <c r="AC15" s="659"/>
      <c r="AD15" s="660">
        <v>58733</v>
      </c>
      <c r="AE15" s="660"/>
      <c r="AF15" s="660"/>
      <c r="AG15" s="660"/>
      <c r="AH15" s="660"/>
      <c r="AI15" s="660"/>
      <c r="AJ15" s="660"/>
      <c r="AK15" s="660"/>
      <c r="AL15" s="624">
        <v>0.1</v>
      </c>
      <c r="AM15" s="625"/>
      <c r="AN15" s="625"/>
      <c r="AO15" s="661"/>
      <c r="AP15" s="618" t="s">
        <v>248</v>
      </c>
      <c r="AQ15" s="619"/>
      <c r="AR15" s="619"/>
      <c r="AS15" s="619"/>
      <c r="AT15" s="619"/>
      <c r="AU15" s="619"/>
      <c r="AV15" s="619"/>
      <c r="AW15" s="619"/>
      <c r="AX15" s="619"/>
      <c r="AY15" s="619"/>
      <c r="AZ15" s="619"/>
      <c r="BA15" s="619"/>
      <c r="BB15" s="619"/>
      <c r="BC15" s="619"/>
      <c r="BD15" s="619"/>
      <c r="BE15" s="619"/>
      <c r="BF15" s="620"/>
      <c r="BG15" s="621">
        <v>1777180</v>
      </c>
      <c r="BH15" s="622"/>
      <c r="BI15" s="622"/>
      <c r="BJ15" s="622"/>
      <c r="BK15" s="622"/>
      <c r="BL15" s="622"/>
      <c r="BM15" s="622"/>
      <c r="BN15" s="623"/>
      <c r="BO15" s="659">
        <v>4.2</v>
      </c>
      <c r="BP15" s="659"/>
      <c r="BQ15" s="659"/>
      <c r="BR15" s="659"/>
      <c r="BS15" s="660" t="s">
        <v>121</v>
      </c>
      <c r="BT15" s="660"/>
      <c r="BU15" s="660"/>
      <c r="BV15" s="660"/>
      <c r="BW15" s="660"/>
      <c r="BX15" s="660"/>
      <c r="BY15" s="660"/>
      <c r="BZ15" s="660"/>
      <c r="CA15" s="660"/>
      <c r="CB15" s="700"/>
      <c r="CD15" s="618" t="s">
        <v>249</v>
      </c>
      <c r="CE15" s="619"/>
      <c r="CF15" s="619"/>
      <c r="CG15" s="619"/>
      <c r="CH15" s="619"/>
      <c r="CI15" s="619"/>
      <c r="CJ15" s="619"/>
      <c r="CK15" s="619"/>
      <c r="CL15" s="619"/>
      <c r="CM15" s="619"/>
      <c r="CN15" s="619"/>
      <c r="CO15" s="619"/>
      <c r="CP15" s="619"/>
      <c r="CQ15" s="620"/>
      <c r="CR15" s="621">
        <v>10542364</v>
      </c>
      <c r="CS15" s="622"/>
      <c r="CT15" s="622"/>
      <c r="CU15" s="622"/>
      <c r="CV15" s="622"/>
      <c r="CW15" s="622"/>
      <c r="CX15" s="622"/>
      <c r="CY15" s="623"/>
      <c r="CZ15" s="659">
        <v>9</v>
      </c>
      <c r="DA15" s="659"/>
      <c r="DB15" s="659"/>
      <c r="DC15" s="659"/>
      <c r="DD15" s="627">
        <v>1857340</v>
      </c>
      <c r="DE15" s="622"/>
      <c r="DF15" s="622"/>
      <c r="DG15" s="622"/>
      <c r="DH15" s="622"/>
      <c r="DI15" s="622"/>
      <c r="DJ15" s="622"/>
      <c r="DK15" s="622"/>
      <c r="DL15" s="622"/>
      <c r="DM15" s="622"/>
      <c r="DN15" s="622"/>
      <c r="DO15" s="622"/>
      <c r="DP15" s="623"/>
      <c r="DQ15" s="627">
        <v>8074525</v>
      </c>
      <c r="DR15" s="622"/>
      <c r="DS15" s="622"/>
      <c r="DT15" s="622"/>
      <c r="DU15" s="622"/>
      <c r="DV15" s="622"/>
      <c r="DW15" s="622"/>
      <c r="DX15" s="622"/>
      <c r="DY15" s="622"/>
      <c r="DZ15" s="622"/>
      <c r="EA15" s="622"/>
      <c r="EB15" s="622"/>
      <c r="EC15" s="658"/>
    </row>
    <row r="16" spans="2:143" ht="11.25" customHeight="1" x14ac:dyDescent="0.15">
      <c r="B16" s="618" t="s">
        <v>250</v>
      </c>
      <c r="C16" s="619"/>
      <c r="D16" s="619"/>
      <c r="E16" s="619"/>
      <c r="F16" s="619"/>
      <c r="G16" s="619"/>
      <c r="H16" s="619"/>
      <c r="I16" s="619"/>
      <c r="J16" s="619"/>
      <c r="K16" s="619"/>
      <c r="L16" s="619"/>
      <c r="M16" s="619"/>
      <c r="N16" s="619"/>
      <c r="O16" s="619"/>
      <c r="P16" s="619"/>
      <c r="Q16" s="620"/>
      <c r="R16" s="621">
        <v>728130</v>
      </c>
      <c r="S16" s="622"/>
      <c r="T16" s="622"/>
      <c r="U16" s="622"/>
      <c r="V16" s="622"/>
      <c r="W16" s="622"/>
      <c r="X16" s="622"/>
      <c r="Y16" s="623"/>
      <c r="Z16" s="659">
        <v>0.6</v>
      </c>
      <c r="AA16" s="659"/>
      <c r="AB16" s="659"/>
      <c r="AC16" s="659"/>
      <c r="AD16" s="660">
        <v>728130</v>
      </c>
      <c r="AE16" s="660"/>
      <c r="AF16" s="660"/>
      <c r="AG16" s="660"/>
      <c r="AH16" s="660"/>
      <c r="AI16" s="660"/>
      <c r="AJ16" s="660"/>
      <c r="AK16" s="660"/>
      <c r="AL16" s="624">
        <v>1.2</v>
      </c>
      <c r="AM16" s="625"/>
      <c r="AN16" s="625"/>
      <c r="AO16" s="661"/>
      <c r="AP16" s="618" t="s">
        <v>251</v>
      </c>
      <c r="AQ16" s="619"/>
      <c r="AR16" s="619"/>
      <c r="AS16" s="619"/>
      <c r="AT16" s="619"/>
      <c r="AU16" s="619"/>
      <c r="AV16" s="619"/>
      <c r="AW16" s="619"/>
      <c r="AX16" s="619"/>
      <c r="AY16" s="619"/>
      <c r="AZ16" s="619"/>
      <c r="BA16" s="619"/>
      <c r="BB16" s="619"/>
      <c r="BC16" s="619"/>
      <c r="BD16" s="619"/>
      <c r="BE16" s="619"/>
      <c r="BF16" s="620"/>
      <c r="BG16" s="621" t="s">
        <v>121</v>
      </c>
      <c r="BH16" s="622"/>
      <c r="BI16" s="622"/>
      <c r="BJ16" s="622"/>
      <c r="BK16" s="622"/>
      <c r="BL16" s="622"/>
      <c r="BM16" s="622"/>
      <c r="BN16" s="623"/>
      <c r="BO16" s="659" t="s">
        <v>121</v>
      </c>
      <c r="BP16" s="659"/>
      <c r="BQ16" s="659"/>
      <c r="BR16" s="659"/>
      <c r="BS16" s="660" t="s">
        <v>121</v>
      </c>
      <c r="BT16" s="660"/>
      <c r="BU16" s="660"/>
      <c r="BV16" s="660"/>
      <c r="BW16" s="660"/>
      <c r="BX16" s="660"/>
      <c r="BY16" s="660"/>
      <c r="BZ16" s="660"/>
      <c r="CA16" s="660"/>
      <c r="CB16" s="700"/>
      <c r="CD16" s="618" t="s">
        <v>252</v>
      </c>
      <c r="CE16" s="619"/>
      <c r="CF16" s="619"/>
      <c r="CG16" s="619"/>
      <c r="CH16" s="619"/>
      <c r="CI16" s="619"/>
      <c r="CJ16" s="619"/>
      <c r="CK16" s="619"/>
      <c r="CL16" s="619"/>
      <c r="CM16" s="619"/>
      <c r="CN16" s="619"/>
      <c r="CO16" s="619"/>
      <c r="CP16" s="619"/>
      <c r="CQ16" s="620"/>
      <c r="CR16" s="621">
        <v>4256</v>
      </c>
      <c r="CS16" s="622"/>
      <c r="CT16" s="622"/>
      <c r="CU16" s="622"/>
      <c r="CV16" s="622"/>
      <c r="CW16" s="622"/>
      <c r="CX16" s="622"/>
      <c r="CY16" s="623"/>
      <c r="CZ16" s="659">
        <v>0</v>
      </c>
      <c r="DA16" s="659"/>
      <c r="DB16" s="659"/>
      <c r="DC16" s="659"/>
      <c r="DD16" s="627" t="s">
        <v>121</v>
      </c>
      <c r="DE16" s="622"/>
      <c r="DF16" s="622"/>
      <c r="DG16" s="622"/>
      <c r="DH16" s="622"/>
      <c r="DI16" s="622"/>
      <c r="DJ16" s="622"/>
      <c r="DK16" s="622"/>
      <c r="DL16" s="622"/>
      <c r="DM16" s="622"/>
      <c r="DN16" s="622"/>
      <c r="DO16" s="622"/>
      <c r="DP16" s="623"/>
      <c r="DQ16" s="627" t="s">
        <v>121</v>
      </c>
      <c r="DR16" s="622"/>
      <c r="DS16" s="622"/>
      <c r="DT16" s="622"/>
      <c r="DU16" s="622"/>
      <c r="DV16" s="622"/>
      <c r="DW16" s="622"/>
      <c r="DX16" s="622"/>
      <c r="DY16" s="622"/>
      <c r="DZ16" s="622"/>
      <c r="EA16" s="622"/>
      <c r="EB16" s="622"/>
      <c r="EC16" s="658"/>
    </row>
    <row r="17" spans="2:133" ht="11.25" customHeight="1" x14ac:dyDescent="0.15">
      <c r="B17" s="618" t="s">
        <v>253</v>
      </c>
      <c r="C17" s="619"/>
      <c r="D17" s="619"/>
      <c r="E17" s="619"/>
      <c r="F17" s="619"/>
      <c r="G17" s="619"/>
      <c r="H17" s="619"/>
      <c r="I17" s="619"/>
      <c r="J17" s="619"/>
      <c r="K17" s="619"/>
      <c r="L17" s="619"/>
      <c r="M17" s="619"/>
      <c r="N17" s="619"/>
      <c r="O17" s="619"/>
      <c r="P17" s="619"/>
      <c r="Q17" s="620"/>
      <c r="R17" s="621">
        <v>1276922</v>
      </c>
      <c r="S17" s="622"/>
      <c r="T17" s="622"/>
      <c r="U17" s="622"/>
      <c r="V17" s="622"/>
      <c r="W17" s="622"/>
      <c r="X17" s="622"/>
      <c r="Y17" s="623"/>
      <c r="Z17" s="659">
        <v>1.1000000000000001</v>
      </c>
      <c r="AA17" s="659"/>
      <c r="AB17" s="659"/>
      <c r="AC17" s="659"/>
      <c r="AD17" s="660">
        <v>1276922</v>
      </c>
      <c r="AE17" s="660"/>
      <c r="AF17" s="660"/>
      <c r="AG17" s="660"/>
      <c r="AH17" s="660"/>
      <c r="AI17" s="660"/>
      <c r="AJ17" s="660"/>
      <c r="AK17" s="660"/>
      <c r="AL17" s="624">
        <v>2.1</v>
      </c>
      <c r="AM17" s="625"/>
      <c r="AN17" s="625"/>
      <c r="AO17" s="661"/>
      <c r="AP17" s="618" t="s">
        <v>254</v>
      </c>
      <c r="AQ17" s="619"/>
      <c r="AR17" s="619"/>
      <c r="AS17" s="619"/>
      <c r="AT17" s="619"/>
      <c r="AU17" s="619"/>
      <c r="AV17" s="619"/>
      <c r="AW17" s="619"/>
      <c r="AX17" s="619"/>
      <c r="AY17" s="619"/>
      <c r="AZ17" s="619"/>
      <c r="BA17" s="619"/>
      <c r="BB17" s="619"/>
      <c r="BC17" s="619"/>
      <c r="BD17" s="619"/>
      <c r="BE17" s="619"/>
      <c r="BF17" s="620"/>
      <c r="BG17" s="621" t="s">
        <v>121</v>
      </c>
      <c r="BH17" s="622"/>
      <c r="BI17" s="622"/>
      <c r="BJ17" s="622"/>
      <c r="BK17" s="622"/>
      <c r="BL17" s="622"/>
      <c r="BM17" s="622"/>
      <c r="BN17" s="623"/>
      <c r="BO17" s="659" t="s">
        <v>121</v>
      </c>
      <c r="BP17" s="659"/>
      <c r="BQ17" s="659"/>
      <c r="BR17" s="659"/>
      <c r="BS17" s="660" t="s">
        <v>121</v>
      </c>
      <c r="BT17" s="660"/>
      <c r="BU17" s="660"/>
      <c r="BV17" s="660"/>
      <c r="BW17" s="660"/>
      <c r="BX17" s="660"/>
      <c r="BY17" s="660"/>
      <c r="BZ17" s="660"/>
      <c r="CA17" s="660"/>
      <c r="CB17" s="700"/>
      <c r="CD17" s="618" t="s">
        <v>255</v>
      </c>
      <c r="CE17" s="619"/>
      <c r="CF17" s="619"/>
      <c r="CG17" s="619"/>
      <c r="CH17" s="619"/>
      <c r="CI17" s="619"/>
      <c r="CJ17" s="619"/>
      <c r="CK17" s="619"/>
      <c r="CL17" s="619"/>
      <c r="CM17" s="619"/>
      <c r="CN17" s="619"/>
      <c r="CO17" s="619"/>
      <c r="CP17" s="619"/>
      <c r="CQ17" s="620"/>
      <c r="CR17" s="621">
        <v>8683720</v>
      </c>
      <c r="CS17" s="622"/>
      <c r="CT17" s="622"/>
      <c r="CU17" s="622"/>
      <c r="CV17" s="622"/>
      <c r="CW17" s="622"/>
      <c r="CX17" s="622"/>
      <c r="CY17" s="623"/>
      <c r="CZ17" s="659">
        <v>7.4</v>
      </c>
      <c r="DA17" s="659"/>
      <c r="DB17" s="659"/>
      <c r="DC17" s="659"/>
      <c r="DD17" s="627" t="s">
        <v>121</v>
      </c>
      <c r="DE17" s="622"/>
      <c r="DF17" s="622"/>
      <c r="DG17" s="622"/>
      <c r="DH17" s="622"/>
      <c r="DI17" s="622"/>
      <c r="DJ17" s="622"/>
      <c r="DK17" s="622"/>
      <c r="DL17" s="622"/>
      <c r="DM17" s="622"/>
      <c r="DN17" s="622"/>
      <c r="DO17" s="622"/>
      <c r="DP17" s="623"/>
      <c r="DQ17" s="627">
        <v>8443890</v>
      </c>
      <c r="DR17" s="622"/>
      <c r="DS17" s="622"/>
      <c r="DT17" s="622"/>
      <c r="DU17" s="622"/>
      <c r="DV17" s="622"/>
      <c r="DW17" s="622"/>
      <c r="DX17" s="622"/>
      <c r="DY17" s="622"/>
      <c r="DZ17" s="622"/>
      <c r="EA17" s="622"/>
      <c r="EB17" s="622"/>
      <c r="EC17" s="658"/>
    </row>
    <row r="18" spans="2:133" ht="11.25" customHeight="1" x14ac:dyDescent="0.15">
      <c r="B18" s="618" t="s">
        <v>256</v>
      </c>
      <c r="C18" s="619"/>
      <c r="D18" s="619"/>
      <c r="E18" s="619"/>
      <c r="F18" s="619"/>
      <c r="G18" s="619"/>
      <c r="H18" s="619"/>
      <c r="I18" s="619"/>
      <c r="J18" s="619"/>
      <c r="K18" s="619"/>
      <c r="L18" s="619"/>
      <c r="M18" s="619"/>
      <c r="N18" s="619"/>
      <c r="O18" s="619"/>
      <c r="P18" s="619"/>
      <c r="Q18" s="620"/>
      <c r="R18" s="621">
        <v>191840</v>
      </c>
      <c r="S18" s="622"/>
      <c r="T18" s="622"/>
      <c r="U18" s="622"/>
      <c r="V18" s="622"/>
      <c r="W18" s="622"/>
      <c r="X18" s="622"/>
      <c r="Y18" s="623"/>
      <c r="Z18" s="659">
        <v>0.2</v>
      </c>
      <c r="AA18" s="659"/>
      <c r="AB18" s="659"/>
      <c r="AC18" s="659"/>
      <c r="AD18" s="660">
        <v>191840</v>
      </c>
      <c r="AE18" s="660"/>
      <c r="AF18" s="660"/>
      <c r="AG18" s="660"/>
      <c r="AH18" s="660"/>
      <c r="AI18" s="660"/>
      <c r="AJ18" s="660"/>
      <c r="AK18" s="660"/>
      <c r="AL18" s="624">
        <v>0.3</v>
      </c>
      <c r="AM18" s="625"/>
      <c r="AN18" s="625"/>
      <c r="AO18" s="661"/>
      <c r="AP18" s="618" t="s">
        <v>257</v>
      </c>
      <c r="AQ18" s="619"/>
      <c r="AR18" s="619"/>
      <c r="AS18" s="619"/>
      <c r="AT18" s="619"/>
      <c r="AU18" s="619"/>
      <c r="AV18" s="619"/>
      <c r="AW18" s="619"/>
      <c r="AX18" s="619"/>
      <c r="AY18" s="619"/>
      <c r="AZ18" s="619"/>
      <c r="BA18" s="619"/>
      <c r="BB18" s="619"/>
      <c r="BC18" s="619"/>
      <c r="BD18" s="619"/>
      <c r="BE18" s="619"/>
      <c r="BF18" s="620"/>
      <c r="BG18" s="621" t="s">
        <v>121</v>
      </c>
      <c r="BH18" s="622"/>
      <c r="BI18" s="622"/>
      <c r="BJ18" s="622"/>
      <c r="BK18" s="622"/>
      <c r="BL18" s="622"/>
      <c r="BM18" s="622"/>
      <c r="BN18" s="623"/>
      <c r="BO18" s="659" t="s">
        <v>121</v>
      </c>
      <c r="BP18" s="659"/>
      <c r="BQ18" s="659"/>
      <c r="BR18" s="659"/>
      <c r="BS18" s="660" t="s">
        <v>121</v>
      </c>
      <c r="BT18" s="660"/>
      <c r="BU18" s="660"/>
      <c r="BV18" s="660"/>
      <c r="BW18" s="660"/>
      <c r="BX18" s="660"/>
      <c r="BY18" s="660"/>
      <c r="BZ18" s="660"/>
      <c r="CA18" s="660"/>
      <c r="CB18" s="700"/>
      <c r="CD18" s="618" t="s">
        <v>258</v>
      </c>
      <c r="CE18" s="619"/>
      <c r="CF18" s="619"/>
      <c r="CG18" s="619"/>
      <c r="CH18" s="619"/>
      <c r="CI18" s="619"/>
      <c r="CJ18" s="619"/>
      <c r="CK18" s="619"/>
      <c r="CL18" s="619"/>
      <c r="CM18" s="619"/>
      <c r="CN18" s="619"/>
      <c r="CO18" s="619"/>
      <c r="CP18" s="619"/>
      <c r="CQ18" s="620"/>
      <c r="CR18" s="621">
        <v>389976</v>
      </c>
      <c r="CS18" s="622"/>
      <c r="CT18" s="622"/>
      <c r="CU18" s="622"/>
      <c r="CV18" s="622"/>
      <c r="CW18" s="622"/>
      <c r="CX18" s="622"/>
      <c r="CY18" s="623"/>
      <c r="CZ18" s="659">
        <v>0.3</v>
      </c>
      <c r="DA18" s="659"/>
      <c r="DB18" s="659"/>
      <c r="DC18" s="659"/>
      <c r="DD18" s="627" t="s">
        <v>121</v>
      </c>
      <c r="DE18" s="622"/>
      <c r="DF18" s="622"/>
      <c r="DG18" s="622"/>
      <c r="DH18" s="622"/>
      <c r="DI18" s="622"/>
      <c r="DJ18" s="622"/>
      <c r="DK18" s="622"/>
      <c r="DL18" s="622"/>
      <c r="DM18" s="622"/>
      <c r="DN18" s="622"/>
      <c r="DO18" s="622"/>
      <c r="DP18" s="623"/>
      <c r="DQ18" s="627">
        <v>389976</v>
      </c>
      <c r="DR18" s="622"/>
      <c r="DS18" s="622"/>
      <c r="DT18" s="622"/>
      <c r="DU18" s="622"/>
      <c r="DV18" s="622"/>
      <c r="DW18" s="622"/>
      <c r="DX18" s="622"/>
      <c r="DY18" s="622"/>
      <c r="DZ18" s="622"/>
      <c r="EA18" s="622"/>
      <c r="EB18" s="622"/>
      <c r="EC18" s="658"/>
    </row>
    <row r="19" spans="2:133" ht="11.25" customHeight="1" x14ac:dyDescent="0.15">
      <c r="B19" s="618" t="s">
        <v>259</v>
      </c>
      <c r="C19" s="619"/>
      <c r="D19" s="619"/>
      <c r="E19" s="619"/>
      <c r="F19" s="619"/>
      <c r="G19" s="619"/>
      <c r="H19" s="619"/>
      <c r="I19" s="619"/>
      <c r="J19" s="619"/>
      <c r="K19" s="619"/>
      <c r="L19" s="619"/>
      <c r="M19" s="619"/>
      <c r="N19" s="619"/>
      <c r="O19" s="619"/>
      <c r="P19" s="619"/>
      <c r="Q19" s="620"/>
      <c r="R19" s="621">
        <v>1069465</v>
      </c>
      <c r="S19" s="622"/>
      <c r="T19" s="622"/>
      <c r="U19" s="622"/>
      <c r="V19" s="622"/>
      <c r="W19" s="622"/>
      <c r="X19" s="622"/>
      <c r="Y19" s="623"/>
      <c r="Z19" s="659">
        <v>0.9</v>
      </c>
      <c r="AA19" s="659"/>
      <c r="AB19" s="659"/>
      <c r="AC19" s="659"/>
      <c r="AD19" s="660">
        <v>1069465</v>
      </c>
      <c r="AE19" s="660"/>
      <c r="AF19" s="660"/>
      <c r="AG19" s="660"/>
      <c r="AH19" s="660"/>
      <c r="AI19" s="660"/>
      <c r="AJ19" s="660"/>
      <c r="AK19" s="660"/>
      <c r="AL19" s="624">
        <v>1.7</v>
      </c>
      <c r="AM19" s="625"/>
      <c r="AN19" s="625"/>
      <c r="AO19" s="661"/>
      <c r="AP19" s="618" t="s">
        <v>260</v>
      </c>
      <c r="AQ19" s="619"/>
      <c r="AR19" s="619"/>
      <c r="AS19" s="619"/>
      <c r="AT19" s="619"/>
      <c r="AU19" s="619"/>
      <c r="AV19" s="619"/>
      <c r="AW19" s="619"/>
      <c r="AX19" s="619"/>
      <c r="AY19" s="619"/>
      <c r="AZ19" s="619"/>
      <c r="BA19" s="619"/>
      <c r="BB19" s="619"/>
      <c r="BC19" s="619"/>
      <c r="BD19" s="619"/>
      <c r="BE19" s="619"/>
      <c r="BF19" s="620"/>
      <c r="BG19" s="621">
        <v>2736420</v>
      </c>
      <c r="BH19" s="622"/>
      <c r="BI19" s="622"/>
      <c r="BJ19" s="622"/>
      <c r="BK19" s="622"/>
      <c r="BL19" s="622"/>
      <c r="BM19" s="622"/>
      <c r="BN19" s="623"/>
      <c r="BO19" s="659">
        <v>6.5</v>
      </c>
      <c r="BP19" s="659"/>
      <c r="BQ19" s="659"/>
      <c r="BR19" s="659"/>
      <c r="BS19" s="660" t="s">
        <v>121</v>
      </c>
      <c r="BT19" s="660"/>
      <c r="BU19" s="660"/>
      <c r="BV19" s="660"/>
      <c r="BW19" s="660"/>
      <c r="BX19" s="660"/>
      <c r="BY19" s="660"/>
      <c r="BZ19" s="660"/>
      <c r="CA19" s="660"/>
      <c r="CB19" s="700"/>
      <c r="CD19" s="618" t="s">
        <v>261</v>
      </c>
      <c r="CE19" s="619"/>
      <c r="CF19" s="619"/>
      <c r="CG19" s="619"/>
      <c r="CH19" s="619"/>
      <c r="CI19" s="619"/>
      <c r="CJ19" s="619"/>
      <c r="CK19" s="619"/>
      <c r="CL19" s="619"/>
      <c r="CM19" s="619"/>
      <c r="CN19" s="619"/>
      <c r="CO19" s="619"/>
      <c r="CP19" s="619"/>
      <c r="CQ19" s="620"/>
      <c r="CR19" s="621" t="s">
        <v>121</v>
      </c>
      <c r="CS19" s="622"/>
      <c r="CT19" s="622"/>
      <c r="CU19" s="622"/>
      <c r="CV19" s="622"/>
      <c r="CW19" s="622"/>
      <c r="CX19" s="622"/>
      <c r="CY19" s="623"/>
      <c r="CZ19" s="659" t="s">
        <v>121</v>
      </c>
      <c r="DA19" s="659"/>
      <c r="DB19" s="659"/>
      <c r="DC19" s="659"/>
      <c r="DD19" s="627" t="s">
        <v>121</v>
      </c>
      <c r="DE19" s="622"/>
      <c r="DF19" s="622"/>
      <c r="DG19" s="622"/>
      <c r="DH19" s="622"/>
      <c r="DI19" s="622"/>
      <c r="DJ19" s="622"/>
      <c r="DK19" s="622"/>
      <c r="DL19" s="622"/>
      <c r="DM19" s="622"/>
      <c r="DN19" s="622"/>
      <c r="DO19" s="622"/>
      <c r="DP19" s="623"/>
      <c r="DQ19" s="627" t="s">
        <v>121</v>
      </c>
      <c r="DR19" s="622"/>
      <c r="DS19" s="622"/>
      <c r="DT19" s="622"/>
      <c r="DU19" s="622"/>
      <c r="DV19" s="622"/>
      <c r="DW19" s="622"/>
      <c r="DX19" s="622"/>
      <c r="DY19" s="622"/>
      <c r="DZ19" s="622"/>
      <c r="EA19" s="622"/>
      <c r="EB19" s="622"/>
      <c r="EC19" s="658"/>
    </row>
    <row r="20" spans="2:133" ht="11.25" customHeight="1" x14ac:dyDescent="0.15">
      <c r="B20" s="688" t="s">
        <v>262</v>
      </c>
      <c r="C20" s="689"/>
      <c r="D20" s="689"/>
      <c r="E20" s="689"/>
      <c r="F20" s="689"/>
      <c r="G20" s="689"/>
      <c r="H20" s="689"/>
      <c r="I20" s="689"/>
      <c r="J20" s="689"/>
      <c r="K20" s="689"/>
      <c r="L20" s="689"/>
      <c r="M20" s="689"/>
      <c r="N20" s="689"/>
      <c r="O20" s="689"/>
      <c r="P20" s="689"/>
      <c r="Q20" s="690"/>
      <c r="R20" s="621">
        <v>15617</v>
      </c>
      <c r="S20" s="622"/>
      <c r="T20" s="622"/>
      <c r="U20" s="622"/>
      <c r="V20" s="622"/>
      <c r="W20" s="622"/>
      <c r="X20" s="622"/>
      <c r="Y20" s="623"/>
      <c r="Z20" s="659">
        <v>0</v>
      </c>
      <c r="AA20" s="659"/>
      <c r="AB20" s="659"/>
      <c r="AC20" s="659"/>
      <c r="AD20" s="660">
        <v>15617</v>
      </c>
      <c r="AE20" s="660"/>
      <c r="AF20" s="660"/>
      <c r="AG20" s="660"/>
      <c r="AH20" s="660"/>
      <c r="AI20" s="660"/>
      <c r="AJ20" s="660"/>
      <c r="AK20" s="660"/>
      <c r="AL20" s="624">
        <v>0</v>
      </c>
      <c r="AM20" s="625"/>
      <c r="AN20" s="625"/>
      <c r="AO20" s="661"/>
      <c r="AP20" s="618" t="s">
        <v>263</v>
      </c>
      <c r="AQ20" s="619"/>
      <c r="AR20" s="619"/>
      <c r="AS20" s="619"/>
      <c r="AT20" s="619"/>
      <c r="AU20" s="619"/>
      <c r="AV20" s="619"/>
      <c r="AW20" s="619"/>
      <c r="AX20" s="619"/>
      <c r="AY20" s="619"/>
      <c r="AZ20" s="619"/>
      <c r="BA20" s="619"/>
      <c r="BB20" s="619"/>
      <c r="BC20" s="619"/>
      <c r="BD20" s="619"/>
      <c r="BE20" s="619"/>
      <c r="BF20" s="620"/>
      <c r="BG20" s="621">
        <v>2736420</v>
      </c>
      <c r="BH20" s="622"/>
      <c r="BI20" s="622"/>
      <c r="BJ20" s="622"/>
      <c r="BK20" s="622"/>
      <c r="BL20" s="622"/>
      <c r="BM20" s="622"/>
      <c r="BN20" s="623"/>
      <c r="BO20" s="659">
        <v>6.5</v>
      </c>
      <c r="BP20" s="659"/>
      <c r="BQ20" s="659"/>
      <c r="BR20" s="659"/>
      <c r="BS20" s="660" t="s">
        <v>121</v>
      </c>
      <c r="BT20" s="660"/>
      <c r="BU20" s="660"/>
      <c r="BV20" s="660"/>
      <c r="BW20" s="660"/>
      <c r="BX20" s="660"/>
      <c r="BY20" s="660"/>
      <c r="BZ20" s="660"/>
      <c r="CA20" s="660"/>
      <c r="CB20" s="700"/>
      <c r="CD20" s="618" t="s">
        <v>264</v>
      </c>
      <c r="CE20" s="619"/>
      <c r="CF20" s="619"/>
      <c r="CG20" s="619"/>
      <c r="CH20" s="619"/>
      <c r="CI20" s="619"/>
      <c r="CJ20" s="619"/>
      <c r="CK20" s="619"/>
      <c r="CL20" s="619"/>
      <c r="CM20" s="619"/>
      <c r="CN20" s="619"/>
      <c r="CO20" s="619"/>
      <c r="CP20" s="619"/>
      <c r="CQ20" s="620"/>
      <c r="CR20" s="621">
        <v>117691905</v>
      </c>
      <c r="CS20" s="622"/>
      <c r="CT20" s="622"/>
      <c r="CU20" s="622"/>
      <c r="CV20" s="622"/>
      <c r="CW20" s="622"/>
      <c r="CX20" s="622"/>
      <c r="CY20" s="623"/>
      <c r="CZ20" s="659">
        <v>100</v>
      </c>
      <c r="DA20" s="659"/>
      <c r="DB20" s="659"/>
      <c r="DC20" s="659"/>
      <c r="DD20" s="627">
        <v>12027211</v>
      </c>
      <c r="DE20" s="622"/>
      <c r="DF20" s="622"/>
      <c r="DG20" s="622"/>
      <c r="DH20" s="622"/>
      <c r="DI20" s="622"/>
      <c r="DJ20" s="622"/>
      <c r="DK20" s="622"/>
      <c r="DL20" s="622"/>
      <c r="DM20" s="622"/>
      <c r="DN20" s="622"/>
      <c r="DO20" s="622"/>
      <c r="DP20" s="623"/>
      <c r="DQ20" s="627">
        <v>71870844</v>
      </c>
      <c r="DR20" s="622"/>
      <c r="DS20" s="622"/>
      <c r="DT20" s="622"/>
      <c r="DU20" s="622"/>
      <c r="DV20" s="622"/>
      <c r="DW20" s="622"/>
      <c r="DX20" s="622"/>
      <c r="DY20" s="622"/>
      <c r="DZ20" s="622"/>
      <c r="EA20" s="622"/>
      <c r="EB20" s="622"/>
      <c r="EC20" s="658"/>
    </row>
    <row r="21" spans="2:133" ht="11.25" customHeight="1" x14ac:dyDescent="0.15">
      <c r="B21" s="618" t="s">
        <v>265</v>
      </c>
      <c r="C21" s="619"/>
      <c r="D21" s="619"/>
      <c r="E21" s="619"/>
      <c r="F21" s="619"/>
      <c r="G21" s="619"/>
      <c r="H21" s="619"/>
      <c r="I21" s="619"/>
      <c r="J21" s="619"/>
      <c r="K21" s="619"/>
      <c r="L21" s="619"/>
      <c r="M21" s="619"/>
      <c r="N21" s="619"/>
      <c r="O21" s="619"/>
      <c r="P21" s="619"/>
      <c r="Q21" s="620"/>
      <c r="R21" s="621">
        <v>12906110</v>
      </c>
      <c r="S21" s="622"/>
      <c r="T21" s="622"/>
      <c r="U21" s="622"/>
      <c r="V21" s="622"/>
      <c r="W21" s="622"/>
      <c r="X21" s="622"/>
      <c r="Y21" s="623"/>
      <c r="Z21" s="659">
        <v>10.8</v>
      </c>
      <c r="AA21" s="659"/>
      <c r="AB21" s="659"/>
      <c r="AC21" s="659"/>
      <c r="AD21" s="660">
        <v>11661020</v>
      </c>
      <c r="AE21" s="660"/>
      <c r="AF21" s="660"/>
      <c r="AG21" s="660"/>
      <c r="AH21" s="660"/>
      <c r="AI21" s="660"/>
      <c r="AJ21" s="660"/>
      <c r="AK21" s="660"/>
      <c r="AL21" s="624">
        <v>18.8</v>
      </c>
      <c r="AM21" s="625"/>
      <c r="AN21" s="625"/>
      <c r="AO21" s="661"/>
      <c r="AP21" s="618" t="s">
        <v>266</v>
      </c>
      <c r="AQ21" s="698"/>
      <c r="AR21" s="698"/>
      <c r="AS21" s="698"/>
      <c r="AT21" s="698"/>
      <c r="AU21" s="698"/>
      <c r="AV21" s="698"/>
      <c r="AW21" s="698"/>
      <c r="AX21" s="698"/>
      <c r="AY21" s="698"/>
      <c r="AZ21" s="698"/>
      <c r="BA21" s="698"/>
      <c r="BB21" s="698"/>
      <c r="BC21" s="698"/>
      <c r="BD21" s="698"/>
      <c r="BE21" s="698"/>
      <c r="BF21" s="699"/>
      <c r="BG21" s="621" t="s">
        <v>121</v>
      </c>
      <c r="BH21" s="622"/>
      <c r="BI21" s="622"/>
      <c r="BJ21" s="622"/>
      <c r="BK21" s="622"/>
      <c r="BL21" s="622"/>
      <c r="BM21" s="622"/>
      <c r="BN21" s="623"/>
      <c r="BO21" s="659" t="s">
        <v>121</v>
      </c>
      <c r="BP21" s="659"/>
      <c r="BQ21" s="659"/>
      <c r="BR21" s="659"/>
      <c r="BS21" s="660" t="s">
        <v>121</v>
      </c>
      <c r="BT21" s="660"/>
      <c r="BU21" s="660"/>
      <c r="BV21" s="660"/>
      <c r="BW21" s="660"/>
      <c r="BX21" s="660"/>
      <c r="BY21" s="660"/>
      <c r="BZ21" s="660"/>
      <c r="CA21" s="660"/>
      <c r="CB21" s="700"/>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15">
      <c r="B22" s="618" t="s">
        <v>267</v>
      </c>
      <c r="C22" s="619"/>
      <c r="D22" s="619"/>
      <c r="E22" s="619"/>
      <c r="F22" s="619"/>
      <c r="G22" s="619"/>
      <c r="H22" s="619"/>
      <c r="I22" s="619"/>
      <c r="J22" s="619"/>
      <c r="K22" s="619"/>
      <c r="L22" s="619"/>
      <c r="M22" s="619"/>
      <c r="N22" s="619"/>
      <c r="O22" s="619"/>
      <c r="P22" s="619"/>
      <c r="Q22" s="620"/>
      <c r="R22" s="621">
        <v>11661020</v>
      </c>
      <c r="S22" s="622"/>
      <c r="T22" s="622"/>
      <c r="U22" s="622"/>
      <c r="V22" s="622"/>
      <c r="W22" s="622"/>
      <c r="X22" s="622"/>
      <c r="Y22" s="623"/>
      <c r="Z22" s="659">
        <v>9.6999999999999993</v>
      </c>
      <c r="AA22" s="659"/>
      <c r="AB22" s="659"/>
      <c r="AC22" s="659"/>
      <c r="AD22" s="660">
        <v>11661020</v>
      </c>
      <c r="AE22" s="660"/>
      <c r="AF22" s="660"/>
      <c r="AG22" s="660"/>
      <c r="AH22" s="660"/>
      <c r="AI22" s="660"/>
      <c r="AJ22" s="660"/>
      <c r="AK22" s="660"/>
      <c r="AL22" s="624">
        <v>18.8</v>
      </c>
      <c r="AM22" s="625"/>
      <c r="AN22" s="625"/>
      <c r="AO22" s="661"/>
      <c r="AP22" s="618" t="s">
        <v>268</v>
      </c>
      <c r="AQ22" s="698"/>
      <c r="AR22" s="698"/>
      <c r="AS22" s="698"/>
      <c r="AT22" s="698"/>
      <c r="AU22" s="698"/>
      <c r="AV22" s="698"/>
      <c r="AW22" s="698"/>
      <c r="AX22" s="698"/>
      <c r="AY22" s="698"/>
      <c r="AZ22" s="698"/>
      <c r="BA22" s="698"/>
      <c r="BB22" s="698"/>
      <c r="BC22" s="698"/>
      <c r="BD22" s="698"/>
      <c r="BE22" s="698"/>
      <c r="BF22" s="699"/>
      <c r="BG22" s="621" t="s">
        <v>121</v>
      </c>
      <c r="BH22" s="622"/>
      <c r="BI22" s="622"/>
      <c r="BJ22" s="622"/>
      <c r="BK22" s="622"/>
      <c r="BL22" s="622"/>
      <c r="BM22" s="622"/>
      <c r="BN22" s="623"/>
      <c r="BO22" s="659" t="s">
        <v>121</v>
      </c>
      <c r="BP22" s="659"/>
      <c r="BQ22" s="659"/>
      <c r="BR22" s="659"/>
      <c r="BS22" s="660" t="s">
        <v>121</v>
      </c>
      <c r="BT22" s="660"/>
      <c r="BU22" s="660"/>
      <c r="BV22" s="660"/>
      <c r="BW22" s="660"/>
      <c r="BX22" s="660"/>
      <c r="BY22" s="660"/>
      <c r="BZ22" s="660"/>
      <c r="CA22" s="660"/>
      <c r="CB22" s="700"/>
      <c r="CD22" s="673" t="s">
        <v>269</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15">
      <c r="B23" s="618" t="s">
        <v>270</v>
      </c>
      <c r="C23" s="619"/>
      <c r="D23" s="619"/>
      <c r="E23" s="619"/>
      <c r="F23" s="619"/>
      <c r="G23" s="619"/>
      <c r="H23" s="619"/>
      <c r="I23" s="619"/>
      <c r="J23" s="619"/>
      <c r="K23" s="619"/>
      <c r="L23" s="619"/>
      <c r="M23" s="619"/>
      <c r="N23" s="619"/>
      <c r="O23" s="619"/>
      <c r="P23" s="619"/>
      <c r="Q23" s="620"/>
      <c r="R23" s="621">
        <v>1245090</v>
      </c>
      <c r="S23" s="622"/>
      <c r="T23" s="622"/>
      <c r="U23" s="622"/>
      <c r="V23" s="622"/>
      <c r="W23" s="622"/>
      <c r="X23" s="622"/>
      <c r="Y23" s="623"/>
      <c r="Z23" s="659">
        <v>1</v>
      </c>
      <c r="AA23" s="659"/>
      <c r="AB23" s="659"/>
      <c r="AC23" s="659"/>
      <c r="AD23" s="660" t="s">
        <v>121</v>
      </c>
      <c r="AE23" s="660"/>
      <c r="AF23" s="660"/>
      <c r="AG23" s="660"/>
      <c r="AH23" s="660"/>
      <c r="AI23" s="660"/>
      <c r="AJ23" s="660"/>
      <c r="AK23" s="660"/>
      <c r="AL23" s="624" t="s">
        <v>121</v>
      </c>
      <c r="AM23" s="625"/>
      <c r="AN23" s="625"/>
      <c r="AO23" s="661"/>
      <c r="AP23" s="618" t="s">
        <v>271</v>
      </c>
      <c r="AQ23" s="698"/>
      <c r="AR23" s="698"/>
      <c r="AS23" s="698"/>
      <c r="AT23" s="698"/>
      <c r="AU23" s="698"/>
      <c r="AV23" s="698"/>
      <c r="AW23" s="698"/>
      <c r="AX23" s="698"/>
      <c r="AY23" s="698"/>
      <c r="AZ23" s="698"/>
      <c r="BA23" s="698"/>
      <c r="BB23" s="698"/>
      <c r="BC23" s="698"/>
      <c r="BD23" s="698"/>
      <c r="BE23" s="698"/>
      <c r="BF23" s="699"/>
      <c r="BG23" s="621">
        <v>2736420</v>
      </c>
      <c r="BH23" s="622"/>
      <c r="BI23" s="622"/>
      <c r="BJ23" s="622"/>
      <c r="BK23" s="622"/>
      <c r="BL23" s="622"/>
      <c r="BM23" s="622"/>
      <c r="BN23" s="623"/>
      <c r="BO23" s="659">
        <v>6.5</v>
      </c>
      <c r="BP23" s="659"/>
      <c r="BQ23" s="659"/>
      <c r="BR23" s="659"/>
      <c r="BS23" s="660" t="s">
        <v>121</v>
      </c>
      <c r="BT23" s="660"/>
      <c r="BU23" s="660"/>
      <c r="BV23" s="660"/>
      <c r="BW23" s="660"/>
      <c r="BX23" s="660"/>
      <c r="BY23" s="660"/>
      <c r="BZ23" s="660"/>
      <c r="CA23" s="660"/>
      <c r="CB23" s="700"/>
      <c r="CD23" s="673" t="s">
        <v>211</v>
      </c>
      <c r="CE23" s="674"/>
      <c r="CF23" s="674"/>
      <c r="CG23" s="674"/>
      <c r="CH23" s="674"/>
      <c r="CI23" s="674"/>
      <c r="CJ23" s="674"/>
      <c r="CK23" s="674"/>
      <c r="CL23" s="674"/>
      <c r="CM23" s="674"/>
      <c r="CN23" s="674"/>
      <c r="CO23" s="674"/>
      <c r="CP23" s="674"/>
      <c r="CQ23" s="675"/>
      <c r="CR23" s="673" t="s">
        <v>272</v>
      </c>
      <c r="CS23" s="674"/>
      <c r="CT23" s="674"/>
      <c r="CU23" s="674"/>
      <c r="CV23" s="674"/>
      <c r="CW23" s="674"/>
      <c r="CX23" s="674"/>
      <c r="CY23" s="675"/>
      <c r="CZ23" s="673" t="s">
        <v>273</v>
      </c>
      <c r="DA23" s="674"/>
      <c r="DB23" s="674"/>
      <c r="DC23" s="675"/>
      <c r="DD23" s="673" t="s">
        <v>274</v>
      </c>
      <c r="DE23" s="674"/>
      <c r="DF23" s="674"/>
      <c r="DG23" s="674"/>
      <c r="DH23" s="674"/>
      <c r="DI23" s="674"/>
      <c r="DJ23" s="674"/>
      <c r="DK23" s="675"/>
      <c r="DL23" s="711" t="s">
        <v>275</v>
      </c>
      <c r="DM23" s="712"/>
      <c r="DN23" s="712"/>
      <c r="DO23" s="712"/>
      <c r="DP23" s="712"/>
      <c r="DQ23" s="712"/>
      <c r="DR23" s="712"/>
      <c r="DS23" s="712"/>
      <c r="DT23" s="712"/>
      <c r="DU23" s="712"/>
      <c r="DV23" s="713"/>
      <c r="DW23" s="673" t="s">
        <v>276</v>
      </c>
      <c r="DX23" s="674"/>
      <c r="DY23" s="674"/>
      <c r="DZ23" s="674"/>
      <c r="EA23" s="674"/>
      <c r="EB23" s="674"/>
      <c r="EC23" s="675"/>
    </row>
    <row r="24" spans="2:133" ht="11.25" customHeight="1" x14ac:dyDescent="0.15">
      <c r="B24" s="618" t="s">
        <v>277</v>
      </c>
      <c r="C24" s="619"/>
      <c r="D24" s="619"/>
      <c r="E24" s="619"/>
      <c r="F24" s="619"/>
      <c r="G24" s="619"/>
      <c r="H24" s="619"/>
      <c r="I24" s="619"/>
      <c r="J24" s="619"/>
      <c r="K24" s="619"/>
      <c r="L24" s="619"/>
      <c r="M24" s="619"/>
      <c r="N24" s="619"/>
      <c r="O24" s="619"/>
      <c r="P24" s="619"/>
      <c r="Q24" s="620"/>
      <c r="R24" s="621" t="s">
        <v>121</v>
      </c>
      <c r="S24" s="622"/>
      <c r="T24" s="622"/>
      <c r="U24" s="622"/>
      <c r="V24" s="622"/>
      <c r="W24" s="622"/>
      <c r="X24" s="622"/>
      <c r="Y24" s="623"/>
      <c r="Z24" s="659" t="s">
        <v>121</v>
      </c>
      <c r="AA24" s="659"/>
      <c r="AB24" s="659"/>
      <c r="AC24" s="659"/>
      <c r="AD24" s="660" t="s">
        <v>121</v>
      </c>
      <c r="AE24" s="660"/>
      <c r="AF24" s="660"/>
      <c r="AG24" s="660"/>
      <c r="AH24" s="660"/>
      <c r="AI24" s="660"/>
      <c r="AJ24" s="660"/>
      <c r="AK24" s="660"/>
      <c r="AL24" s="624" t="s">
        <v>121</v>
      </c>
      <c r="AM24" s="625"/>
      <c r="AN24" s="625"/>
      <c r="AO24" s="661"/>
      <c r="AP24" s="618" t="s">
        <v>278</v>
      </c>
      <c r="AQ24" s="698"/>
      <c r="AR24" s="698"/>
      <c r="AS24" s="698"/>
      <c r="AT24" s="698"/>
      <c r="AU24" s="698"/>
      <c r="AV24" s="698"/>
      <c r="AW24" s="698"/>
      <c r="AX24" s="698"/>
      <c r="AY24" s="698"/>
      <c r="AZ24" s="698"/>
      <c r="BA24" s="698"/>
      <c r="BB24" s="698"/>
      <c r="BC24" s="698"/>
      <c r="BD24" s="698"/>
      <c r="BE24" s="698"/>
      <c r="BF24" s="699"/>
      <c r="BG24" s="621" t="s">
        <v>121</v>
      </c>
      <c r="BH24" s="622"/>
      <c r="BI24" s="622"/>
      <c r="BJ24" s="622"/>
      <c r="BK24" s="622"/>
      <c r="BL24" s="622"/>
      <c r="BM24" s="622"/>
      <c r="BN24" s="623"/>
      <c r="BO24" s="659" t="s">
        <v>121</v>
      </c>
      <c r="BP24" s="659"/>
      <c r="BQ24" s="659"/>
      <c r="BR24" s="659"/>
      <c r="BS24" s="660" t="s">
        <v>121</v>
      </c>
      <c r="BT24" s="660"/>
      <c r="BU24" s="660"/>
      <c r="BV24" s="660"/>
      <c r="BW24" s="660"/>
      <c r="BX24" s="660"/>
      <c r="BY24" s="660"/>
      <c r="BZ24" s="660"/>
      <c r="CA24" s="660"/>
      <c r="CB24" s="700"/>
      <c r="CD24" s="679" t="s">
        <v>279</v>
      </c>
      <c r="CE24" s="680"/>
      <c r="CF24" s="680"/>
      <c r="CG24" s="680"/>
      <c r="CH24" s="680"/>
      <c r="CI24" s="680"/>
      <c r="CJ24" s="680"/>
      <c r="CK24" s="680"/>
      <c r="CL24" s="680"/>
      <c r="CM24" s="680"/>
      <c r="CN24" s="680"/>
      <c r="CO24" s="680"/>
      <c r="CP24" s="680"/>
      <c r="CQ24" s="681"/>
      <c r="CR24" s="676">
        <v>70220048</v>
      </c>
      <c r="CS24" s="677"/>
      <c r="CT24" s="677"/>
      <c r="CU24" s="677"/>
      <c r="CV24" s="677"/>
      <c r="CW24" s="677"/>
      <c r="CX24" s="677"/>
      <c r="CY24" s="702"/>
      <c r="CZ24" s="703">
        <v>59.7</v>
      </c>
      <c r="DA24" s="685"/>
      <c r="DB24" s="685"/>
      <c r="DC24" s="705"/>
      <c r="DD24" s="701">
        <v>42602604</v>
      </c>
      <c r="DE24" s="677"/>
      <c r="DF24" s="677"/>
      <c r="DG24" s="677"/>
      <c r="DH24" s="677"/>
      <c r="DI24" s="677"/>
      <c r="DJ24" s="677"/>
      <c r="DK24" s="702"/>
      <c r="DL24" s="701">
        <v>38184973</v>
      </c>
      <c r="DM24" s="677"/>
      <c r="DN24" s="677"/>
      <c r="DO24" s="677"/>
      <c r="DP24" s="677"/>
      <c r="DQ24" s="677"/>
      <c r="DR24" s="677"/>
      <c r="DS24" s="677"/>
      <c r="DT24" s="677"/>
      <c r="DU24" s="677"/>
      <c r="DV24" s="702"/>
      <c r="DW24" s="703">
        <v>61.3</v>
      </c>
      <c r="DX24" s="685"/>
      <c r="DY24" s="685"/>
      <c r="DZ24" s="685"/>
      <c r="EA24" s="685"/>
      <c r="EB24" s="685"/>
      <c r="EC24" s="704"/>
    </row>
    <row r="25" spans="2:133" ht="11.25" customHeight="1" x14ac:dyDescent="0.15">
      <c r="B25" s="618" t="s">
        <v>280</v>
      </c>
      <c r="C25" s="619"/>
      <c r="D25" s="619"/>
      <c r="E25" s="619"/>
      <c r="F25" s="619"/>
      <c r="G25" s="619"/>
      <c r="H25" s="619"/>
      <c r="I25" s="619"/>
      <c r="J25" s="619"/>
      <c r="K25" s="619"/>
      <c r="L25" s="619"/>
      <c r="M25" s="619"/>
      <c r="N25" s="619"/>
      <c r="O25" s="619"/>
      <c r="P25" s="619"/>
      <c r="Q25" s="620"/>
      <c r="R25" s="621">
        <v>65705430</v>
      </c>
      <c r="S25" s="622"/>
      <c r="T25" s="622"/>
      <c r="U25" s="622"/>
      <c r="V25" s="622"/>
      <c r="W25" s="622"/>
      <c r="X25" s="622"/>
      <c r="Y25" s="623"/>
      <c r="Z25" s="659">
        <v>54.9</v>
      </c>
      <c r="AA25" s="659"/>
      <c r="AB25" s="659"/>
      <c r="AC25" s="659"/>
      <c r="AD25" s="660">
        <v>61723920</v>
      </c>
      <c r="AE25" s="660"/>
      <c r="AF25" s="660"/>
      <c r="AG25" s="660"/>
      <c r="AH25" s="660"/>
      <c r="AI25" s="660"/>
      <c r="AJ25" s="660"/>
      <c r="AK25" s="660"/>
      <c r="AL25" s="624">
        <v>99.5</v>
      </c>
      <c r="AM25" s="625"/>
      <c r="AN25" s="625"/>
      <c r="AO25" s="661"/>
      <c r="AP25" s="618" t="s">
        <v>281</v>
      </c>
      <c r="AQ25" s="698"/>
      <c r="AR25" s="698"/>
      <c r="AS25" s="698"/>
      <c r="AT25" s="698"/>
      <c r="AU25" s="698"/>
      <c r="AV25" s="698"/>
      <c r="AW25" s="698"/>
      <c r="AX25" s="698"/>
      <c r="AY25" s="698"/>
      <c r="AZ25" s="698"/>
      <c r="BA25" s="698"/>
      <c r="BB25" s="698"/>
      <c r="BC25" s="698"/>
      <c r="BD25" s="698"/>
      <c r="BE25" s="698"/>
      <c r="BF25" s="699"/>
      <c r="BG25" s="621" t="s">
        <v>121</v>
      </c>
      <c r="BH25" s="622"/>
      <c r="BI25" s="622"/>
      <c r="BJ25" s="622"/>
      <c r="BK25" s="622"/>
      <c r="BL25" s="622"/>
      <c r="BM25" s="622"/>
      <c r="BN25" s="623"/>
      <c r="BO25" s="659" t="s">
        <v>121</v>
      </c>
      <c r="BP25" s="659"/>
      <c r="BQ25" s="659"/>
      <c r="BR25" s="659"/>
      <c r="BS25" s="660" t="s">
        <v>121</v>
      </c>
      <c r="BT25" s="660"/>
      <c r="BU25" s="660"/>
      <c r="BV25" s="660"/>
      <c r="BW25" s="660"/>
      <c r="BX25" s="660"/>
      <c r="BY25" s="660"/>
      <c r="BZ25" s="660"/>
      <c r="CA25" s="660"/>
      <c r="CB25" s="700"/>
      <c r="CD25" s="618" t="s">
        <v>282</v>
      </c>
      <c r="CE25" s="619"/>
      <c r="CF25" s="619"/>
      <c r="CG25" s="619"/>
      <c r="CH25" s="619"/>
      <c r="CI25" s="619"/>
      <c r="CJ25" s="619"/>
      <c r="CK25" s="619"/>
      <c r="CL25" s="619"/>
      <c r="CM25" s="619"/>
      <c r="CN25" s="619"/>
      <c r="CO25" s="619"/>
      <c r="CP25" s="619"/>
      <c r="CQ25" s="620"/>
      <c r="CR25" s="621">
        <v>21617261</v>
      </c>
      <c r="CS25" s="634"/>
      <c r="CT25" s="634"/>
      <c r="CU25" s="634"/>
      <c r="CV25" s="634"/>
      <c r="CW25" s="634"/>
      <c r="CX25" s="634"/>
      <c r="CY25" s="635"/>
      <c r="CZ25" s="624">
        <v>18.399999999999999</v>
      </c>
      <c r="DA25" s="636"/>
      <c r="DB25" s="636"/>
      <c r="DC25" s="637"/>
      <c r="DD25" s="627">
        <v>20278531</v>
      </c>
      <c r="DE25" s="634"/>
      <c r="DF25" s="634"/>
      <c r="DG25" s="634"/>
      <c r="DH25" s="634"/>
      <c r="DI25" s="634"/>
      <c r="DJ25" s="634"/>
      <c r="DK25" s="635"/>
      <c r="DL25" s="627">
        <v>19620931</v>
      </c>
      <c r="DM25" s="634"/>
      <c r="DN25" s="634"/>
      <c r="DO25" s="634"/>
      <c r="DP25" s="634"/>
      <c r="DQ25" s="634"/>
      <c r="DR25" s="634"/>
      <c r="DS25" s="634"/>
      <c r="DT25" s="634"/>
      <c r="DU25" s="634"/>
      <c r="DV25" s="635"/>
      <c r="DW25" s="624">
        <v>31.5</v>
      </c>
      <c r="DX25" s="636"/>
      <c r="DY25" s="636"/>
      <c r="DZ25" s="636"/>
      <c r="EA25" s="636"/>
      <c r="EB25" s="636"/>
      <c r="EC25" s="648"/>
    </row>
    <row r="26" spans="2:133" ht="11.25" customHeight="1" x14ac:dyDescent="0.15">
      <c r="B26" s="618" t="s">
        <v>283</v>
      </c>
      <c r="C26" s="619"/>
      <c r="D26" s="619"/>
      <c r="E26" s="619"/>
      <c r="F26" s="619"/>
      <c r="G26" s="619"/>
      <c r="H26" s="619"/>
      <c r="I26" s="619"/>
      <c r="J26" s="619"/>
      <c r="K26" s="619"/>
      <c r="L26" s="619"/>
      <c r="M26" s="619"/>
      <c r="N26" s="619"/>
      <c r="O26" s="619"/>
      <c r="P26" s="619"/>
      <c r="Q26" s="620"/>
      <c r="R26" s="621">
        <v>38068</v>
      </c>
      <c r="S26" s="622"/>
      <c r="T26" s="622"/>
      <c r="U26" s="622"/>
      <c r="V26" s="622"/>
      <c r="W26" s="622"/>
      <c r="X26" s="622"/>
      <c r="Y26" s="623"/>
      <c r="Z26" s="659">
        <v>0</v>
      </c>
      <c r="AA26" s="659"/>
      <c r="AB26" s="659"/>
      <c r="AC26" s="659"/>
      <c r="AD26" s="660">
        <v>38068</v>
      </c>
      <c r="AE26" s="660"/>
      <c r="AF26" s="660"/>
      <c r="AG26" s="660"/>
      <c r="AH26" s="660"/>
      <c r="AI26" s="660"/>
      <c r="AJ26" s="660"/>
      <c r="AK26" s="660"/>
      <c r="AL26" s="624">
        <v>0.1</v>
      </c>
      <c r="AM26" s="625"/>
      <c r="AN26" s="625"/>
      <c r="AO26" s="661"/>
      <c r="AP26" s="618" t="s">
        <v>284</v>
      </c>
      <c r="AQ26" s="698"/>
      <c r="AR26" s="698"/>
      <c r="AS26" s="698"/>
      <c r="AT26" s="698"/>
      <c r="AU26" s="698"/>
      <c r="AV26" s="698"/>
      <c r="AW26" s="698"/>
      <c r="AX26" s="698"/>
      <c r="AY26" s="698"/>
      <c r="AZ26" s="698"/>
      <c r="BA26" s="698"/>
      <c r="BB26" s="698"/>
      <c r="BC26" s="698"/>
      <c r="BD26" s="698"/>
      <c r="BE26" s="698"/>
      <c r="BF26" s="699"/>
      <c r="BG26" s="621" t="s">
        <v>121</v>
      </c>
      <c r="BH26" s="622"/>
      <c r="BI26" s="622"/>
      <c r="BJ26" s="622"/>
      <c r="BK26" s="622"/>
      <c r="BL26" s="622"/>
      <c r="BM26" s="622"/>
      <c r="BN26" s="623"/>
      <c r="BO26" s="659" t="s">
        <v>121</v>
      </c>
      <c r="BP26" s="659"/>
      <c r="BQ26" s="659"/>
      <c r="BR26" s="659"/>
      <c r="BS26" s="660" t="s">
        <v>121</v>
      </c>
      <c r="BT26" s="660"/>
      <c r="BU26" s="660"/>
      <c r="BV26" s="660"/>
      <c r="BW26" s="660"/>
      <c r="BX26" s="660"/>
      <c r="BY26" s="660"/>
      <c r="BZ26" s="660"/>
      <c r="CA26" s="660"/>
      <c r="CB26" s="700"/>
      <c r="CD26" s="618" t="s">
        <v>285</v>
      </c>
      <c r="CE26" s="619"/>
      <c r="CF26" s="619"/>
      <c r="CG26" s="619"/>
      <c r="CH26" s="619"/>
      <c r="CI26" s="619"/>
      <c r="CJ26" s="619"/>
      <c r="CK26" s="619"/>
      <c r="CL26" s="619"/>
      <c r="CM26" s="619"/>
      <c r="CN26" s="619"/>
      <c r="CO26" s="619"/>
      <c r="CP26" s="619"/>
      <c r="CQ26" s="620"/>
      <c r="CR26" s="621">
        <v>15012703</v>
      </c>
      <c r="CS26" s="622"/>
      <c r="CT26" s="622"/>
      <c r="CU26" s="622"/>
      <c r="CV26" s="622"/>
      <c r="CW26" s="622"/>
      <c r="CX26" s="622"/>
      <c r="CY26" s="623"/>
      <c r="CZ26" s="624">
        <v>12.8</v>
      </c>
      <c r="DA26" s="636"/>
      <c r="DB26" s="636"/>
      <c r="DC26" s="637"/>
      <c r="DD26" s="627">
        <v>13979538</v>
      </c>
      <c r="DE26" s="622"/>
      <c r="DF26" s="622"/>
      <c r="DG26" s="622"/>
      <c r="DH26" s="622"/>
      <c r="DI26" s="622"/>
      <c r="DJ26" s="622"/>
      <c r="DK26" s="623"/>
      <c r="DL26" s="627" t="s">
        <v>121</v>
      </c>
      <c r="DM26" s="622"/>
      <c r="DN26" s="622"/>
      <c r="DO26" s="622"/>
      <c r="DP26" s="622"/>
      <c r="DQ26" s="622"/>
      <c r="DR26" s="622"/>
      <c r="DS26" s="622"/>
      <c r="DT26" s="622"/>
      <c r="DU26" s="622"/>
      <c r="DV26" s="623"/>
      <c r="DW26" s="624" t="s">
        <v>121</v>
      </c>
      <c r="DX26" s="636"/>
      <c r="DY26" s="636"/>
      <c r="DZ26" s="636"/>
      <c r="EA26" s="636"/>
      <c r="EB26" s="636"/>
      <c r="EC26" s="648"/>
    </row>
    <row r="27" spans="2:133" ht="11.25" customHeight="1" x14ac:dyDescent="0.15">
      <c r="B27" s="618" t="s">
        <v>286</v>
      </c>
      <c r="C27" s="619"/>
      <c r="D27" s="619"/>
      <c r="E27" s="619"/>
      <c r="F27" s="619"/>
      <c r="G27" s="619"/>
      <c r="H27" s="619"/>
      <c r="I27" s="619"/>
      <c r="J27" s="619"/>
      <c r="K27" s="619"/>
      <c r="L27" s="619"/>
      <c r="M27" s="619"/>
      <c r="N27" s="619"/>
      <c r="O27" s="619"/>
      <c r="P27" s="619"/>
      <c r="Q27" s="620"/>
      <c r="R27" s="621">
        <v>272716</v>
      </c>
      <c r="S27" s="622"/>
      <c r="T27" s="622"/>
      <c r="U27" s="622"/>
      <c r="V27" s="622"/>
      <c r="W27" s="622"/>
      <c r="X27" s="622"/>
      <c r="Y27" s="623"/>
      <c r="Z27" s="659">
        <v>0.2</v>
      </c>
      <c r="AA27" s="659"/>
      <c r="AB27" s="659"/>
      <c r="AC27" s="659"/>
      <c r="AD27" s="660">
        <v>557</v>
      </c>
      <c r="AE27" s="660"/>
      <c r="AF27" s="660"/>
      <c r="AG27" s="660"/>
      <c r="AH27" s="660"/>
      <c r="AI27" s="660"/>
      <c r="AJ27" s="660"/>
      <c r="AK27" s="660"/>
      <c r="AL27" s="624">
        <v>0</v>
      </c>
      <c r="AM27" s="625"/>
      <c r="AN27" s="625"/>
      <c r="AO27" s="661"/>
      <c r="AP27" s="618" t="s">
        <v>287</v>
      </c>
      <c r="AQ27" s="619"/>
      <c r="AR27" s="619"/>
      <c r="AS27" s="619"/>
      <c r="AT27" s="619"/>
      <c r="AU27" s="619"/>
      <c r="AV27" s="619"/>
      <c r="AW27" s="619"/>
      <c r="AX27" s="619"/>
      <c r="AY27" s="619"/>
      <c r="AZ27" s="619"/>
      <c r="BA27" s="619"/>
      <c r="BB27" s="619"/>
      <c r="BC27" s="619"/>
      <c r="BD27" s="619"/>
      <c r="BE27" s="619"/>
      <c r="BF27" s="620"/>
      <c r="BG27" s="621">
        <v>42126355</v>
      </c>
      <c r="BH27" s="622"/>
      <c r="BI27" s="622"/>
      <c r="BJ27" s="622"/>
      <c r="BK27" s="622"/>
      <c r="BL27" s="622"/>
      <c r="BM27" s="622"/>
      <c r="BN27" s="623"/>
      <c r="BO27" s="659">
        <v>100</v>
      </c>
      <c r="BP27" s="659"/>
      <c r="BQ27" s="659"/>
      <c r="BR27" s="659"/>
      <c r="BS27" s="660">
        <v>1256027</v>
      </c>
      <c r="BT27" s="660"/>
      <c r="BU27" s="660"/>
      <c r="BV27" s="660"/>
      <c r="BW27" s="660"/>
      <c r="BX27" s="660"/>
      <c r="BY27" s="660"/>
      <c r="BZ27" s="660"/>
      <c r="CA27" s="660"/>
      <c r="CB27" s="700"/>
      <c r="CD27" s="618" t="s">
        <v>288</v>
      </c>
      <c r="CE27" s="619"/>
      <c r="CF27" s="619"/>
      <c r="CG27" s="619"/>
      <c r="CH27" s="619"/>
      <c r="CI27" s="619"/>
      <c r="CJ27" s="619"/>
      <c r="CK27" s="619"/>
      <c r="CL27" s="619"/>
      <c r="CM27" s="619"/>
      <c r="CN27" s="619"/>
      <c r="CO27" s="619"/>
      <c r="CP27" s="619"/>
      <c r="CQ27" s="620"/>
      <c r="CR27" s="621">
        <v>39919280</v>
      </c>
      <c r="CS27" s="634"/>
      <c r="CT27" s="634"/>
      <c r="CU27" s="634"/>
      <c r="CV27" s="634"/>
      <c r="CW27" s="634"/>
      <c r="CX27" s="634"/>
      <c r="CY27" s="635"/>
      <c r="CZ27" s="624">
        <v>33.9</v>
      </c>
      <c r="DA27" s="636"/>
      <c r="DB27" s="636"/>
      <c r="DC27" s="637"/>
      <c r="DD27" s="627">
        <v>13880396</v>
      </c>
      <c r="DE27" s="634"/>
      <c r="DF27" s="634"/>
      <c r="DG27" s="634"/>
      <c r="DH27" s="634"/>
      <c r="DI27" s="634"/>
      <c r="DJ27" s="634"/>
      <c r="DK27" s="635"/>
      <c r="DL27" s="627">
        <v>10120365</v>
      </c>
      <c r="DM27" s="634"/>
      <c r="DN27" s="634"/>
      <c r="DO27" s="634"/>
      <c r="DP27" s="634"/>
      <c r="DQ27" s="634"/>
      <c r="DR27" s="634"/>
      <c r="DS27" s="634"/>
      <c r="DT27" s="634"/>
      <c r="DU27" s="634"/>
      <c r="DV27" s="635"/>
      <c r="DW27" s="624">
        <v>16.2</v>
      </c>
      <c r="DX27" s="636"/>
      <c r="DY27" s="636"/>
      <c r="DZ27" s="636"/>
      <c r="EA27" s="636"/>
      <c r="EB27" s="636"/>
      <c r="EC27" s="648"/>
    </row>
    <row r="28" spans="2:133" ht="11.25" customHeight="1" x14ac:dyDescent="0.15">
      <c r="B28" s="618" t="s">
        <v>289</v>
      </c>
      <c r="C28" s="619"/>
      <c r="D28" s="619"/>
      <c r="E28" s="619"/>
      <c r="F28" s="619"/>
      <c r="G28" s="619"/>
      <c r="H28" s="619"/>
      <c r="I28" s="619"/>
      <c r="J28" s="619"/>
      <c r="K28" s="619"/>
      <c r="L28" s="619"/>
      <c r="M28" s="619"/>
      <c r="N28" s="619"/>
      <c r="O28" s="619"/>
      <c r="P28" s="619"/>
      <c r="Q28" s="620"/>
      <c r="R28" s="621">
        <v>1048635</v>
      </c>
      <c r="S28" s="622"/>
      <c r="T28" s="622"/>
      <c r="U28" s="622"/>
      <c r="V28" s="622"/>
      <c r="W28" s="622"/>
      <c r="X28" s="622"/>
      <c r="Y28" s="623"/>
      <c r="Z28" s="659">
        <v>0.9</v>
      </c>
      <c r="AA28" s="659"/>
      <c r="AB28" s="659"/>
      <c r="AC28" s="659"/>
      <c r="AD28" s="660">
        <v>108768</v>
      </c>
      <c r="AE28" s="660"/>
      <c r="AF28" s="660"/>
      <c r="AG28" s="660"/>
      <c r="AH28" s="660"/>
      <c r="AI28" s="660"/>
      <c r="AJ28" s="660"/>
      <c r="AK28" s="660"/>
      <c r="AL28" s="624">
        <v>0.2</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290</v>
      </c>
      <c r="CE28" s="619"/>
      <c r="CF28" s="619"/>
      <c r="CG28" s="619"/>
      <c r="CH28" s="619"/>
      <c r="CI28" s="619"/>
      <c r="CJ28" s="619"/>
      <c r="CK28" s="619"/>
      <c r="CL28" s="619"/>
      <c r="CM28" s="619"/>
      <c r="CN28" s="619"/>
      <c r="CO28" s="619"/>
      <c r="CP28" s="619"/>
      <c r="CQ28" s="620"/>
      <c r="CR28" s="621">
        <v>8683507</v>
      </c>
      <c r="CS28" s="622"/>
      <c r="CT28" s="622"/>
      <c r="CU28" s="622"/>
      <c r="CV28" s="622"/>
      <c r="CW28" s="622"/>
      <c r="CX28" s="622"/>
      <c r="CY28" s="623"/>
      <c r="CZ28" s="624">
        <v>7.4</v>
      </c>
      <c r="DA28" s="636"/>
      <c r="DB28" s="636"/>
      <c r="DC28" s="637"/>
      <c r="DD28" s="627">
        <v>8443677</v>
      </c>
      <c r="DE28" s="622"/>
      <c r="DF28" s="622"/>
      <c r="DG28" s="622"/>
      <c r="DH28" s="622"/>
      <c r="DI28" s="622"/>
      <c r="DJ28" s="622"/>
      <c r="DK28" s="623"/>
      <c r="DL28" s="627">
        <v>8443677</v>
      </c>
      <c r="DM28" s="622"/>
      <c r="DN28" s="622"/>
      <c r="DO28" s="622"/>
      <c r="DP28" s="622"/>
      <c r="DQ28" s="622"/>
      <c r="DR28" s="622"/>
      <c r="DS28" s="622"/>
      <c r="DT28" s="622"/>
      <c r="DU28" s="622"/>
      <c r="DV28" s="623"/>
      <c r="DW28" s="624">
        <v>13.6</v>
      </c>
      <c r="DX28" s="636"/>
      <c r="DY28" s="636"/>
      <c r="DZ28" s="636"/>
      <c r="EA28" s="636"/>
      <c r="EB28" s="636"/>
      <c r="EC28" s="648"/>
    </row>
    <row r="29" spans="2:133" ht="11.25" customHeight="1" x14ac:dyDescent="0.15">
      <c r="B29" s="618" t="s">
        <v>291</v>
      </c>
      <c r="C29" s="619"/>
      <c r="D29" s="619"/>
      <c r="E29" s="619"/>
      <c r="F29" s="619"/>
      <c r="G29" s="619"/>
      <c r="H29" s="619"/>
      <c r="I29" s="619"/>
      <c r="J29" s="619"/>
      <c r="K29" s="619"/>
      <c r="L29" s="619"/>
      <c r="M29" s="619"/>
      <c r="N29" s="619"/>
      <c r="O29" s="619"/>
      <c r="P29" s="619"/>
      <c r="Q29" s="620"/>
      <c r="R29" s="621">
        <v>490389</v>
      </c>
      <c r="S29" s="622"/>
      <c r="T29" s="622"/>
      <c r="U29" s="622"/>
      <c r="V29" s="622"/>
      <c r="W29" s="622"/>
      <c r="X29" s="622"/>
      <c r="Y29" s="623"/>
      <c r="Z29" s="659">
        <v>0.4</v>
      </c>
      <c r="AA29" s="659"/>
      <c r="AB29" s="659"/>
      <c r="AC29" s="659"/>
      <c r="AD29" s="660">
        <v>32509</v>
      </c>
      <c r="AE29" s="660"/>
      <c r="AF29" s="660"/>
      <c r="AG29" s="660"/>
      <c r="AH29" s="660"/>
      <c r="AI29" s="660"/>
      <c r="AJ29" s="660"/>
      <c r="AK29" s="660"/>
      <c r="AL29" s="624">
        <v>0.1</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700"/>
      <c r="CD29" s="640" t="s">
        <v>292</v>
      </c>
      <c r="CE29" s="641"/>
      <c r="CF29" s="618" t="s">
        <v>66</v>
      </c>
      <c r="CG29" s="619"/>
      <c r="CH29" s="619"/>
      <c r="CI29" s="619"/>
      <c r="CJ29" s="619"/>
      <c r="CK29" s="619"/>
      <c r="CL29" s="619"/>
      <c r="CM29" s="619"/>
      <c r="CN29" s="619"/>
      <c r="CO29" s="619"/>
      <c r="CP29" s="619"/>
      <c r="CQ29" s="620"/>
      <c r="CR29" s="621">
        <v>8667548</v>
      </c>
      <c r="CS29" s="634"/>
      <c r="CT29" s="634"/>
      <c r="CU29" s="634"/>
      <c r="CV29" s="634"/>
      <c r="CW29" s="634"/>
      <c r="CX29" s="634"/>
      <c r="CY29" s="635"/>
      <c r="CZ29" s="624">
        <v>7.4</v>
      </c>
      <c r="DA29" s="636"/>
      <c r="DB29" s="636"/>
      <c r="DC29" s="637"/>
      <c r="DD29" s="627">
        <v>8427718</v>
      </c>
      <c r="DE29" s="634"/>
      <c r="DF29" s="634"/>
      <c r="DG29" s="634"/>
      <c r="DH29" s="634"/>
      <c r="DI29" s="634"/>
      <c r="DJ29" s="634"/>
      <c r="DK29" s="635"/>
      <c r="DL29" s="627">
        <v>8427718</v>
      </c>
      <c r="DM29" s="634"/>
      <c r="DN29" s="634"/>
      <c r="DO29" s="634"/>
      <c r="DP29" s="634"/>
      <c r="DQ29" s="634"/>
      <c r="DR29" s="634"/>
      <c r="DS29" s="634"/>
      <c r="DT29" s="634"/>
      <c r="DU29" s="634"/>
      <c r="DV29" s="635"/>
      <c r="DW29" s="624">
        <v>13.5</v>
      </c>
      <c r="DX29" s="636"/>
      <c r="DY29" s="636"/>
      <c r="DZ29" s="636"/>
      <c r="EA29" s="636"/>
      <c r="EB29" s="636"/>
      <c r="EC29" s="648"/>
    </row>
    <row r="30" spans="2:133" ht="11.25" customHeight="1" x14ac:dyDescent="0.15">
      <c r="B30" s="618" t="s">
        <v>293</v>
      </c>
      <c r="C30" s="619"/>
      <c r="D30" s="619"/>
      <c r="E30" s="619"/>
      <c r="F30" s="619"/>
      <c r="G30" s="619"/>
      <c r="H30" s="619"/>
      <c r="I30" s="619"/>
      <c r="J30" s="619"/>
      <c r="K30" s="619"/>
      <c r="L30" s="619"/>
      <c r="M30" s="619"/>
      <c r="N30" s="619"/>
      <c r="O30" s="619"/>
      <c r="P30" s="619"/>
      <c r="Q30" s="620"/>
      <c r="R30" s="621">
        <v>28278649</v>
      </c>
      <c r="S30" s="622"/>
      <c r="T30" s="622"/>
      <c r="U30" s="622"/>
      <c r="V30" s="622"/>
      <c r="W30" s="622"/>
      <c r="X30" s="622"/>
      <c r="Y30" s="623"/>
      <c r="Z30" s="659">
        <v>23.6</v>
      </c>
      <c r="AA30" s="659"/>
      <c r="AB30" s="659"/>
      <c r="AC30" s="659"/>
      <c r="AD30" s="660" t="s">
        <v>121</v>
      </c>
      <c r="AE30" s="660"/>
      <c r="AF30" s="660"/>
      <c r="AG30" s="660"/>
      <c r="AH30" s="660"/>
      <c r="AI30" s="660"/>
      <c r="AJ30" s="660"/>
      <c r="AK30" s="660"/>
      <c r="AL30" s="624" t="s">
        <v>121</v>
      </c>
      <c r="AM30" s="625"/>
      <c r="AN30" s="625"/>
      <c r="AO30" s="661"/>
      <c r="AP30" s="673" t="s">
        <v>211</v>
      </c>
      <c r="AQ30" s="674"/>
      <c r="AR30" s="674"/>
      <c r="AS30" s="674"/>
      <c r="AT30" s="674"/>
      <c r="AU30" s="674"/>
      <c r="AV30" s="674"/>
      <c r="AW30" s="674"/>
      <c r="AX30" s="674"/>
      <c r="AY30" s="674"/>
      <c r="AZ30" s="674"/>
      <c r="BA30" s="674"/>
      <c r="BB30" s="674"/>
      <c r="BC30" s="674"/>
      <c r="BD30" s="674"/>
      <c r="BE30" s="674"/>
      <c r="BF30" s="675"/>
      <c r="BG30" s="673" t="s">
        <v>294</v>
      </c>
      <c r="BH30" s="696"/>
      <c r="BI30" s="696"/>
      <c r="BJ30" s="696"/>
      <c r="BK30" s="696"/>
      <c r="BL30" s="696"/>
      <c r="BM30" s="696"/>
      <c r="BN30" s="696"/>
      <c r="BO30" s="696"/>
      <c r="BP30" s="696"/>
      <c r="BQ30" s="697"/>
      <c r="BR30" s="673" t="s">
        <v>295</v>
      </c>
      <c r="BS30" s="696"/>
      <c r="BT30" s="696"/>
      <c r="BU30" s="696"/>
      <c r="BV30" s="696"/>
      <c r="BW30" s="696"/>
      <c r="BX30" s="696"/>
      <c r="BY30" s="696"/>
      <c r="BZ30" s="696"/>
      <c r="CA30" s="696"/>
      <c r="CB30" s="697"/>
      <c r="CD30" s="642"/>
      <c r="CE30" s="643"/>
      <c r="CF30" s="618" t="s">
        <v>296</v>
      </c>
      <c r="CG30" s="619"/>
      <c r="CH30" s="619"/>
      <c r="CI30" s="619"/>
      <c r="CJ30" s="619"/>
      <c r="CK30" s="619"/>
      <c r="CL30" s="619"/>
      <c r="CM30" s="619"/>
      <c r="CN30" s="619"/>
      <c r="CO30" s="619"/>
      <c r="CP30" s="619"/>
      <c r="CQ30" s="620"/>
      <c r="CR30" s="621">
        <v>8277576</v>
      </c>
      <c r="CS30" s="622"/>
      <c r="CT30" s="622"/>
      <c r="CU30" s="622"/>
      <c r="CV30" s="622"/>
      <c r="CW30" s="622"/>
      <c r="CX30" s="622"/>
      <c r="CY30" s="623"/>
      <c r="CZ30" s="624">
        <v>7</v>
      </c>
      <c r="DA30" s="636"/>
      <c r="DB30" s="636"/>
      <c r="DC30" s="637"/>
      <c r="DD30" s="627">
        <v>8041046</v>
      </c>
      <c r="DE30" s="622"/>
      <c r="DF30" s="622"/>
      <c r="DG30" s="622"/>
      <c r="DH30" s="622"/>
      <c r="DI30" s="622"/>
      <c r="DJ30" s="622"/>
      <c r="DK30" s="623"/>
      <c r="DL30" s="627">
        <v>8041046</v>
      </c>
      <c r="DM30" s="622"/>
      <c r="DN30" s="622"/>
      <c r="DO30" s="622"/>
      <c r="DP30" s="622"/>
      <c r="DQ30" s="622"/>
      <c r="DR30" s="622"/>
      <c r="DS30" s="622"/>
      <c r="DT30" s="622"/>
      <c r="DU30" s="622"/>
      <c r="DV30" s="623"/>
      <c r="DW30" s="624">
        <v>12.9</v>
      </c>
      <c r="DX30" s="636"/>
      <c r="DY30" s="636"/>
      <c r="DZ30" s="636"/>
      <c r="EA30" s="636"/>
      <c r="EB30" s="636"/>
      <c r="EC30" s="648"/>
    </row>
    <row r="31" spans="2:133" ht="11.25" customHeight="1" x14ac:dyDescent="0.15">
      <c r="B31" s="688" t="s">
        <v>297</v>
      </c>
      <c r="C31" s="689"/>
      <c r="D31" s="689"/>
      <c r="E31" s="689"/>
      <c r="F31" s="689"/>
      <c r="G31" s="689"/>
      <c r="H31" s="689"/>
      <c r="I31" s="689"/>
      <c r="J31" s="689"/>
      <c r="K31" s="689"/>
      <c r="L31" s="689"/>
      <c r="M31" s="689"/>
      <c r="N31" s="689"/>
      <c r="O31" s="689"/>
      <c r="P31" s="689"/>
      <c r="Q31" s="690"/>
      <c r="R31" s="621" t="s">
        <v>121</v>
      </c>
      <c r="S31" s="622"/>
      <c r="T31" s="622"/>
      <c r="U31" s="622"/>
      <c r="V31" s="622"/>
      <c r="W31" s="622"/>
      <c r="X31" s="622"/>
      <c r="Y31" s="623"/>
      <c r="Z31" s="659" t="s">
        <v>121</v>
      </c>
      <c r="AA31" s="659"/>
      <c r="AB31" s="659"/>
      <c r="AC31" s="659"/>
      <c r="AD31" s="660" t="s">
        <v>121</v>
      </c>
      <c r="AE31" s="660"/>
      <c r="AF31" s="660"/>
      <c r="AG31" s="660"/>
      <c r="AH31" s="660"/>
      <c r="AI31" s="660"/>
      <c r="AJ31" s="660"/>
      <c r="AK31" s="660"/>
      <c r="AL31" s="624" t="s">
        <v>121</v>
      </c>
      <c r="AM31" s="625"/>
      <c r="AN31" s="625"/>
      <c r="AO31" s="661"/>
      <c r="AP31" s="691" t="s">
        <v>298</v>
      </c>
      <c r="AQ31" s="692"/>
      <c r="AR31" s="692"/>
      <c r="AS31" s="692"/>
      <c r="AT31" s="693" t="s">
        <v>299</v>
      </c>
      <c r="AU31" s="206"/>
      <c r="AV31" s="206"/>
      <c r="AW31" s="206"/>
      <c r="AX31" s="679" t="s">
        <v>177</v>
      </c>
      <c r="AY31" s="680"/>
      <c r="AZ31" s="680"/>
      <c r="BA31" s="680"/>
      <c r="BB31" s="680"/>
      <c r="BC31" s="680"/>
      <c r="BD31" s="680"/>
      <c r="BE31" s="680"/>
      <c r="BF31" s="681"/>
      <c r="BG31" s="683">
        <v>99.6</v>
      </c>
      <c r="BH31" s="684"/>
      <c r="BI31" s="684"/>
      <c r="BJ31" s="684"/>
      <c r="BK31" s="684"/>
      <c r="BL31" s="684"/>
      <c r="BM31" s="685">
        <v>98.1</v>
      </c>
      <c r="BN31" s="684"/>
      <c r="BO31" s="684"/>
      <c r="BP31" s="684"/>
      <c r="BQ31" s="686"/>
      <c r="BR31" s="683">
        <v>99.6</v>
      </c>
      <c r="BS31" s="684"/>
      <c r="BT31" s="684"/>
      <c r="BU31" s="684"/>
      <c r="BV31" s="684"/>
      <c r="BW31" s="684"/>
      <c r="BX31" s="685">
        <v>98.1</v>
      </c>
      <c r="BY31" s="684"/>
      <c r="BZ31" s="684"/>
      <c r="CA31" s="684"/>
      <c r="CB31" s="686"/>
      <c r="CD31" s="642"/>
      <c r="CE31" s="643"/>
      <c r="CF31" s="618" t="s">
        <v>300</v>
      </c>
      <c r="CG31" s="619"/>
      <c r="CH31" s="619"/>
      <c r="CI31" s="619"/>
      <c r="CJ31" s="619"/>
      <c r="CK31" s="619"/>
      <c r="CL31" s="619"/>
      <c r="CM31" s="619"/>
      <c r="CN31" s="619"/>
      <c r="CO31" s="619"/>
      <c r="CP31" s="619"/>
      <c r="CQ31" s="620"/>
      <c r="CR31" s="621">
        <v>389972</v>
      </c>
      <c r="CS31" s="634"/>
      <c r="CT31" s="634"/>
      <c r="CU31" s="634"/>
      <c r="CV31" s="634"/>
      <c r="CW31" s="634"/>
      <c r="CX31" s="634"/>
      <c r="CY31" s="635"/>
      <c r="CZ31" s="624">
        <v>0.3</v>
      </c>
      <c r="DA31" s="636"/>
      <c r="DB31" s="636"/>
      <c r="DC31" s="637"/>
      <c r="DD31" s="627">
        <v>386672</v>
      </c>
      <c r="DE31" s="634"/>
      <c r="DF31" s="634"/>
      <c r="DG31" s="634"/>
      <c r="DH31" s="634"/>
      <c r="DI31" s="634"/>
      <c r="DJ31" s="634"/>
      <c r="DK31" s="635"/>
      <c r="DL31" s="627">
        <v>386672</v>
      </c>
      <c r="DM31" s="634"/>
      <c r="DN31" s="634"/>
      <c r="DO31" s="634"/>
      <c r="DP31" s="634"/>
      <c r="DQ31" s="634"/>
      <c r="DR31" s="634"/>
      <c r="DS31" s="634"/>
      <c r="DT31" s="634"/>
      <c r="DU31" s="634"/>
      <c r="DV31" s="635"/>
      <c r="DW31" s="624">
        <v>0.6</v>
      </c>
      <c r="DX31" s="636"/>
      <c r="DY31" s="636"/>
      <c r="DZ31" s="636"/>
      <c r="EA31" s="636"/>
      <c r="EB31" s="636"/>
      <c r="EC31" s="648"/>
    </row>
    <row r="32" spans="2:133" ht="11.25" customHeight="1" x14ac:dyDescent="0.15">
      <c r="B32" s="618" t="s">
        <v>301</v>
      </c>
      <c r="C32" s="619"/>
      <c r="D32" s="619"/>
      <c r="E32" s="619"/>
      <c r="F32" s="619"/>
      <c r="G32" s="619"/>
      <c r="H32" s="619"/>
      <c r="I32" s="619"/>
      <c r="J32" s="619"/>
      <c r="K32" s="619"/>
      <c r="L32" s="619"/>
      <c r="M32" s="619"/>
      <c r="N32" s="619"/>
      <c r="O32" s="619"/>
      <c r="P32" s="619"/>
      <c r="Q32" s="620"/>
      <c r="R32" s="621">
        <v>9035493</v>
      </c>
      <c r="S32" s="622"/>
      <c r="T32" s="622"/>
      <c r="U32" s="622"/>
      <c r="V32" s="622"/>
      <c r="W32" s="622"/>
      <c r="X32" s="622"/>
      <c r="Y32" s="623"/>
      <c r="Z32" s="659">
        <v>7.6</v>
      </c>
      <c r="AA32" s="659"/>
      <c r="AB32" s="659"/>
      <c r="AC32" s="659"/>
      <c r="AD32" s="660" t="s">
        <v>121</v>
      </c>
      <c r="AE32" s="660"/>
      <c r="AF32" s="660"/>
      <c r="AG32" s="660"/>
      <c r="AH32" s="660"/>
      <c r="AI32" s="660"/>
      <c r="AJ32" s="660"/>
      <c r="AK32" s="660"/>
      <c r="AL32" s="624" t="s">
        <v>121</v>
      </c>
      <c r="AM32" s="625"/>
      <c r="AN32" s="625"/>
      <c r="AO32" s="661"/>
      <c r="AP32" s="662"/>
      <c r="AQ32" s="663"/>
      <c r="AR32" s="663"/>
      <c r="AS32" s="663"/>
      <c r="AT32" s="694"/>
      <c r="AU32" s="202" t="s">
        <v>302</v>
      </c>
      <c r="AX32" s="618" t="s">
        <v>303</v>
      </c>
      <c r="AY32" s="619"/>
      <c r="AZ32" s="619"/>
      <c r="BA32" s="619"/>
      <c r="BB32" s="619"/>
      <c r="BC32" s="619"/>
      <c r="BD32" s="619"/>
      <c r="BE32" s="619"/>
      <c r="BF32" s="620"/>
      <c r="BG32" s="687">
        <v>99.5</v>
      </c>
      <c r="BH32" s="634"/>
      <c r="BI32" s="634"/>
      <c r="BJ32" s="634"/>
      <c r="BK32" s="634"/>
      <c r="BL32" s="634"/>
      <c r="BM32" s="625">
        <v>98</v>
      </c>
      <c r="BN32" s="634"/>
      <c r="BO32" s="634"/>
      <c r="BP32" s="634"/>
      <c r="BQ32" s="657"/>
      <c r="BR32" s="687">
        <v>99.6</v>
      </c>
      <c r="BS32" s="634"/>
      <c r="BT32" s="634"/>
      <c r="BU32" s="634"/>
      <c r="BV32" s="634"/>
      <c r="BW32" s="634"/>
      <c r="BX32" s="625">
        <v>98.3</v>
      </c>
      <c r="BY32" s="634"/>
      <c r="BZ32" s="634"/>
      <c r="CA32" s="634"/>
      <c r="CB32" s="657"/>
      <c r="CD32" s="644"/>
      <c r="CE32" s="645"/>
      <c r="CF32" s="618" t="s">
        <v>304</v>
      </c>
      <c r="CG32" s="619"/>
      <c r="CH32" s="619"/>
      <c r="CI32" s="619"/>
      <c r="CJ32" s="619"/>
      <c r="CK32" s="619"/>
      <c r="CL32" s="619"/>
      <c r="CM32" s="619"/>
      <c r="CN32" s="619"/>
      <c r="CO32" s="619"/>
      <c r="CP32" s="619"/>
      <c r="CQ32" s="620"/>
      <c r="CR32" s="621">
        <v>15959</v>
      </c>
      <c r="CS32" s="622"/>
      <c r="CT32" s="622"/>
      <c r="CU32" s="622"/>
      <c r="CV32" s="622"/>
      <c r="CW32" s="622"/>
      <c r="CX32" s="622"/>
      <c r="CY32" s="623"/>
      <c r="CZ32" s="624">
        <v>0</v>
      </c>
      <c r="DA32" s="636"/>
      <c r="DB32" s="636"/>
      <c r="DC32" s="637"/>
      <c r="DD32" s="627">
        <v>15959</v>
      </c>
      <c r="DE32" s="622"/>
      <c r="DF32" s="622"/>
      <c r="DG32" s="622"/>
      <c r="DH32" s="622"/>
      <c r="DI32" s="622"/>
      <c r="DJ32" s="622"/>
      <c r="DK32" s="623"/>
      <c r="DL32" s="627">
        <v>15959</v>
      </c>
      <c r="DM32" s="622"/>
      <c r="DN32" s="622"/>
      <c r="DO32" s="622"/>
      <c r="DP32" s="622"/>
      <c r="DQ32" s="622"/>
      <c r="DR32" s="622"/>
      <c r="DS32" s="622"/>
      <c r="DT32" s="622"/>
      <c r="DU32" s="622"/>
      <c r="DV32" s="623"/>
      <c r="DW32" s="624">
        <v>0</v>
      </c>
      <c r="DX32" s="636"/>
      <c r="DY32" s="636"/>
      <c r="DZ32" s="636"/>
      <c r="EA32" s="636"/>
      <c r="EB32" s="636"/>
      <c r="EC32" s="648"/>
    </row>
    <row r="33" spans="2:133" ht="11.25" customHeight="1" x14ac:dyDescent="0.15">
      <c r="B33" s="618" t="s">
        <v>305</v>
      </c>
      <c r="C33" s="619"/>
      <c r="D33" s="619"/>
      <c r="E33" s="619"/>
      <c r="F33" s="619"/>
      <c r="G33" s="619"/>
      <c r="H33" s="619"/>
      <c r="I33" s="619"/>
      <c r="J33" s="619"/>
      <c r="K33" s="619"/>
      <c r="L33" s="619"/>
      <c r="M33" s="619"/>
      <c r="N33" s="619"/>
      <c r="O33" s="619"/>
      <c r="P33" s="619"/>
      <c r="Q33" s="620"/>
      <c r="R33" s="621">
        <v>135299</v>
      </c>
      <c r="S33" s="622"/>
      <c r="T33" s="622"/>
      <c r="U33" s="622"/>
      <c r="V33" s="622"/>
      <c r="W33" s="622"/>
      <c r="X33" s="622"/>
      <c r="Y33" s="623"/>
      <c r="Z33" s="659">
        <v>0.1</v>
      </c>
      <c r="AA33" s="659"/>
      <c r="AB33" s="659"/>
      <c r="AC33" s="659"/>
      <c r="AD33" s="660">
        <v>65725</v>
      </c>
      <c r="AE33" s="660"/>
      <c r="AF33" s="660"/>
      <c r="AG33" s="660"/>
      <c r="AH33" s="660"/>
      <c r="AI33" s="660"/>
      <c r="AJ33" s="660"/>
      <c r="AK33" s="660"/>
      <c r="AL33" s="624">
        <v>0.1</v>
      </c>
      <c r="AM33" s="625"/>
      <c r="AN33" s="625"/>
      <c r="AO33" s="661"/>
      <c r="AP33" s="664"/>
      <c r="AQ33" s="665"/>
      <c r="AR33" s="665"/>
      <c r="AS33" s="665"/>
      <c r="AT33" s="695"/>
      <c r="AU33" s="207"/>
      <c r="AV33" s="207"/>
      <c r="AW33" s="207"/>
      <c r="AX33" s="602" t="s">
        <v>306</v>
      </c>
      <c r="AY33" s="603"/>
      <c r="AZ33" s="603"/>
      <c r="BA33" s="603"/>
      <c r="BB33" s="603"/>
      <c r="BC33" s="603"/>
      <c r="BD33" s="603"/>
      <c r="BE33" s="603"/>
      <c r="BF33" s="604"/>
      <c r="BG33" s="682">
        <v>99.7</v>
      </c>
      <c r="BH33" s="606"/>
      <c r="BI33" s="606"/>
      <c r="BJ33" s="606"/>
      <c r="BK33" s="606"/>
      <c r="BL33" s="606"/>
      <c r="BM33" s="652">
        <v>98</v>
      </c>
      <c r="BN33" s="606"/>
      <c r="BO33" s="606"/>
      <c r="BP33" s="606"/>
      <c r="BQ33" s="669"/>
      <c r="BR33" s="682">
        <v>99.6</v>
      </c>
      <c r="BS33" s="606"/>
      <c r="BT33" s="606"/>
      <c r="BU33" s="606"/>
      <c r="BV33" s="606"/>
      <c r="BW33" s="606"/>
      <c r="BX33" s="652">
        <v>97.9</v>
      </c>
      <c r="BY33" s="606"/>
      <c r="BZ33" s="606"/>
      <c r="CA33" s="606"/>
      <c r="CB33" s="669"/>
      <c r="CD33" s="618" t="s">
        <v>307</v>
      </c>
      <c r="CE33" s="619"/>
      <c r="CF33" s="619"/>
      <c r="CG33" s="619"/>
      <c r="CH33" s="619"/>
      <c r="CI33" s="619"/>
      <c r="CJ33" s="619"/>
      <c r="CK33" s="619"/>
      <c r="CL33" s="619"/>
      <c r="CM33" s="619"/>
      <c r="CN33" s="619"/>
      <c r="CO33" s="619"/>
      <c r="CP33" s="619"/>
      <c r="CQ33" s="620"/>
      <c r="CR33" s="621">
        <v>35440390</v>
      </c>
      <c r="CS33" s="634"/>
      <c r="CT33" s="634"/>
      <c r="CU33" s="634"/>
      <c r="CV33" s="634"/>
      <c r="CW33" s="634"/>
      <c r="CX33" s="634"/>
      <c r="CY33" s="635"/>
      <c r="CZ33" s="624">
        <v>30.1</v>
      </c>
      <c r="DA33" s="636"/>
      <c r="DB33" s="636"/>
      <c r="DC33" s="637"/>
      <c r="DD33" s="627">
        <v>27815248</v>
      </c>
      <c r="DE33" s="634"/>
      <c r="DF33" s="634"/>
      <c r="DG33" s="634"/>
      <c r="DH33" s="634"/>
      <c r="DI33" s="634"/>
      <c r="DJ33" s="634"/>
      <c r="DK33" s="635"/>
      <c r="DL33" s="627">
        <v>22048453</v>
      </c>
      <c r="DM33" s="634"/>
      <c r="DN33" s="634"/>
      <c r="DO33" s="634"/>
      <c r="DP33" s="634"/>
      <c r="DQ33" s="634"/>
      <c r="DR33" s="634"/>
      <c r="DS33" s="634"/>
      <c r="DT33" s="634"/>
      <c r="DU33" s="634"/>
      <c r="DV33" s="635"/>
      <c r="DW33" s="624">
        <v>35.4</v>
      </c>
      <c r="DX33" s="636"/>
      <c r="DY33" s="636"/>
      <c r="DZ33" s="636"/>
      <c r="EA33" s="636"/>
      <c r="EB33" s="636"/>
      <c r="EC33" s="648"/>
    </row>
    <row r="34" spans="2:133" ht="11.25" customHeight="1" x14ac:dyDescent="0.15">
      <c r="B34" s="618" t="s">
        <v>308</v>
      </c>
      <c r="C34" s="619"/>
      <c r="D34" s="619"/>
      <c r="E34" s="619"/>
      <c r="F34" s="619"/>
      <c r="G34" s="619"/>
      <c r="H34" s="619"/>
      <c r="I34" s="619"/>
      <c r="J34" s="619"/>
      <c r="K34" s="619"/>
      <c r="L34" s="619"/>
      <c r="M34" s="619"/>
      <c r="N34" s="619"/>
      <c r="O34" s="619"/>
      <c r="P34" s="619"/>
      <c r="Q34" s="620"/>
      <c r="R34" s="621">
        <v>878145</v>
      </c>
      <c r="S34" s="622"/>
      <c r="T34" s="622"/>
      <c r="U34" s="622"/>
      <c r="V34" s="622"/>
      <c r="W34" s="622"/>
      <c r="X34" s="622"/>
      <c r="Y34" s="623"/>
      <c r="Z34" s="659">
        <v>0.7</v>
      </c>
      <c r="AA34" s="659"/>
      <c r="AB34" s="659"/>
      <c r="AC34" s="659"/>
      <c r="AD34" s="660" t="s">
        <v>121</v>
      </c>
      <c r="AE34" s="660"/>
      <c r="AF34" s="660"/>
      <c r="AG34" s="660"/>
      <c r="AH34" s="660"/>
      <c r="AI34" s="660"/>
      <c r="AJ34" s="660"/>
      <c r="AK34" s="660"/>
      <c r="AL34" s="624" t="s">
        <v>121</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309</v>
      </c>
      <c r="CE34" s="619"/>
      <c r="CF34" s="619"/>
      <c r="CG34" s="619"/>
      <c r="CH34" s="619"/>
      <c r="CI34" s="619"/>
      <c r="CJ34" s="619"/>
      <c r="CK34" s="619"/>
      <c r="CL34" s="619"/>
      <c r="CM34" s="619"/>
      <c r="CN34" s="619"/>
      <c r="CO34" s="619"/>
      <c r="CP34" s="619"/>
      <c r="CQ34" s="620"/>
      <c r="CR34" s="621">
        <v>12754597</v>
      </c>
      <c r="CS34" s="622"/>
      <c r="CT34" s="622"/>
      <c r="CU34" s="622"/>
      <c r="CV34" s="622"/>
      <c r="CW34" s="622"/>
      <c r="CX34" s="622"/>
      <c r="CY34" s="623"/>
      <c r="CZ34" s="624">
        <v>10.8</v>
      </c>
      <c r="DA34" s="636"/>
      <c r="DB34" s="636"/>
      <c r="DC34" s="637"/>
      <c r="DD34" s="627">
        <v>10303443</v>
      </c>
      <c r="DE34" s="622"/>
      <c r="DF34" s="622"/>
      <c r="DG34" s="622"/>
      <c r="DH34" s="622"/>
      <c r="DI34" s="622"/>
      <c r="DJ34" s="622"/>
      <c r="DK34" s="623"/>
      <c r="DL34" s="627">
        <v>8283580</v>
      </c>
      <c r="DM34" s="622"/>
      <c r="DN34" s="622"/>
      <c r="DO34" s="622"/>
      <c r="DP34" s="622"/>
      <c r="DQ34" s="622"/>
      <c r="DR34" s="622"/>
      <c r="DS34" s="622"/>
      <c r="DT34" s="622"/>
      <c r="DU34" s="622"/>
      <c r="DV34" s="623"/>
      <c r="DW34" s="624">
        <v>13.3</v>
      </c>
      <c r="DX34" s="636"/>
      <c r="DY34" s="636"/>
      <c r="DZ34" s="636"/>
      <c r="EA34" s="636"/>
      <c r="EB34" s="636"/>
      <c r="EC34" s="648"/>
    </row>
    <row r="35" spans="2:133" ht="11.25" customHeight="1" x14ac:dyDescent="0.15">
      <c r="B35" s="618" t="s">
        <v>310</v>
      </c>
      <c r="C35" s="619"/>
      <c r="D35" s="619"/>
      <c r="E35" s="619"/>
      <c r="F35" s="619"/>
      <c r="G35" s="619"/>
      <c r="H35" s="619"/>
      <c r="I35" s="619"/>
      <c r="J35" s="619"/>
      <c r="K35" s="619"/>
      <c r="L35" s="619"/>
      <c r="M35" s="619"/>
      <c r="N35" s="619"/>
      <c r="O35" s="619"/>
      <c r="P35" s="619"/>
      <c r="Q35" s="620"/>
      <c r="R35" s="621">
        <v>965157</v>
      </c>
      <c r="S35" s="622"/>
      <c r="T35" s="622"/>
      <c r="U35" s="622"/>
      <c r="V35" s="622"/>
      <c r="W35" s="622"/>
      <c r="X35" s="622"/>
      <c r="Y35" s="623"/>
      <c r="Z35" s="659">
        <v>0.8</v>
      </c>
      <c r="AA35" s="659"/>
      <c r="AB35" s="659"/>
      <c r="AC35" s="659"/>
      <c r="AD35" s="660" t="s">
        <v>121</v>
      </c>
      <c r="AE35" s="660"/>
      <c r="AF35" s="660"/>
      <c r="AG35" s="660"/>
      <c r="AH35" s="660"/>
      <c r="AI35" s="660"/>
      <c r="AJ35" s="660"/>
      <c r="AK35" s="660"/>
      <c r="AL35" s="624" t="s">
        <v>121</v>
      </c>
      <c r="AM35" s="625"/>
      <c r="AN35" s="625"/>
      <c r="AO35" s="661"/>
      <c r="AP35" s="210"/>
      <c r="AQ35" s="673" t="s">
        <v>311</v>
      </c>
      <c r="AR35" s="674"/>
      <c r="AS35" s="674"/>
      <c r="AT35" s="674"/>
      <c r="AU35" s="674"/>
      <c r="AV35" s="674"/>
      <c r="AW35" s="674"/>
      <c r="AX35" s="674"/>
      <c r="AY35" s="674"/>
      <c r="AZ35" s="674"/>
      <c r="BA35" s="674"/>
      <c r="BB35" s="674"/>
      <c r="BC35" s="674"/>
      <c r="BD35" s="674"/>
      <c r="BE35" s="674"/>
      <c r="BF35" s="675"/>
      <c r="BG35" s="673" t="s">
        <v>312</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313</v>
      </c>
      <c r="CE35" s="619"/>
      <c r="CF35" s="619"/>
      <c r="CG35" s="619"/>
      <c r="CH35" s="619"/>
      <c r="CI35" s="619"/>
      <c r="CJ35" s="619"/>
      <c r="CK35" s="619"/>
      <c r="CL35" s="619"/>
      <c r="CM35" s="619"/>
      <c r="CN35" s="619"/>
      <c r="CO35" s="619"/>
      <c r="CP35" s="619"/>
      <c r="CQ35" s="620"/>
      <c r="CR35" s="621">
        <v>1125028</v>
      </c>
      <c r="CS35" s="634"/>
      <c r="CT35" s="634"/>
      <c r="CU35" s="634"/>
      <c r="CV35" s="634"/>
      <c r="CW35" s="634"/>
      <c r="CX35" s="634"/>
      <c r="CY35" s="635"/>
      <c r="CZ35" s="624">
        <v>1</v>
      </c>
      <c r="DA35" s="636"/>
      <c r="DB35" s="636"/>
      <c r="DC35" s="637"/>
      <c r="DD35" s="627">
        <v>839549</v>
      </c>
      <c r="DE35" s="634"/>
      <c r="DF35" s="634"/>
      <c r="DG35" s="634"/>
      <c r="DH35" s="634"/>
      <c r="DI35" s="634"/>
      <c r="DJ35" s="634"/>
      <c r="DK35" s="635"/>
      <c r="DL35" s="627">
        <v>839549</v>
      </c>
      <c r="DM35" s="634"/>
      <c r="DN35" s="634"/>
      <c r="DO35" s="634"/>
      <c r="DP35" s="634"/>
      <c r="DQ35" s="634"/>
      <c r="DR35" s="634"/>
      <c r="DS35" s="634"/>
      <c r="DT35" s="634"/>
      <c r="DU35" s="634"/>
      <c r="DV35" s="635"/>
      <c r="DW35" s="624">
        <v>1.3</v>
      </c>
      <c r="DX35" s="636"/>
      <c r="DY35" s="636"/>
      <c r="DZ35" s="636"/>
      <c r="EA35" s="636"/>
      <c r="EB35" s="636"/>
      <c r="EC35" s="648"/>
    </row>
    <row r="36" spans="2:133" ht="11.25" customHeight="1" x14ac:dyDescent="0.15">
      <c r="B36" s="618" t="s">
        <v>314</v>
      </c>
      <c r="C36" s="619"/>
      <c r="D36" s="619"/>
      <c r="E36" s="619"/>
      <c r="F36" s="619"/>
      <c r="G36" s="619"/>
      <c r="H36" s="619"/>
      <c r="I36" s="619"/>
      <c r="J36" s="619"/>
      <c r="K36" s="619"/>
      <c r="L36" s="619"/>
      <c r="M36" s="619"/>
      <c r="N36" s="619"/>
      <c r="O36" s="619"/>
      <c r="P36" s="619"/>
      <c r="Q36" s="620"/>
      <c r="R36" s="621">
        <v>1670404</v>
      </c>
      <c r="S36" s="622"/>
      <c r="T36" s="622"/>
      <c r="U36" s="622"/>
      <c r="V36" s="622"/>
      <c r="W36" s="622"/>
      <c r="X36" s="622"/>
      <c r="Y36" s="623"/>
      <c r="Z36" s="659">
        <v>1.4</v>
      </c>
      <c r="AA36" s="659"/>
      <c r="AB36" s="659"/>
      <c r="AC36" s="659"/>
      <c r="AD36" s="660" t="s">
        <v>121</v>
      </c>
      <c r="AE36" s="660"/>
      <c r="AF36" s="660"/>
      <c r="AG36" s="660"/>
      <c r="AH36" s="660"/>
      <c r="AI36" s="660"/>
      <c r="AJ36" s="660"/>
      <c r="AK36" s="660"/>
      <c r="AL36" s="624" t="s">
        <v>121</v>
      </c>
      <c r="AM36" s="625"/>
      <c r="AN36" s="625"/>
      <c r="AO36" s="661"/>
      <c r="AP36" s="210"/>
      <c r="AQ36" s="670" t="s">
        <v>315</v>
      </c>
      <c r="AR36" s="671"/>
      <c r="AS36" s="671"/>
      <c r="AT36" s="671"/>
      <c r="AU36" s="671"/>
      <c r="AV36" s="671"/>
      <c r="AW36" s="671"/>
      <c r="AX36" s="671"/>
      <c r="AY36" s="672"/>
      <c r="AZ36" s="676">
        <v>15796364</v>
      </c>
      <c r="BA36" s="677"/>
      <c r="BB36" s="677"/>
      <c r="BC36" s="677"/>
      <c r="BD36" s="677"/>
      <c r="BE36" s="677"/>
      <c r="BF36" s="678"/>
      <c r="BG36" s="679" t="s">
        <v>316</v>
      </c>
      <c r="BH36" s="680"/>
      <c r="BI36" s="680"/>
      <c r="BJ36" s="680"/>
      <c r="BK36" s="680"/>
      <c r="BL36" s="680"/>
      <c r="BM36" s="680"/>
      <c r="BN36" s="680"/>
      <c r="BO36" s="680"/>
      <c r="BP36" s="680"/>
      <c r="BQ36" s="680"/>
      <c r="BR36" s="680"/>
      <c r="BS36" s="680"/>
      <c r="BT36" s="680"/>
      <c r="BU36" s="681"/>
      <c r="BV36" s="676">
        <v>48724</v>
      </c>
      <c r="BW36" s="677"/>
      <c r="BX36" s="677"/>
      <c r="BY36" s="677"/>
      <c r="BZ36" s="677"/>
      <c r="CA36" s="677"/>
      <c r="CB36" s="678"/>
      <c r="CD36" s="618" t="s">
        <v>317</v>
      </c>
      <c r="CE36" s="619"/>
      <c r="CF36" s="619"/>
      <c r="CG36" s="619"/>
      <c r="CH36" s="619"/>
      <c r="CI36" s="619"/>
      <c r="CJ36" s="619"/>
      <c r="CK36" s="619"/>
      <c r="CL36" s="619"/>
      <c r="CM36" s="619"/>
      <c r="CN36" s="619"/>
      <c r="CO36" s="619"/>
      <c r="CP36" s="619"/>
      <c r="CQ36" s="620"/>
      <c r="CR36" s="621">
        <v>7995355</v>
      </c>
      <c r="CS36" s="622"/>
      <c r="CT36" s="622"/>
      <c r="CU36" s="622"/>
      <c r="CV36" s="622"/>
      <c r="CW36" s="622"/>
      <c r="CX36" s="622"/>
      <c r="CY36" s="623"/>
      <c r="CZ36" s="624">
        <v>6.8</v>
      </c>
      <c r="DA36" s="636"/>
      <c r="DB36" s="636"/>
      <c r="DC36" s="637"/>
      <c r="DD36" s="627">
        <v>6897819</v>
      </c>
      <c r="DE36" s="622"/>
      <c r="DF36" s="622"/>
      <c r="DG36" s="622"/>
      <c r="DH36" s="622"/>
      <c r="DI36" s="622"/>
      <c r="DJ36" s="622"/>
      <c r="DK36" s="623"/>
      <c r="DL36" s="627">
        <v>4103335</v>
      </c>
      <c r="DM36" s="622"/>
      <c r="DN36" s="622"/>
      <c r="DO36" s="622"/>
      <c r="DP36" s="622"/>
      <c r="DQ36" s="622"/>
      <c r="DR36" s="622"/>
      <c r="DS36" s="622"/>
      <c r="DT36" s="622"/>
      <c r="DU36" s="622"/>
      <c r="DV36" s="623"/>
      <c r="DW36" s="624">
        <v>6.6</v>
      </c>
      <c r="DX36" s="636"/>
      <c r="DY36" s="636"/>
      <c r="DZ36" s="636"/>
      <c r="EA36" s="636"/>
      <c r="EB36" s="636"/>
      <c r="EC36" s="648"/>
    </row>
    <row r="37" spans="2:133" ht="11.25" customHeight="1" x14ac:dyDescent="0.15">
      <c r="B37" s="618" t="s">
        <v>318</v>
      </c>
      <c r="C37" s="619"/>
      <c r="D37" s="619"/>
      <c r="E37" s="619"/>
      <c r="F37" s="619"/>
      <c r="G37" s="619"/>
      <c r="H37" s="619"/>
      <c r="I37" s="619"/>
      <c r="J37" s="619"/>
      <c r="K37" s="619"/>
      <c r="L37" s="619"/>
      <c r="M37" s="619"/>
      <c r="N37" s="619"/>
      <c r="O37" s="619"/>
      <c r="P37" s="619"/>
      <c r="Q37" s="620"/>
      <c r="R37" s="621">
        <v>2416705</v>
      </c>
      <c r="S37" s="622"/>
      <c r="T37" s="622"/>
      <c r="U37" s="622"/>
      <c r="V37" s="622"/>
      <c r="W37" s="622"/>
      <c r="X37" s="622"/>
      <c r="Y37" s="623"/>
      <c r="Z37" s="659">
        <v>2</v>
      </c>
      <c r="AA37" s="659"/>
      <c r="AB37" s="659"/>
      <c r="AC37" s="659"/>
      <c r="AD37" s="660">
        <v>68017</v>
      </c>
      <c r="AE37" s="660"/>
      <c r="AF37" s="660"/>
      <c r="AG37" s="660"/>
      <c r="AH37" s="660"/>
      <c r="AI37" s="660"/>
      <c r="AJ37" s="660"/>
      <c r="AK37" s="660"/>
      <c r="AL37" s="624">
        <v>0.1</v>
      </c>
      <c r="AM37" s="625"/>
      <c r="AN37" s="625"/>
      <c r="AO37" s="661"/>
      <c r="AQ37" s="654" t="s">
        <v>319</v>
      </c>
      <c r="AR37" s="655"/>
      <c r="AS37" s="655"/>
      <c r="AT37" s="655"/>
      <c r="AU37" s="655"/>
      <c r="AV37" s="655"/>
      <c r="AW37" s="655"/>
      <c r="AX37" s="655"/>
      <c r="AY37" s="656"/>
      <c r="AZ37" s="621">
        <v>1688111</v>
      </c>
      <c r="BA37" s="622"/>
      <c r="BB37" s="622"/>
      <c r="BC37" s="622"/>
      <c r="BD37" s="634"/>
      <c r="BE37" s="634"/>
      <c r="BF37" s="657"/>
      <c r="BG37" s="618" t="s">
        <v>320</v>
      </c>
      <c r="BH37" s="619"/>
      <c r="BI37" s="619"/>
      <c r="BJ37" s="619"/>
      <c r="BK37" s="619"/>
      <c r="BL37" s="619"/>
      <c r="BM37" s="619"/>
      <c r="BN37" s="619"/>
      <c r="BO37" s="619"/>
      <c r="BP37" s="619"/>
      <c r="BQ37" s="619"/>
      <c r="BR37" s="619"/>
      <c r="BS37" s="619"/>
      <c r="BT37" s="619"/>
      <c r="BU37" s="620"/>
      <c r="BV37" s="621">
        <v>-298175</v>
      </c>
      <c r="BW37" s="622"/>
      <c r="BX37" s="622"/>
      <c r="BY37" s="622"/>
      <c r="BZ37" s="622"/>
      <c r="CA37" s="622"/>
      <c r="CB37" s="658"/>
      <c r="CD37" s="618" t="s">
        <v>321</v>
      </c>
      <c r="CE37" s="619"/>
      <c r="CF37" s="619"/>
      <c r="CG37" s="619"/>
      <c r="CH37" s="619"/>
      <c r="CI37" s="619"/>
      <c r="CJ37" s="619"/>
      <c r="CK37" s="619"/>
      <c r="CL37" s="619"/>
      <c r="CM37" s="619"/>
      <c r="CN37" s="619"/>
      <c r="CO37" s="619"/>
      <c r="CP37" s="619"/>
      <c r="CQ37" s="620"/>
      <c r="CR37" s="621">
        <v>25053</v>
      </c>
      <c r="CS37" s="634"/>
      <c r="CT37" s="634"/>
      <c r="CU37" s="634"/>
      <c r="CV37" s="634"/>
      <c r="CW37" s="634"/>
      <c r="CX37" s="634"/>
      <c r="CY37" s="635"/>
      <c r="CZ37" s="624">
        <v>0</v>
      </c>
      <c r="DA37" s="636"/>
      <c r="DB37" s="636"/>
      <c r="DC37" s="637"/>
      <c r="DD37" s="627">
        <v>25053</v>
      </c>
      <c r="DE37" s="634"/>
      <c r="DF37" s="634"/>
      <c r="DG37" s="634"/>
      <c r="DH37" s="634"/>
      <c r="DI37" s="634"/>
      <c r="DJ37" s="634"/>
      <c r="DK37" s="635"/>
      <c r="DL37" s="627">
        <v>25053</v>
      </c>
      <c r="DM37" s="634"/>
      <c r="DN37" s="634"/>
      <c r="DO37" s="634"/>
      <c r="DP37" s="634"/>
      <c r="DQ37" s="634"/>
      <c r="DR37" s="634"/>
      <c r="DS37" s="634"/>
      <c r="DT37" s="634"/>
      <c r="DU37" s="634"/>
      <c r="DV37" s="635"/>
      <c r="DW37" s="624">
        <v>0</v>
      </c>
      <c r="DX37" s="636"/>
      <c r="DY37" s="636"/>
      <c r="DZ37" s="636"/>
      <c r="EA37" s="636"/>
      <c r="EB37" s="636"/>
      <c r="EC37" s="648"/>
    </row>
    <row r="38" spans="2:133" ht="11.25" customHeight="1" x14ac:dyDescent="0.15">
      <c r="B38" s="618" t="s">
        <v>322</v>
      </c>
      <c r="C38" s="619"/>
      <c r="D38" s="619"/>
      <c r="E38" s="619"/>
      <c r="F38" s="619"/>
      <c r="G38" s="619"/>
      <c r="H38" s="619"/>
      <c r="I38" s="619"/>
      <c r="J38" s="619"/>
      <c r="K38" s="619"/>
      <c r="L38" s="619"/>
      <c r="M38" s="619"/>
      <c r="N38" s="619"/>
      <c r="O38" s="619"/>
      <c r="P38" s="619"/>
      <c r="Q38" s="620"/>
      <c r="R38" s="621">
        <v>8699652</v>
      </c>
      <c r="S38" s="622"/>
      <c r="T38" s="622"/>
      <c r="U38" s="622"/>
      <c r="V38" s="622"/>
      <c r="W38" s="622"/>
      <c r="X38" s="622"/>
      <c r="Y38" s="623"/>
      <c r="Z38" s="659">
        <v>7.3</v>
      </c>
      <c r="AA38" s="659"/>
      <c r="AB38" s="659"/>
      <c r="AC38" s="659"/>
      <c r="AD38" s="660" t="s">
        <v>121</v>
      </c>
      <c r="AE38" s="660"/>
      <c r="AF38" s="660"/>
      <c r="AG38" s="660"/>
      <c r="AH38" s="660"/>
      <c r="AI38" s="660"/>
      <c r="AJ38" s="660"/>
      <c r="AK38" s="660"/>
      <c r="AL38" s="624" t="s">
        <v>121</v>
      </c>
      <c r="AM38" s="625"/>
      <c r="AN38" s="625"/>
      <c r="AO38" s="661"/>
      <c r="AQ38" s="654" t="s">
        <v>323</v>
      </c>
      <c r="AR38" s="655"/>
      <c r="AS38" s="655"/>
      <c r="AT38" s="655"/>
      <c r="AU38" s="655"/>
      <c r="AV38" s="655"/>
      <c r="AW38" s="655"/>
      <c r="AX38" s="655"/>
      <c r="AY38" s="656"/>
      <c r="AZ38" s="621">
        <v>1614357</v>
      </c>
      <c r="BA38" s="622"/>
      <c r="BB38" s="622"/>
      <c r="BC38" s="622"/>
      <c r="BD38" s="634"/>
      <c r="BE38" s="634"/>
      <c r="BF38" s="657"/>
      <c r="BG38" s="618" t="s">
        <v>324</v>
      </c>
      <c r="BH38" s="619"/>
      <c r="BI38" s="619"/>
      <c r="BJ38" s="619"/>
      <c r="BK38" s="619"/>
      <c r="BL38" s="619"/>
      <c r="BM38" s="619"/>
      <c r="BN38" s="619"/>
      <c r="BO38" s="619"/>
      <c r="BP38" s="619"/>
      <c r="BQ38" s="619"/>
      <c r="BR38" s="619"/>
      <c r="BS38" s="619"/>
      <c r="BT38" s="619"/>
      <c r="BU38" s="620"/>
      <c r="BV38" s="621">
        <v>28381</v>
      </c>
      <c r="BW38" s="622"/>
      <c r="BX38" s="622"/>
      <c r="BY38" s="622"/>
      <c r="BZ38" s="622"/>
      <c r="CA38" s="622"/>
      <c r="CB38" s="658"/>
      <c r="CD38" s="618" t="s">
        <v>325</v>
      </c>
      <c r="CE38" s="619"/>
      <c r="CF38" s="619"/>
      <c r="CG38" s="619"/>
      <c r="CH38" s="619"/>
      <c r="CI38" s="619"/>
      <c r="CJ38" s="619"/>
      <c r="CK38" s="619"/>
      <c r="CL38" s="619"/>
      <c r="CM38" s="619"/>
      <c r="CN38" s="619"/>
      <c r="CO38" s="619"/>
      <c r="CP38" s="619"/>
      <c r="CQ38" s="620"/>
      <c r="CR38" s="621">
        <v>11540275</v>
      </c>
      <c r="CS38" s="622"/>
      <c r="CT38" s="622"/>
      <c r="CU38" s="622"/>
      <c r="CV38" s="622"/>
      <c r="CW38" s="622"/>
      <c r="CX38" s="622"/>
      <c r="CY38" s="623"/>
      <c r="CZ38" s="624">
        <v>9.8000000000000007</v>
      </c>
      <c r="DA38" s="636"/>
      <c r="DB38" s="636"/>
      <c r="DC38" s="637"/>
      <c r="DD38" s="627">
        <v>9222431</v>
      </c>
      <c r="DE38" s="622"/>
      <c r="DF38" s="622"/>
      <c r="DG38" s="622"/>
      <c r="DH38" s="622"/>
      <c r="DI38" s="622"/>
      <c r="DJ38" s="622"/>
      <c r="DK38" s="623"/>
      <c r="DL38" s="627">
        <v>8766251</v>
      </c>
      <c r="DM38" s="622"/>
      <c r="DN38" s="622"/>
      <c r="DO38" s="622"/>
      <c r="DP38" s="622"/>
      <c r="DQ38" s="622"/>
      <c r="DR38" s="622"/>
      <c r="DS38" s="622"/>
      <c r="DT38" s="622"/>
      <c r="DU38" s="622"/>
      <c r="DV38" s="623"/>
      <c r="DW38" s="624">
        <v>14.1</v>
      </c>
      <c r="DX38" s="636"/>
      <c r="DY38" s="636"/>
      <c r="DZ38" s="636"/>
      <c r="EA38" s="636"/>
      <c r="EB38" s="636"/>
      <c r="EC38" s="648"/>
    </row>
    <row r="39" spans="2:133" ht="11.25" customHeight="1" x14ac:dyDescent="0.15">
      <c r="B39" s="618" t="s">
        <v>326</v>
      </c>
      <c r="C39" s="619"/>
      <c r="D39" s="619"/>
      <c r="E39" s="619"/>
      <c r="F39" s="619"/>
      <c r="G39" s="619"/>
      <c r="H39" s="619"/>
      <c r="I39" s="619"/>
      <c r="J39" s="619"/>
      <c r="K39" s="619"/>
      <c r="L39" s="619"/>
      <c r="M39" s="619"/>
      <c r="N39" s="619"/>
      <c r="O39" s="619"/>
      <c r="P39" s="619"/>
      <c r="Q39" s="620"/>
      <c r="R39" s="621" t="s">
        <v>121</v>
      </c>
      <c r="S39" s="622"/>
      <c r="T39" s="622"/>
      <c r="U39" s="622"/>
      <c r="V39" s="622"/>
      <c r="W39" s="622"/>
      <c r="X39" s="622"/>
      <c r="Y39" s="623"/>
      <c r="Z39" s="659" t="s">
        <v>121</v>
      </c>
      <c r="AA39" s="659"/>
      <c r="AB39" s="659"/>
      <c r="AC39" s="659"/>
      <c r="AD39" s="660" t="s">
        <v>121</v>
      </c>
      <c r="AE39" s="660"/>
      <c r="AF39" s="660"/>
      <c r="AG39" s="660"/>
      <c r="AH39" s="660"/>
      <c r="AI39" s="660"/>
      <c r="AJ39" s="660"/>
      <c r="AK39" s="660"/>
      <c r="AL39" s="624" t="s">
        <v>121</v>
      </c>
      <c r="AM39" s="625"/>
      <c r="AN39" s="625"/>
      <c r="AO39" s="661"/>
      <c r="AQ39" s="654" t="s">
        <v>327</v>
      </c>
      <c r="AR39" s="655"/>
      <c r="AS39" s="655"/>
      <c r="AT39" s="655"/>
      <c r="AU39" s="655"/>
      <c r="AV39" s="655"/>
      <c r="AW39" s="655"/>
      <c r="AX39" s="655"/>
      <c r="AY39" s="656"/>
      <c r="AZ39" s="621">
        <v>399435</v>
      </c>
      <c r="BA39" s="622"/>
      <c r="BB39" s="622"/>
      <c r="BC39" s="622"/>
      <c r="BD39" s="634"/>
      <c r="BE39" s="634"/>
      <c r="BF39" s="657"/>
      <c r="BG39" s="618" t="s">
        <v>328</v>
      </c>
      <c r="BH39" s="619"/>
      <c r="BI39" s="619"/>
      <c r="BJ39" s="619"/>
      <c r="BK39" s="619"/>
      <c r="BL39" s="619"/>
      <c r="BM39" s="619"/>
      <c r="BN39" s="619"/>
      <c r="BO39" s="619"/>
      <c r="BP39" s="619"/>
      <c r="BQ39" s="619"/>
      <c r="BR39" s="619"/>
      <c r="BS39" s="619"/>
      <c r="BT39" s="619"/>
      <c r="BU39" s="620"/>
      <c r="BV39" s="621">
        <v>39988</v>
      </c>
      <c r="BW39" s="622"/>
      <c r="BX39" s="622"/>
      <c r="BY39" s="622"/>
      <c r="BZ39" s="622"/>
      <c r="CA39" s="622"/>
      <c r="CB39" s="658"/>
      <c r="CD39" s="618" t="s">
        <v>329</v>
      </c>
      <c r="CE39" s="619"/>
      <c r="CF39" s="619"/>
      <c r="CG39" s="619"/>
      <c r="CH39" s="619"/>
      <c r="CI39" s="619"/>
      <c r="CJ39" s="619"/>
      <c r="CK39" s="619"/>
      <c r="CL39" s="619"/>
      <c r="CM39" s="619"/>
      <c r="CN39" s="619"/>
      <c r="CO39" s="619"/>
      <c r="CP39" s="619"/>
      <c r="CQ39" s="620"/>
      <c r="CR39" s="621">
        <v>493273</v>
      </c>
      <c r="CS39" s="634"/>
      <c r="CT39" s="634"/>
      <c r="CU39" s="634"/>
      <c r="CV39" s="634"/>
      <c r="CW39" s="634"/>
      <c r="CX39" s="634"/>
      <c r="CY39" s="635"/>
      <c r="CZ39" s="624">
        <v>0.4</v>
      </c>
      <c r="DA39" s="636"/>
      <c r="DB39" s="636"/>
      <c r="DC39" s="637"/>
      <c r="DD39" s="627">
        <v>479685</v>
      </c>
      <c r="DE39" s="634"/>
      <c r="DF39" s="634"/>
      <c r="DG39" s="634"/>
      <c r="DH39" s="634"/>
      <c r="DI39" s="634"/>
      <c r="DJ39" s="634"/>
      <c r="DK39" s="635"/>
      <c r="DL39" s="627" t="s">
        <v>121</v>
      </c>
      <c r="DM39" s="634"/>
      <c r="DN39" s="634"/>
      <c r="DO39" s="634"/>
      <c r="DP39" s="634"/>
      <c r="DQ39" s="634"/>
      <c r="DR39" s="634"/>
      <c r="DS39" s="634"/>
      <c r="DT39" s="634"/>
      <c r="DU39" s="634"/>
      <c r="DV39" s="635"/>
      <c r="DW39" s="624" t="s">
        <v>121</v>
      </c>
      <c r="DX39" s="636"/>
      <c r="DY39" s="636"/>
      <c r="DZ39" s="636"/>
      <c r="EA39" s="636"/>
      <c r="EB39" s="636"/>
      <c r="EC39" s="648"/>
    </row>
    <row r="40" spans="2:133" ht="11.25" customHeight="1" x14ac:dyDescent="0.15">
      <c r="B40" s="618" t="s">
        <v>330</v>
      </c>
      <c r="C40" s="619"/>
      <c r="D40" s="619"/>
      <c r="E40" s="619"/>
      <c r="F40" s="619"/>
      <c r="G40" s="619"/>
      <c r="H40" s="619"/>
      <c r="I40" s="619"/>
      <c r="J40" s="619"/>
      <c r="K40" s="619"/>
      <c r="L40" s="619"/>
      <c r="M40" s="619"/>
      <c r="N40" s="619"/>
      <c r="O40" s="619"/>
      <c r="P40" s="619"/>
      <c r="Q40" s="620"/>
      <c r="R40" s="621">
        <v>276402</v>
      </c>
      <c r="S40" s="622"/>
      <c r="T40" s="622"/>
      <c r="U40" s="622"/>
      <c r="V40" s="622"/>
      <c r="W40" s="622"/>
      <c r="X40" s="622"/>
      <c r="Y40" s="623"/>
      <c r="Z40" s="659">
        <v>0.2</v>
      </c>
      <c r="AA40" s="659"/>
      <c r="AB40" s="659"/>
      <c r="AC40" s="659"/>
      <c r="AD40" s="660" t="s">
        <v>121</v>
      </c>
      <c r="AE40" s="660"/>
      <c r="AF40" s="660"/>
      <c r="AG40" s="660"/>
      <c r="AH40" s="660"/>
      <c r="AI40" s="660"/>
      <c r="AJ40" s="660"/>
      <c r="AK40" s="660"/>
      <c r="AL40" s="624" t="s">
        <v>121</v>
      </c>
      <c r="AM40" s="625"/>
      <c r="AN40" s="625"/>
      <c r="AO40" s="661"/>
      <c r="AQ40" s="654" t="s">
        <v>331</v>
      </c>
      <c r="AR40" s="655"/>
      <c r="AS40" s="655"/>
      <c r="AT40" s="655"/>
      <c r="AU40" s="655"/>
      <c r="AV40" s="655"/>
      <c r="AW40" s="655"/>
      <c r="AX40" s="655"/>
      <c r="AY40" s="656"/>
      <c r="AZ40" s="621">
        <v>389976</v>
      </c>
      <c r="BA40" s="622"/>
      <c r="BB40" s="622"/>
      <c r="BC40" s="622"/>
      <c r="BD40" s="634"/>
      <c r="BE40" s="634"/>
      <c r="BF40" s="657"/>
      <c r="BG40" s="662" t="s">
        <v>332</v>
      </c>
      <c r="BH40" s="663"/>
      <c r="BI40" s="663"/>
      <c r="BJ40" s="663"/>
      <c r="BK40" s="663"/>
      <c r="BL40" s="211"/>
      <c r="BM40" s="619" t="s">
        <v>333</v>
      </c>
      <c r="BN40" s="619"/>
      <c r="BO40" s="619"/>
      <c r="BP40" s="619"/>
      <c r="BQ40" s="619"/>
      <c r="BR40" s="619"/>
      <c r="BS40" s="619"/>
      <c r="BT40" s="619"/>
      <c r="BU40" s="620"/>
      <c r="BV40" s="621">
        <v>92</v>
      </c>
      <c r="BW40" s="622"/>
      <c r="BX40" s="622"/>
      <c r="BY40" s="622"/>
      <c r="BZ40" s="622"/>
      <c r="CA40" s="622"/>
      <c r="CB40" s="658"/>
      <c r="CD40" s="618" t="s">
        <v>334</v>
      </c>
      <c r="CE40" s="619"/>
      <c r="CF40" s="619"/>
      <c r="CG40" s="619"/>
      <c r="CH40" s="619"/>
      <c r="CI40" s="619"/>
      <c r="CJ40" s="619"/>
      <c r="CK40" s="619"/>
      <c r="CL40" s="619"/>
      <c r="CM40" s="619"/>
      <c r="CN40" s="619"/>
      <c r="CO40" s="619"/>
      <c r="CP40" s="619"/>
      <c r="CQ40" s="620"/>
      <c r="CR40" s="621">
        <v>1531862</v>
      </c>
      <c r="CS40" s="622"/>
      <c r="CT40" s="622"/>
      <c r="CU40" s="622"/>
      <c r="CV40" s="622"/>
      <c r="CW40" s="622"/>
      <c r="CX40" s="622"/>
      <c r="CY40" s="623"/>
      <c r="CZ40" s="624">
        <v>1.3</v>
      </c>
      <c r="DA40" s="636"/>
      <c r="DB40" s="636"/>
      <c r="DC40" s="637"/>
      <c r="DD40" s="627">
        <v>72321</v>
      </c>
      <c r="DE40" s="622"/>
      <c r="DF40" s="622"/>
      <c r="DG40" s="622"/>
      <c r="DH40" s="622"/>
      <c r="DI40" s="622"/>
      <c r="DJ40" s="622"/>
      <c r="DK40" s="623"/>
      <c r="DL40" s="627">
        <v>55738</v>
      </c>
      <c r="DM40" s="622"/>
      <c r="DN40" s="622"/>
      <c r="DO40" s="622"/>
      <c r="DP40" s="622"/>
      <c r="DQ40" s="622"/>
      <c r="DR40" s="622"/>
      <c r="DS40" s="622"/>
      <c r="DT40" s="622"/>
      <c r="DU40" s="622"/>
      <c r="DV40" s="623"/>
      <c r="DW40" s="624">
        <v>0.1</v>
      </c>
      <c r="DX40" s="636"/>
      <c r="DY40" s="636"/>
      <c r="DZ40" s="636"/>
      <c r="EA40" s="636"/>
      <c r="EB40" s="636"/>
      <c r="EC40" s="648"/>
    </row>
    <row r="41" spans="2:133" ht="11.25" customHeight="1" x14ac:dyDescent="0.15">
      <c r="B41" s="602" t="s">
        <v>335</v>
      </c>
      <c r="C41" s="603"/>
      <c r="D41" s="603"/>
      <c r="E41" s="603"/>
      <c r="F41" s="603"/>
      <c r="G41" s="603"/>
      <c r="H41" s="603"/>
      <c r="I41" s="603"/>
      <c r="J41" s="603"/>
      <c r="K41" s="603"/>
      <c r="L41" s="603"/>
      <c r="M41" s="603"/>
      <c r="N41" s="603"/>
      <c r="O41" s="603"/>
      <c r="P41" s="603"/>
      <c r="Q41" s="604"/>
      <c r="R41" s="605">
        <v>119634742</v>
      </c>
      <c r="S41" s="646"/>
      <c r="T41" s="646"/>
      <c r="U41" s="646"/>
      <c r="V41" s="646"/>
      <c r="W41" s="646"/>
      <c r="X41" s="646"/>
      <c r="Y41" s="649"/>
      <c r="Z41" s="650">
        <v>100</v>
      </c>
      <c r="AA41" s="650"/>
      <c r="AB41" s="650"/>
      <c r="AC41" s="650"/>
      <c r="AD41" s="651">
        <v>62037564</v>
      </c>
      <c r="AE41" s="651"/>
      <c r="AF41" s="651"/>
      <c r="AG41" s="651"/>
      <c r="AH41" s="651"/>
      <c r="AI41" s="651"/>
      <c r="AJ41" s="651"/>
      <c r="AK41" s="651"/>
      <c r="AL41" s="608">
        <v>100</v>
      </c>
      <c r="AM41" s="652"/>
      <c r="AN41" s="652"/>
      <c r="AO41" s="653"/>
      <c r="AQ41" s="654" t="s">
        <v>336</v>
      </c>
      <c r="AR41" s="655"/>
      <c r="AS41" s="655"/>
      <c r="AT41" s="655"/>
      <c r="AU41" s="655"/>
      <c r="AV41" s="655"/>
      <c r="AW41" s="655"/>
      <c r="AX41" s="655"/>
      <c r="AY41" s="656"/>
      <c r="AZ41" s="621">
        <v>2570908</v>
      </c>
      <c r="BA41" s="622"/>
      <c r="BB41" s="622"/>
      <c r="BC41" s="622"/>
      <c r="BD41" s="634"/>
      <c r="BE41" s="634"/>
      <c r="BF41" s="657"/>
      <c r="BG41" s="662"/>
      <c r="BH41" s="663"/>
      <c r="BI41" s="663"/>
      <c r="BJ41" s="663"/>
      <c r="BK41" s="663"/>
      <c r="BL41" s="211"/>
      <c r="BM41" s="619" t="s">
        <v>337</v>
      </c>
      <c r="BN41" s="619"/>
      <c r="BO41" s="619"/>
      <c r="BP41" s="619"/>
      <c r="BQ41" s="619"/>
      <c r="BR41" s="619"/>
      <c r="BS41" s="619"/>
      <c r="BT41" s="619"/>
      <c r="BU41" s="620"/>
      <c r="BV41" s="621" t="s">
        <v>121</v>
      </c>
      <c r="BW41" s="622"/>
      <c r="BX41" s="622"/>
      <c r="BY41" s="622"/>
      <c r="BZ41" s="622"/>
      <c r="CA41" s="622"/>
      <c r="CB41" s="658"/>
      <c r="CD41" s="618" t="s">
        <v>338</v>
      </c>
      <c r="CE41" s="619"/>
      <c r="CF41" s="619"/>
      <c r="CG41" s="619"/>
      <c r="CH41" s="619"/>
      <c r="CI41" s="619"/>
      <c r="CJ41" s="619"/>
      <c r="CK41" s="619"/>
      <c r="CL41" s="619"/>
      <c r="CM41" s="619"/>
      <c r="CN41" s="619"/>
      <c r="CO41" s="619"/>
      <c r="CP41" s="619"/>
      <c r="CQ41" s="620"/>
      <c r="CR41" s="621" t="s">
        <v>121</v>
      </c>
      <c r="CS41" s="634"/>
      <c r="CT41" s="634"/>
      <c r="CU41" s="634"/>
      <c r="CV41" s="634"/>
      <c r="CW41" s="634"/>
      <c r="CX41" s="634"/>
      <c r="CY41" s="635"/>
      <c r="CZ41" s="624" t="s">
        <v>121</v>
      </c>
      <c r="DA41" s="636"/>
      <c r="DB41" s="636"/>
      <c r="DC41" s="637"/>
      <c r="DD41" s="627" t="s">
        <v>121</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15">
      <c r="AQ42" s="666" t="s">
        <v>339</v>
      </c>
      <c r="AR42" s="667"/>
      <c r="AS42" s="667"/>
      <c r="AT42" s="667"/>
      <c r="AU42" s="667"/>
      <c r="AV42" s="667"/>
      <c r="AW42" s="667"/>
      <c r="AX42" s="667"/>
      <c r="AY42" s="668"/>
      <c r="AZ42" s="605">
        <v>9133577</v>
      </c>
      <c r="BA42" s="646"/>
      <c r="BB42" s="646"/>
      <c r="BC42" s="646"/>
      <c r="BD42" s="606"/>
      <c r="BE42" s="606"/>
      <c r="BF42" s="669"/>
      <c r="BG42" s="664"/>
      <c r="BH42" s="665"/>
      <c r="BI42" s="665"/>
      <c r="BJ42" s="665"/>
      <c r="BK42" s="665"/>
      <c r="BL42" s="212"/>
      <c r="BM42" s="603" t="s">
        <v>340</v>
      </c>
      <c r="BN42" s="603"/>
      <c r="BO42" s="603"/>
      <c r="BP42" s="603"/>
      <c r="BQ42" s="603"/>
      <c r="BR42" s="603"/>
      <c r="BS42" s="603"/>
      <c r="BT42" s="603"/>
      <c r="BU42" s="604"/>
      <c r="BV42" s="605">
        <v>409</v>
      </c>
      <c r="BW42" s="646"/>
      <c r="BX42" s="646"/>
      <c r="BY42" s="646"/>
      <c r="BZ42" s="646"/>
      <c r="CA42" s="646"/>
      <c r="CB42" s="647"/>
      <c r="CD42" s="618" t="s">
        <v>341</v>
      </c>
      <c r="CE42" s="619"/>
      <c r="CF42" s="619"/>
      <c r="CG42" s="619"/>
      <c r="CH42" s="619"/>
      <c r="CI42" s="619"/>
      <c r="CJ42" s="619"/>
      <c r="CK42" s="619"/>
      <c r="CL42" s="619"/>
      <c r="CM42" s="619"/>
      <c r="CN42" s="619"/>
      <c r="CO42" s="619"/>
      <c r="CP42" s="619"/>
      <c r="CQ42" s="620"/>
      <c r="CR42" s="621">
        <v>12031467</v>
      </c>
      <c r="CS42" s="634"/>
      <c r="CT42" s="634"/>
      <c r="CU42" s="634"/>
      <c r="CV42" s="634"/>
      <c r="CW42" s="634"/>
      <c r="CX42" s="634"/>
      <c r="CY42" s="635"/>
      <c r="CZ42" s="624">
        <v>10.199999999999999</v>
      </c>
      <c r="DA42" s="636"/>
      <c r="DB42" s="636"/>
      <c r="DC42" s="637"/>
      <c r="DD42" s="627">
        <v>1452992</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15">
      <c r="B43" s="202" t="s">
        <v>342</v>
      </c>
      <c r="CD43" s="618" t="s">
        <v>343</v>
      </c>
      <c r="CE43" s="619"/>
      <c r="CF43" s="619"/>
      <c r="CG43" s="619"/>
      <c r="CH43" s="619"/>
      <c r="CI43" s="619"/>
      <c r="CJ43" s="619"/>
      <c r="CK43" s="619"/>
      <c r="CL43" s="619"/>
      <c r="CM43" s="619"/>
      <c r="CN43" s="619"/>
      <c r="CO43" s="619"/>
      <c r="CP43" s="619"/>
      <c r="CQ43" s="620"/>
      <c r="CR43" s="621">
        <v>199839</v>
      </c>
      <c r="CS43" s="634"/>
      <c r="CT43" s="634"/>
      <c r="CU43" s="634"/>
      <c r="CV43" s="634"/>
      <c r="CW43" s="634"/>
      <c r="CX43" s="634"/>
      <c r="CY43" s="635"/>
      <c r="CZ43" s="624">
        <v>0.2</v>
      </c>
      <c r="DA43" s="636"/>
      <c r="DB43" s="636"/>
      <c r="DC43" s="637"/>
      <c r="DD43" s="627">
        <v>199839</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15">
      <c r="B44" s="638" t="s">
        <v>344</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292</v>
      </c>
      <c r="CE44" s="641"/>
      <c r="CF44" s="618" t="s">
        <v>345</v>
      </c>
      <c r="CG44" s="619"/>
      <c r="CH44" s="619"/>
      <c r="CI44" s="619"/>
      <c r="CJ44" s="619"/>
      <c r="CK44" s="619"/>
      <c r="CL44" s="619"/>
      <c r="CM44" s="619"/>
      <c r="CN44" s="619"/>
      <c r="CO44" s="619"/>
      <c r="CP44" s="619"/>
      <c r="CQ44" s="620"/>
      <c r="CR44" s="621">
        <v>12027211</v>
      </c>
      <c r="CS44" s="622"/>
      <c r="CT44" s="622"/>
      <c r="CU44" s="622"/>
      <c r="CV44" s="622"/>
      <c r="CW44" s="622"/>
      <c r="CX44" s="622"/>
      <c r="CY44" s="623"/>
      <c r="CZ44" s="624">
        <v>10.199999999999999</v>
      </c>
      <c r="DA44" s="625"/>
      <c r="DB44" s="625"/>
      <c r="DC44" s="626"/>
      <c r="DD44" s="627">
        <v>1452992</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15">
      <c r="B45" s="638" t="s">
        <v>346</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347</v>
      </c>
      <c r="CG45" s="619"/>
      <c r="CH45" s="619"/>
      <c r="CI45" s="619"/>
      <c r="CJ45" s="619"/>
      <c r="CK45" s="619"/>
      <c r="CL45" s="619"/>
      <c r="CM45" s="619"/>
      <c r="CN45" s="619"/>
      <c r="CO45" s="619"/>
      <c r="CP45" s="619"/>
      <c r="CQ45" s="620"/>
      <c r="CR45" s="621">
        <v>4210039</v>
      </c>
      <c r="CS45" s="634"/>
      <c r="CT45" s="634"/>
      <c r="CU45" s="634"/>
      <c r="CV45" s="634"/>
      <c r="CW45" s="634"/>
      <c r="CX45" s="634"/>
      <c r="CY45" s="635"/>
      <c r="CZ45" s="624">
        <v>3.6</v>
      </c>
      <c r="DA45" s="636"/>
      <c r="DB45" s="636"/>
      <c r="DC45" s="637"/>
      <c r="DD45" s="627">
        <v>141177</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15">
      <c r="B46" s="213"/>
      <c r="CD46" s="642"/>
      <c r="CE46" s="643"/>
      <c r="CF46" s="618" t="s">
        <v>348</v>
      </c>
      <c r="CG46" s="619"/>
      <c r="CH46" s="619"/>
      <c r="CI46" s="619"/>
      <c r="CJ46" s="619"/>
      <c r="CK46" s="619"/>
      <c r="CL46" s="619"/>
      <c r="CM46" s="619"/>
      <c r="CN46" s="619"/>
      <c r="CO46" s="619"/>
      <c r="CP46" s="619"/>
      <c r="CQ46" s="620"/>
      <c r="CR46" s="621">
        <v>7519898</v>
      </c>
      <c r="CS46" s="622"/>
      <c r="CT46" s="622"/>
      <c r="CU46" s="622"/>
      <c r="CV46" s="622"/>
      <c r="CW46" s="622"/>
      <c r="CX46" s="622"/>
      <c r="CY46" s="623"/>
      <c r="CZ46" s="624">
        <v>6.4</v>
      </c>
      <c r="DA46" s="625"/>
      <c r="DB46" s="625"/>
      <c r="DC46" s="626"/>
      <c r="DD46" s="627">
        <v>1294639</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15">
      <c r="B47" s="213"/>
      <c r="CD47" s="642"/>
      <c r="CE47" s="643"/>
      <c r="CF47" s="618" t="s">
        <v>349</v>
      </c>
      <c r="CG47" s="619"/>
      <c r="CH47" s="619"/>
      <c r="CI47" s="619"/>
      <c r="CJ47" s="619"/>
      <c r="CK47" s="619"/>
      <c r="CL47" s="619"/>
      <c r="CM47" s="619"/>
      <c r="CN47" s="619"/>
      <c r="CO47" s="619"/>
      <c r="CP47" s="619"/>
      <c r="CQ47" s="620"/>
      <c r="CR47" s="621">
        <v>4256</v>
      </c>
      <c r="CS47" s="634"/>
      <c r="CT47" s="634"/>
      <c r="CU47" s="634"/>
      <c r="CV47" s="634"/>
      <c r="CW47" s="634"/>
      <c r="CX47" s="634"/>
      <c r="CY47" s="635"/>
      <c r="CZ47" s="624">
        <v>0</v>
      </c>
      <c r="DA47" s="636"/>
      <c r="DB47" s="636"/>
      <c r="DC47" s="637"/>
      <c r="DD47" s="627" t="s">
        <v>121</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x14ac:dyDescent="0.15">
      <c r="B48" s="213"/>
      <c r="CD48" s="644"/>
      <c r="CE48" s="645"/>
      <c r="CF48" s="618" t="s">
        <v>350</v>
      </c>
      <c r="CG48" s="619"/>
      <c r="CH48" s="619"/>
      <c r="CI48" s="619"/>
      <c r="CJ48" s="619"/>
      <c r="CK48" s="619"/>
      <c r="CL48" s="619"/>
      <c r="CM48" s="619"/>
      <c r="CN48" s="619"/>
      <c r="CO48" s="619"/>
      <c r="CP48" s="619"/>
      <c r="CQ48" s="620"/>
      <c r="CR48" s="621" t="s">
        <v>121</v>
      </c>
      <c r="CS48" s="622"/>
      <c r="CT48" s="622"/>
      <c r="CU48" s="622"/>
      <c r="CV48" s="622"/>
      <c r="CW48" s="622"/>
      <c r="CX48" s="622"/>
      <c r="CY48" s="623"/>
      <c r="CZ48" s="624" t="s">
        <v>121</v>
      </c>
      <c r="DA48" s="625"/>
      <c r="DB48" s="625"/>
      <c r="DC48" s="626"/>
      <c r="DD48" s="627" t="s">
        <v>121</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15">
      <c r="B49" s="213"/>
      <c r="CD49" s="602" t="s">
        <v>351</v>
      </c>
      <c r="CE49" s="603"/>
      <c r="CF49" s="603"/>
      <c r="CG49" s="603"/>
      <c r="CH49" s="603"/>
      <c r="CI49" s="603"/>
      <c r="CJ49" s="603"/>
      <c r="CK49" s="603"/>
      <c r="CL49" s="603"/>
      <c r="CM49" s="603"/>
      <c r="CN49" s="603"/>
      <c r="CO49" s="603"/>
      <c r="CP49" s="603"/>
      <c r="CQ49" s="604"/>
      <c r="CR49" s="605">
        <v>117691905</v>
      </c>
      <c r="CS49" s="606"/>
      <c r="CT49" s="606"/>
      <c r="CU49" s="606"/>
      <c r="CV49" s="606"/>
      <c r="CW49" s="606"/>
      <c r="CX49" s="606"/>
      <c r="CY49" s="607"/>
      <c r="CZ49" s="608">
        <v>100</v>
      </c>
      <c r="DA49" s="609"/>
      <c r="DB49" s="609"/>
      <c r="DC49" s="610"/>
      <c r="DD49" s="611">
        <v>71870844</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eSMgDxwEEgypouQFcwOEZYBPfXc/1kEWT6DaSnjU+K4h4IYi5n8xHxCOf/twiLY5tgfNcE9haEg5SqVZcnX12Q==" saltValue="12pGpbw2pwxD2/tLcBMEU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70"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090" t="s">
        <v>352</v>
      </c>
      <c r="B2" s="1090"/>
      <c r="C2" s="1090"/>
      <c r="D2" s="1090"/>
      <c r="E2" s="1090"/>
      <c r="F2" s="1090"/>
      <c r="G2" s="1090"/>
      <c r="H2" s="1090"/>
      <c r="I2" s="1090"/>
      <c r="J2" s="1090"/>
      <c r="K2" s="1090"/>
      <c r="L2" s="1090"/>
      <c r="M2" s="1090"/>
      <c r="N2" s="1090"/>
      <c r="O2" s="1090"/>
      <c r="P2" s="1090"/>
      <c r="Q2" s="1090"/>
      <c r="R2" s="1090"/>
      <c r="S2" s="1090"/>
      <c r="T2" s="1090"/>
      <c r="U2" s="1090"/>
      <c r="V2" s="1090"/>
      <c r="W2" s="1090"/>
      <c r="X2" s="1090"/>
      <c r="Y2" s="1090"/>
      <c r="Z2" s="1090"/>
      <c r="AA2" s="1090"/>
      <c r="AB2" s="1090"/>
      <c r="AC2" s="1090"/>
      <c r="AD2" s="1090"/>
      <c r="AE2" s="1090"/>
      <c r="AF2" s="1090"/>
      <c r="AG2" s="1090"/>
      <c r="AH2" s="1090"/>
      <c r="AI2" s="1090"/>
      <c r="AJ2" s="1090"/>
      <c r="AK2" s="1090"/>
      <c r="AL2" s="1090"/>
      <c r="AM2" s="1090"/>
      <c r="AN2" s="1090"/>
      <c r="AO2" s="1090"/>
      <c r="AP2" s="1090"/>
      <c r="AQ2" s="1090"/>
      <c r="AR2" s="1090"/>
      <c r="AS2" s="1090"/>
      <c r="AT2" s="1090"/>
      <c r="AU2" s="1090"/>
      <c r="AV2" s="1090"/>
      <c r="AW2" s="1090"/>
      <c r="AX2" s="1090"/>
      <c r="AY2" s="1090"/>
      <c r="AZ2" s="1090"/>
      <c r="BA2" s="1090"/>
      <c r="BB2" s="1090"/>
      <c r="BC2" s="1090"/>
      <c r="BD2" s="1090"/>
      <c r="BE2" s="1090"/>
      <c r="BF2" s="1090"/>
      <c r="BG2" s="1090"/>
      <c r="BH2" s="1090"/>
      <c r="BI2" s="1090"/>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1" t="s">
        <v>353</v>
      </c>
      <c r="DK2" s="1092"/>
      <c r="DL2" s="1092"/>
      <c r="DM2" s="1092"/>
      <c r="DN2" s="1092"/>
      <c r="DO2" s="1093"/>
      <c r="DP2" s="216"/>
      <c r="DQ2" s="1091" t="s">
        <v>354</v>
      </c>
      <c r="DR2" s="1092"/>
      <c r="DS2" s="1092"/>
      <c r="DT2" s="1092"/>
      <c r="DU2" s="1092"/>
      <c r="DV2" s="1092"/>
      <c r="DW2" s="1092"/>
      <c r="DX2" s="1092"/>
      <c r="DY2" s="1092"/>
      <c r="DZ2" s="1093"/>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59" t="s">
        <v>355</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356</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15">
      <c r="A5" s="995" t="s">
        <v>357</v>
      </c>
      <c r="B5" s="996"/>
      <c r="C5" s="996"/>
      <c r="D5" s="996"/>
      <c r="E5" s="996"/>
      <c r="F5" s="996"/>
      <c r="G5" s="996"/>
      <c r="H5" s="996"/>
      <c r="I5" s="996"/>
      <c r="J5" s="996"/>
      <c r="K5" s="996"/>
      <c r="L5" s="996"/>
      <c r="M5" s="996"/>
      <c r="N5" s="996"/>
      <c r="O5" s="996"/>
      <c r="P5" s="997"/>
      <c r="Q5" s="1001" t="s">
        <v>358</v>
      </c>
      <c r="R5" s="1002"/>
      <c r="S5" s="1002"/>
      <c r="T5" s="1002"/>
      <c r="U5" s="1003"/>
      <c r="V5" s="1001" t="s">
        <v>359</v>
      </c>
      <c r="W5" s="1002"/>
      <c r="X5" s="1002"/>
      <c r="Y5" s="1002"/>
      <c r="Z5" s="1003"/>
      <c r="AA5" s="1001" t="s">
        <v>360</v>
      </c>
      <c r="AB5" s="1002"/>
      <c r="AC5" s="1002"/>
      <c r="AD5" s="1002"/>
      <c r="AE5" s="1002"/>
      <c r="AF5" s="1094" t="s">
        <v>361</v>
      </c>
      <c r="AG5" s="1002"/>
      <c r="AH5" s="1002"/>
      <c r="AI5" s="1002"/>
      <c r="AJ5" s="1015"/>
      <c r="AK5" s="1002" t="s">
        <v>362</v>
      </c>
      <c r="AL5" s="1002"/>
      <c r="AM5" s="1002"/>
      <c r="AN5" s="1002"/>
      <c r="AO5" s="1003"/>
      <c r="AP5" s="1001" t="s">
        <v>363</v>
      </c>
      <c r="AQ5" s="1002"/>
      <c r="AR5" s="1002"/>
      <c r="AS5" s="1002"/>
      <c r="AT5" s="1003"/>
      <c r="AU5" s="1001" t="s">
        <v>364</v>
      </c>
      <c r="AV5" s="1002"/>
      <c r="AW5" s="1002"/>
      <c r="AX5" s="1002"/>
      <c r="AY5" s="1015"/>
      <c r="AZ5" s="220"/>
      <c r="BA5" s="220"/>
      <c r="BB5" s="220"/>
      <c r="BC5" s="220"/>
      <c r="BD5" s="220"/>
      <c r="BE5" s="221"/>
      <c r="BF5" s="221"/>
      <c r="BG5" s="221"/>
      <c r="BH5" s="221"/>
      <c r="BI5" s="221"/>
      <c r="BJ5" s="221"/>
      <c r="BK5" s="221"/>
      <c r="BL5" s="221"/>
      <c r="BM5" s="221"/>
      <c r="BN5" s="221"/>
      <c r="BO5" s="221"/>
      <c r="BP5" s="221"/>
      <c r="BQ5" s="995" t="s">
        <v>365</v>
      </c>
      <c r="BR5" s="996"/>
      <c r="BS5" s="996"/>
      <c r="BT5" s="996"/>
      <c r="BU5" s="996"/>
      <c r="BV5" s="996"/>
      <c r="BW5" s="996"/>
      <c r="BX5" s="996"/>
      <c r="BY5" s="996"/>
      <c r="BZ5" s="996"/>
      <c r="CA5" s="996"/>
      <c r="CB5" s="996"/>
      <c r="CC5" s="996"/>
      <c r="CD5" s="996"/>
      <c r="CE5" s="996"/>
      <c r="CF5" s="996"/>
      <c r="CG5" s="997"/>
      <c r="CH5" s="1001" t="s">
        <v>366</v>
      </c>
      <c r="CI5" s="1002"/>
      <c r="CJ5" s="1002"/>
      <c r="CK5" s="1002"/>
      <c r="CL5" s="1003"/>
      <c r="CM5" s="1001" t="s">
        <v>367</v>
      </c>
      <c r="CN5" s="1002"/>
      <c r="CO5" s="1002"/>
      <c r="CP5" s="1002"/>
      <c r="CQ5" s="1003"/>
      <c r="CR5" s="1001" t="s">
        <v>368</v>
      </c>
      <c r="CS5" s="1002"/>
      <c r="CT5" s="1002"/>
      <c r="CU5" s="1002"/>
      <c r="CV5" s="1003"/>
      <c r="CW5" s="1001" t="s">
        <v>369</v>
      </c>
      <c r="CX5" s="1002"/>
      <c r="CY5" s="1002"/>
      <c r="CZ5" s="1002"/>
      <c r="DA5" s="1003"/>
      <c r="DB5" s="1001" t="s">
        <v>370</v>
      </c>
      <c r="DC5" s="1002"/>
      <c r="DD5" s="1002"/>
      <c r="DE5" s="1002"/>
      <c r="DF5" s="1003"/>
      <c r="DG5" s="1084" t="s">
        <v>371</v>
      </c>
      <c r="DH5" s="1085"/>
      <c r="DI5" s="1085"/>
      <c r="DJ5" s="1085"/>
      <c r="DK5" s="1086"/>
      <c r="DL5" s="1084" t="s">
        <v>372</v>
      </c>
      <c r="DM5" s="1085"/>
      <c r="DN5" s="1085"/>
      <c r="DO5" s="1085"/>
      <c r="DP5" s="1086"/>
      <c r="DQ5" s="1001" t="s">
        <v>373</v>
      </c>
      <c r="DR5" s="1002"/>
      <c r="DS5" s="1002"/>
      <c r="DT5" s="1002"/>
      <c r="DU5" s="1003"/>
      <c r="DV5" s="1001" t="s">
        <v>364</v>
      </c>
      <c r="DW5" s="1002"/>
      <c r="DX5" s="1002"/>
      <c r="DY5" s="1002"/>
      <c r="DZ5" s="1015"/>
      <c r="EA5" s="222"/>
    </row>
    <row r="6" spans="1:131" s="223" customFormat="1" ht="26.25" customHeight="1" thickBot="1" x14ac:dyDescent="0.2">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5"/>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7"/>
      <c r="DH6" s="1088"/>
      <c r="DI6" s="1088"/>
      <c r="DJ6" s="1088"/>
      <c r="DK6" s="1089"/>
      <c r="DL6" s="1087"/>
      <c r="DM6" s="1088"/>
      <c r="DN6" s="1088"/>
      <c r="DO6" s="1088"/>
      <c r="DP6" s="1089"/>
      <c r="DQ6" s="1004"/>
      <c r="DR6" s="1005"/>
      <c r="DS6" s="1005"/>
      <c r="DT6" s="1005"/>
      <c r="DU6" s="1006"/>
      <c r="DV6" s="1004"/>
      <c r="DW6" s="1005"/>
      <c r="DX6" s="1005"/>
      <c r="DY6" s="1005"/>
      <c r="DZ6" s="1016"/>
      <c r="EA6" s="222"/>
    </row>
    <row r="7" spans="1:131" s="223" customFormat="1" ht="26.25" customHeight="1" thickTop="1" x14ac:dyDescent="0.15">
      <c r="A7" s="224">
        <v>1</v>
      </c>
      <c r="B7" s="1047" t="s">
        <v>374</v>
      </c>
      <c r="C7" s="1048"/>
      <c r="D7" s="1048"/>
      <c r="E7" s="1048"/>
      <c r="F7" s="1048"/>
      <c r="G7" s="1048"/>
      <c r="H7" s="1048"/>
      <c r="I7" s="1048"/>
      <c r="J7" s="1048"/>
      <c r="K7" s="1048"/>
      <c r="L7" s="1048"/>
      <c r="M7" s="1048"/>
      <c r="N7" s="1048"/>
      <c r="O7" s="1048"/>
      <c r="P7" s="1049"/>
      <c r="Q7" s="1102">
        <v>119147</v>
      </c>
      <c r="R7" s="1103"/>
      <c r="S7" s="1103"/>
      <c r="T7" s="1103"/>
      <c r="U7" s="1103"/>
      <c r="V7" s="1103">
        <v>117215</v>
      </c>
      <c r="W7" s="1103"/>
      <c r="X7" s="1103"/>
      <c r="Y7" s="1103"/>
      <c r="Z7" s="1103"/>
      <c r="AA7" s="1103">
        <v>1932</v>
      </c>
      <c r="AB7" s="1103"/>
      <c r="AC7" s="1103"/>
      <c r="AD7" s="1103"/>
      <c r="AE7" s="1104"/>
      <c r="AF7" s="1105">
        <v>1130</v>
      </c>
      <c r="AG7" s="1106"/>
      <c r="AH7" s="1106"/>
      <c r="AI7" s="1106"/>
      <c r="AJ7" s="1107"/>
      <c r="AK7" s="1108">
        <v>977</v>
      </c>
      <c r="AL7" s="1109"/>
      <c r="AM7" s="1109"/>
      <c r="AN7" s="1109"/>
      <c r="AO7" s="1109"/>
      <c r="AP7" s="1109">
        <v>100212</v>
      </c>
      <c r="AQ7" s="1109"/>
      <c r="AR7" s="1109"/>
      <c r="AS7" s="1109"/>
      <c r="AT7" s="1109"/>
      <c r="AU7" s="1110"/>
      <c r="AV7" s="1110"/>
      <c r="AW7" s="1110"/>
      <c r="AX7" s="1110"/>
      <c r="AY7" s="1111"/>
      <c r="AZ7" s="220"/>
      <c r="BA7" s="220"/>
      <c r="BB7" s="220"/>
      <c r="BC7" s="220"/>
      <c r="BD7" s="220"/>
      <c r="BE7" s="221"/>
      <c r="BF7" s="221"/>
      <c r="BG7" s="221"/>
      <c r="BH7" s="221"/>
      <c r="BI7" s="221"/>
      <c r="BJ7" s="221"/>
      <c r="BK7" s="221"/>
      <c r="BL7" s="221"/>
      <c r="BM7" s="221"/>
      <c r="BN7" s="221"/>
      <c r="BO7" s="221"/>
      <c r="BP7" s="221"/>
      <c r="BQ7" s="224">
        <v>1</v>
      </c>
      <c r="BR7" s="225"/>
      <c r="BS7" s="1099" t="s">
        <v>560</v>
      </c>
      <c r="BT7" s="1100"/>
      <c r="BU7" s="1100"/>
      <c r="BV7" s="1100"/>
      <c r="BW7" s="1100"/>
      <c r="BX7" s="1100"/>
      <c r="BY7" s="1100"/>
      <c r="BZ7" s="1100"/>
      <c r="CA7" s="1100"/>
      <c r="CB7" s="1100"/>
      <c r="CC7" s="1100"/>
      <c r="CD7" s="1100"/>
      <c r="CE7" s="1100"/>
      <c r="CF7" s="1100"/>
      <c r="CG7" s="1112"/>
      <c r="CH7" s="1096">
        <v>-4</v>
      </c>
      <c r="CI7" s="1097"/>
      <c r="CJ7" s="1097"/>
      <c r="CK7" s="1097"/>
      <c r="CL7" s="1098"/>
      <c r="CM7" s="1096">
        <v>46</v>
      </c>
      <c r="CN7" s="1097"/>
      <c r="CO7" s="1097"/>
      <c r="CP7" s="1097"/>
      <c r="CQ7" s="1098"/>
      <c r="CR7" s="1096">
        <v>5</v>
      </c>
      <c r="CS7" s="1097"/>
      <c r="CT7" s="1097"/>
      <c r="CU7" s="1097"/>
      <c r="CV7" s="1098"/>
      <c r="CW7" s="1096" t="s">
        <v>494</v>
      </c>
      <c r="CX7" s="1097"/>
      <c r="CY7" s="1097"/>
      <c r="CZ7" s="1097"/>
      <c r="DA7" s="1098"/>
      <c r="DB7" s="1096" t="s">
        <v>494</v>
      </c>
      <c r="DC7" s="1097"/>
      <c r="DD7" s="1097"/>
      <c r="DE7" s="1097"/>
      <c r="DF7" s="1098"/>
      <c r="DG7" s="1096" t="s">
        <v>494</v>
      </c>
      <c r="DH7" s="1097"/>
      <c r="DI7" s="1097"/>
      <c r="DJ7" s="1097"/>
      <c r="DK7" s="1098"/>
      <c r="DL7" s="1096" t="s">
        <v>494</v>
      </c>
      <c r="DM7" s="1097"/>
      <c r="DN7" s="1097"/>
      <c r="DO7" s="1097"/>
      <c r="DP7" s="1098"/>
      <c r="DQ7" s="1096" t="s">
        <v>494</v>
      </c>
      <c r="DR7" s="1097"/>
      <c r="DS7" s="1097"/>
      <c r="DT7" s="1097"/>
      <c r="DU7" s="1098"/>
      <c r="DV7" s="1099"/>
      <c r="DW7" s="1100"/>
      <c r="DX7" s="1100"/>
      <c r="DY7" s="1100"/>
      <c r="DZ7" s="1101"/>
      <c r="EA7" s="222"/>
    </row>
    <row r="8" spans="1:131" s="223" customFormat="1" ht="26.25" customHeight="1" x14ac:dyDescent="0.15">
      <c r="A8" s="226">
        <v>2</v>
      </c>
      <c r="B8" s="1030" t="s">
        <v>375</v>
      </c>
      <c r="C8" s="1031"/>
      <c r="D8" s="1031"/>
      <c r="E8" s="1031"/>
      <c r="F8" s="1031"/>
      <c r="G8" s="1031"/>
      <c r="H8" s="1031"/>
      <c r="I8" s="1031"/>
      <c r="J8" s="1031"/>
      <c r="K8" s="1031"/>
      <c r="L8" s="1031"/>
      <c r="M8" s="1031"/>
      <c r="N8" s="1031"/>
      <c r="O8" s="1031"/>
      <c r="P8" s="1032"/>
      <c r="Q8" s="1038">
        <v>26</v>
      </c>
      <c r="R8" s="1039"/>
      <c r="S8" s="1039"/>
      <c r="T8" s="1039"/>
      <c r="U8" s="1039"/>
      <c r="V8" s="1039">
        <v>16</v>
      </c>
      <c r="W8" s="1039"/>
      <c r="X8" s="1039"/>
      <c r="Y8" s="1039"/>
      <c r="Z8" s="1039"/>
      <c r="AA8" s="1039">
        <v>10</v>
      </c>
      <c r="AB8" s="1039"/>
      <c r="AC8" s="1039"/>
      <c r="AD8" s="1039"/>
      <c r="AE8" s="1040"/>
      <c r="AF8" s="1035">
        <v>10</v>
      </c>
      <c r="AG8" s="1036"/>
      <c r="AH8" s="1036"/>
      <c r="AI8" s="1036"/>
      <c r="AJ8" s="1037"/>
      <c r="AK8" s="1080" t="s">
        <v>565</v>
      </c>
      <c r="AL8" s="1081"/>
      <c r="AM8" s="1081"/>
      <c r="AN8" s="1081"/>
      <c r="AO8" s="1081"/>
      <c r="AP8" s="1081" t="s">
        <v>565</v>
      </c>
      <c r="AQ8" s="1081"/>
      <c r="AR8" s="1081"/>
      <c r="AS8" s="1081"/>
      <c r="AT8" s="1081"/>
      <c r="AU8" s="1082"/>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c r="BS8" s="992" t="s">
        <v>561</v>
      </c>
      <c r="BT8" s="993"/>
      <c r="BU8" s="993"/>
      <c r="BV8" s="993"/>
      <c r="BW8" s="993"/>
      <c r="BX8" s="993"/>
      <c r="BY8" s="993"/>
      <c r="BZ8" s="993"/>
      <c r="CA8" s="993"/>
      <c r="CB8" s="993"/>
      <c r="CC8" s="993"/>
      <c r="CD8" s="993"/>
      <c r="CE8" s="993"/>
      <c r="CF8" s="993"/>
      <c r="CG8" s="1014"/>
      <c r="CH8" s="989">
        <v>8</v>
      </c>
      <c r="CI8" s="990"/>
      <c r="CJ8" s="990"/>
      <c r="CK8" s="990"/>
      <c r="CL8" s="991"/>
      <c r="CM8" s="989">
        <v>60</v>
      </c>
      <c r="CN8" s="990"/>
      <c r="CO8" s="990"/>
      <c r="CP8" s="990"/>
      <c r="CQ8" s="991"/>
      <c r="CR8" s="989">
        <v>1</v>
      </c>
      <c r="CS8" s="990"/>
      <c r="CT8" s="990"/>
      <c r="CU8" s="990"/>
      <c r="CV8" s="991"/>
      <c r="CW8" s="989">
        <v>3</v>
      </c>
      <c r="CX8" s="990"/>
      <c r="CY8" s="990"/>
      <c r="CZ8" s="990"/>
      <c r="DA8" s="991"/>
      <c r="DB8" s="989" t="s">
        <v>494</v>
      </c>
      <c r="DC8" s="990"/>
      <c r="DD8" s="990"/>
      <c r="DE8" s="990"/>
      <c r="DF8" s="991"/>
      <c r="DG8" s="989" t="s">
        <v>494</v>
      </c>
      <c r="DH8" s="990"/>
      <c r="DI8" s="990"/>
      <c r="DJ8" s="990"/>
      <c r="DK8" s="991"/>
      <c r="DL8" s="989" t="s">
        <v>494</v>
      </c>
      <c r="DM8" s="990"/>
      <c r="DN8" s="990"/>
      <c r="DO8" s="990"/>
      <c r="DP8" s="991"/>
      <c r="DQ8" s="989" t="s">
        <v>494</v>
      </c>
      <c r="DR8" s="990"/>
      <c r="DS8" s="990"/>
      <c r="DT8" s="990"/>
      <c r="DU8" s="991"/>
      <c r="DV8" s="992"/>
      <c r="DW8" s="993"/>
      <c r="DX8" s="993"/>
      <c r="DY8" s="993"/>
      <c r="DZ8" s="994"/>
      <c r="EA8" s="222"/>
    </row>
    <row r="9" spans="1:131" s="223" customFormat="1" ht="26.25" customHeight="1" x14ac:dyDescent="0.15">
      <c r="A9" s="226">
        <v>3</v>
      </c>
      <c r="B9" s="1030" t="s">
        <v>376</v>
      </c>
      <c r="C9" s="1031"/>
      <c r="D9" s="1031"/>
      <c r="E9" s="1031"/>
      <c r="F9" s="1031"/>
      <c r="G9" s="1031"/>
      <c r="H9" s="1031"/>
      <c r="I9" s="1031"/>
      <c r="J9" s="1031"/>
      <c r="K9" s="1031"/>
      <c r="L9" s="1031"/>
      <c r="M9" s="1031"/>
      <c r="N9" s="1031"/>
      <c r="O9" s="1031"/>
      <c r="P9" s="1032"/>
      <c r="Q9" s="1038">
        <v>493</v>
      </c>
      <c r="R9" s="1039"/>
      <c r="S9" s="1039"/>
      <c r="T9" s="1039"/>
      <c r="U9" s="1039"/>
      <c r="V9" s="1039">
        <v>493</v>
      </c>
      <c r="W9" s="1039"/>
      <c r="X9" s="1039"/>
      <c r="Y9" s="1039"/>
      <c r="Z9" s="1039"/>
      <c r="AA9" s="1039">
        <v>0</v>
      </c>
      <c r="AB9" s="1039"/>
      <c r="AC9" s="1039"/>
      <c r="AD9" s="1039"/>
      <c r="AE9" s="1040"/>
      <c r="AF9" s="1035" t="s">
        <v>121</v>
      </c>
      <c r="AG9" s="1036"/>
      <c r="AH9" s="1036"/>
      <c r="AI9" s="1036"/>
      <c r="AJ9" s="1037"/>
      <c r="AK9" s="1080" t="s">
        <v>565</v>
      </c>
      <c r="AL9" s="1081"/>
      <c r="AM9" s="1081"/>
      <c r="AN9" s="1081"/>
      <c r="AO9" s="1081"/>
      <c r="AP9" s="1081" t="s">
        <v>565</v>
      </c>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c r="BS9" s="992" t="s">
        <v>562</v>
      </c>
      <c r="BT9" s="993"/>
      <c r="BU9" s="993"/>
      <c r="BV9" s="993"/>
      <c r="BW9" s="993"/>
      <c r="BX9" s="993"/>
      <c r="BY9" s="993"/>
      <c r="BZ9" s="993"/>
      <c r="CA9" s="993"/>
      <c r="CB9" s="993"/>
      <c r="CC9" s="993"/>
      <c r="CD9" s="993"/>
      <c r="CE9" s="993"/>
      <c r="CF9" s="993"/>
      <c r="CG9" s="1014"/>
      <c r="CH9" s="989">
        <v>-1</v>
      </c>
      <c r="CI9" s="990"/>
      <c r="CJ9" s="990"/>
      <c r="CK9" s="990"/>
      <c r="CL9" s="991"/>
      <c r="CM9" s="989">
        <v>64</v>
      </c>
      <c r="CN9" s="990"/>
      <c r="CO9" s="990"/>
      <c r="CP9" s="990"/>
      <c r="CQ9" s="991"/>
      <c r="CR9" s="989">
        <v>18</v>
      </c>
      <c r="CS9" s="990"/>
      <c r="CT9" s="990"/>
      <c r="CU9" s="990"/>
      <c r="CV9" s="991"/>
      <c r="CW9" s="989">
        <v>0</v>
      </c>
      <c r="CX9" s="990"/>
      <c r="CY9" s="990"/>
      <c r="CZ9" s="990"/>
      <c r="DA9" s="991"/>
      <c r="DB9" s="989" t="s">
        <v>494</v>
      </c>
      <c r="DC9" s="990"/>
      <c r="DD9" s="990"/>
      <c r="DE9" s="990"/>
      <c r="DF9" s="991"/>
      <c r="DG9" s="989" t="s">
        <v>494</v>
      </c>
      <c r="DH9" s="990"/>
      <c r="DI9" s="990"/>
      <c r="DJ9" s="990"/>
      <c r="DK9" s="991"/>
      <c r="DL9" s="989" t="s">
        <v>494</v>
      </c>
      <c r="DM9" s="990"/>
      <c r="DN9" s="990"/>
      <c r="DO9" s="990"/>
      <c r="DP9" s="991"/>
      <c r="DQ9" s="989" t="s">
        <v>494</v>
      </c>
      <c r="DR9" s="990"/>
      <c r="DS9" s="990"/>
      <c r="DT9" s="990"/>
      <c r="DU9" s="991"/>
      <c r="DV9" s="992"/>
      <c r="DW9" s="993"/>
      <c r="DX9" s="993"/>
      <c r="DY9" s="993"/>
      <c r="DZ9" s="994"/>
      <c r="EA9" s="222"/>
    </row>
    <row r="10" spans="1:131" s="223" customFormat="1" ht="26.25" customHeight="1" x14ac:dyDescent="0.15">
      <c r="A10" s="226">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0"/>
      <c r="AL10" s="1081"/>
      <c r="AM10" s="1081"/>
      <c r="AN10" s="1081"/>
      <c r="AO10" s="1081"/>
      <c r="AP10" s="1081"/>
      <c r="AQ10" s="1081"/>
      <c r="AR10" s="1081"/>
      <c r="AS10" s="1081"/>
      <c r="AT10" s="1081"/>
      <c r="AU10" s="1082"/>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t="s">
        <v>563</v>
      </c>
      <c r="BT10" s="993"/>
      <c r="BU10" s="993"/>
      <c r="BV10" s="993"/>
      <c r="BW10" s="993"/>
      <c r="BX10" s="993"/>
      <c r="BY10" s="993"/>
      <c r="BZ10" s="993"/>
      <c r="CA10" s="993"/>
      <c r="CB10" s="993"/>
      <c r="CC10" s="993"/>
      <c r="CD10" s="993"/>
      <c r="CE10" s="993"/>
      <c r="CF10" s="993"/>
      <c r="CG10" s="1014"/>
      <c r="CH10" s="989">
        <v>-339</v>
      </c>
      <c r="CI10" s="990"/>
      <c r="CJ10" s="990"/>
      <c r="CK10" s="990"/>
      <c r="CL10" s="991"/>
      <c r="CM10" s="989">
        <v>-3990</v>
      </c>
      <c r="CN10" s="990"/>
      <c r="CO10" s="990"/>
      <c r="CP10" s="990"/>
      <c r="CQ10" s="991"/>
      <c r="CR10" s="989">
        <v>650</v>
      </c>
      <c r="CS10" s="990"/>
      <c r="CT10" s="990"/>
      <c r="CU10" s="990"/>
      <c r="CV10" s="991"/>
      <c r="CW10" s="989" t="s">
        <v>494</v>
      </c>
      <c r="CX10" s="990"/>
      <c r="CY10" s="990"/>
      <c r="CZ10" s="990"/>
      <c r="DA10" s="991"/>
      <c r="DB10" s="989">
        <v>2103</v>
      </c>
      <c r="DC10" s="990"/>
      <c r="DD10" s="990"/>
      <c r="DE10" s="990"/>
      <c r="DF10" s="991"/>
      <c r="DG10" s="989" t="s">
        <v>494</v>
      </c>
      <c r="DH10" s="990"/>
      <c r="DI10" s="990"/>
      <c r="DJ10" s="990"/>
      <c r="DK10" s="991"/>
      <c r="DL10" s="989" t="s">
        <v>494</v>
      </c>
      <c r="DM10" s="990"/>
      <c r="DN10" s="990"/>
      <c r="DO10" s="990"/>
      <c r="DP10" s="991"/>
      <c r="DQ10" s="989" t="s">
        <v>494</v>
      </c>
      <c r="DR10" s="990"/>
      <c r="DS10" s="990"/>
      <c r="DT10" s="990"/>
      <c r="DU10" s="991"/>
      <c r="DV10" s="992"/>
      <c r="DW10" s="993"/>
      <c r="DX10" s="993"/>
      <c r="DY10" s="993"/>
      <c r="DZ10" s="994"/>
      <c r="EA10" s="222"/>
    </row>
    <row r="11" spans="1:131" s="223" customFormat="1" ht="26.25" customHeight="1" x14ac:dyDescent="0.15">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t="s">
        <v>564</v>
      </c>
      <c r="BT11" s="993"/>
      <c r="BU11" s="993"/>
      <c r="BV11" s="993"/>
      <c r="BW11" s="993"/>
      <c r="BX11" s="993"/>
      <c r="BY11" s="993"/>
      <c r="BZ11" s="993"/>
      <c r="CA11" s="993"/>
      <c r="CB11" s="993"/>
      <c r="CC11" s="993"/>
      <c r="CD11" s="993"/>
      <c r="CE11" s="993"/>
      <c r="CF11" s="993"/>
      <c r="CG11" s="1014"/>
      <c r="CH11" s="989">
        <v>0</v>
      </c>
      <c r="CI11" s="990"/>
      <c r="CJ11" s="990"/>
      <c r="CK11" s="990"/>
      <c r="CL11" s="991"/>
      <c r="CM11" s="989">
        <v>48</v>
      </c>
      <c r="CN11" s="990"/>
      <c r="CO11" s="990"/>
      <c r="CP11" s="990"/>
      <c r="CQ11" s="991"/>
      <c r="CR11" s="989">
        <v>5</v>
      </c>
      <c r="CS11" s="990"/>
      <c r="CT11" s="990"/>
      <c r="CU11" s="990"/>
      <c r="CV11" s="991"/>
      <c r="CW11" s="989" t="s">
        <v>494</v>
      </c>
      <c r="CX11" s="990"/>
      <c r="CY11" s="990"/>
      <c r="CZ11" s="990"/>
      <c r="DA11" s="991"/>
      <c r="DB11" s="989" t="s">
        <v>494</v>
      </c>
      <c r="DC11" s="990"/>
      <c r="DD11" s="990"/>
      <c r="DE11" s="990"/>
      <c r="DF11" s="991"/>
      <c r="DG11" s="989">
        <v>440</v>
      </c>
      <c r="DH11" s="990"/>
      <c r="DI11" s="990"/>
      <c r="DJ11" s="990"/>
      <c r="DK11" s="991"/>
      <c r="DL11" s="989" t="s">
        <v>494</v>
      </c>
      <c r="DM11" s="990"/>
      <c r="DN11" s="990"/>
      <c r="DO11" s="990"/>
      <c r="DP11" s="991"/>
      <c r="DQ11" s="989">
        <v>132</v>
      </c>
      <c r="DR11" s="990"/>
      <c r="DS11" s="990"/>
      <c r="DT11" s="990"/>
      <c r="DU11" s="991"/>
      <c r="DV11" s="992"/>
      <c r="DW11" s="993"/>
      <c r="DX11" s="993"/>
      <c r="DY11" s="993"/>
      <c r="DZ11" s="994"/>
      <c r="EA11" s="222"/>
    </row>
    <row r="12" spans="1:131" s="223" customFormat="1" ht="26.25" customHeight="1" x14ac:dyDescent="0.15">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c r="BS12" s="992"/>
      <c r="BT12" s="993"/>
      <c r="BU12" s="993"/>
      <c r="BV12" s="993"/>
      <c r="BW12" s="993"/>
      <c r="BX12" s="993"/>
      <c r="BY12" s="993"/>
      <c r="BZ12" s="993"/>
      <c r="CA12" s="993"/>
      <c r="CB12" s="993"/>
      <c r="CC12" s="993"/>
      <c r="CD12" s="993"/>
      <c r="CE12" s="993"/>
      <c r="CF12" s="993"/>
      <c r="CG12" s="1014"/>
      <c r="CH12" s="989"/>
      <c r="CI12" s="990"/>
      <c r="CJ12" s="990"/>
      <c r="CK12" s="990"/>
      <c r="CL12" s="991"/>
      <c r="CM12" s="989"/>
      <c r="CN12" s="990"/>
      <c r="CO12" s="990"/>
      <c r="CP12" s="990"/>
      <c r="CQ12" s="991"/>
      <c r="CR12" s="989"/>
      <c r="CS12" s="990"/>
      <c r="CT12" s="990"/>
      <c r="CU12" s="990"/>
      <c r="CV12" s="991"/>
      <c r="CW12" s="989"/>
      <c r="CX12" s="990"/>
      <c r="CY12" s="990"/>
      <c r="CZ12" s="990"/>
      <c r="DA12" s="991"/>
      <c r="DB12" s="989"/>
      <c r="DC12" s="990"/>
      <c r="DD12" s="990"/>
      <c r="DE12" s="990"/>
      <c r="DF12" s="991"/>
      <c r="DG12" s="989"/>
      <c r="DH12" s="990"/>
      <c r="DI12" s="990"/>
      <c r="DJ12" s="990"/>
      <c r="DK12" s="991"/>
      <c r="DL12" s="989"/>
      <c r="DM12" s="990"/>
      <c r="DN12" s="990"/>
      <c r="DO12" s="990"/>
      <c r="DP12" s="991"/>
      <c r="DQ12" s="989"/>
      <c r="DR12" s="990"/>
      <c r="DS12" s="990"/>
      <c r="DT12" s="990"/>
      <c r="DU12" s="991"/>
      <c r="DV12" s="992"/>
      <c r="DW12" s="993"/>
      <c r="DX12" s="993"/>
      <c r="DY12" s="993"/>
      <c r="DZ12" s="994"/>
      <c r="EA12" s="222"/>
    </row>
    <row r="13" spans="1:131" s="223" customFormat="1" ht="26.25" customHeight="1" x14ac:dyDescent="0.15">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c r="BT13" s="993"/>
      <c r="BU13" s="993"/>
      <c r="BV13" s="993"/>
      <c r="BW13" s="993"/>
      <c r="BX13" s="993"/>
      <c r="BY13" s="993"/>
      <c r="BZ13" s="993"/>
      <c r="CA13" s="993"/>
      <c r="CB13" s="993"/>
      <c r="CC13" s="993"/>
      <c r="CD13" s="993"/>
      <c r="CE13" s="993"/>
      <c r="CF13" s="993"/>
      <c r="CG13" s="1014"/>
      <c r="CH13" s="989"/>
      <c r="CI13" s="990"/>
      <c r="CJ13" s="990"/>
      <c r="CK13" s="990"/>
      <c r="CL13" s="991"/>
      <c r="CM13" s="989"/>
      <c r="CN13" s="990"/>
      <c r="CO13" s="990"/>
      <c r="CP13" s="990"/>
      <c r="CQ13" s="991"/>
      <c r="CR13" s="989"/>
      <c r="CS13" s="990"/>
      <c r="CT13" s="990"/>
      <c r="CU13" s="990"/>
      <c r="CV13" s="991"/>
      <c r="CW13" s="989"/>
      <c r="CX13" s="990"/>
      <c r="CY13" s="990"/>
      <c r="CZ13" s="990"/>
      <c r="DA13" s="991"/>
      <c r="DB13" s="989"/>
      <c r="DC13" s="990"/>
      <c r="DD13" s="990"/>
      <c r="DE13" s="990"/>
      <c r="DF13" s="991"/>
      <c r="DG13" s="989"/>
      <c r="DH13" s="990"/>
      <c r="DI13" s="990"/>
      <c r="DJ13" s="990"/>
      <c r="DK13" s="991"/>
      <c r="DL13" s="989"/>
      <c r="DM13" s="990"/>
      <c r="DN13" s="990"/>
      <c r="DO13" s="990"/>
      <c r="DP13" s="991"/>
      <c r="DQ13" s="989"/>
      <c r="DR13" s="990"/>
      <c r="DS13" s="990"/>
      <c r="DT13" s="990"/>
      <c r="DU13" s="991"/>
      <c r="DV13" s="992"/>
      <c r="DW13" s="993"/>
      <c r="DX13" s="993"/>
      <c r="DY13" s="993"/>
      <c r="DZ13" s="994"/>
      <c r="EA13" s="222"/>
    </row>
    <row r="14" spans="1:131" s="223" customFormat="1" ht="26.25" customHeight="1" x14ac:dyDescent="0.15">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22"/>
    </row>
    <row r="15" spans="1:131" s="223" customFormat="1" ht="26.25" customHeight="1" x14ac:dyDescent="0.15">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customHeight="1" x14ac:dyDescent="0.15">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customHeight="1" x14ac:dyDescent="0.15">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x14ac:dyDescent="0.15">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x14ac:dyDescent="0.15">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x14ac:dyDescent="0.15">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x14ac:dyDescent="0.2">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x14ac:dyDescent="0.15">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377</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x14ac:dyDescent="0.2">
      <c r="A23" s="228" t="s">
        <v>378</v>
      </c>
      <c r="B23" s="937" t="s">
        <v>379</v>
      </c>
      <c r="C23" s="938"/>
      <c r="D23" s="938"/>
      <c r="E23" s="938"/>
      <c r="F23" s="938"/>
      <c r="G23" s="938"/>
      <c r="H23" s="938"/>
      <c r="I23" s="938"/>
      <c r="J23" s="938"/>
      <c r="K23" s="938"/>
      <c r="L23" s="938"/>
      <c r="M23" s="938"/>
      <c r="N23" s="938"/>
      <c r="O23" s="938"/>
      <c r="P23" s="948"/>
      <c r="Q23" s="1067">
        <v>119666</v>
      </c>
      <c r="R23" s="1061"/>
      <c r="S23" s="1061"/>
      <c r="T23" s="1061"/>
      <c r="U23" s="1061"/>
      <c r="V23" s="1061">
        <v>117724</v>
      </c>
      <c r="W23" s="1061"/>
      <c r="X23" s="1061"/>
      <c r="Y23" s="1061"/>
      <c r="Z23" s="1061"/>
      <c r="AA23" s="1061">
        <v>1942</v>
      </c>
      <c r="AB23" s="1061"/>
      <c r="AC23" s="1061"/>
      <c r="AD23" s="1061"/>
      <c r="AE23" s="1068"/>
      <c r="AF23" s="1069">
        <v>1140</v>
      </c>
      <c r="AG23" s="1061"/>
      <c r="AH23" s="1061"/>
      <c r="AI23" s="1061"/>
      <c r="AJ23" s="1070"/>
      <c r="AK23" s="1071"/>
      <c r="AL23" s="1072"/>
      <c r="AM23" s="1072"/>
      <c r="AN23" s="1072"/>
      <c r="AO23" s="1072"/>
      <c r="AP23" s="1061">
        <v>100212</v>
      </c>
      <c r="AQ23" s="1061"/>
      <c r="AR23" s="1061"/>
      <c r="AS23" s="1061"/>
      <c r="AT23" s="1061"/>
      <c r="AU23" s="1062"/>
      <c r="AV23" s="1062"/>
      <c r="AW23" s="1062"/>
      <c r="AX23" s="1062"/>
      <c r="AY23" s="1063"/>
      <c r="AZ23" s="1064" t="s">
        <v>121</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x14ac:dyDescent="0.15">
      <c r="A24" s="1060" t="s">
        <v>380</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x14ac:dyDescent="0.2">
      <c r="A25" s="1059" t="s">
        <v>381</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x14ac:dyDescent="0.15">
      <c r="A26" s="995" t="s">
        <v>357</v>
      </c>
      <c r="B26" s="996"/>
      <c r="C26" s="996"/>
      <c r="D26" s="996"/>
      <c r="E26" s="996"/>
      <c r="F26" s="996"/>
      <c r="G26" s="996"/>
      <c r="H26" s="996"/>
      <c r="I26" s="996"/>
      <c r="J26" s="996"/>
      <c r="K26" s="996"/>
      <c r="L26" s="996"/>
      <c r="M26" s="996"/>
      <c r="N26" s="996"/>
      <c r="O26" s="996"/>
      <c r="P26" s="997"/>
      <c r="Q26" s="1001" t="s">
        <v>382</v>
      </c>
      <c r="R26" s="1002"/>
      <c r="S26" s="1002"/>
      <c r="T26" s="1002"/>
      <c r="U26" s="1003"/>
      <c r="V26" s="1001" t="s">
        <v>383</v>
      </c>
      <c r="W26" s="1002"/>
      <c r="X26" s="1002"/>
      <c r="Y26" s="1002"/>
      <c r="Z26" s="1003"/>
      <c r="AA26" s="1001" t="s">
        <v>384</v>
      </c>
      <c r="AB26" s="1002"/>
      <c r="AC26" s="1002"/>
      <c r="AD26" s="1002"/>
      <c r="AE26" s="1002"/>
      <c r="AF26" s="1055" t="s">
        <v>385</v>
      </c>
      <c r="AG26" s="1008"/>
      <c r="AH26" s="1008"/>
      <c r="AI26" s="1008"/>
      <c r="AJ26" s="1056"/>
      <c r="AK26" s="1002" t="s">
        <v>386</v>
      </c>
      <c r="AL26" s="1002"/>
      <c r="AM26" s="1002"/>
      <c r="AN26" s="1002"/>
      <c r="AO26" s="1003"/>
      <c r="AP26" s="1001" t="s">
        <v>387</v>
      </c>
      <c r="AQ26" s="1002"/>
      <c r="AR26" s="1002"/>
      <c r="AS26" s="1002"/>
      <c r="AT26" s="1003"/>
      <c r="AU26" s="1001" t="s">
        <v>388</v>
      </c>
      <c r="AV26" s="1002"/>
      <c r="AW26" s="1002"/>
      <c r="AX26" s="1002"/>
      <c r="AY26" s="1003"/>
      <c r="AZ26" s="1001" t="s">
        <v>389</v>
      </c>
      <c r="BA26" s="1002"/>
      <c r="BB26" s="1002"/>
      <c r="BC26" s="1002"/>
      <c r="BD26" s="1003"/>
      <c r="BE26" s="1001" t="s">
        <v>364</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x14ac:dyDescent="0.2">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x14ac:dyDescent="0.15">
      <c r="A28" s="230">
        <v>1</v>
      </c>
      <c r="B28" s="1047" t="s">
        <v>390</v>
      </c>
      <c r="C28" s="1048"/>
      <c r="D28" s="1048"/>
      <c r="E28" s="1048"/>
      <c r="F28" s="1048"/>
      <c r="G28" s="1048"/>
      <c r="H28" s="1048"/>
      <c r="I28" s="1048"/>
      <c r="J28" s="1048"/>
      <c r="K28" s="1048"/>
      <c r="L28" s="1048"/>
      <c r="M28" s="1048"/>
      <c r="N28" s="1048"/>
      <c r="O28" s="1048"/>
      <c r="P28" s="1049"/>
      <c r="Q28" s="1050">
        <v>20696</v>
      </c>
      <c r="R28" s="1051"/>
      <c r="S28" s="1051"/>
      <c r="T28" s="1051"/>
      <c r="U28" s="1051"/>
      <c r="V28" s="1051">
        <v>23218</v>
      </c>
      <c r="W28" s="1051"/>
      <c r="X28" s="1051"/>
      <c r="Y28" s="1051"/>
      <c r="Z28" s="1051"/>
      <c r="AA28" s="1051">
        <v>-2522</v>
      </c>
      <c r="AB28" s="1051"/>
      <c r="AC28" s="1051"/>
      <c r="AD28" s="1051"/>
      <c r="AE28" s="1052"/>
      <c r="AF28" s="1053">
        <v>49</v>
      </c>
      <c r="AG28" s="1051"/>
      <c r="AH28" s="1051"/>
      <c r="AI28" s="1051"/>
      <c r="AJ28" s="1054"/>
      <c r="AK28" s="1042">
        <v>2571</v>
      </c>
      <c r="AL28" s="1043"/>
      <c r="AM28" s="1043"/>
      <c r="AN28" s="1043"/>
      <c r="AO28" s="1043"/>
      <c r="AP28" s="1043" t="s">
        <v>565</v>
      </c>
      <c r="AQ28" s="1043"/>
      <c r="AR28" s="1043"/>
      <c r="AS28" s="1043"/>
      <c r="AT28" s="1043"/>
      <c r="AU28" s="1043" t="s">
        <v>565</v>
      </c>
      <c r="AV28" s="1043"/>
      <c r="AW28" s="1043"/>
      <c r="AX28" s="1043"/>
      <c r="AY28" s="1043"/>
      <c r="AZ28" s="1044" t="s">
        <v>565</v>
      </c>
      <c r="BA28" s="1044"/>
      <c r="BB28" s="1044"/>
      <c r="BC28" s="1044"/>
      <c r="BD28" s="1044"/>
      <c r="BE28" s="1045"/>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x14ac:dyDescent="0.15">
      <c r="A29" s="230">
        <v>2</v>
      </c>
      <c r="B29" s="1030" t="s">
        <v>391</v>
      </c>
      <c r="C29" s="1031"/>
      <c r="D29" s="1031"/>
      <c r="E29" s="1031"/>
      <c r="F29" s="1031"/>
      <c r="G29" s="1031"/>
      <c r="H29" s="1031"/>
      <c r="I29" s="1031"/>
      <c r="J29" s="1031"/>
      <c r="K29" s="1031"/>
      <c r="L29" s="1031"/>
      <c r="M29" s="1031"/>
      <c r="N29" s="1031"/>
      <c r="O29" s="1031"/>
      <c r="P29" s="1032"/>
      <c r="Q29" s="1038">
        <v>23706</v>
      </c>
      <c r="R29" s="1039"/>
      <c r="S29" s="1039"/>
      <c r="T29" s="1039"/>
      <c r="U29" s="1039"/>
      <c r="V29" s="1039">
        <v>27011</v>
      </c>
      <c r="W29" s="1039"/>
      <c r="X29" s="1039"/>
      <c r="Y29" s="1039"/>
      <c r="Z29" s="1039"/>
      <c r="AA29" s="1039">
        <v>-3305</v>
      </c>
      <c r="AB29" s="1039"/>
      <c r="AC29" s="1039"/>
      <c r="AD29" s="1039"/>
      <c r="AE29" s="1040"/>
      <c r="AF29" s="1035">
        <v>841</v>
      </c>
      <c r="AG29" s="1036"/>
      <c r="AH29" s="1036"/>
      <c r="AI29" s="1036"/>
      <c r="AJ29" s="1037"/>
      <c r="AK29" s="980">
        <v>4146</v>
      </c>
      <c r="AL29" s="971"/>
      <c r="AM29" s="971"/>
      <c r="AN29" s="971"/>
      <c r="AO29" s="971"/>
      <c r="AP29" s="971" t="s">
        <v>565</v>
      </c>
      <c r="AQ29" s="971"/>
      <c r="AR29" s="971"/>
      <c r="AS29" s="971"/>
      <c r="AT29" s="971"/>
      <c r="AU29" s="971" t="s">
        <v>565</v>
      </c>
      <c r="AV29" s="971"/>
      <c r="AW29" s="971"/>
      <c r="AX29" s="971"/>
      <c r="AY29" s="971"/>
      <c r="AZ29" s="1041" t="s">
        <v>565</v>
      </c>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x14ac:dyDescent="0.15">
      <c r="A30" s="230">
        <v>3</v>
      </c>
      <c r="B30" s="1030" t="s">
        <v>392</v>
      </c>
      <c r="C30" s="1031"/>
      <c r="D30" s="1031"/>
      <c r="E30" s="1031"/>
      <c r="F30" s="1031"/>
      <c r="G30" s="1031"/>
      <c r="H30" s="1031"/>
      <c r="I30" s="1031"/>
      <c r="J30" s="1031"/>
      <c r="K30" s="1031"/>
      <c r="L30" s="1031"/>
      <c r="M30" s="1031"/>
      <c r="N30" s="1031"/>
      <c r="O30" s="1031"/>
      <c r="P30" s="1032"/>
      <c r="Q30" s="1038">
        <v>3719</v>
      </c>
      <c r="R30" s="1039"/>
      <c r="S30" s="1039"/>
      <c r="T30" s="1039"/>
      <c r="U30" s="1039"/>
      <c r="V30" s="1039">
        <v>4554</v>
      </c>
      <c r="W30" s="1039"/>
      <c r="X30" s="1039"/>
      <c r="Y30" s="1039"/>
      <c r="Z30" s="1039"/>
      <c r="AA30" s="1039">
        <v>-835</v>
      </c>
      <c r="AB30" s="1039"/>
      <c r="AC30" s="1039"/>
      <c r="AD30" s="1039"/>
      <c r="AE30" s="1040"/>
      <c r="AF30" s="1035">
        <v>200</v>
      </c>
      <c r="AG30" s="1036"/>
      <c r="AH30" s="1036"/>
      <c r="AI30" s="1036"/>
      <c r="AJ30" s="1037"/>
      <c r="AK30" s="980">
        <v>1035</v>
      </c>
      <c r="AL30" s="971"/>
      <c r="AM30" s="971"/>
      <c r="AN30" s="971"/>
      <c r="AO30" s="971"/>
      <c r="AP30" s="971" t="s">
        <v>565</v>
      </c>
      <c r="AQ30" s="971"/>
      <c r="AR30" s="971"/>
      <c r="AS30" s="971"/>
      <c r="AT30" s="971"/>
      <c r="AU30" s="971" t="s">
        <v>565</v>
      </c>
      <c r="AV30" s="971"/>
      <c r="AW30" s="971"/>
      <c r="AX30" s="971"/>
      <c r="AY30" s="971"/>
      <c r="AZ30" s="1041" t="s">
        <v>565</v>
      </c>
      <c r="BA30" s="1041"/>
      <c r="BB30" s="1041"/>
      <c r="BC30" s="1041"/>
      <c r="BD30" s="1041"/>
      <c r="BE30" s="972"/>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x14ac:dyDescent="0.15">
      <c r="A31" s="230">
        <v>4</v>
      </c>
      <c r="B31" s="1030" t="s">
        <v>393</v>
      </c>
      <c r="C31" s="1031"/>
      <c r="D31" s="1031"/>
      <c r="E31" s="1031"/>
      <c r="F31" s="1031"/>
      <c r="G31" s="1031"/>
      <c r="H31" s="1031"/>
      <c r="I31" s="1031"/>
      <c r="J31" s="1031"/>
      <c r="K31" s="1031"/>
      <c r="L31" s="1031"/>
      <c r="M31" s="1031"/>
      <c r="N31" s="1031"/>
      <c r="O31" s="1031"/>
      <c r="P31" s="1032"/>
      <c r="Q31" s="1038">
        <v>539</v>
      </c>
      <c r="R31" s="1039"/>
      <c r="S31" s="1039"/>
      <c r="T31" s="1039"/>
      <c r="U31" s="1039"/>
      <c r="V31" s="1039">
        <v>510</v>
      </c>
      <c r="W31" s="1039"/>
      <c r="X31" s="1039"/>
      <c r="Y31" s="1039"/>
      <c r="Z31" s="1039"/>
      <c r="AA31" s="1039">
        <v>29</v>
      </c>
      <c r="AB31" s="1039"/>
      <c r="AC31" s="1039"/>
      <c r="AD31" s="1039"/>
      <c r="AE31" s="1040"/>
      <c r="AF31" s="1035">
        <v>834</v>
      </c>
      <c r="AG31" s="1036"/>
      <c r="AH31" s="1036"/>
      <c r="AI31" s="1036"/>
      <c r="AJ31" s="1037"/>
      <c r="AK31" s="980">
        <v>149</v>
      </c>
      <c r="AL31" s="971"/>
      <c r="AM31" s="971"/>
      <c r="AN31" s="971"/>
      <c r="AO31" s="971"/>
      <c r="AP31" s="971">
        <v>10</v>
      </c>
      <c r="AQ31" s="971"/>
      <c r="AR31" s="971"/>
      <c r="AS31" s="971"/>
      <c r="AT31" s="971"/>
      <c r="AU31" s="971">
        <v>6</v>
      </c>
      <c r="AV31" s="971"/>
      <c r="AW31" s="971"/>
      <c r="AX31" s="971"/>
      <c r="AY31" s="971"/>
      <c r="AZ31" s="1041" t="s">
        <v>565</v>
      </c>
      <c r="BA31" s="1041"/>
      <c r="BB31" s="1041"/>
      <c r="BC31" s="1041"/>
      <c r="BD31" s="1041"/>
      <c r="BE31" s="972" t="s">
        <v>394</v>
      </c>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x14ac:dyDescent="0.15">
      <c r="A32" s="230">
        <v>5</v>
      </c>
      <c r="B32" s="1030" t="s">
        <v>395</v>
      </c>
      <c r="C32" s="1031"/>
      <c r="D32" s="1031"/>
      <c r="E32" s="1031"/>
      <c r="F32" s="1031"/>
      <c r="G32" s="1031"/>
      <c r="H32" s="1031"/>
      <c r="I32" s="1031"/>
      <c r="J32" s="1031"/>
      <c r="K32" s="1031"/>
      <c r="L32" s="1031"/>
      <c r="M32" s="1031"/>
      <c r="N32" s="1031"/>
      <c r="O32" s="1031"/>
      <c r="P32" s="1032"/>
      <c r="Q32" s="1038">
        <v>125</v>
      </c>
      <c r="R32" s="1039"/>
      <c r="S32" s="1039"/>
      <c r="T32" s="1039"/>
      <c r="U32" s="1039"/>
      <c r="V32" s="1039">
        <v>214</v>
      </c>
      <c r="W32" s="1039"/>
      <c r="X32" s="1039"/>
      <c r="Y32" s="1039"/>
      <c r="Z32" s="1039"/>
      <c r="AA32" s="1039">
        <v>-89</v>
      </c>
      <c r="AB32" s="1039"/>
      <c r="AC32" s="1039"/>
      <c r="AD32" s="1039"/>
      <c r="AE32" s="1040"/>
      <c r="AF32" s="1035" t="s">
        <v>121</v>
      </c>
      <c r="AG32" s="1036"/>
      <c r="AH32" s="1036"/>
      <c r="AI32" s="1036"/>
      <c r="AJ32" s="1037"/>
      <c r="AK32" s="980">
        <v>15</v>
      </c>
      <c r="AL32" s="971"/>
      <c r="AM32" s="971"/>
      <c r="AN32" s="971"/>
      <c r="AO32" s="971"/>
      <c r="AP32" s="971">
        <v>365</v>
      </c>
      <c r="AQ32" s="971"/>
      <c r="AR32" s="971"/>
      <c r="AS32" s="971"/>
      <c r="AT32" s="971"/>
      <c r="AU32" s="971" t="s">
        <v>565</v>
      </c>
      <c r="AV32" s="971"/>
      <c r="AW32" s="971"/>
      <c r="AX32" s="971"/>
      <c r="AY32" s="971"/>
      <c r="AZ32" s="1041" t="s">
        <v>565</v>
      </c>
      <c r="BA32" s="1041"/>
      <c r="BB32" s="1041"/>
      <c r="BC32" s="1041"/>
      <c r="BD32" s="1041"/>
      <c r="BE32" s="972" t="s">
        <v>394</v>
      </c>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x14ac:dyDescent="0.15">
      <c r="A33" s="230">
        <v>6</v>
      </c>
      <c r="B33" s="1030" t="s">
        <v>396</v>
      </c>
      <c r="C33" s="1031"/>
      <c r="D33" s="1031"/>
      <c r="E33" s="1031"/>
      <c r="F33" s="1031"/>
      <c r="G33" s="1031"/>
      <c r="H33" s="1031"/>
      <c r="I33" s="1031"/>
      <c r="J33" s="1031"/>
      <c r="K33" s="1031"/>
      <c r="L33" s="1031"/>
      <c r="M33" s="1031"/>
      <c r="N33" s="1031"/>
      <c r="O33" s="1031"/>
      <c r="P33" s="1032"/>
      <c r="Q33" s="1038">
        <v>4802</v>
      </c>
      <c r="R33" s="1039"/>
      <c r="S33" s="1039"/>
      <c r="T33" s="1039"/>
      <c r="U33" s="1039"/>
      <c r="V33" s="1039">
        <v>4637</v>
      </c>
      <c r="W33" s="1039"/>
      <c r="X33" s="1039"/>
      <c r="Y33" s="1039"/>
      <c r="Z33" s="1039"/>
      <c r="AA33" s="1039">
        <v>165</v>
      </c>
      <c r="AB33" s="1039"/>
      <c r="AC33" s="1039"/>
      <c r="AD33" s="1039"/>
      <c r="AE33" s="1040"/>
      <c r="AF33" s="1035">
        <v>5667</v>
      </c>
      <c r="AG33" s="1036"/>
      <c r="AH33" s="1036"/>
      <c r="AI33" s="1036"/>
      <c r="AJ33" s="1037"/>
      <c r="AK33" s="980">
        <v>507</v>
      </c>
      <c r="AL33" s="971"/>
      <c r="AM33" s="971"/>
      <c r="AN33" s="971"/>
      <c r="AO33" s="971"/>
      <c r="AP33" s="971">
        <v>16875</v>
      </c>
      <c r="AQ33" s="971"/>
      <c r="AR33" s="971"/>
      <c r="AS33" s="971"/>
      <c r="AT33" s="971"/>
      <c r="AU33" s="971">
        <v>506</v>
      </c>
      <c r="AV33" s="971"/>
      <c r="AW33" s="971"/>
      <c r="AX33" s="971"/>
      <c r="AY33" s="971"/>
      <c r="AZ33" s="1041" t="s">
        <v>565</v>
      </c>
      <c r="BA33" s="1041"/>
      <c r="BB33" s="1041"/>
      <c r="BC33" s="1041"/>
      <c r="BD33" s="1041"/>
      <c r="BE33" s="972" t="s">
        <v>394</v>
      </c>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x14ac:dyDescent="0.15">
      <c r="A34" s="230">
        <v>7</v>
      </c>
      <c r="B34" s="1030" t="s">
        <v>397</v>
      </c>
      <c r="C34" s="1031"/>
      <c r="D34" s="1031"/>
      <c r="E34" s="1031"/>
      <c r="F34" s="1031"/>
      <c r="G34" s="1031"/>
      <c r="H34" s="1031"/>
      <c r="I34" s="1031"/>
      <c r="J34" s="1031"/>
      <c r="K34" s="1031"/>
      <c r="L34" s="1031"/>
      <c r="M34" s="1031"/>
      <c r="N34" s="1031"/>
      <c r="O34" s="1031"/>
      <c r="P34" s="1032"/>
      <c r="Q34" s="1038">
        <v>4497</v>
      </c>
      <c r="R34" s="1039"/>
      <c r="S34" s="1039"/>
      <c r="T34" s="1039"/>
      <c r="U34" s="1039"/>
      <c r="V34" s="1039">
        <v>4464</v>
      </c>
      <c r="W34" s="1039"/>
      <c r="X34" s="1039"/>
      <c r="Y34" s="1039"/>
      <c r="Z34" s="1039"/>
      <c r="AA34" s="1039">
        <v>33</v>
      </c>
      <c r="AB34" s="1039"/>
      <c r="AC34" s="1039"/>
      <c r="AD34" s="1039"/>
      <c r="AE34" s="1040"/>
      <c r="AF34" s="1035">
        <v>733</v>
      </c>
      <c r="AG34" s="1036"/>
      <c r="AH34" s="1036"/>
      <c r="AI34" s="1036"/>
      <c r="AJ34" s="1037"/>
      <c r="AK34" s="980">
        <v>1688</v>
      </c>
      <c r="AL34" s="971"/>
      <c r="AM34" s="971"/>
      <c r="AN34" s="971"/>
      <c r="AO34" s="971"/>
      <c r="AP34" s="971">
        <v>32041</v>
      </c>
      <c r="AQ34" s="971"/>
      <c r="AR34" s="971"/>
      <c r="AS34" s="971"/>
      <c r="AT34" s="971"/>
      <c r="AU34" s="971">
        <v>16661</v>
      </c>
      <c r="AV34" s="971"/>
      <c r="AW34" s="971"/>
      <c r="AX34" s="971"/>
      <c r="AY34" s="971"/>
      <c r="AZ34" s="1041" t="s">
        <v>565</v>
      </c>
      <c r="BA34" s="1041"/>
      <c r="BB34" s="1041"/>
      <c r="BC34" s="1041"/>
      <c r="BD34" s="1041"/>
      <c r="BE34" s="972" t="s">
        <v>394</v>
      </c>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x14ac:dyDescent="0.15">
      <c r="A35" s="230">
        <v>8</v>
      </c>
      <c r="B35" s="1030" t="s">
        <v>398</v>
      </c>
      <c r="C35" s="1031"/>
      <c r="D35" s="1031"/>
      <c r="E35" s="1031"/>
      <c r="F35" s="1031"/>
      <c r="G35" s="1031"/>
      <c r="H35" s="1031"/>
      <c r="I35" s="1031"/>
      <c r="J35" s="1031"/>
      <c r="K35" s="1031"/>
      <c r="L35" s="1031"/>
      <c r="M35" s="1031"/>
      <c r="N35" s="1031"/>
      <c r="O35" s="1031"/>
      <c r="P35" s="1032"/>
      <c r="Q35" s="1038">
        <v>539</v>
      </c>
      <c r="R35" s="1039"/>
      <c r="S35" s="1039"/>
      <c r="T35" s="1039"/>
      <c r="U35" s="1039"/>
      <c r="V35" s="1039">
        <v>514</v>
      </c>
      <c r="W35" s="1039"/>
      <c r="X35" s="1039"/>
      <c r="Y35" s="1039"/>
      <c r="Z35" s="1039"/>
      <c r="AA35" s="1039">
        <v>25</v>
      </c>
      <c r="AB35" s="1039"/>
      <c r="AC35" s="1039"/>
      <c r="AD35" s="1039"/>
      <c r="AE35" s="1040"/>
      <c r="AF35" s="1035">
        <v>311</v>
      </c>
      <c r="AG35" s="1036"/>
      <c r="AH35" s="1036"/>
      <c r="AI35" s="1036"/>
      <c r="AJ35" s="1037"/>
      <c r="AK35" s="980">
        <v>390</v>
      </c>
      <c r="AL35" s="971"/>
      <c r="AM35" s="971"/>
      <c r="AN35" s="971"/>
      <c r="AO35" s="971"/>
      <c r="AP35" s="971">
        <v>8</v>
      </c>
      <c r="AQ35" s="971"/>
      <c r="AR35" s="971"/>
      <c r="AS35" s="971"/>
      <c r="AT35" s="971"/>
      <c r="AU35" s="971">
        <v>4</v>
      </c>
      <c r="AV35" s="971"/>
      <c r="AW35" s="971"/>
      <c r="AX35" s="971"/>
      <c r="AY35" s="971"/>
      <c r="AZ35" s="1041" t="s">
        <v>565</v>
      </c>
      <c r="BA35" s="1041"/>
      <c r="BB35" s="1041"/>
      <c r="BC35" s="1041"/>
      <c r="BD35" s="1041"/>
      <c r="BE35" s="972" t="s">
        <v>394</v>
      </c>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x14ac:dyDescent="0.15">
      <c r="A36" s="230">
        <v>9</v>
      </c>
      <c r="B36" s="1030" t="s">
        <v>399</v>
      </c>
      <c r="C36" s="1031"/>
      <c r="D36" s="1031"/>
      <c r="E36" s="1031"/>
      <c r="F36" s="1031"/>
      <c r="G36" s="1031"/>
      <c r="H36" s="1031"/>
      <c r="I36" s="1031"/>
      <c r="J36" s="1031"/>
      <c r="K36" s="1031"/>
      <c r="L36" s="1031"/>
      <c r="M36" s="1031"/>
      <c r="N36" s="1031"/>
      <c r="O36" s="1031"/>
      <c r="P36" s="1032"/>
      <c r="Q36" s="1038">
        <v>11807</v>
      </c>
      <c r="R36" s="1039"/>
      <c r="S36" s="1039"/>
      <c r="T36" s="1039"/>
      <c r="U36" s="1039"/>
      <c r="V36" s="1039">
        <v>12013</v>
      </c>
      <c r="W36" s="1039"/>
      <c r="X36" s="1039"/>
      <c r="Y36" s="1039"/>
      <c r="Z36" s="1039"/>
      <c r="AA36" s="1039">
        <v>-206</v>
      </c>
      <c r="AB36" s="1039"/>
      <c r="AC36" s="1039"/>
      <c r="AD36" s="1039"/>
      <c r="AE36" s="1040"/>
      <c r="AF36" s="1035">
        <v>3150</v>
      </c>
      <c r="AG36" s="1036"/>
      <c r="AH36" s="1036"/>
      <c r="AI36" s="1036"/>
      <c r="AJ36" s="1037"/>
      <c r="AK36" s="980">
        <v>1614</v>
      </c>
      <c r="AL36" s="971"/>
      <c r="AM36" s="971"/>
      <c r="AN36" s="971"/>
      <c r="AO36" s="971"/>
      <c r="AP36" s="971">
        <v>10035</v>
      </c>
      <c r="AQ36" s="971"/>
      <c r="AR36" s="971"/>
      <c r="AS36" s="971"/>
      <c r="AT36" s="971"/>
      <c r="AU36" s="971">
        <v>6487</v>
      </c>
      <c r="AV36" s="971"/>
      <c r="AW36" s="971"/>
      <c r="AX36" s="971"/>
      <c r="AY36" s="971"/>
      <c r="AZ36" s="1041" t="s">
        <v>565</v>
      </c>
      <c r="BA36" s="1041"/>
      <c r="BB36" s="1041"/>
      <c r="BC36" s="1041"/>
      <c r="BD36" s="1041"/>
      <c r="BE36" s="972" t="s">
        <v>394</v>
      </c>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x14ac:dyDescent="0.15">
      <c r="A37" s="230">
        <v>10</v>
      </c>
      <c r="B37" s="1030" t="s">
        <v>400</v>
      </c>
      <c r="C37" s="1031"/>
      <c r="D37" s="1031"/>
      <c r="E37" s="1031"/>
      <c r="F37" s="1031"/>
      <c r="G37" s="1031"/>
      <c r="H37" s="1031"/>
      <c r="I37" s="1031"/>
      <c r="J37" s="1031"/>
      <c r="K37" s="1031"/>
      <c r="L37" s="1031"/>
      <c r="M37" s="1031"/>
      <c r="N37" s="1031"/>
      <c r="O37" s="1031"/>
      <c r="P37" s="1032"/>
      <c r="Q37" s="1038">
        <v>180</v>
      </c>
      <c r="R37" s="1039"/>
      <c r="S37" s="1039"/>
      <c r="T37" s="1039"/>
      <c r="U37" s="1039"/>
      <c r="V37" s="1039">
        <v>171</v>
      </c>
      <c r="W37" s="1039"/>
      <c r="X37" s="1039"/>
      <c r="Y37" s="1039"/>
      <c r="Z37" s="1039"/>
      <c r="AA37" s="1039">
        <v>9</v>
      </c>
      <c r="AB37" s="1039"/>
      <c r="AC37" s="1039"/>
      <c r="AD37" s="1039"/>
      <c r="AE37" s="1040"/>
      <c r="AF37" s="1035" t="s">
        <v>121</v>
      </c>
      <c r="AG37" s="1036"/>
      <c r="AH37" s="1036"/>
      <c r="AI37" s="1036"/>
      <c r="AJ37" s="1037"/>
      <c r="AK37" s="980">
        <v>107</v>
      </c>
      <c r="AL37" s="971"/>
      <c r="AM37" s="971"/>
      <c r="AN37" s="971"/>
      <c r="AO37" s="971"/>
      <c r="AP37" s="971">
        <v>337</v>
      </c>
      <c r="AQ37" s="971"/>
      <c r="AR37" s="971"/>
      <c r="AS37" s="971"/>
      <c r="AT37" s="971"/>
      <c r="AU37" s="971">
        <v>337</v>
      </c>
      <c r="AV37" s="971"/>
      <c r="AW37" s="971"/>
      <c r="AX37" s="971"/>
      <c r="AY37" s="971"/>
      <c r="AZ37" s="1041" t="s">
        <v>565</v>
      </c>
      <c r="BA37" s="1041"/>
      <c r="BB37" s="1041"/>
      <c r="BC37" s="1041"/>
      <c r="BD37" s="1041"/>
      <c r="BE37" s="972" t="s">
        <v>401</v>
      </c>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x14ac:dyDescent="0.15">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x14ac:dyDescent="0.15">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x14ac:dyDescent="0.15">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x14ac:dyDescent="0.15">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x14ac:dyDescent="0.15">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x14ac:dyDescent="0.15">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x14ac:dyDescent="0.15">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x14ac:dyDescent="0.15">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x14ac:dyDescent="0.15">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x14ac:dyDescent="0.15">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x14ac:dyDescent="0.15">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x14ac:dyDescent="0.15">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x14ac:dyDescent="0.15">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x14ac:dyDescent="0.15">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x14ac:dyDescent="0.15">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x14ac:dyDescent="0.15">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x14ac:dyDescent="0.15">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x14ac:dyDescent="0.15">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x14ac:dyDescent="0.15">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x14ac:dyDescent="0.15">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x14ac:dyDescent="0.15">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x14ac:dyDescent="0.15">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x14ac:dyDescent="0.15">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x14ac:dyDescent="0.2">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x14ac:dyDescent="0.15">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402</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x14ac:dyDescent="0.2">
      <c r="A63" s="228" t="s">
        <v>378</v>
      </c>
      <c r="B63" s="937" t="s">
        <v>403</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11784</v>
      </c>
      <c r="AG63" s="959"/>
      <c r="AH63" s="959"/>
      <c r="AI63" s="959"/>
      <c r="AJ63" s="1022"/>
      <c r="AK63" s="1023"/>
      <c r="AL63" s="963"/>
      <c r="AM63" s="963"/>
      <c r="AN63" s="963"/>
      <c r="AO63" s="963"/>
      <c r="AP63" s="959">
        <v>59671</v>
      </c>
      <c r="AQ63" s="959"/>
      <c r="AR63" s="959"/>
      <c r="AS63" s="959"/>
      <c r="AT63" s="959"/>
      <c r="AU63" s="959">
        <v>24001</v>
      </c>
      <c r="AV63" s="959"/>
      <c r="AW63" s="959"/>
      <c r="AX63" s="959"/>
      <c r="AY63" s="959"/>
      <c r="AZ63" s="1017"/>
      <c r="BA63" s="1017"/>
      <c r="BB63" s="1017"/>
      <c r="BC63" s="1017"/>
      <c r="BD63" s="1017"/>
      <c r="BE63" s="960"/>
      <c r="BF63" s="960"/>
      <c r="BG63" s="960"/>
      <c r="BH63" s="960"/>
      <c r="BI63" s="961"/>
      <c r="BJ63" s="1018" t="s">
        <v>121</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x14ac:dyDescent="0.2">
      <c r="A65" s="220" t="s">
        <v>404</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x14ac:dyDescent="0.15">
      <c r="A66" s="995" t="s">
        <v>405</v>
      </c>
      <c r="B66" s="996"/>
      <c r="C66" s="996"/>
      <c r="D66" s="996"/>
      <c r="E66" s="996"/>
      <c r="F66" s="996"/>
      <c r="G66" s="996"/>
      <c r="H66" s="996"/>
      <c r="I66" s="996"/>
      <c r="J66" s="996"/>
      <c r="K66" s="996"/>
      <c r="L66" s="996"/>
      <c r="M66" s="996"/>
      <c r="N66" s="996"/>
      <c r="O66" s="996"/>
      <c r="P66" s="997"/>
      <c r="Q66" s="1001" t="s">
        <v>382</v>
      </c>
      <c r="R66" s="1002"/>
      <c r="S66" s="1002"/>
      <c r="T66" s="1002"/>
      <c r="U66" s="1003"/>
      <c r="V66" s="1001" t="s">
        <v>383</v>
      </c>
      <c r="W66" s="1002"/>
      <c r="X66" s="1002"/>
      <c r="Y66" s="1002"/>
      <c r="Z66" s="1003"/>
      <c r="AA66" s="1001" t="s">
        <v>384</v>
      </c>
      <c r="AB66" s="1002"/>
      <c r="AC66" s="1002"/>
      <c r="AD66" s="1002"/>
      <c r="AE66" s="1003"/>
      <c r="AF66" s="1007" t="s">
        <v>385</v>
      </c>
      <c r="AG66" s="1008"/>
      <c r="AH66" s="1008"/>
      <c r="AI66" s="1008"/>
      <c r="AJ66" s="1009"/>
      <c r="AK66" s="1001" t="s">
        <v>386</v>
      </c>
      <c r="AL66" s="996"/>
      <c r="AM66" s="996"/>
      <c r="AN66" s="996"/>
      <c r="AO66" s="997"/>
      <c r="AP66" s="1001" t="s">
        <v>387</v>
      </c>
      <c r="AQ66" s="1002"/>
      <c r="AR66" s="1002"/>
      <c r="AS66" s="1002"/>
      <c r="AT66" s="1003"/>
      <c r="AU66" s="1001" t="s">
        <v>406</v>
      </c>
      <c r="AV66" s="1002"/>
      <c r="AW66" s="1002"/>
      <c r="AX66" s="1002"/>
      <c r="AY66" s="1003"/>
      <c r="AZ66" s="1001" t="s">
        <v>364</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15">
      <c r="A68" s="224">
        <v>1</v>
      </c>
      <c r="B68" s="985" t="s">
        <v>566</v>
      </c>
      <c r="C68" s="986"/>
      <c r="D68" s="986"/>
      <c r="E68" s="986"/>
      <c r="F68" s="986"/>
      <c r="G68" s="986"/>
      <c r="H68" s="986"/>
      <c r="I68" s="986"/>
      <c r="J68" s="986"/>
      <c r="K68" s="986"/>
      <c r="L68" s="986"/>
      <c r="M68" s="986"/>
      <c r="N68" s="986"/>
      <c r="O68" s="986"/>
      <c r="P68" s="987"/>
      <c r="Q68" s="988">
        <v>75</v>
      </c>
      <c r="R68" s="982"/>
      <c r="S68" s="982"/>
      <c r="T68" s="982"/>
      <c r="U68" s="982"/>
      <c r="V68" s="982">
        <v>68</v>
      </c>
      <c r="W68" s="982"/>
      <c r="X68" s="982"/>
      <c r="Y68" s="982"/>
      <c r="Z68" s="982"/>
      <c r="AA68" s="982">
        <v>7</v>
      </c>
      <c r="AB68" s="982"/>
      <c r="AC68" s="982"/>
      <c r="AD68" s="982"/>
      <c r="AE68" s="982"/>
      <c r="AF68" s="982">
        <v>7</v>
      </c>
      <c r="AG68" s="982"/>
      <c r="AH68" s="982"/>
      <c r="AI68" s="982"/>
      <c r="AJ68" s="982"/>
      <c r="AK68" s="982">
        <v>17</v>
      </c>
      <c r="AL68" s="982"/>
      <c r="AM68" s="982"/>
      <c r="AN68" s="982"/>
      <c r="AO68" s="982"/>
      <c r="AP68" s="982" t="s">
        <v>565</v>
      </c>
      <c r="AQ68" s="982"/>
      <c r="AR68" s="982"/>
      <c r="AS68" s="982"/>
      <c r="AT68" s="982"/>
      <c r="AU68" s="982" t="s">
        <v>565</v>
      </c>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15">
      <c r="A69" s="226">
        <v>2</v>
      </c>
      <c r="B69" s="974" t="s">
        <v>567</v>
      </c>
      <c r="C69" s="975"/>
      <c r="D69" s="975"/>
      <c r="E69" s="975"/>
      <c r="F69" s="975"/>
      <c r="G69" s="975"/>
      <c r="H69" s="975"/>
      <c r="I69" s="975"/>
      <c r="J69" s="975"/>
      <c r="K69" s="975"/>
      <c r="L69" s="975"/>
      <c r="M69" s="975"/>
      <c r="N69" s="975"/>
      <c r="O69" s="975"/>
      <c r="P69" s="976"/>
      <c r="Q69" s="977">
        <v>143031</v>
      </c>
      <c r="R69" s="971"/>
      <c r="S69" s="971"/>
      <c r="T69" s="971"/>
      <c r="U69" s="971"/>
      <c r="V69" s="971">
        <v>140009</v>
      </c>
      <c r="W69" s="971"/>
      <c r="X69" s="971"/>
      <c r="Y69" s="971"/>
      <c r="Z69" s="971"/>
      <c r="AA69" s="971">
        <v>3022</v>
      </c>
      <c r="AB69" s="971"/>
      <c r="AC69" s="971"/>
      <c r="AD69" s="971"/>
      <c r="AE69" s="971"/>
      <c r="AF69" s="971">
        <v>3022</v>
      </c>
      <c r="AG69" s="971"/>
      <c r="AH69" s="971"/>
      <c r="AI69" s="971"/>
      <c r="AJ69" s="971"/>
      <c r="AK69" s="971" t="s">
        <v>570</v>
      </c>
      <c r="AL69" s="971"/>
      <c r="AM69" s="971"/>
      <c r="AN69" s="971"/>
      <c r="AO69" s="971"/>
      <c r="AP69" s="971" t="s">
        <v>570</v>
      </c>
      <c r="AQ69" s="971"/>
      <c r="AR69" s="971"/>
      <c r="AS69" s="971"/>
      <c r="AT69" s="971"/>
      <c r="AU69" s="971" t="s">
        <v>570</v>
      </c>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15">
      <c r="A70" s="226">
        <v>3</v>
      </c>
      <c r="B70" s="974" t="s">
        <v>568</v>
      </c>
      <c r="C70" s="975"/>
      <c r="D70" s="975"/>
      <c r="E70" s="975"/>
      <c r="F70" s="975"/>
      <c r="G70" s="975"/>
      <c r="H70" s="975"/>
      <c r="I70" s="975"/>
      <c r="J70" s="975"/>
      <c r="K70" s="975"/>
      <c r="L70" s="975"/>
      <c r="M70" s="975"/>
      <c r="N70" s="975"/>
      <c r="O70" s="975"/>
      <c r="P70" s="976"/>
      <c r="Q70" s="977">
        <v>4917</v>
      </c>
      <c r="R70" s="971"/>
      <c r="S70" s="971"/>
      <c r="T70" s="971"/>
      <c r="U70" s="971"/>
      <c r="V70" s="971">
        <v>4349</v>
      </c>
      <c r="W70" s="971"/>
      <c r="X70" s="971"/>
      <c r="Y70" s="971"/>
      <c r="Z70" s="971"/>
      <c r="AA70" s="971">
        <v>568</v>
      </c>
      <c r="AB70" s="971"/>
      <c r="AC70" s="971"/>
      <c r="AD70" s="971"/>
      <c r="AE70" s="971"/>
      <c r="AF70" s="971">
        <v>568</v>
      </c>
      <c r="AG70" s="971"/>
      <c r="AH70" s="971"/>
      <c r="AI70" s="971"/>
      <c r="AJ70" s="971"/>
      <c r="AK70" s="971">
        <v>11</v>
      </c>
      <c r="AL70" s="971"/>
      <c r="AM70" s="971"/>
      <c r="AN70" s="971"/>
      <c r="AO70" s="971"/>
      <c r="AP70" s="981" t="s">
        <v>494</v>
      </c>
      <c r="AQ70" s="979"/>
      <c r="AR70" s="979"/>
      <c r="AS70" s="979"/>
      <c r="AT70" s="980"/>
      <c r="AU70" s="981" t="s">
        <v>494</v>
      </c>
      <c r="AV70" s="979"/>
      <c r="AW70" s="979"/>
      <c r="AX70" s="979"/>
      <c r="AY70" s="980"/>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15">
      <c r="A71" s="226">
        <v>4</v>
      </c>
      <c r="B71" s="974" t="s">
        <v>569</v>
      </c>
      <c r="C71" s="975"/>
      <c r="D71" s="975"/>
      <c r="E71" s="975"/>
      <c r="F71" s="975"/>
      <c r="G71" s="975"/>
      <c r="H71" s="975"/>
      <c r="I71" s="975"/>
      <c r="J71" s="975"/>
      <c r="K71" s="975"/>
      <c r="L71" s="975"/>
      <c r="M71" s="975"/>
      <c r="N71" s="975"/>
      <c r="O71" s="975"/>
      <c r="P71" s="976"/>
      <c r="Q71" s="977">
        <v>96</v>
      </c>
      <c r="R71" s="971"/>
      <c r="S71" s="971"/>
      <c r="T71" s="971"/>
      <c r="U71" s="971"/>
      <c r="V71" s="971">
        <v>63</v>
      </c>
      <c r="W71" s="971"/>
      <c r="X71" s="971"/>
      <c r="Y71" s="971"/>
      <c r="Z71" s="971"/>
      <c r="AA71" s="971">
        <v>33</v>
      </c>
      <c r="AB71" s="971"/>
      <c r="AC71" s="971"/>
      <c r="AD71" s="971"/>
      <c r="AE71" s="971"/>
      <c r="AF71" s="971">
        <v>33</v>
      </c>
      <c r="AG71" s="971"/>
      <c r="AH71" s="971"/>
      <c r="AI71" s="971"/>
      <c r="AJ71" s="971"/>
      <c r="AK71" s="971" t="s">
        <v>570</v>
      </c>
      <c r="AL71" s="971"/>
      <c r="AM71" s="971"/>
      <c r="AN71" s="971"/>
      <c r="AO71" s="971"/>
      <c r="AP71" s="971" t="s">
        <v>570</v>
      </c>
      <c r="AQ71" s="971"/>
      <c r="AR71" s="971"/>
      <c r="AS71" s="971"/>
      <c r="AT71" s="971"/>
      <c r="AU71" s="971" t="s">
        <v>570</v>
      </c>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15">
      <c r="A72" s="226">
        <v>5</v>
      </c>
      <c r="B72" s="974"/>
      <c r="C72" s="975"/>
      <c r="D72" s="975"/>
      <c r="E72" s="975"/>
      <c r="F72" s="975"/>
      <c r="G72" s="975"/>
      <c r="H72" s="975"/>
      <c r="I72" s="975"/>
      <c r="J72" s="975"/>
      <c r="K72" s="975"/>
      <c r="L72" s="975"/>
      <c r="M72" s="975"/>
      <c r="N72" s="975"/>
      <c r="O72" s="975"/>
      <c r="P72" s="976"/>
      <c r="Q72" s="977"/>
      <c r="R72" s="971"/>
      <c r="S72" s="971"/>
      <c r="T72" s="971"/>
      <c r="U72" s="971"/>
      <c r="V72" s="971"/>
      <c r="W72" s="971"/>
      <c r="X72" s="971"/>
      <c r="Y72" s="971"/>
      <c r="Z72" s="971"/>
      <c r="AA72" s="971"/>
      <c r="AB72" s="971"/>
      <c r="AC72" s="971"/>
      <c r="AD72" s="971"/>
      <c r="AE72" s="971"/>
      <c r="AF72" s="971"/>
      <c r="AG72" s="971"/>
      <c r="AH72" s="971"/>
      <c r="AI72" s="971"/>
      <c r="AJ72" s="971"/>
      <c r="AK72" s="971"/>
      <c r="AL72" s="971"/>
      <c r="AM72" s="971"/>
      <c r="AN72" s="971"/>
      <c r="AO72" s="971"/>
      <c r="AP72" s="971"/>
      <c r="AQ72" s="971"/>
      <c r="AR72" s="971"/>
      <c r="AS72" s="971"/>
      <c r="AT72" s="971"/>
      <c r="AU72" s="971"/>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15">
      <c r="A73" s="226">
        <v>6</v>
      </c>
      <c r="B73" s="974"/>
      <c r="C73" s="975"/>
      <c r="D73" s="975"/>
      <c r="E73" s="975"/>
      <c r="F73" s="975"/>
      <c r="G73" s="975"/>
      <c r="H73" s="975"/>
      <c r="I73" s="975"/>
      <c r="J73" s="975"/>
      <c r="K73" s="975"/>
      <c r="L73" s="975"/>
      <c r="M73" s="975"/>
      <c r="N73" s="975"/>
      <c r="O73" s="975"/>
      <c r="P73" s="976"/>
      <c r="Q73" s="977"/>
      <c r="R73" s="971"/>
      <c r="S73" s="971"/>
      <c r="T73" s="971"/>
      <c r="U73" s="971"/>
      <c r="V73" s="971"/>
      <c r="W73" s="971"/>
      <c r="X73" s="971"/>
      <c r="Y73" s="971"/>
      <c r="Z73" s="971"/>
      <c r="AA73" s="971"/>
      <c r="AB73" s="971"/>
      <c r="AC73" s="971"/>
      <c r="AD73" s="971"/>
      <c r="AE73" s="971"/>
      <c r="AF73" s="971"/>
      <c r="AG73" s="971"/>
      <c r="AH73" s="971"/>
      <c r="AI73" s="971"/>
      <c r="AJ73" s="971"/>
      <c r="AK73" s="971"/>
      <c r="AL73" s="971"/>
      <c r="AM73" s="971"/>
      <c r="AN73" s="971"/>
      <c r="AO73" s="971"/>
      <c r="AP73" s="971"/>
      <c r="AQ73" s="971"/>
      <c r="AR73" s="971"/>
      <c r="AS73" s="971"/>
      <c r="AT73" s="971"/>
      <c r="AU73" s="971"/>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15">
      <c r="A74" s="226">
        <v>7</v>
      </c>
      <c r="B74" s="974"/>
      <c r="C74" s="975"/>
      <c r="D74" s="975"/>
      <c r="E74" s="975"/>
      <c r="F74" s="975"/>
      <c r="G74" s="975"/>
      <c r="H74" s="975"/>
      <c r="I74" s="975"/>
      <c r="J74" s="975"/>
      <c r="K74" s="975"/>
      <c r="L74" s="975"/>
      <c r="M74" s="975"/>
      <c r="N74" s="975"/>
      <c r="O74" s="975"/>
      <c r="P74" s="976"/>
      <c r="Q74" s="977"/>
      <c r="R74" s="971"/>
      <c r="S74" s="971"/>
      <c r="T74" s="971"/>
      <c r="U74" s="971"/>
      <c r="V74" s="971"/>
      <c r="W74" s="971"/>
      <c r="X74" s="971"/>
      <c r="Y74" s="971"/>
      <c r="Z74" s="971"/>
      <c r="AA74" s="971"/>
      <c r="AB74" s="971"/>
      <c r="AC74" s="971"/>
      <c r="AD74" s="971"/>
      <c r="AE74" s="971"/>
      <c r="AF74" s="971"/>
      <c r="AG74" s="971"/>
      <c r="AH74" s="971"/>
      <c r="AI74" s="971"/>
      <c r="AJ74" s="971"/>
      <c r="AK74" s="971"/>
      <c r="AL74" s="971"/>
      <c r="AM74" s="971"/>
      <c r="AN74" s="971"/>
      <c r="AO74" s="971"/>
      <c r="AP74" s="971"/>
      <c r="AQ74" s="971"/>
      <c r="AR74" s="971"/>
      <c r="AS74" s="971"/>
      <c r="AT74" s="971"/>
      <c r="AU74" s="971"/>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15">
      <c r="A75" s="226">
        <v>8</v>
      </c>
      <c r="B75" s="974"/>
      <c r="C75" s="975"/>
      <c r="D75" s="975"/>
      <c r="E75" s="975"/>
      <c r="F75" s="975"/>
      <c r="G75" s="975"/>
      <c r="H75" s="975"/>
      <c r="I75" s="975"/>
      <c r="J75" s="975"/>
      <c r="K75" s="975"/>
      <c r="L75" s="975"/>
      <c r="M75" s="975"/>
      <c r="N75" s="975"/>
      <c r="O75" s="975"/>
      <c r="P75" s="976"/>
      <c r="Q75" s="978"/>
      <c r="R75" s="979"/>
      <c r="S75" s="979"/>
      <c r="T75" s="979"/>
      <c r="U75" s="980"/>
      <c r="V75" s="981"/>
      <c r="W75" s="979"/>
      <c r="X75" s="979"/>
      <c r="Y75" s="979"/>
      <c r="Z75" s="980"/>
      <c r="AA75" s="981"/>
      <c r="AB75" s="979"/>
      <c r="AC75" s="979"/>
      <c r="AD75" s="979"/>
      <c r="AE75" s="980"/>
      <c r="AF75" s="981"/>
      <c r="AG75" s="979"/>
      <c r="AH75" s="979"/>
      <c r="AI75" s="979"/>
      <c r="AJ75" s="980"/>
      <c r="AK75" s="981"/>
      <c r="AL75" s="979"/>
      <c r="AM75" s="979"/>
      <c r="AN75" s="979"/>
      <c r="AO75" s="980"/>
      <c r="AP75" s="981"/>
      <c r="AQ75" s="979"/>
      <c r="AR75" s="979"/>
      <c r="AS75" s="979"/>
      <c r="AT75" s="980"/>
      <c r="AU75" s="981"/>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15">
      <c r="A76" s="226">
        <v>9</v>
      </c>
      <c r="B76" s="974"/>
      <c r="C76" s="975"/>
      <c r="D76" s="975"/>
      <c r="E76" s="975"/>
      <c r="F76" s="975"/>
      <c r="G76" s="975"/>
      <c r="H76" s="975"/>
      <c r="I76" s="975"/>
      <c r="J76" s="975"/>
      <c r="K76" s="975"/>
      <c r="L76" s="975"/>
      <c r="M76" s="975"/>
      <c r="N76" s="975"/>
      <c r="O76" s="975"/>
      <c r="P76" s="976"/>
      <c r="Q76" s="978"/>
      <c r="R76" s="979"/>
      <c r="S76" s="979"/>
      <c r="T76" s="979"/>
      <c r="U76" s="980"/>
      <c r="V76" s="981"/>
      <c r="W76" s="979"/>
      <c r="X76" s="979"/>
      <c r="Y76" s="979"/>
      <c r="Z76" s="980"/>
      <c r="AA76" s="981"/>
      <c r="AB76" s="979"/>
      <c r="AC76" s="979"/>
      <c r="AD76" s="979"/>
      <c r="AE76" s="980"/>
      <c r="AF76" s="981"/>
      <c r="AG76" s="979"/>
      <c r="AH76" s="979"/>
      <c r="AI76" s="979"/>
      <c r="AJ76" s="980"/>
      <c r="AK76" s="981"/>
      <c r="AL76" s="979"/>
      <c r="AM76" s="979"/>
      <c r="AN76" s="979"/>
      <c r="AO76" s="980"/>
      <c r="AP76" s="981"/>
      <c r="AQ76" s="979"/>
      <c r="AR76" s="979"/>
      <c r="AS76" s="979"/>
      <c r="AT76" s="980"/>
      <c r="AU76" s="981"/>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15">
      <c r="A77" s="226">
        <v>10</v>
      </c>
      <c r="B77" s="974"/>
      <c r="C77" s="975"/>
      <c r="D77" s="975"/>
      <c r="E77" s="975"/>
      <c r="F77" s="975"/>
      <c r="G77" s="975"/>
      <c r="H77" s="975"/>
      <c r="I77" s="975"/>
      <c r="J77" s="975"/>
      <c r="K77" s="975"/>
      <c r="L77" s="975"/>
      <c r="M77" s="975"/>
      <c r="N77" s="975"/>
      <c r="O77" s="975"/>
      <c r="P77" s="976"/>
      <c r="Q77" s="978"/>
      <c r="R77" s="979"/>
      <c r="S77" s="979"/>
      <c r="T77" s="979"/>
      <c r="U77" s="980"/>
      <c r="V77" s="981"/>
      <c r="W77" s="979"/>
      <c r="X77" s="979"/>
      <c r="Y77" s="979"/>
      <c r="Z77" s="980"/>
      <c r="AA77" s="981"/>
      <c r="AB77" s="979"/>
      <c r="AC77" s="979"/>
      <c r="AD77" s="979"/>
      <c r="AE77" s="980"/>
      <c r="AF77" s="981"/>
      <c r="AG77" s="979"/>
      <c r="AH77" s="979"/>
      <c r="AI77" s="979"/>
      <c r="AJ77" s="980"/>
      <c r="AK77" s="981"/>
      <c r="AL77" s="979"/>
      <c r="AM77" s="979"/>
      <c r="AN77" s="979"/>
      <c r="AO77" s="980"/>
      <c r="AP77" s="981"/>
      <c r="AQ77" s="979"/>
      <c r="AR77" s="979"/>
      <c r="AS77" s="979"/>
      <c r="AT77" s="980"/>
      <c r="AU77" s="981"/>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15">
      <c r="A78" s="226">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15">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15">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15">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15">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15">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15">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15">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15">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15">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
      <c r="A88" s="228" t="s">
        <v>378</v>
      </c>
      <c r="B88" s="937" t="s">
        <v>407</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v>3630</v>
      </c>
      <c r="AG88" s="959"/>
      <c r="AH88" s="959"/>
      <c r="AI88" s="959"/>
      <c r="AJ88" s="959"/>
      <c r="AK88" s="963"/>
      <c r="AL88" s="963"/>
      <c r="AM88" s="963"/>
      <c r="AN88" s="963"/>
      <c r="AO88" s="963"/>
      <c r="AP88" s="959" t="s">
        <v>571</v>
      </c>
      <c r="AQ88" s="959"/>
      <c r="AR88" s="959"/>
      <c r="AS88" s="959"/>
      <c r="AT88" s="959"/>
      <c r="AU88" s="959" t="s">
        <v>571</v>
      </c>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378</v>
      </c>
      <c r="BR102" s="937" t="s">
        <v>408</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v>679</v>
      </c>
      <c r="CS102" s="953"/>
      <c r="CT102" s="953"/>
      <c r="CU102" s="953"/>
      <c r="CV102" s="954"/>
      <c r="CW102" s="952">
        <v>3</v>
      </c>
      <c r="CX102" s="953"/>
      <c r="CY102" s="953"/>
      <c r="CZ102" s="953"/>
      <c r="DA102" s="954"/>
      <c r="DB102" s="952">
        <v>2103</v>
      </c>
      <c r="DC102" s="953"/>
      <c r="DD102" s="953"/>
      <c r="DE102" s="953"/>
      <c r="DF102" s="954"/>
      <c r="DG102" s="952">
        <v>440</v>
      </c>
      <c r="DH102" s="953"/>
      <c r="DI102" s="953"/>
      <c r="DJ102" s="953"/>
      <c r="DK102" s="954"/>
      <c r="DL102" s="952" t="s">
        <v>571</v>
      </c>
      <c r="DM102" s="953"/>
      <c r="DN102" s="953"/>
      <c r="DO102" s="953"/>
      <c r="DP102" s="954"/>
      <c r="DQ102" s="952">
        <v>132</v>
      </c>
      <c r="DR102" s="953"/>
      <c r="DS102" s="953"/>
      <c r="DT102" s="953"/>
      <c r="DU102" s="954"/>
      <c r="DV102" s="937"/>
      <c r="DW102" s="938"/>
      <c r="DX102" s="938"/>
      <c r="DY102" s="938"/>
      <c r="DZ102" s="939"/>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409</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410</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411</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412</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42" t="s">
        <v>413</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414</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15">
      <c r="A109" s="895" t="s">
        <v>415</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416</v>
      </c>
      <c r="AB109" s="896"/>
      <c r="AC109" s="896"/>
      <c r="AD109" s="896"/>
      <c r="AE109" s="897"/>
      <c r="AF109" s="898" t="s">
        <v>417</v>
      </c>
      <c r="AG109" s="896"/>
      <c r="AH109" s="896"/>
      <c r="AI109" s="896"/>
      <c r="AJ109" s="897"/>
      <c r="AK109" s="898" t="s">
        <v>294</v>
      </c>
      <c r="AL109" s="896"/>
      <c r="AM109" s="896"/>
      <c r="AN109" s="896"/>
      <c r="AO109" s="897"/>
      <c r="AP109" s="898" t="s">
        <v>418</v>
      </c>
      <c r="AQ109" s="896"/>
      <c r="AR109" s="896"/>
      <c r="AS109" s="896"/>
      <c r="AT109" s="929"/>
      <c r="AU109" s="895" t="s">
        <v>415</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416</v>
      </c>
      <c r="BR109" s="896"/>
      <c r="BS109" s="896"/>
      <c r="BT109" s="896"/>
      <c r="BU109" s="897"/>
      <c r="BV109" s="898" t="s">
        <v>417</v>
      </c>
      <c r="BW109" s="896"/>
      <c r="BX109" s="896"/>
      <c r="BY109" s="896"/>
      <c r="BZ109" s="897"/>
      <c r="CA109" s="898" t="s">
        <v>294</v>
      </c>
      <c r="CB109" s="896"/>
      <c r="CC109" s="896"/>
      <c r="CD109" s="896"/>
      <c r="CE109" s="897"/>
      <c r="CF109" s="936" t="s">
        <v>418</v>
      </c>
      <c r="CG109" s="936"/>
      <c r="CH109" s="936"/>
      <c r="CI109" s="936"/>
      <c r="CJ109" s="936"/>
      <c r="CK109" s="898" t="s">
        <v>419</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416</v>
      </c>
      <c r="DH109" s="896"/>
      <c r="DI109" s="896"/>
      <c r="DJ109" s="896"/>
      <c r="DK109" s="897"/>
      <c r="DL109" s="898" t="s">
        <v>417</v>
      </c>
      <c r="DM109" s="896"/>
      <c r="DN109" s="896"/>
      <c r="DO109" s="896"/>
      <c r="DP109" s="897"/>
      <c r="DQ109" s="898" t="s">
        <v>294</v>
      </c>
      <c r="DR109" s="896"/>
      <c r="DS109" s="896"/>
      <c r="DT109" s="896"/>
      <c r="DU109" s="897"/>
      <c r="DV109" s="898" t="s">
        <v>418</v>
      </c>
      <c r="DW109" s="896"/>
      <c r="DX109" s="896"/>
      <c r="DY109" s="896"/>
      <c r="DZ109" s="929"/>
    </row>
    <row r="110" spans="1:131" s="218" customFormat="1" ht="26.25" customHeight="1" x14ac:dyDescent="0.15">
      <c r="A110" s="807" t="s">
        <v>420</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8857085</v>
      </c>
      <c r="AB110" s="889"/>
      <c r="AC110" s="889"/>
      <c r="AD110" s="889"/>
      <c r="AE110" s="890"/>
      <c r="AF110" s="891">
        <v>8775529</v>
      </c>
      <c r="AG110" s="889"/>
      <c r="AH110" s="889"/>
      <c r="AI110" s="889"/>
      <c r="AJ110" s="890"/>
      <c r="AK110" s="891">
        <v>8665248</v>
      </c>
      <c r="AL110" s="889"/>
      <c r="AM110" s="889"/>
      <c r="AN110" s="889"/>
      <c r="AO110" s="890"/>
      <c r="AP110" s="892">
        <v>16.3</v>
      </c>
      <c r="AQ110" s="893"/>
      <c r="AR110" s="893"/>
      <c r="AS110" s="893"/>
      <c r="AT110" s="894"/>
      <c r="AU110" s="930" t="s">
        <v>69</v>
      </c>
      <c r="AV110" s="931"/>
      <c r="AW110" s="931"/>
      <c r="AX110" s="931"/>
      <c r="AY110" s="931"/>
      <c r="AZ110" s="860" t="s">
        <v>421</v>
      </c>
      <c r="BA110" s="808"/>
      <c r="BB110" s="808"/>
      <c r="BC110" s="808"/>
      <c r="BD110" s="808"/>
      <c r="BE110" s="808"/>
      <c r="BF110" s="808"/>
      <c r="BG110" s="808"/>
      <c r="BH110" s="808"/>
      <c r="BI110" s="808"/>
      <c r="BJ110" s="808"/>
      <c r="BK110" s="808"/>
      <c r="BL110" s="808"/>
      <c r="BM110" s="808"/>
      <c r="BN110" s="808"/>
      <c r="BO110" s="808"/>
      <c r="BP110" s="809"/>
      <c r="BQ110" s="861">
        <v>101687261</v>
      </c>
      <c r="BR110" s="842"/>
      <c r="BS110" s="842"/>
      <c r="BT110" s="842"/>
      <c r="BU110" s="842"/>
      <c r="BV110" s="842">
        <v>99789625</v>
      </c>
      <c r="BW110" s="842"/>
      <c r="BX110" s="842"/>
      <c r="BY110" s="842"/>
      <c r="BZ110" s="842"/>
      <c r="CA110" s="842">
        <v>100211701</v>
      </c>
      <c r="CB110" s="842"/>
      <c r="CC110" s="842"/>
      <c r="CD110" s="842"/>
      <c r="CE110" s="842"/>
      <c r="CF110" s="866">
        <v>188.4</v>
      </c>
      <c r="CG110" s="867"/>
      <c r="CH110" s="867"/>
      <c r="CI110" s="867"/>
      <c r="CJ110" s="867"/>
      <c r="CK110" s="926" t="s">
        <v>422</v>
      </c>
      <c r="CL110" s="819"/>
      <c r="CM110" s="860" t="s">
        <v>423</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121</v>
      </c>
      <c r="DH110" s="842"/>
      <c r="DI110" s="842"/>
      <c r="DJ110" s="842"/>
      <c r="DK110" s="842"/>
      <c r="DL110" s="842" t="s">
        <v>121</v>
      </c>
      <c r="DM110" s="842"/>
      <c r="DN110" s="842"/>
      <c r="DO110" s="842"/>
      <c r="DP110" s="842"/>
      <c r="DQ110" s="842" t="s">
        <v>121</v>
      </c>
      <c r="DR110" s="842"/>
      <c r="DS110" s="842"/>
      <c r="DT110" s="842"/>
      <c r="DU110" s="842"/>
      <c r="DV110" s="843" t="s">
        <v>121</v>
      </c>
      <c r="DW110" s="843"/>
      <c r="DX110" s="843"/>
      <c r="DY110" s="843"/>
      <c r="DZ110" s="844"/>
    </row>
    <row r="111" spans="1:131" s="218" customFormat="1" ht="26.25" customHeight="1" x14ac:dyDescent="0.15">
      <c r="A111" s="774" t="s">
        <v>424</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121</v>
      </c>
      <c r="AB111" s="919"/>
      <c r="AC111" s="919"/>
      <c r="AD111" s="919"/>
      <c r="AE111" s="920"/>
      <c r="AF111" s="921" t="s">
        <v>121</v>
      </c>
      <c r="AG111" s="919"/>
      <c r="AH111" s="919"/>
      <c r="AI111" s="919"/>
      <c r="AJ111" s="920"/>
      <c r="AK111" s="921" t="s">
        <v>121</v>
      </c>
      <c r="AL111" s="919"/>
      <c r="AM111" s="919"/>
      <c r="AN111" s="919"/>
      <c r="AO111" s="920"/>
      <c r="AP111" s="922" t="s">
        <v>121</v>
      </c>
      <c r="AQ111" s="923"/>
      <c r="AR111" s="923"/>
      <c r="AS111" s="923"/>
      <c r="AT111" s="924"/>
      <c r="AU111" s="932"/>
      <c r="AV111" s="933"/>
      <c r="AW111" s="933"/>
      <c r="AX111" s="933"/>
      <c r="AY111" s="933"/>
      <c r="AZ111" s="815" t="s">
        <v>425</v>
      </c>
      <c r="BA111" s="752"/>
      <c r="BB111" s="752"/>
      <c r="BC111" s="752"/>
      <c r="BD111" s="752"/>
      <c r="BE111" s="752"/>
      <c r="BF111" s="752"/>
      <c r="BG111" s="752"/>
      <c r="BH111" s="752"/>
      <c r="BI111" s="752"/>
      <c r="BJ111" s="752"/>
      <c r="BK111" s="752"/>
      <c r="BL111" s="752"/>
      <c r="BM111" s="752"/>
      <c r="BN111" s="752"/>
      <c r="BO111" s="752"/>
      <c r="BP111" s="753"/>
      <c r="BQ111" s="816">
        <v>259943</v>
      </c>
      <c r="BR111" s="817"/>
      <c r="BS111" s="817"/>
      <c r="BT111" s="817"/>
      <c r="BU111" s="817"/>
      <c r="BV111" s="817">
        <v>260279</v>
      </c>
      <c r="BW111" s="817"/>
      <c r="BX111" s="817"/>
      <c r="BY111" s="817"/>
      <c r="BZ111" s="817"/>
      <c r="CA111" s="817">
        <v>260572</v>
      </c>
      <c r="CB111" s="817"/>
      <c r="CC111" s="817"/>
      <c r="CD111" s="817"/>
      <c r="CE111" s="817"/>
      <c r="CF111" s="875">
        <v>0.5</v>
      </c>
      <c r="CG111" s="876"/>
      <c r="CH111" s="876"/>
      <c r="CI111" s="876"/>
      <c r="CJ111" s="876"/>
      <c r="CK111" s="927"/>
      <c r="CL111" s="821"/>
      <c r="CM111" s="815" t="s">
        <v>426</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121</v>
      </c>
      <c r="DH111" s="817"/>
      <c r="DI111" s="817"/>
      <c r="DJ111" s="817"/>
      <c r="DK111" s="817"/>
      <c r="DL111" s="817" t="s">
        <v>121</v>
      </c>
      <c r="DM111" s="817"/>
      <c r="DN111" s="817"/>
      <c r="DO111" s="817"/>
      <c r="DP111" s="817"/>
      <c r="DQ111" s="817" t="s">
        <v>121</v>
      </c>
      <c r="DR111" s="817"/>
      <c r="DS111" s="817"/>
      <c r="DT111" s="817"/>
      <c r="DU111" s="817"/>
      <c r="DV111" s="794" t="s">
        <v>121</v>
      </c>
      <c r="DW111" s="794"/>
      <c r="DX111" s="794"/>
      <c r="DY111" s="794"/>
      <c r="DZ111" s="795"/>
    </row>
    <row r="112" spans="1:131" s="218" customFormat="1" ht="26.25" customHeight="1" x14ac:dyDescent="0.15">
      <c r="A112" s="912" t="s">
        <v>427</v>
      </c>
      <c r="B112" s="913"/>
      <c r="C112" s="752" t="s">
        <v>428</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121</v>
      </c>
      <c r="AB112" s="780"/>
      <c r="AC112" s="780"/>
      <c r="AD112" s="780"/>
      <c r="AE112" s="781"/>
      <c r="AF112" s="782" t="s">
        <v>121</v>
      </c>
      <c r="AG112" s="780"/>
      <c r="AH112" s="780"/>
      <c r="AI112" s="780"/>
      <c r="AJ112" s="781"/>
      <c r="AK112" s="782" t="s">
        <v>121</v>
      </c>
      <c r="AL112" s="780"/>
      <c r="AM112" s="780"/>
      <c r="AN112" s="780"/>
      <c r="AO112" s="781"/>
      <c r="AP112" s="824" t="s">
        <v>121</v>
      </c>
      <c r="AQ112" s="825"/>
      <c r="AR112" s="825"/>
      <c r="AS112" s="825"/>
      <c r="AT112" s="826"/>
      <c r="AU112" s="932"/>
      <c r="AV112" s="933"/>
      <c r="AW112" s="933"/>
      <c r="AX112" s="933"/>
      <c r="AY112" s="933"/>
      <c r="AZ112" s="815" t="s">
        <v>429</v>
      </c>
      <c r="BA112" s="752"/>
      <c r="BB112" s="752"/>
      <c r="BC112" s="752"/>
      <c r="BD112" s="752"/>
      <c r="BE112" s="752"/>
      <c r="BF112" s="752"/>
      <c r="BG112" s="752"/>
      <c r="BH112" s="752"/>
      <c r="BI112" s="752"/>
      <c r="BJ112" s="752"/>
      <c r="BK112" s="752"/>
      <c r="BL112" s="752"/>
      <c r="BM112" s="752"/>
      <c r="BN112" s="752"/>
      <c r="BO112" s="752"/>
      <c r="BP112" s="753"/>
      <c r="BQ112" s="816">
        <v>27920220</v>
      </c>
      <c r="BR112" s="817"/>
      <c r="BS112" s="817"/>
      <c r="BT112" s="817"/>
      <c r="BU112" s="817"/>
      <c r="BV112" s="817">
        <v>25865880</v>
      </c>
      <c r="BW112" s="817"/>
      <c r="BX112" s="817"/>
      <c r="BY112" s="817"/>
      <c r="BZ112" s="817"/>
      <c r="CA112" s="817">
        <v>23998189</v>
      </c>
      <c r="CB112" s="817"/>
      <c r="CC112" s="817"/>
      <c r="CD112" s="817"/>
      <c r="CE112" s="817"/>
      <c r="CF112" s="875">
        <v>45.1</v>
      </c>
      <c r="CG112" s="876"/>
      <c r="CH112" s="876"/>
      <c r="CI112" s="876"/>
      <c r="CJ112" s="876"/>
      <c r="CK112" s="927"/>
      <c r="CL112" s="821"/>
      <c r="CM112" s="815" t="s">
        <v>430</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121</v>
      </c>
      <c r="DH112" s="817"/>
      <c r="DI112" s="817"/>
      <c r="DJ112" s="817"/>
      <c r="DK112" s="817"/>
      <c r="DL112" s="817" t="s">
        <v>121</v>
      </c>
      <c r="DM112" s="817"/>
      <c r="DN112" s="817"/>
      <c r="DO112" s="817"/>
      <c r="DP112" s="817"/>
      <c r="DQ112" s="817" t="s">
        <v>121</v>
      </c>
      <c r="DR112" s="817"/>
      <c r="DS112" s="817"/>
      <c r="DT112" s="817"/>
      <c r="DU112" s="817"/>
      <c r="DV112" s="794" t="s">
        <v>121</v>
      </c>
      <c r="DW112" s="794"/>
      <c r="DX112" s="794"/>
      <c r="DY112" s="794"/>
      <c r="DZ112" s="795"/>
    </row>
    <row r="113" spans="1:130" s="218" customFormat="1" ht="26.25" customHeight="1" x14ac:dyDescent="0.15">
      <c r="A113" s="914"/>
      <c r="B113" s="915"/>
      <c r="C113" s="752" t="s">
        <v>431</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2018747</v>
      </c>
      <c r="AB113" s="919"/>
      <c r="AC113" s="919"/>
      <c r="AD113" s="919"/>
      <c r="AE113" s="920"/>
      <c r="AF113" s="921">
        <v>1809993</v>
      </c>
      <c r="AG113" s="919"/>
      <c r="AH113" s="919"/>
      <c r="AI113" s="919"/>
      <c r="AJ113" s="920"/>
      <c r="AK113" s="921">
        <v>1818180</v>
      </c>
      <c r="AL113" s="919"/>
      <c r="AM113" s="919"/>
      <c r="AN113" s="919"/>
      <c r="AO113" s="920"/>
      <c r="AP113" s="922">
        <v>3.4</v>
      </c>
      <c r="AQ113" s="923"/>
      <c r="AR113" s="923"/>
      <c r="AS113" s="923"/>
      <c r="AT113" s="924"/>
      <c r="AU113" s="932"/>
      <c r="AV113" s="933"/>
      <c r="AW113" s="933"/>
      <c r="AX113" s="933"/>
      <c r="AY113" s="933"/>
      <c r="AZ113" s="815" t="s">
        <v>432</v>
      </c>
      <c r="BA113" s="752"/>
      <c r="BB113" s="752"/>
      <c r="BC113" s="752"/>
      <c r="BD113" s="752"/>
      <c r="BE113" s="752"/>
      <c r="BF113" s="752"/>
      <c r="BG113" s="752"/>
      <c r="BH113" s="752"/>
      <c r="BI113" s="752"/>
      <c r="BJ113" s="752"/>
      <c r="BK113" s="752"/>
      <c r="BL113" s="752"/>
      <c r="BM113" s="752"/>
      <c r="BN113" s="752"/>
      <c r="BO113" s="752"/>
      <c r="BP113" s="753"/>
      <c r="BQ113" s="816" t="s">
        <v>121</v>
      </c>
      <c r="BR113" s="817"/>
      <c r="BS113" s="817"/>
      <c r="BT113" s="817"/>
      <c r="BU113" s="817"/>
      <c r="BV113" s="817" t="s">
        <v>121</v>
      </c>
      <c r="BW113" s="817"/>
      <c r="BX113" s="817"/>
      <c r="BY113" s="817"/>
      <c r="BZ113" s="817"/>
      <c r="CA113" s="817" t="s">
        <v>121</v>
      </c>
      <c r="CB113" s="817"/>
      <c r="CC113" s="817"/>
      <c r="CD113" s="817"/>
      <c r="CE113" s="817"/>
      <c r="CF113" s="875" t="s">
        <v>121</v>
      </c>
      <c r="CG113" s="876"/>
      <c r="CH113" s="876"/>
      <c r="CI113" s="876"/>
      <c r="CJ113" s="876"/>
      <c r="CK113" s="927"/>
      <c r="CL113" s="821"/>
      <c r="CM113" s="815" t="s">
        <v>433</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121</v>
      </c>
      <c r="DH113" s="780"/>
      <c r="DI113" s="780"/>
      <c r="DJ113" s="780"/>
      <c r="DK113" s="781"/>
      <c r="DL113" s="782" t="s">
        <v>121</v>
      </c>
      <c r="DM113" s="780"/>
      <c r="DN113" s="780"/>
      <c r="DO113" s="780"/>
      <c r="DP113" s="781"/>
      <c r="DQ113" s="782" t="s">
        <v>121</v>
      </c>
      <c r="DR113" s="780"/>
      <c r="DS113" s="780"/>
      <c r="DT113" s="780"/>
      <c r="DU113" s="781"/>
      <c r="DV113" s="824" t="s">
        <v>121</v>
      </c>
      <c r="DW113" s="825"/>
      <c r="DX113" s="825"/>
      <c r="DY113" s="825"/>
      <c r="DZ113" s="826"/>
    </row>
    <row r="114" spans="1:130" s="218" customFormat="1" ht="26.25" customHeight="1" x14ac:dyDescent="0.15">
      <c r="A114" s="914"/>
      <c r="B114" s="915"/>
      <c r="C114" s="752" t="s">
        <v>434</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t="s">
        <v>121</v>
      </c>
      <c r="AB114" s="780"/>
      <c r="AC114" s="780"/>
      <c r="AD114" s="780"/>
      <c r="AE114" s="781"/>
      <c r="AF114" s="782" t="s">
        <v>121</v>
      </c>
      <c r="AG114" s="780"/>
      <c r="AH114" s="780"/>
      <c r="AI114" s="780"/>
      <c r="AJ114" s="781"/>
      <c r="AK114" s="782" t="s">
        <v>121</v>
      </c>
      <c r="AL114" s="780"/>
      <c r="AM114" s="780"/>
      <c r="AN114" s="780"/>
      <c r="AO114" s="781"/>
      <c r="AP114" s="824" t="s">
        <v>121</v>
      </c>
      <c r="AQ114" s="825"/>
      <c r="AR114" s="825"/>
      <c r="AS114" s="825"/>
      <c r="AT114" s="826"/>
      <c r="AU114" s="932"/>
      <c r="AV114" s="933"/>
      <c r="AW114" s="933"/>
      <c r="AX114" s="933"/>
      <c r="AY114" s="933"/>
      <c r="AZ114" s="815" t="s">
        <v>435</v>
      </c>
      <c r="BA114" s="752"/>
      <c r="BB114" s="752"/>
      <c r="BC114" s="752"/>
      <c r="BD114" s="752"/>
      <c r="BE114" s="752"/>
      <c r="BF114" s="752"/>
      <c r="BG114" s="752"/>
      <c r="BH114" s="752"/>
      <c r="BI114" s="752"/>
      <c r="BJ114" s="752"/>
      <c r="BK114" s="752"/>
      <c r="BL114" s="752"/>
      <c r="BM114" s="752"/>
      <c r="BN114" s="752"/>
      <c r="BO114" s="752"/>
      <c r="BP114" s="753"/>
      <c r="BQ114" s="816">
        <v>18061323</v>
      </c>
      <c r="BR114" s="817"/>
      <c r="BS114" s="817"/>
      <c r="BT114" s="817"/>
      <c r="BU114" s="817"/>
      <c r="BV114" s="817">
        <v>18342932</v>
      </c>
      <c r="BW114" s="817"/>
      <c r="BX114" s="817"/>
      <c r="BY114" s="817"/>
      <c r="BZ114" s="817"/>
      <c r="CA114" s="817">
        <v>18432268</v>
      </c>
      <c r="CB114" s="817"/>
      <c r="CC114" s="817"/>
      <c r="CD114" s="817"/>
      <c r="CE114" s="817"/>
      <c r="CF114" s="875">
        <v>34.700000000000003</v>
      </c>
      <c r="CG114" s="876"/>
      <c r="CH114" s="876"/>
      <c r="CI114" s="876"/>
      <c r="CJ114" s="876"/>
      <c r="CK114" s="927"/>
      <c r="CL114" s="821"/>
      <c r="CM114" s="815" t="s">
        <v>436</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121</v>
      </c>
      <c r="DH114" s="780"/>
      <c r="DI114" s="780"/>
      <c r="DJ114" s="780"/>
      <c r="DK114" s="781"/>
      <c r="DL114" s="782" t="s">
        <v>121</v>
      </c>
      <c r="DM114" s="780"/>
      <c r="DN114" s="780"/>
      <c r="DO114" s="780"/>
      <c r="DP114" s="781"/>
      <c r="DQ114" s="782" t="s">
        <v>121</v>
      </c>
      <c r="DR114" s="780"/>
      <c r="DS114" s="780"/>
      <c r="DT114" s="780"/>
      <c r="DU114" s="781"/>
      <c r="DV114" s="824" t="s">
        <v>121</v>
      </c>
      <c r="DW114" s="825"/>
      <c r="DX114" s="825"/>
      <c r="DY114" s="825"/>
      <c r="DZ114" s="826"/>
    </row>
    <row r="115" spans="1:130" s="218" customFormat="1" ht="26.25" customHeight="1" x14ac:dyDescent="0.15">
      <c r="A115" s="914"/>
      <c r="B115" s="915"/>
      <c r="C115" s="752" t="s">
        <v>437</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v>66</v>
      </c>
      <c r="AB115" s="919"/>
      <c r="AC115" s="919"/>
      <c r="AD115" s="919"/>
      <c r="AE115" s="920"/>
      <c r="AF115" s="921">
        <v>41</v>
      </c>
      <c r="AG115" s="919"/>
      <c r="AH115" s="919"/>
      <c r="AI115" s="919"/>
      <c r="AJ115" s="920"/>
      <c r="AK115" s="921">
        <v>36</v>
      </c>
      <c r="AL115" s="919"/>
      <c r="AM115" s="919"/>
      <c r="AN115" s="919"/>
      <c r="AO115" s="920"/>
      <c r="AP115" s="922">
        <v>0</v>
      </c>
      <c r="AQ115" s="923"/>
      <c r="AR115" s="923"/>
      <c r="AS115" s="923"/>
      <c r="AT115" s="924"/>
      <c r="AU115" s="932"/>
      <c r="AV115" s="933"/>
      <c r="AW115" s="933"/>
      <c r="AX115" s="933"/>
      <c r="AY115" s="933"/>
      <c r="AZ115" s="815" t="s">
        <v>438</v>
      </c>
      <c r="BA115" s="752"/>
      <c r="BB115" s="752"/>
      <c r="BC115" s="752"/>
      <c r="BD115" s="752"/>
      <c r="BE115" s="752"/>
      <c r="BF115" s="752"/>
      <c r="BG115" s="752"/>
      <c r="BH115" s="752"/>
      <c r="BI115" s="752"/>
      <c r="BJ115" s="752"/>
      <c r="BK115" s="752"/>
      <c r="BL115" s="752"/>
      <c r="BM115" s="752"/>
      <c r="BN115" s="752"/>
      <c r="BO115" s="752"/>
      <c r="BP115" s="753"/>
      <c r="BQ115" s="816">
        <v>178857</v>
      </c>
      <c r="BR115" s="817"/>
      <c r="BS115" s="817"/>
      <c r="BT115" s="817"/>
      <c r="BU115" s="817"/>
      <c r="BV115" s="817">
        <v>179501</v>
      </c>
      <c r="BW115" s="817"/>
      <c r="BX115" s="817"/>
      <c r="BY115" s="817"/>
      <c r="BZ115" s="817"/>
      <c r="CA115" s="817">
        <v>131535</v>
      </c>
      <c r="CB115" s="817"/>
      <c r="CC115" s="817"/>
      <c r="CD115" s="817"/>
      <c r="CE115" s="817"/>
      <c r="CF115" s="875">
        <v>0.2</v>
      </c>
      <c r="CG115" s="876"/>
      <c r="CH115" s="876"/>
      <c r="CI115" s="876"/>
      <c r="CJ115" s="876"/>
      <c r="CK115" s="927"/>
      <c r="CL115" s="821"/>
      <c r="CM115" s="815" t="s">
        <v>439</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v>259943</v>
      </c>
      <c r="DH115" s="780"/>
      <c r="DI115" s="780"/>
      <c r="DJ115" s="780"/>
      <c r="DK115" s="781"/>
      <c r="DL115" s="782">
        <v>260279</v>
      </c>
      <c r="DM115" s="780"/>
      <c r="DN115" s="780"/>
      <c r="DO115" s="780"/>
      <c r="DP115" s="781"/>
      <c r="DQ115" s="782">
        <v>260572</v>
      </c>
      <c r="DR115" s="780"/>
      <c r="DS115" s="780"/>
      <c r="DT115" s="780"/>
      <c r="DU115" s="781"/>
      <c r="DV115" s="824">
        <v>0.5</v>
      </c>
      <c r="DW115" s="825"/>
      <c r="DX115" s="825"/>
      <c r="DY115" s="825"/>
      <c r="DZ115" s="826"/>
    </row>
    <row r="116" spans="1:130" s="218" customFormat="1" ht="26.25" customHeight="1" x14ac:dyDescent="0.15">
      <c r="A116" s="916"/>
      <c r="B116" s="917"/>
      <c r="C116" s="839" t="s">
        <v>440</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v>2015</v>
      </c>
      <c r="AB116" s="780"/>
      <c r="AC116" s="780"/>
      <c r="AD116" s="780"/>
      <c r="AE116" s="781"/>
      <c r="AF116" s="782">
        <v>4390</v>
      </c>
      <c r="AG116" s="780"/>
      <c r="AH116" s="780"/>
      <c r="AI116" s="780"/>
      <c r="AJ116" s="781"/>
      <c r="AK116" s="782" t="s">
        <v>121</v>
      </c>
      <c r="AL116" s="780"/>
      <c r="AM116" s="780"/>
      <c r="AN116" s="780"/>
      <c r="AO116" s="781"/>
      <c r="AP116" s="824" t="s">
        <v>121</v>
      </c>
      <c r="AQ116" s="825"/>
      <c r="AR116" s="825"/>
      <c r="AS116" s="825"/>
      <c r="AT116" s="826"/>
      <c r="AU116" s="932"/>
      <c r="AV116" s="933"/>
      <c r="AW116" s="933"/>
      <c r="AX116" s="933"/>
      <c r="AY116" s="933"/>
      <c r="AZ116" s="909" t="s">
        <v>441</v>
      </c>
      <c r="BA116" s="910"/>
      <c r="BB116" s="910"/>
      <c r="BC116" s="910"/>
      <c r="BD116" s="910"/>
      <c r="BE116" s="910"/>
      <c r="BF116" s="910"/>
      <c r="BG116" s="910"/>
      <c r="BH116" s="910"/>
      <c r="BI116" s="910"/>
      <c r="BJ116" s="910"/>
      <c r="BK116" s="910"/>
      <c r="BL116" s="910"/>
      <c r="BM116" s="910"/>
      <c r="BN116" s="910"/>
      <c r="BO116" s="910"/>
      <c r="BP116" s="911"/>
      <c r="BQ116" s="816" t="s">
        <v>121</v>
      </c>
      <c r="BR116" s="817"/>
      <c r="BS116" s="817"/>
      <c r="BT116" s="817"/>
      <c r="BU116" s="817"/>
      <c r="BV116" s="817" t="s">
        <v>121</v>
      </c>
      <c r="BW116" s="817"/>
      <c r="BX116" s="817"/>
      <c r="BY116" s="817"/>
      <c r="BZ116" s="817"/>
      <c r="CA116" s="817" t="s">
        <v>121</v>
      </c>
      <c r="CB116" s="817"/>
      <c r="CC116" s="817"/>
      <c r="CD116" s="817"/>
      <c r="CE116" s="817"/>
      <c r="CF116" s="875" t="s">
        <v>121</v>
      </c>
      <c r="CG116" s="876"/>
      <c r="CH116" s="876"/>
      <c r="CI116" s="876"/>
      <c r="CJ116" s="876"/>
      <c r="CK116" s="927"/>
      <c r="CL116" s="821"/>
      <c r="CM116" s="815" t="s">
        <v>442</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121</v>
      </c>
      <c r="DH116" s="780"/>
      <c r="DI116" s="780"/>
      <c r="DJ116" s="780"/>
      <c r="DK116" s="781"/>
      <c r="DL116" s="782" t="s">
        <v>121</v>
      </c>
      <c r="DM116" s="780"/>
      <c r="DN116" s="780"/>
      <c r="DO116" s="780"/>
      <c r="DP116" s="781"/>
      <c r="DQ116" s="782" t="s">
        <v>121</v>
      </c>
      <c r="DR116" s="780"/>
      <c r="DS116" s="780"/>
      <c r="DT116" s="780"/>
      <c r="DU116" s="781"/>
      <c r="DV116" s="824" t="s">
        <v>121</v>
      </c>
      <c r="DW116" s="825"/>
      <c r="DX116" s="825"/>
      <c r="DY116" s="825"/>
      <c r="DZ116" s="826"/>
    </row>
    <row r="117" spans="1:130" s="218" customFormat="1" ht="26.25" customHeight="1" x14ac:dyDescent="0.15">
      <c r="A117" s="895" t="s">
        <v>177</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443</v>
      </c>
      <c r="Z117" s="897"/>
      <c r="AA117" s="902">
        <v>10877913</v>
      </c>
      <c r="AB117" s="903"/>
      <c r="AC117" s="903"/>
      <c r="AD117" s="903"/>
      <c r="AE117" s="904"/>
      <c r="AF117" s="905">
        <v>10589953</v>
      </c>
      <c r="AG117" s="903"/>
      <c r="AH117" s="903"/>
      <c r="AI117" s="903"/>
      <c r="AJ117" s="904"/>
      <c r="AK117" s="905">
        <v>10483464</v>
      </c>
      <c r="AL117" s="903"/>
      <c r="AM117" s="903"/>
      <c r="AN117" s="903"/>
      <c r="AO117" s="904"/>
      <c r="AP117" s="906"/>
      <c r="AQ117" s="907"/>
      <c r="AR117" s="907"/>
      <c r="AS117" s="907"/>
      <c r="AT117" s="908"/>
      <c r="AU117" s="932"/>
      <c r="AV117" s="933"/>
      <c r="AW117" s="933"/>
      <c r="AX117" s="933"/>
      <c r="AY117" s="933"/>
      <c r="AZ117" s="863" t="s">
        <v>444</v>
      </c>
      <c r="BA117" s="864"/>
      <c r="BB117" s="864"/>
      <c r="BC117" s="864"/>
      <c r="BD117" s="864"/>
      <c r="BE117" s="864"/>
      <c r="BF117" s="864"/>
      <c r="BG117" s="864"/>
      <c r="BH117" s="864"/>
      <c r="BI117" s="864"/>
      <c r="BJ117" s="864"/>
      <c r="BK117" s="864"/>
      <c r="BL117" s="864"/>
      <c r="BM117" s="864"/>
      <c r="BN117" s="864"/>
      <c r="BO117" s="864"/>
      <c r="BP117" s="865"/>
      <c r="BQ117" s="816" t="s">
        <v>121</v>
      </c>
      <c r="BR117" s="817"/>
      <c r="BS117" s="817"/>
      <c r="BT117" s="817"/>
      <c r="BU117" s="817"/>
      <c r="BV117" s="817" t="s">
        <v>121</v>
      </c>
      <c r="BW117" s="817"/>
      <c r="BX117" s="817"/>
      <c r="BY117" s="817"/>
      <c r="BZ117" s="817"/>
      <c r="CA117" s="817" t="s">
        <v>121</v>
      </c>
      <c r="CB117" s="817"/>
      <c r="CC117" s="817"/>
      <c r="CD117" s="817"/>
      <c r="CE117" s="817"/>
      <c r="CF117" s="875" t="s">
        <v>121</v>
      </c>
      <c r="CG117" s="876"/>
      <c r="CH117" s="876"/>
      <c r="CI117" s="876"/>
      <c r="CJ117" s="876"/>
      <c r="CK117" s="927"/>
      <c r="CL117" s="821"/>
      <c r="CM117" s="815" t="s">
        <v>445</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121</v>
      </c>
      <c r="DH117" s="780"/>
      <c r="DI117" s="780"/>
      <c r="DJ117" s="780"/>
      <c r="DK117" s="781"/>
      <c r="DL117" s="782" t="s">
        <v>121</v>
      </c>
      <c r="DM117" s="780"/>
      <c r="DN117" s="780"/>
      <c r="DO117" s="780"/>
      <c r="DP117" s="781"/>
      <c r="DQ117" s="782" t="s">
        <v>121</v>
      </c>
      <c r="DR117" s="780"/>
      <c r="DS117" s="780"/>
      <c r="DT117" s="780"/>
      <c r="DU117" s="781"/>
      <c r="DV117" s="824" t="s">
        <v>121</v>
      </c>
      <c r="DW117" s="825"/>
      <c r="DX117" s="825"/>
      <c r="DY117" s="825"/>
      <c r="DZ117" s="826"/>
    </row>
    <row r="118" spans="1:130" s="218" customFormat="1" ht="26.25" customHeight="1" x14ac:dyDescent="0.15">
      <c r="A118" s="895" t="s">
        <v>419</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416</v>
      </c>
      <c r="AB118" s="896"/>
      <c r="AC118" s="896"/>
      <c r="AD118" s="896"/>
      <c r="AE118" s="897"/>
      <c r="AF118" s="898" t="s">
        <v>417</v>
      </c>
      <c r="AG118" s="896"/>
      <c r="AH118" s="896"/>
      <c r="AI118" s="896"/>
      <c r="AJ118" s="897"/>
      <c r="AK118" s="898" t="s">
        <v>294</v>
      </c>
      <c r="AL118" s="896"/>
      <c r="AM118" s="896"/>
      <c r="AN118" s="896"/>
      <c r="AO118" s="897"/>
      <c r="AP118" s="899" t="s">
        <v>418</v>
      </c>
      <c r="AQ118" s="900"/>
      <c r="AR118" s="900"/>
      <c r="AS118" s="900"/>
      <c r="AT118" s="901"/>
      <c r="AU118" s="932"/>
      <c r="AV118" s="933"/>
      <c r="AW118" s="933"/>
      <c r="AX118" s="933"/>
      <c r="AY118" s="933"/>
      <c r="AZ118" s="838" t="s">
        <v>446</v>
      </c>
      <c r="BA118" s="839"/>
      <c r="BB118" s="839"/>
      <c r="BC118" s="839"/>
      <c r="BD118" s="839"/>
      <c r="BE118" s="839"/>
      <c r="BF118" s="839"/>
      <c r="BG118" s="839"/>
      <c r="BH118" s="839"/>
      <c r="BI118" s="839"/>
      <c r="BJ118" s="839"/>
      <c r="BK118" s="839"/>
      <c r="BL118" s="839"/>
      <c r="BM118" s="839"/>
      <c r="BN118" s="839"/>
      <c r="BO118" s="839"/>
      <c r="BP118" s="840"/>
      <c r="BQ118" s="879" t="s">
        <v>121</v>
      </c>
      <c r="BR118" s="845"/>
      <c r="BS118" s="845"/>
      <c r="BT118" s="845"/>
      <c r="BU118" s="845"/>
      <c r="BV118" s="845" t="s">
        <v>121</v>
      </c>
      <c r="BW118" s="845"/>
      <c r="BX118" s="845"/>
      <c r="BY118" s="845"/>
      <c r="BZ118" s="845"/>
      <c r="CA118" s="845" t="s">
        <v>121</v>
      </c>
      <c r="CB118" s="845"/>
      <c r="CC118" s="845"/>
      <c r="CD118" s="845"/>
      <c r="CE118" s="845"/>
      <c r="CF118" s="875" t="s">
        <v>121</v>
      </c>
      <c r="CG118" s="876"/>
      <c r="CH118" s="876"/>
      <c r="CI118" s="876"/>
      <c r="CJ118" s="876"/>
      <c r="CK118" s="927"/>
      <c r="CL118" s="821"/>
      <c r="CM118" s="815" t="s">
        <v>447</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121</v>
      </c>
      <c r="DH118" s="780"/>
      <c r="DI118" s="780"/>
      <c r="DJ118" s="780"/>
      <c r="DK118" s="781"/>
      <c r="DL118" s="782" t="s">
        <v>121</v>
      </c>
      <c r="DM118" s="780"/>
      <c r="DN118" s="780"/>
      <c r="DO118" s="780"/>
      <c r="DP118" s="781"/>
      <c r="DQ118" s="782" t="s">
        <v>121</v>
      </c>
      <c r="DR118" s="780"/>
      <c r="DS118" s="780"/>
      <c r="DT118" s="780"/>
      <c r="DU118" s="781"/>
      <c r="DV118" s="824" t="s">
        <v>121</v>
      </c>
      <c r="DW118" s="825"/>
      <c r="DX118" s="825"/>
      <c r="DY118" s="825"/>
      <c r="DZ118" s="826"/>
    </row>
    <row r="119" spans="1:130" s="218" customFormat="1" ht="26.25" customHeight="1" x14ac:dyDescent="0.15">
      <c r="A119" s="818" t="s">
        <v>422</v>
      </c>
      <c r="B119" s="819"/>
      <c r="C119" s="860" t="s">
        <v>423</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121</v>
      </c>
      <c r="AB119" s="889"/>
      <c r="AC119" s="889"/>
      <c r="AD119" s="889"/>
      <c r="AE119" s="890"/>
      <c r="AF119" s="891" t="s">
        <v>121</v>
      </c>
      <c r="AG119" s="889"/>
      <c r="AH119" s="889"/>
      <c r="AI119" s="889"/>
      <c r="AJ119" s="890"/>
      <c r="AK119" s="891" t="s">
        <v>121</v>
      </c>
      <c r="AL119" s="889"/>
      <c r="AM119" s="889"/>
      <c r="AN119" s="889"/>
      <c r="AO119" s="890"/>
      <c r="AP119" s="892" t="s">
        <v>121</v>
      </c>
      <c r="AQ119" s="893"/>
      <c r="AR119" s="893"/>
      <c r="AS119" s="893"/>
      <c r="AT119" s="894"/>
      <c r="AU119" s="934"/>
      <c r="AV119" s="935"/>
      <c r="AW119" s="935"/>
      <c r="AX119" s="935"/>
      <c r="AY119" s="935"/>
      <c r="AZ119" s="239" t="s">
        <v>177</v>
      </c>
      <c r="BA119" s="239"/>
      <c r="BB119" s="239"/>
      <c r="BC119" s="239"/>
      <c r="BD119" s="239"/>
      <c r="BE119" s="239"/>
      <c r="BF119" s="239"/>
      <c r="BG119" s="239"/>
      <c r="BH119" s="239"/>
      <c r="BI119" s="239"/>
      <c r="BJ119" s="239"/>
      <c r="BK119" s="239"/>
      <c r="BL119" s="239"/>
      <c r="BM119" s="239"/>
      <c r="BN119" s="239"/>
      <c r="BO119" s="877" t="s">
        <v>448</v>
      </c>
      <c r="BP119" s="878"/>
      <c r="BQ119" s="879">
        <v>148107604</v>
      </c>
      <c r="BR119" s="845"/>
      <c r="BS119" s="845"/>
      <c r="BT119" s="845"/>
      <c r="BU119" s="845"/>
      <c r="BV119" s="845">
        <v>144438217</v>
      </c>
      <c r="BW119" s="845"/>
      <c r="BX119" s="845"/>
      <c r="BY119" s="845"/>
      <c r="BZ119" s="845"/>
      <c r="CA119" s="845">
        <v>143034265</v>
      </c>
      <c r="CB119" s="845"/>
      <c r="CC119" s="845"/>
      <c r="CD119" s="845"/>
      <c r="CE119" s="845"/>
      <c r="CF119" s="748"/>
      <c r="CG119" s="749"/>
      <c r="CH119" s="749"/>
      <c r="CI119" s="749"/>
      <c r="CJ119" s="834"/>
      <c r="CK119" s="928"/>
      <c r="CL119" s="823"/>
      <c r="CM119" s="838" t="s">
        <v>449</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t="s">
        <v>121</v>
      </c>
      <c r="DH119" s="764"/>
      <c r="DI119" s="764"/>
      <c r="DJ119" s="764"/>
      <c r="DK119" s="765"/>
      <c r="DL119" s="766" t="s">
        <v>121</v>
      </c>
      <c r="DM119" s="764"/>
      <c r="DN119" s="764"/>
      <c r="DO119" s="764"/>
      <c r="DP119" s="765"/>
      <c r="DQ119" s="766" t="s">
        <v>121</v>
      </c>
      <c r="DR119" s="764"/>
      <c r="DS119" s="764"/>
      <c r="DT119" s="764"/>
      <c r="DU119" s="765"/>
      <c r="DV119" s="848" t="s">
        <v>121</v>
      </c>
      <c r="DW119" s="849"/>
      <c r="DX119" s="849"/>
      <c r="DY119" s="849"/>
      <c r="DZ119" s="850"/>
    </row>
    <row r="120" spans="1:130" s="218" customFormat="1" ht="26.25" customHeight="1" x14ac:dyDescent="0.15">
      <c r="A120" s="820"/>
      <c r="B120" s="821"/>
      <c r="C120" s="815" t="s">
        <v>426</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121</v>
      </c>
      <c r="AB120" s="780"/>
      <c r="AC120" s="780"/>
      <c r="AD120" s="780"/>
      <c r="AE120" s="781"/>
      <c r="AF120" s="782" t="s">
        <v>121</v>
      </c>
      <c r="AG120" s="780"/>
      <c r="AH120" s="780"/>
      <c r="AI120" s="780"/>
      <c r="AJ120" s="781"/>
      <c r="AK120" s="782" t="s">
        <v>121</v>
      </c>
      <c r="AL120" s="780"/>
      <c r="AM120" s="780"/>
      <c r="AN120" s="780"/>
      <c r="AO120" s="781"/>
      <c r="AP120" s="824" t="s">
        <v>121</v>
      </c>
      <c r="AQ120" s="825"/>
      <c r="AR120" s="825"/>
      <c r="AS120" s="825"/>
      <c r="AT120" s="826"/>
      <c r="AU120" s="880" t="s">
        <v>450</v>
      </c>
      <c r="AV120" s="881"/>
      <c r="AW120" s="881"/>
      <c r="AX120" s="881"/>
      <c r="AY120" s="882"/>
      <c r="AZ120" s="860" t="s">
        <v>451</v>
      </c>
      <c r="BA120" s="808"/>
      <c r="BB120" s="808"/>
      <c r="BC120" s="808"/>
      <c r="BD120" s="808"/>
      <c r="BE120" s="808"/>
      <c r="BF120" s="808"/>
      <c r="BG120" s="808"/>
      <c r="BH120" s="808"/>
      <c r="BI120" s="808"/>
      <c r="BJ120" s="808"/>
      <c r="BK120" s="808"/>
      <c r="BL120" s="808"/>
      <c r="BM120" s="808"/>
      <c r="BN120" s="808"/>
      <c r="BO120" s="808"/>
      <c r="BP120" s="809"/>
      <c r="BQ120" s="861">
        <v>17988193</v>
      </c>
      <c r="BR120" s="842"/>
      <c r="BS120" s="842"/>
      <c r="BT120" s="842"/>
      <c r="BU120" s="842"/>
      <c r="BV120" s="842">
        <v>20324527</v>
      </c>
      <c r="BW120" s="842"/>
      <c r="BX120" s="842"/>
      <c r="BY120" s="842"/>
      <c r="BZ120" s="842"/>
      <c r="CA120" s="842">
        <v>21255513</v>
      </c>
      <c r="CB120" s="842"/>
      <c r="CC120" s="842"/>
      <c r="CD120" s="842"/>
      <c r="CE120" s="842"/>
      <c r="CF120" s="866">
        <v>40</v>
      </c>
      <c r="CG120" s="867"/>
      <c r="CH120" s="867"/>
      <c r="CI120" s="867"/>
      <c r="CJ120" s="867"/>
      <c r="CK120" s="868" t="s">
        <v>452</v>
      </c>
      <c r="CL120" s="852"/>
      <c r="CM120" s="852"/>
      <c r="CN120" s="852"/>
      <c r="CO120" s="853"/>
      <c r="CP120" s="872" t="s">
        <v>397</v>
      </c>
      <c r="CQ120" s="873"/>
      <c r="CR120" s="873"/>
      <c r="CS120" s="873"/>
      <c r="CT120" s="873"/>
      <c r="CU120" s="873"/>
      <c r="CV120" s="873"/>
      <c r="CW120" s="873"/>
      <c r="CX120" s="873"/>
      <c r="CY120" s="873"/>
      <c r="CZ120" s="873"/>
      <c r="DA120" s="873"/>
      <c r="DB120" s="873"/>
      <c r="DC120" s="873"/>
      <c r="DD120" s="873"/>
      <c r="DE120" s="873"/>
      <c r="DF120" s="874"/>
      <c r="DG120" s="861">
        <v>20151460</v>
      </c>
      <c r="DH120" s="842"/>
      <c r="DI120" s="842"/>
      <c r="DJ120" s="842"/>
      <c r="DK120" s="842"/>
      <c r="DL120" s="842">
        <v>18483357</v>
      </c>
      <c r="DM120" s="842"/>
      <c r="DN120" s="842"/>
      <c r="DO120" s="842"/>
      <c r="DP120" s="842"/>
      <c r="DQ120" s="842">
        <v>16661460</v>
      </c>
      <c r="DR120" s="842"/>
      <c r="DS120" s="842"/>
      <c r="DT120" s="842"/>
      <c r="DU120" s="842"/>
      <c r="DV120" s="843">
        <v>31.3</v>
      </c>
      <c r="DW120" s="843"/>
      <c r="DX120" s="843"/>
      <c r="DY120" s="843"/>
      <c r="DZ120" s="844"/>
    </row>
    <row r="121" spans="1:130" s="218" customFormat="1" ht="26.25" customHeight="1" x14ac:dyDescent="0.15">
      <c r="A121" s="820"/>
      <c r="B121" s="821"/>
      <c r="C121" s="863" t="s">
        <v>453</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121</v>
      </c>
      <c r="AB121" s="780"/>
      <c r="AC121" s="780"/>
      <c r="AD121" s="780"/>
      <c r="AE121" s="781"/>
      <c r="AF121" s="782" t="s">
        <v>121</v>
      </c>
      <c r="AG121" s="780"/>
      <c r="AH121" s="780"/>
      <c r="AI121" s="780"/>
      <c r="AJ121" s="781"/>
      <c r="AK121" s="782" t="s">
        <v>121</v>
      </c>
      <c r="AL121" s="780"/>
      <c r="AM121" s="780"/>
      <c r="AN121" s="780"/>
      <c r="AO121" s="781"/>
      <c r="AP121" s="824" t="s">
        <v>121</v>
      </c>
      <c r="AQ121" s="825"/>
      <c r="AR121" s="825"/>
      <c r="AS121" s="825"/>
      <c r="AT121" s="826"/>
      <c r="AU121" s="883"/>
      <c r="AV121" s="884"/>
      <c r="AW121" s="884"/>
      <c r="AX121" s="884"/>
      <c r="AY121" s="885"/>
      <c r="AZ121" s="815" t="s">
        <v>454</v>
      </c>
      <c r="BA121" s="752"/>
      <c r="BB121" s="752"/>
      <c r="BC121" s="752"/>
      <c r="BD121" s="752"/>
      <c r="BE121" s="752"/>
      <c r="BF121" s="752"/>
      <c r="BG121" s="752"/>
      <c r="BH121" s="752"/>
      <c r="BI121" s="752"/>
      <c r="BJ121" s="752"/>
      <c r="BK121" s="752"/>
      <c r="BL121" s="752"/>
      <c r="BM121" s="752"/>
      <c r="BN121" s="752"/>
      <c r="BO121" s="752"/>
      <c r="BP121" s="753"/>
      <c r="BQ121" s="816">
        <v>36233887</v>
      </c>
      <c r="BR121" s="817"/>
      <c r="BS121" s="817"/>
      <c r="BT121" s="817"/>
      <c r="BU121" s="817"/>
      <c r="BV121" s="817">
        <v>34597535</v>
      </c>
      <c r="BW121" s="817"/>
      <c r="BX121" s="817"/>
      <c r="BY121" s="817"/>
      <c r="BZ121" s="817"/>
      <c r="CA121" s="817">
        <v>33446977</v>
      </c>
      <c r="CB121" s="817"/>
      <c r="CC121" s="817"/>
      <c r="CD121" s="817"/>
      <c r="CE121" s="817"/>
      <c r="CF121" s="875">
        <v>62.9</v>
      </c>
      <c r="CG121" s="876"/>
      <c r="CH121" s="876"/>
      <c r="CI121" s="876"/>
      <c r="CJ121" s="876"/>
      <c r="CK121" s="869"/>
      <c r="CL121" s="855"/>
      <c r="CM121" s="855"/>
      <c r="CN121" s="855"/>
      <c r="CO121" s="856"/>
      <c r="CP121" s="835" t="s">
        <v>399</v>
      </c>
      <c r="CQ121" s="836"/>
      <c r="CR121" s="836"/>
      <c r="CS121" s="836"/>
      <c r="CT121" s="836"/>
      <c r="CU121" s="836"/>
      <c r="CV121" s="836"/>
      <c r="CW121" s="836"/>
      <c r="CX121" s="836"/>
      <c r="CY121" s="836"/>
      <c r="CZ121" s="836"/>
      <c r="DA121" s="836"/>
      <c r="DB121" s="836"/>
      <c r="DC121" s="836"/>
      <c r="DD121" s="836"/>
      <c r="DE121" s="836"/>
      <c r="DF121" s="837"/>
      <c r="DG121" s="816">
        <v>6896863</v>
      </c>
      <c r="DH121" s="817"/>
      <c r="DI121" s="817"/>
      <c r="DJ121" s="817"/>
      <c r="DK121" s="817"/>
      <c r="DL121" s="817">
        <v>6810617</v>
      </c>
      <c r="DM121" s="817"/>
      <c r="DN121" s="817"/>
      <c r="DO121" s="817"/>
      <c r="DP121" s="817"/>
      <c r="DQ121" s="817">
        <v>6487017</v>
      </c>
      <c r="DR121" s="817"/>
      <c r="DS121" s="817"/>
      <c r="DT121" s="817"/>
      <c r="DU121" s="817"/>
      <c r="DV121" s="794">
        <v>12.2</v>
      </c>
      <c r="DW121" s="794"/>
      <c r="DX121" s="794"/>
      <c r="DY121" s="794"/>
      <c r="DZ121" s="795"/>
    </row>
    <row r="122" spans="1:130" s="218" customFormat="1" ht="26.25" customHeight="1" x14ac:dyDescent="0.15">
      <c r="A122" s="820"/>
      <c r="B122" s="821"/>
      <c r="C122" s="815" t="s">
        <v>436</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121</v>
      </c>
      <c r="AB122" s="780"/>
      <c r="AC122" s="780"/>
      <c r="AD122" s="780"/>
      <c r="AE122" s="781"/>
      <c r="AF122" s="782" t="s">
        <v>121</v>
      </c>
      <c r="AG122" s="780"/>
      <c r="AH122" s="780"/>
      <c r="AI122" s="780"/>
      <c r="AJ122" s="781"/>
      <c r="AK122" s="782" t="s">
        <v>121</v>
      </c>
      <c r="AL122" s="780"/>
      <c r="AM122" s="780"/>
      <c r="AN122" s="780"/>
      <c r="AO122" s="781"/>
      <c r="AP122" s="824" t="s">
        <v>121</v>
      </c>
      <c r="AQ122" s="825"/>
      <c r="AR122" s="825"/>
      <c r="AS122" s="825"/>
      <c r="AT122" s="826"/>
      <c r="AU122" s="883"/>
      <c r="AV122" s="884"/>
      <c r="AW122" s="884"/>
      <c r="AX122" s="884"/>
      <c r="AY122" s="885"/>
      <c r="AZ122" s="838" t="s">
        <v>455</v>
      </c>
      <c r="BA122" s="839"/>
      <c r="BB122" s="839"/>
      <c r="BC122" s="839"/>
      <c r="BD122" s="839"/>
      <c r="BE122" s="839"/>
      <c r="BF122" s="839"/>
      <c r="BG122" s="839"/>
      <c r="BH122" s="839"/>
      <c r="BI122" s="839"/>
      <c r="BJ122" s="839"/>
      <c r="BK122" s="839"/>
      <c r="BL122" s="839"/>
      <c r="BM122" s="839"/>
      <c r="BN122" s="839"/>
      <c r="BO122" s="839"/>
      <c r="BP122" s="840"/>
      <c r="BQ122" s="879">
        <v>74003320</v>
      </c>
      <c r="BR122" s="845"/>
      <c r="BS122" s="845"/>
      <c r="BT122" s="845"/>
      <c r="BU122" s="845"/>
      <c r="BV122" s="845">
        <v>72891301</v>
      </c>
      <c r="BW122" s="845"/>
      <c r="BX122" s="845"/>
      <c r="BY122" s="845"/>
      <c r="BZ122" s="845"/>
      <c r="CA122" s="845">
        <v>71022155</v>
      </c>
      <c r="CB122" s="845"/>
      <c r="CC122" s="845"/>
      <c r="CD122" s="845"/>
      <c r="CE122" s="845"/>
      <c r="CF122" s="846">
        <v>133.5</v>
      </c>
      <c r="CG122" s="847"/>
      <c r="CH122" s="847"/>
      <c r="CI122" s="847"/>
      <c r="CJ122" s="847"/>
      <c r="CK122" s="869"/>
      <c r="CL122" s="855"/>
      <c r="CM122" s="855"/>
      <c r="CN122" s="855"/>
      <c r="CO122" s="856"/>
      <c r="CP122" s="835" t="s">
        <v>396</v>
      </c>
      <c r="CQ122" s="836"/>
      <c r="CR122" s="836"/>
      <c r="CS122" s="836"/>
      <c r="CT122" s="836"/>
      <c r="CU122" s="836"/>
      <c r="CV122" s="836"/>
      <c r="CW122" s="836"/>
      <c r="CX122" s="836"/>
      <c r="CY122" s="836"/>
      <c r="CZ122" s="836"/>
      <c r="DA122" s="836"/>
      <c r="DB122" s="836"/>
      <c r="DC122" s="836"/>
      <c r="DD122" s="836"/>
      <c r="DE122" s="836"/>
      <c r="DF122" s="837"/>
      <c r="DG122" s="816">
        <v>505792</v>
      </c>
      <c r="DH122" s="817"/>
      <c r="DI122" s="817"/>
      <c r="DJ122" s="817"/>
      <c r="DK122" s="817"/>
      <c r="DL122" s="817">
        <v>539565</v>
      </c>
      <c r="DM122" s="817"/>
      <c r="DN122" s="817"/>
      <c r="DO122" s="817"/>
      <c r="DP122" s="817"/>
      <c r="DQ122" s="817">
        <v>506248</v>
      </c>
      <c r="DR122" s="817"/>
      <c r="DS122" s="817"/>
      <c r="DT122" s="817"/>
      <c r="DU122" s="817"/>
      <c r="DV122" s="794">
        <v>1</v>
      </c>
      <c r="DW122" s="794"/>
      <c r="DX122" s="794"/>
      <c r="DY122" s="794"/>
      <c r="DZ122" s="795"/>
    </row>
    <row r="123" spans="1:130" s="218" customFormat="1" ht="26.25" customHeight="1" x14ac:dyDescent="0.15">
      <c r="A123" s="820"/>
      <c r="B123" s="821"/>
      <c r="C123" s="815" t="s">
        <v>442</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121</v>
      </c>
      <c r="AB123" s="780"/>
      <c r="AC123" s="780"/>
      <c r="AD123" s="780"/>
      <c r="AE123" s="781"/>
      <c r="AF123" s="782" t="s">
        <v>121</v>
      </c>
      <c r="AG123" s="780"/>
      <c r="AH123" s="780"/>
      <c r="AI123" s="780"/>
      <c r="AJ123" s="781"/>
      <c r="AK123" s="782" t="s">
        <v>121</v>
      </c>
      <c r="AL123" s="780"/>
      <c r="AM123" s="780"/>
      <c r="AN123" s="780"/>
      <c r="AO123" s="781"/>
      <c r="AP123" s="824" t="s">
        <v>121</v>
      </c>
      <c r="AQ123" s="825"/>
      <c r="AR123" s="825"/>
      <c r="AS123" s="825"/>
      <c r="AT123" s="826"/>
      <c r="AU123" s="886"/>
      <c r="AV123" s="887"/>
      <c r="AW123" s="887"/>
      <c r="AX123" s="887"/>
      <c r="AY123" s="887"/>
      <c r="AZ123" s="239" t="s">
        <v>177</v>
      </c>
      <c r="BA123" s="239"/>
      <c r="BB123" s="239"/>
      <c r="BC123" s="239"/>
      <c r="BD123" s="239"/>
      <c r="BE123" s="239"/>
      <c r="BF123" s="239"/>
      <c r="BG123" s="239"/>
      <c r="BH123" s="239"/>
      <c r="BI123" s="239"/>
      <c r="BJ123" s="239"/>
      <c r="BK123" s="239"/>
      <c r="BL123" s="239"/>
      <c r="BM123" s="239"/>
      <c r="BN123" s="239"/>
      <c r="BO123" s="877" t="s">
        <v>456</v>
      </c>
      <c r="BP123" s="878"/>
      <c r="BQ123" s="832">
        <v>128225400</v>
      </c>
      <c r="BR123" s="833"/>
      <c r="BS123" s="833"/>
      <c r="BT123" s="833"/>
      <c r="BU123" s="833"/>
      <c r="BV123" s="833">
        <v>127813363</v>
      </c>
      <c r="BW123" s="833"/>
      <c r="BX123" s="833"/>
      <c r="BY123" s="833"/>
      <c r="BZ123" s="833"/>
      <c r="CA123" s="833">
        <v>125724645</v>
      </c>
      <c r="CB123" s="833"/>
      <c r="CC123" s="833"/>
      <c r="CD123" s="833"/>
      <c r="CE123" s="833"/>
      <c r="CF123" s="748"/>
      <c r="CG123" s="749"/>
      <c r="CH123" s="749"/>
      <c r="CI123" s="749"/>
      <c r="CJ123" s="834"/>
      <c r="CK123" s="869"/>
      <c r="CL123" s="855"/>
      <c r="CM123" s="855"/>
      <c r="CN123" s="855"/>
      <c r="CO123" s="856"/>
      <c r="CP123" s="835" t="s">
        <v>400</v>
      </c>
      <c r="CQ123" s="836"/>
      <c r="CR123" s="836"/>
      <c r="CS123" s="836"/>
      <c r="CT123" s="836"/>
      <c r="CU123" s="836"/>
      <c r="CV123" s="836"/>
      <c r="CW123" s="836"/>
      <c r="CX123" s="836"/>
      <c r="CY123" s="836"/>
      <c r="CZ123" s="836"/>
      <c r="DA123" s="836"/>
      <c r="DB123" s="836"/>
      <c r="DC123" s="836"/>
      <c r="DD123" s="836"/>
      <c r="DE123" s="836"/>
      <c r="DF123" s="837"/>
      <c r="DG123" s="779">
        <v>311435</v>
      </c>
      <c r="DH123" s="780"/>
      <c r="DI123" s="780"/>
      <c r="DJ123" s="780"/>
      <c r="DK123" s="781"/>
      <c r="DL123" s="782" t="s">
        <v>121</v>
      </c>
      <c r="DM123" s="780"/>
      <c r="DN123" s="780"/>
      <c r="DO123" s="780"/>
      <c r="DP123" s="781"/>
      <c r="DQ123" s="782">
        <v>333038</v>
      </c>
      <c r="DR123" s="780"/>
      <c r="DS123" s="780"/>
      <c r="DT123" s="780"/>
      <c r="DU123" s="781"/>
      <c r="DV123" s="824">
        <v>0.6</v>
      </c>
      <c r="DW123" s="825"/>
      <c r="DX123" s="825"/>
      <c r="DY123" s="825"/>
      <c r="DZ123" s="826"/>
    </row>
    <row r="124" spans="1:130" s="218" customFormat="1" ht="26.25" customHeight="1" thickBot="1" x14ac:dyDescent="0.2">
      <c r="A124" s="820"/>
      <c r="B124" s="821"/>
      <c r="C124" s="815" t="s">
        <v>445</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121</v>
      </c>
      <c r="AB124" s="780"/>
      <c r="AC124" s="780"/>
      <c r="AD124" s="780"/>
      <c r="AE124" s="781"/>
      <c r="AF124" s="782" t="s">
        <v>121</v>
      </c>
      <c r="AG124" s="780"/>
      <c r="AH124" s="780"/>
      <c r="AI124" s="780"/>
      <c r="AJ124" s="781"/>
      <c r="AK124" s="782" t="s">
        <v>121</v>
      </c>
      <c r="AL124" s="780"/>
      <c r="AM124" s="780"/>
      <c r="AN124" s="780"/>
      <c r="AO124" s="781"/>
      <c r="AP124" s="824" t="s">
        <v>121</v>
      </c>
      <c r="AQ124" s="825"/>
      <c r="AR124" s="825"/>
      <c r="AS124" s="825"/>
      <c r="AT124" s="826"/>
      <c r="AU124" s="827" t="s">
        <v>457</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v>38.799999999999997</v>
      </c>
      <c r="BR124" s="831"/>
      <c r="BS124" s="831"/>
      <c r="BT124" s="831"/>
      <c r="BU124" s="831"/>
      <c r="BV124" s="831">
        <v>31.9</v>
      </c>
      <c r="BW124" s="831"/>
      <c r="BX124" s="831"/>
      <c r="BY124" s="831"/>
      <c r="BZ124" s="831"/>
      <c r="CA124" s="831">
        <v>32.5</v>
      </c>
      <c r="CB124" s="831"/>
      <c r="CC124" s="831"/>
      <c r="CD124" s="831"/>
      <c r="CE124" s="831"/>
      <c r="CF124" s="726"/>
      <c r="CG124" s="727"/>
      <c r="CH124" s="727"/>
      <c r="CI124" s="727"/>
      <c r="CJ124" s="862"/>
      <c r="CK124" s="870"/>
      <c r="CL124" s="870"/>
      <c r="CM124" s="870"/>
      <c r="CN124" s="870"/>
      <c r="CO124" s="871"/>
      <c r="CP124" s="835" t="s">
        <v>458</v>
      </c>
      <c r="CQ124" s="836"/>
      <c r="CR124" s="836"/>
      <c r="CS124" s="836"/>
      <c r="CT124" s="836"/>
      <c r="CU124" s="836"/>
      <c r="CV124" s="836"/>
      <c r="CW124" s="836"/>
      <c r="CX124" s="836"/>
      <c r="CY124" s="836"/>
      <c r="CZ124" s="836"/>
      <c r="DA124" s="836"/>
      <c r="DB124" s="836"/>
      <c r="DC124" s="836"/>
      <c r="DD124" s="836"/>
      <c r="DE124" s="836"/>
      <c r="DF124" s="837"/>
      <c r="DG124" s="763">
        <v>54670</v>
      </c>
      <c r="DH124" s="764"/>
      <c r="DI124" s="764"/>
      <c r="DJ124" s="764"/>
      <c r="DK124" s="765"/>
      <c r="DL124" s="766">
        <v>32341</v>
      </c>
      <c r="DM124" s="764"/>
      <c r="DN124" s="764"/>
      <c r="DO124" s="764"/>
      <c r="DP124" s="765"/>
      <c r="DQ124" s="766">
        <v>10426</v>
      </c>
      <c r="DR124" s="764"/>
      <c r="DS124" s="764"/>
      <c r="DT124" s="764"/>
      <c r="DU124" s="765"/>
      <c r="DV124" s="848">
        <v>0</v>
      </c>
      <c r="DW124" s="849"/>
      <c r="DX124" s="849"/>
      <c r="DY124" s="849"/>
      <c r="DZ124" s="850"/>
    </row>
    <row r="125" spans="1:130" s="218" customFormat="1" ht="26.25" customHeight="1" x14ac:dyDescent="0.15">
      <c r="A125" s="820"/>
      <c r="B125" s="821"/>
      <c r="C125" s="815" t="s">
        <v>447</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121</v>
      </c>
      <c r="AB125" s="780"/>
      <c r="AC125" s="780"/>
      <c r="AD125" s="780"/>
      <c r="AE125" s="781"/>
      <c r="AF125" s="782" t="s">
        <v>121</v>
      </c>
      <c r="AG125" s="780"/>
      <c r="AH125" s="780"/>
      <c r="AI125" s="780"/>
      <c r="AJ125" s="781"/>
      <c r="AK125" s="782" t="s">
        <v>121</v>
      </c>
      <c r="AL125" s="780"/>
      <c r="AM125" s="780"/>
      <c r="AN125" s="780"/>
      <c r="AO125" s="781"/>
      <c r="AP125" s="824" t="s">
        <v>121</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459</v>
      </c>
      <c r="CL125" s="852"/>
      <c r="CM125" s="852"/>
      <c r="CN125" s="852"/>
      <c r="CO125" s="853"/>
      <c r="CP125" s="860" t="s">
        <v>460</v>
      </c>
      <c r="CQ125" s="808"/>
      <c r="CR125" s="808"/>
      <c r="CS125" s="808"/>
      <c r="CT125" s="808"/>
      <c r="CU125" s="808"/>
      <c r="CV125" s="808"/>
      <c r="CW125" s="808"/>
      <c r="CX125" s="808"/>
      <c r="CY125" s="808"/>
      <c r="CZ125" s="808"/>
      <c r="DA125" s="808"/>
      <c r="DB125" s="808"/>
      <c r="DC125" s="808"/>
      <c r="DD125" s="808"/>
      <c r="DE125" s="808"/>
      <c r="DF125" s="809"/>
      <c r="DG125" s="861" t="s">
        <v>121</v>
      </c>
      <c r="DH125" s="842"/>
      <c r="DI125" s="842"/>
      <c r="DJ125" s="842"/>
      <c r="DK125" s="842"/>
      <c r="DL125" s="842" t="s">
        <v>121</v>
      </c>
      <c r="DM125" s="842"/>
      <c r="DN125" s="842"/>
      <c r="DO125" s="842"/>
      <c r="DP125" s="842"/>
      <c r="DQ125" s="842" t="s">
        <v>121</v>
      </c>
      <c r="DR125" s="842"/>
      <c r="DS125" s="842"/>
      <c r="DT125" s="842"/>
      <c r="DU125" s="842"/>
      <c r="DV125" s="843" t="s">
        <v>121</v>
      </c>
      <c r="DW125" s="843"/>
      <c r="DX125" s="843"/>
      <c r="DY125" s="843"/>
      <c r="DZ125" s="844"/>
    </row>
    <row r="126" spans="1:130" s="218" customFormat="1" ht="26.25" customHeight="1" thickBot="1" x14ac:dyDescent="0.2">
      <c r="A126" s="820"/>
      <c r="B126" s="821"/>
      <c r="C126" s="815" t="s">
        <v>449</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t="s">
        <v>121</v>
      </c>
      <c r="AB126" s="780"/>
      <c r="AC126" s="780"/>
      <c r="AD126" s="780"/>
      <c r="AE126" s="781"/>
      <c r="AF126" s="782" t="s">
        <v>121</v>
      </c>
      <c r="AG126" s="780"/>
      <c r="AH126" s="780"/>
      <c r="AI126" s="780"/>
      <c r="AJ126" s="781"/>
      <c r="AK126" s="782" t="s">
        <v>121</v>
      </c>
      <c r="AL126" s="780"/>
      <c r="AM126" s="780"/>
      <c r="AN126" s="780"/>
      <c r="AO126" s="781"/>
      <c r="AP126" s="824" t="s">
        <v>121</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461</v>
      </c>
      <c r="CQ126" s="752"/>
      <c r="CR126" s="752"/>
      <c r="CS126" s="752"/>
      <c r="CT126" s="752"/>
      <c r="CU126" s="752"/>
      <c r="CV126" s="752"/>
      <c r="CW126" s="752"/>
      <c r="CX126" s="752"/>
      <c r="CY126" s="752"/>
      <c r="CZ126" s="752"/>
      <c r="DA126" s="752"/>
      <c r="DB126" s="752"/>
      <c r="DC126" s="752"/>
      <c r="DD126" s="752"/>
      <c r="DE126" s="752"/>
      <c r="DF126" s="753"/>
      <c r="DG126" s="816">
        <v>178857</v>
      </c>
      <c r="DH126" s="817"/>
      <c r="DI126" s="817"/>
      <c r="DJ126" s="817"/>
      <c r="DK126" s="817"/>
      <c r="DL126" s="817">
        <v>179501</v>
      </c>
      <c r="DM126" s="817"/>
      <c r="DN126" s="817"/>
      <c r="DO126" s="817"/>
      <c r="DP126" s="817"/>
      <c r="DQ126" s="817">
        <v>131535</v>
      </c>
      <c r="DR126" s="817"/>
      <c r="DS126" s="817"/>
      <c r="DT126" s="817"/>
      <c r="DU126" s="817"/>
      <c r="DV126" s="794">
        <v>0.2</v>
      </c>
      <c r="DW126" s="794"/>
      <c r="DX126" s="794"/>
      <c r="DY126" s="794"/>
      <c r="DZ126" s="795"/>
    </row>
    <row r="127" spans="1:130" s="218" customFormat="1" ht="26.25" customHeight="1" x14ac:dyDescent="0.15">
      <c r="A127" s="822"/>
      <c r="B127" s="823"/>
      <c r="C127" s="838" t="s">
        <v>462</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v>66</v>
      </c>
      <c r="AB127" s="780"/>
      <c r="AC127" s="780"/>
      <c r="AD127" s="780"/>
      <c r="AE127" s="781"/>
      <c r="AF127" s="782">
        <v>41</v>
      </c>
      <c r="AG127" s="780"/>
      <c r="AH127" s="780"/>
      <c r="AI127" s="780"/>
      <c r="AJ127" s="781"/>
      <c r="AK127" s="782">
        <v>36</v>
      </c>
      <c r="AL127" s="780"/>
      <c r="AM127" s="780"/>
      <c r="AN127" s="780"/>
      <c r="AO127" s="781"/>
      <c r="AP127" s="824">
        <v>0</v>
      </c>
      <c r="AQ127" s="825"/>
      <c r="AR127" s="825"/>
      <c r="AS127" s="825"/>
      <c r="AT127" s="826"/>
      <c r="AU127" s="220"/>
      <c r="AV127" s="220"/>
      <c r="AW127" s="220"/>
      <c r="AX127" s="841" t="s">
        <v>463</v>
      </c>
      <c r="AY127" s="812"/>
      <c r="AZ127" s="812"/>
      <c r="BA127" s="812"/>
      <c r="BB127" s="812"/>
      <c r="BC127" s="812"/>
      <c r="BD127" s="812"/>
      <c r="BE127" s="813"/>
      <c r="BF127" s="811" t="s">
        <v>464</v>
      </c>
      <c r="BG127" s="812"/>
      <c r="BH127" s="812"/>
      <c r="BI127" s="812"/>
      <c r="BJ127" s="812"/>
      <c r="BK127" s="812"/>
      <c r="BL127" s="813"/>
      <c r="BM127" s="811" t="s">
        <v>465</v>
      </c>
      <c r="BN127" s="812"/>
      <c r="BO127" s="812"/>
      <c r="BP127" s="812"/>
      <c r="BQ127" s="812"/>
      <c r="BR127" s="812"/>
      <c r="BS127" s="813"/>
      <c r="BT127" s="811" t="s">
        <v>466</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467</v>
      </c>
      <c r="CQ127" s="752"/>
      <c r="CR127" s="752"/>
      <c r="CS127" s="752"/>
      <c r="CT127" s="752"/>
      <c r="CU127" s="752"/>
      <c r="CV127" s="752"/>
      <c r="CW127" s="752"/>
      <c r="CX127" s="752"/>
      <c r="CY127" s="752"/>
      <c r="CZ127" s="752"/>
      <c r="DA127" s="752"/>
      <c r="DB127" s="752"/>
      <c r="DC127" s="752"/>
      <c r="DD127" s="752"/>
      <c r="DE127" s="752"/>
      <c r="DF127" s="753"/>
      <c r="DG127" s="816" t="s">
        <v>121</v>
      </c>
      <c r="DH127" s="817"/>
      <c r="DI127" s="817"/>
      <c r="DJ127" s="817"/>
      <c r="DK127" s="817"/>
      <c r="DL127" s="817" t="s">
        <v>121</v>
      </c>
      <c r="DM127" s="817"/>
      <c r="DN127" s="817"/>
      <c r="DO127" s="817"/>
      <c r="DP127" s="817"/>
      <c r="DQ127" s="817" t="s">
        <v>121</v>
      </c>
      <c r="DR127" s="817"/>
      <c r="DS127" s="817"/>
      <c r="DT127" s="817"/>
      <c r="DU127" s="817"/>
      <c r="DV127" s="794" t="s">
        <v>121</v>
      </c>
      <c r="DW127" s="794"/>
      <c r="DX127" s="794"/>
      <c r="DY127" s="794"/>
      <c r="DZ127" s="795"/>
    </row>
    <row r="128" spans="1:130" s="218" customFormat="1" ht="26.25" customHeight="1" thickBot="1" x14ac:dyDescent="0.2">
      <c r="A128" s="796" t="s">
        <v>468</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469</v>
      </c>
      <c r="X128" s="798"/>
      <c r="Y128" s="798"/>
      <c r="Z128" s="799"/>
      <c r="AA128" s="800">
        <v>2125946</v>
      </c>
      <c r="AB128" s="801"/>
      <c r="AC128" s="801"/>
      <c r="AD128" s="801"/>
      <c r="AE128" s="802"/>
      <c r="AF128" s="803">
        <v>1906220</v>
      </c>
      <c r="AG128" s="801"/>
      <c r="AH128" s="801"/>
      <c r="AI128" s="801"/>
      <c r="AJ128" s="802"/>
      <c r="AK128" s="803">
        <v>2177484</v>
      </c>
      <c r="AL128" s="801"/>
      <c r="AM128" s="801"/>
      <c r="AN128" s="801"/>
      <c r="AO128" s="802"/>
      <c r="AP128" s="804"/>
      <c r="AQ128" s="805"/>
      <c r="AR128" s="805"/>
      <c r="AS128" s="805"/>
      <c r="AT128" s="806"/>
      <c r="AU128" s="220"/>
      <c r="AV128" s="220"/>
      <c r="AW128" s="220"/>
      <c r="AX128" s="807" t="s">
        <v>470</v>
      </c>
      <c r="AY128" s="808"/>
      <c r="AZ128" s="808"/>
      <c r="BA128" s="808"/>
      <c r="BB128" s="808"/>
      <c r="BC128" s="808"/>
      <c r="BD128" s="808"/>
      <c r="BE128" s="809"/>
      <c r="BF128" s="786" t="s">
        <v>121</v>
      </c>
      <c r="BG128" s="787"/>
      <c r="BH128" s="787"/>
      <c r="BI128" s="787"/>
      <c r="BJ128" s="787"/>
      <c r="BK128" s="787"/>
      <c r="BL128" s="810"/>
      <c r="BM128" s="786">
        <v>11.25</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471</v>
      </c>
      <c r="CQ128" s="730"/>
      <c r="CR128" s="730"/>
      <c r="CS128" s="730"/>
      <c r="CT128" s="730"/>
      <c r="CU128" s="730"/>
      <c r="CV128" s="730"/>
      <c r="CW128" s="730"/>
      <c r="CX128" s="730"/>
      <c r="CY128" s="730"/>
      <c r="CZ128" s="730"/>
      <c r="DA128" s="730"/>
      <c r="DB128" s="730"/>
      <c r="DC128" s="730"/>
      <c r="DD128" s="730"/>
      <c r="DE128" s="730"/>
      <c r="DF128" s="731"/>
      <c r="DG128" s="790" t="s">
        <v>121</v>
      </c>
      <c r="DH128" s="791"/>
      <c r="DI128" s="791"/>
      <c r="DJ128" s="791"/>
      <c r="DK128" s="791"/>
      <c r="DL128" s="791" t="s">
        <v>121</v>
      </c>
      <c r="DM128" s="791"/>
      <c r="DN128" s="791"/>
      <c r="DO128" s="791"/>
      <c r="DP128" s="791"/>
      <c r="DQ128" s="791" t="s">
        <v>121</v>
      </c>
      <c r="DR128" s="791"/>
      <c r="DS128" s="791"/>
      <c r="DT128" s="791"/>
      <c r="DU128" s="791"/>
      <c r="DV128" s="792" t="s">
        <v>121</v>
      </c>
      <c r="DW128" s="792"/>
      <c r="DX128" s="792"/>
      <c r="DY128" s="792"/>
      <c r="DZ128" s="793"/>
    </row>
    <row r="129" spans="1:131" s="218" customFormat="1" ht="26.25" customHeight="1" x14ac:dyDescent="0.15">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472</v>
      </c>
      <c r="X129" s="777"/>
      <c r="Y129" s="777"/>
      <c r="Z129" s="778"/>
      <c r="AA129" s="779">
        <v>56839669</v>
      </c>
      <c r="AB129" s="780"/>
      <c r="AC129" s="780"/>
      <c r="AD129" s="780"/>
      <c r="AE129" s="781"/>
      <c r="AF129" s="782">
        <v>57666114</v>
      </c>
      <c r="AG129" s="780"/>
      <c r="AH129" s="780"/>
      <c r="AI129" s="780"/>
      <c r="AJ129" s="781"/>
      <c r="AK129" s="782">
        <v>58811802</v>
      </c>
      <c r="AL129" s="780"/>
      <c r="AM129" s="780"/>
      <c r="AN129" s="780"/>
      <c r="AO129" s="781"/>
      <c r="AP129" s="783"/>
      <c r="AQ129" s="784"/>
      <c r="AR129" s="784"/>
      <c r="AS129" s="784"/>
      <c r="AT129" s="785"/>
      <c r="AU129" s="221"/>
      <c r="AV129" s="221"/>
      <c r="AW129" s="221"/>
      <c r="AX129" s="751" t="s">
        <v>473</v>
      </c>
      <c r="AY129" s="752"/>
      <c r="AZ129" s="752"/>
      <c r="BA129" s="752"/>
      <c r="BB129" s="752"/>
      <c r="BC129" s="752"/>
      <c r="BD129" s="752"/>
      <c r="BE129" s="753"/>
      <c r="BF129" s="770" t="s">
        <v>121</v>
      </c>
      <c r="BG129" s="771"/>
      <c r="BH129" s="771"/>
      <c r="BI129" s="771"/>
      <c r="BJ129" s="771"/>
      <c r="BK129" s="771"/>
      <c r="BL129" s="772"/>
      <c r="BM129" s="770">
        <v>16.25</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774" t="s">
        <v>474</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475</v>
      </c>
      <c r="X130" s="777"/>
      <c r="Y130" s="777"/>
      <c r="Z130" s="778"/>
      <c r="AA130" s="779">
        <v>5704486</v>
      </c>
      <c r="AB130" s="780"/>
      <c r="AC130" s="780"/>
      <c r="AD130" s="780"/>
      <c r="AE130" s="781"/>
      <c r="AF130" s="782">
        <v>5696253</v>
      </c>
      <c r="AG130" s="780"/>
      <c r="AH130" s="780"/>
      <c r="AI130" s="780"/>
      <c r="AJ130" s="781"/>
      <c r="AK130" s="782">
        <v>5621099</v>
      </c>
      <c r="AL130" s="780"/>
      <c r="AM130" s="780"/>
      <c r="AN130" s="780"/>
      <c r="AO130" s="781"/>
      <c r="AP130" s="783"/>
      <c r="AQ130" s="784"/>
      <c r="AR130" s="784"/>
      <c r="AS130" s="784"/>
      <c r="AT130" s="785"/>
      <c r="AU130" s="221"/>
      <c r="AV130" s="221"/>
      <c r="AW130" s="221"/>
      <c r="AX130" s="751" t="s">
        <v>476</v>
      </c>
      <c r="AY130" s="752"/>
      <c r="AZ130" s="752"/>
      <c r="BA130" s="752"/>
      <c r="BB130" s="752"/>
      <c r="BC130" s="752"/>
      <c r="BD130" s="752"/>
      <c r="BE130" s="753"/>
      <c r="BF130" s="754">
        <v>5.5</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477</v>
      </c>
      <c r="X131" s="761"/>
      <c r="Y131" s="761"/>
      <c r="Z131" s="762"/>
      <c r="AA131" s="763">
        <v>51135183</v>
      </c>
      <c r="AB131" s="764"/>
      <c r="AC131" s="764"/>
      <c r="AD131" s="764"/>
      <c r="AE131" s="765"/>
      <c r="AF131" s="766">
        <v>51969861</v>
      </c>
      <c r="AG131" s="764"/>
      <c r="AH131" s="764"/>
      <c r="AI131" s="764"/>
      <c r="AJ131" s="765"/>
      <c r="AK131" s="766">
        <v>53190703</v>
      </c>
      <c r="AL131" s="764"/>
      <c r="AM131" s="764"/>
      <c r="AN131" s="764"/>
      <c r="AO131" s="765"/>
      <c r="AP131" s="767"/>
      <c r="AQ131" s="768"/>
      <c r="AR131" s="768"/>
      <c r="AS131" s="768"/>
      <c r="AT131" s="769"/>
      <c r="AU131" s="221"/>
      <c r="AV131" s="221"/>
      <c r="AW131" s="221"/>
      <c r="AX131" s="729" t="s">
        <v>478</v>
      </c>
      <c r="AY131" s="730"/>
      <c r="AZ131" s="730"/>
      <c r="BA131" s="730"/>
      <c r="BB131" s="730"/>
      <c r="BC131" s="730"/>
      <c r="BD131" s="730"/>
      <c r="BE131" s="731"/>
      <c r="BF131" s="732">
        <v>32.5</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38" t="s">
        <v>479</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480</v>
      </c>
      <c r="W132" s="742"/>
      <c r="X132" s="742"/>
      <c r="Y132" s="742"/>
      <c r="Z132" s="743"/>
      <c r="AA132" s="744">
        <v>5.9596559969999996</v>
      </c>
      <c r="AB132" s="745"/>
      <c r="AC132" s="745"/>
      <c r="AD132" s="745"/>
      <c r="AE132" s="746"/>
      <c r="AF132" s="747">
        <v>5.7484856459999998</v>
      </c>
      <c r="AG132" s="745"/>
      <c r="AH132" s="745"/>
      <c r="AI132" s="745"/>
      <c r="AJ132" s="746"/>
      <c r="AK132" s="747">
        <v>5.047650902</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481</v>
      </c>
      <c r="W133" s="721"/>
      <c r="X133" s="721"/>
      <c r="Y133" s="721"/>
      <c r="Z133" s="722"/>
      <c r="AA133" s="723">
        <v>5.8</v>
      </c>
      <c r="AB133" s="724"/>
      <c r="AC133" s="724"/>
      <c r="AD133" s="724"/>
      <c r="AE133" s="725"/>
      <c r="AF133" s="723">
        <v>5.7</v>
      </c>
      <c r="AG133" s="724"/>
      <c r="AH133" s="724"/>
      <c r="AI133" s="724"/>
      <c r="AJ133" s="725"/>
      <c r="AK133" s="723">
        <v>5.5</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iYCUAlH+1ZpfEMqFT5mA4g2GHbjBtd1lHbi+wBKvVxL1NDpCLUNcjbhAtXqmHhFlF6u8O/HQIYHDSiM+mUEgMw==" saltValue="9SwbmxPcVcYdJ8YulKQpy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482</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Rm3tDGvSEIt50c6u7LMTq7zdgGMTIkCDbAmcPlY5AN6waoA3X6uP9MfREf3yj9/LpmpXaNF8yiB/RGWQA/bsTg==" saltValue="ZCsw0Ol3p54DQocQK/fsng=="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lzIZQZzPgil2wrVYY2szxYzC5CHZeYASjaI71vBHJzebOUywjp0kleTTFYoQ97Y5vo/8iEBZkFwFKadEy6kKlw==" saltValue="9EYGl4L5r66ovQg+y5vJMA==" spinCount="100000" sheet="1" objects="1" scenarios="1"/>
  <dataConsolidate/>
  <phoneticPr fontId="2"/>
  <printOptions horizontalCentered="1" verticalCentered="1"/>
  <pageMargins left="0" right="0" top="0" bottom="0"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483</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484</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485</v>
      </c>
      <c r="AP7" s="260"/>
      <c r="AQ7" s="261" t="s">
        <v>486</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487</v>
      </c>
      <c r="AQ8" s="267" t="s">
        <v>488</v>
      </c>
      <c r="AR8" s="268" t="s">
        <v>489</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490</v>
      </c>
      <c r="AL9" s="1131"/>
      <c r="AM9" s="1131"/>
      <c r="AN9" s="1132"/>
      <c r="AO9" s="269">
        <v>21617261</v>
      </c>
      <c r="AP9" s="269">
        <v>88295</v>
      </c>
      <c r="AQ9" s="270">
        <v>66742</v>
      </c>
      <c r="AR9" s="271">
        <v>32.299999999999997</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491</v>
      </c>
      <c r="AL10" s="1131"/>
      <c r="AM10" s="1131"/>
      <c r="AN10" s="1132"/>
      <c r="AO10" s="272">
        <v>929</v>
      </c>
      <c r="AP10" s="272">
        <v>4</v>
      </c>
      <c r="AQ10" s="273">
        <v>1287</v>
      </c>
      <c r="AR10" s="274">
        <v>-99.7</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492</v>
      </c>
      <c r="AL11" s="1131"/>
      <c r="AM11" s="1131"/>
      <c r="AN11" s="1132"/>
      <c r="AO11" s="272">
        <v>881384</v>
      </c>
      <c r="AP11" s="272">
        <v>3600</v>
      </c>
      <c r="AQ11" s="273">
        <v>1074</v>
      </c>
      <c r="AR11" s="274">
        <v>235.2</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493</v>
      </c>
      <c r="AL12" s="1131"/>
      <c r="AM12" s="1131"/>
      <c r="AN12" s="1132"/>
      <c r="AO12" s="272" t="s">
        <v>494</v>
      </c>
      <c r="AP12" s="272" t="s">
        <v>494</v>
      </c>
      <c r="AQ12" s="273">
        <v>41</v>
      </c>
      <c r="AR12" s="274" t="s">
        <v>494</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495</v>
      </c>
      <c r="AL13" s="1131"/>
      <c r="AM13" s="1131"/>
      <c r="AN13" s="1132"/>
      <c r="AO13" s="272">
        <v>712163</v>
      </c>
      <c r="AP13" s="272">
        <v>2909</v>
      </c>
      <c r="AQ13" s="273">
        <v>2303</v>
      </c>
      <c r="AR13" s="274">
        <v>26.3</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496</v>
      </c>
      <c r="AL14" s="1131"/>
      <c r="AM14" s="1131"/>
      <c r="AN14" s="1132"/>
      <c r="AO14" s="272">
        <v>199839</v>
      </c>
      <c r="AP14" s="272">
        <v>816</v>
      </c>
      <c r="AQ14" s="273">
        <v>1496</v>
      </c>
      <c r="AR14" s="274">
        <v>-45.5</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497</v>
      </c>
      <c r="AL15" s="1134"/>
      <c r="AM15" s="1134"/>
      <c r="AN15" s="1135"/>
      <c r="AO15" s="272">
        <v>-1547296</v>
      </c>
      <c r="AP15" s="272">
        <v>-6320</v>
      </c>
      <c r="AQ15" s="273">
        <v>-3858</v>
      </c>
      <c r="AR15" s="274">
        <v>63.8</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177</v>
      </c>
      <c r="AL16" s="1134"/>
      <c r="AM16" s="1134"/>
      <c r="AN16" s="1135"/>
      <c r="AO16" s="272">
        <v>21864280</v>
      </c>
      <c r="AP16" s="272">
        <v>89304</v>
      </c>
      <c r="AQ16" s="273">
        <v>69084</v>
      </c>
      <c r="AR16" s="274">
        <v>29.3</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498</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499</v>
      </c>
      <c r="AP20" s="281" t="s">
        <v>500</v>
      </c>
      <c r="AQ20" s="282" t="s">
        <v>501</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502</v>
      </c>
      <c r="AL21" s="1137"/>
      <c r="AM21" s="1137"/>
      <c r="AN21" s="1138"/>
      <c r="AO21" s="285">
        <v>8.08</v>
      </c>
      <c r="AP21" s="286">
        <v>6.14</v>
      </c>
      <c r="AQ21" s="287">
        <v>1.94</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503</v>
      </c>
      <c r="AL22" s="1137"/>
      <c r="AM22" s="1137"/>
      <c r="AN22" s="1138"/>
      <c r="AO22" s="290">
        <v>99</v>
      </c>
      <c r="AP22" s="291">
        <v>99.7</v>
      </c>
      <c r="AQ22" s="292">
        <v>-0.7</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29" t="s">
        <v>504</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x14ac:dyDescent="0.15">
      <c r="A27" s="297"/>
      <c r="AO27" s="250"/>
      <c r="AP27" s="250"/>
      <c r="AQ27" s="250"/>
      <c r="AR27" s="250"/>
      <c r="AS27" s="250"/>
      <c r="AT27" s="250"/>
    </row>
    <row r="28" spans="1:46" ht="17.25" x14ac:dyDescent="0.15">
      <c r="A28" s="251" t="s">
        <v>505</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506</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485</v>
      </c>
      <c r="AP30" s="260"/>
      <c r="AQ30" s="261" t="s">
        <v>486</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487</v>
      </c>
      <c r="AQ31" s="267" t="s">
        <v>488</v>
      </c>
      <c r="AR31" s="268" t="s">
        <v>489</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507</v>
      </c>
      <c r="AL32" s="1121"/>
      <c r="AM32" s="1121"/>
      <c r="AN32" s="1122"/>
      <c r="AO32" s="300">
        <v>8665248</v>
      </c>
      <c r="AP32" s="300">
        <v>35393</v>
      </c>
      <c r="AQ32" s="301">
        <v>26372</v>
      </c>
      <c r="AR32" s="302">
        <v>34.200000000000003</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508</v>
      </c>
      <c r="AL33" s="1121"/>
      <c r="AM33" s="1121"/>
      <c r="AN33" s="1122"/>
      <c r="AO33" s="300" t="s">
        <v>494</v>
      </c>
      <c r="AP33" s="300" t="s">
        <v>494</v>
      </c>
      <c r="AQ33" s="301">
        <v>3</v>
      </c>
      <c r="AR33" s="302" t="s">
        <v>494</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509</v>
      </c>
      <c r="AL34" s="1121"/>
      <c r="AM34" s="1121"/>
      <c r="AN34" s="1122"/>
      <c r="AO34" s="300" t="s">
        <v>494</v>
      </c>
      <c r="AP34" s="300" t="s">
        <v>494</v>
      </c>
      <c r="AQ34" s="301">
        <v>27</v>
      </c>
      <c r="AR34" s="302" t="s">
        <v>494</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510</v>
      </c>
      <c r="AL35" s="1121"/>
      <c r="AM35" s="1121"/>
      <c r="AN35" s="1122"/>
      <c r="AO35" s="300">
        <v>1818180</v>
      </c>
      <c r="AP35" s="300">
        <v>7426</v>
      </c>
      <c r="AQ35" s="301">
        <v>5235</v>
      </c>
      <c r="AR35" s="302">
        <v>41.9</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511</v>
      </c>
      <c r="AL36" s="1121"/>
      <c r="AM36" s="1121"/>
      <c r="AN36" s="1122"/>
      <c r="AO36" s="300" t="s">
        <v>494</v>
      </c>
      <c r="AP36" s="300" t="s">
        <v>494</v>
      </c>
      <c r="AQ36" s="301">
        <v>476</v>
      </c>
      <c r="AR36" s="302" t="s">
        <v>494</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512</v>
      </c>
      <c r="AL37" s="1121"/>
      <c r="AM37" s="1121"/>
      <c r="AN37" s="1122"/>
      <c r="AO37" s="300">
        <v>36</v>
      </c>
      <c r="AP37" s="300">
        <v>0</v>
      </c>
      <c r="AQ37" s="301">
        <v>969</v>
      </c>
      <c r="AR37" s="302">
        <v>-100</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513</v>
      </c>
      <c r="AL38" s="1124"/>
      <c r="AM38" s="1124"/>
      <c r="AN38" s="1125"/>
      <c r="AO38" s="303" t="s">
        <v>494</v>
      </c>
      <c r="AP38" s="303" t="s">
        <v>494</v>
      </c>
      <c r="AQ38" s="304" t="s">
        <v>494</v>
      </c>
      <c r="AR38" s="292" t="s">
        <v>494</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514</v>
      </c>
      <c r="AL39" s="1124"/>
      <c r="AM39" s="1124"/>
      <c r="AN39" s="1125"/>
      <c r="AO39" s="300">
        <v>-2177484</v>
      </c>
      <c r="AP39" s="300">
        <v>-8894</v>
      </c>
      <c r="AQ39" s="301">
        <v>-7307</v>
      </c>
      <c r="AR39" s="302">
        <v>21.7</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515</v>
      </c>
      <c r="AL40" s="1121"/>
      <c r="AM40" s="1121"/>
      <c r="AN40" s="1122"/>
      <c r="AO40" s="300">
        <v>-5621099</v>
      </c>
      <c r="AP40" s="300">
        <v>-22959</v>
      </c>
      <c r="AQ40" s="301">
        <v>-17667</v>
      </c>
      <c r="AR40" s="302">
        <v>30</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287</v>
      </c>
      <c r="AL41" s="1127"/>
      <c r="AM41" s="1127"/>
      <c r="AN41" s="1128"/>
      <c r="AO41" s="300">
        <v>2684881</v>
      </c>
      <c r="AP41" s="300">
        <v>10966</v>
      </c>
      <c r="AQ41" s="301">
        <v>8108</v>
      </c>
      <c r="AR41" s="302">
        <v>35.200000000000003</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516</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517</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485</v>
      </c>
      <c r="AN49" s="1115" t="s">
        <v>518</v>
      </c>
      <c r="AO49" s="1116"/>
      <c r="AP49" s="1116"/>
      <c r="AQ49" s="1116"/>
      <c r="AR49" s="1117"/>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519</v>
      </c>
      <c r="AO50" s="317" t="s">
        <v>520</v>
      </c>
      <c r="AP50" s="318" t="s">
        <v>521</v>
      </c>
      <c r="AQ50" s="319" t="s">
        <v>522</v>
      </c>
      <c r="AR50" s="320" t="s">
        <v>523</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524</v>
      </c>
      <c r="AL51" s="313"/>
      <c r="AM51" s="321">
        <v>7885923</v>
      </c>
      <c r="AN51" s="322">
        <v>31282</v>
      </c>
      <c r="AO51" s="323">
        <v>-9.6</v>
      </c>
      <c r="AP51" s="324">
        <v>39221</v>
      </c>
      <c r="AQ51" s="325">
        <v>4.2</v>
      </c>
      <c r="AR51" s="326">
        <v>-13.8</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525</v>
      </c>
      <c r="AM52" s="329">
        <v>5414431</v>
      </c>
      <c r="AN52" s="330">
        <v>21478</v>
      </c>
      <c r="AO52" s="331">
        <v>-7.8</v>
      </c>
      <c r="AP52" s="332">
        <v>24821</v>
      </c>
      <c r="AQ52" s="333">
        <v>-0.5</v>
      </c>
      <c r="AR52" s="334">
        <v>-7.3</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526</v>
      </c>
      <c r="AL53" s="313"/>
      <c r="AM53" s="321">
        <v>9280684</v>
      </c>
      <c r="AN53" s="322">
        <v>37016</v>
      </c>
      <c r="AO53" s="323">
        <v>18.3</v>
      </c>
      <c r="AP53" s="324">
        <v>38566</v>
      </c>
      <c r="AQ53" s="325">
        <v>-1.7</v>
      </c>
      <c r="AR53" s="326">
        <v>20</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525</v>
      </c>
      <c r="AM54" s="329">
        <v>6191301</v>
      </c>
      <c r="AN54" s="330">
        <v>24694</v>
      </c>
      <c r="AO54" s="331">
        <v>15</v>
      </c>
      <c r="AP54" s="332">
        <v>24059</v>
      </c>
      <c r="AQ54" s="333">
        <v>-3.1</v>
      </c>
      <c r="AR54" s="334">
        <v>18.100000000000001</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527</v>
      </c>
      <c r="AL55" s="313"/>
      <c r="AM55" s="321">
        <v>9129582</v>
      </c>
      <c r="AN55" s="322">
        <v>36659</v>
      </c>
      <c r="AO55" s="323">
        <v>-1</v>
      </c>
      <c r="AP55" s="324">
        <v>35156</v>
      </c>
      <c r="AQ55" s="325">
        <v>-8.8000000000000007</v>
      </c>
      <c r="AR55" s="326">
        <v>7.8</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525</v>
      </c>
      <c r="AM56" s="329">
        <v>5820981</v>
      </c>
      <c r="AN56" s="330">
        <v>23374</v>
      </c>
      <c r="AO56" s="331">
        <v>-5.3</v>
      </c>
      <c r="AP56" s="332">
        <v>22430</v>
      </c>
      <c r="AQ56" s="333">
        <v>-6.8</v>
      </c>
      <c r="AR56" s="334">
        <v>1.5</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528</v>
      </c>
      <c r="AL57" s="313"/>
      <c r="AM57" s="321">
        <v>9980806</v>
      </c>
      <c r="AN57" s="322">
        <v>40414</v>
      </c>
      <c r="AO57" s="323">
        <v>10.199999999999999</v>
      </c>
      <c r="AP57" s="324">
        <v>37029</v>
      </c>
      <c r="AQ57" s="325">
        <v>5.3</v>
      </c>
      <c r="AR57" s="326">
        <v>4.9000000000000004</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525</v>
      </c>
      <c r="AM58" s="329">
        <v>5940292</v>
      </c>
      <c r="AN58" s="330">
        <v>24053</v>
      </c>
      <c r="AO58" s="331">
        <v>2.9</v>
      </c>
      <c r="AP58" s="332">
        <v>23232</v>
      </c>
      <c r="AQ58" s="333">
        <v>3.6</v>
      </c>
      <c r="AR58" s="334">
        <v>-0.7</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529</v>
      </c>
      <c r="AL59" s="313"/>
      <c r="AM59" s="321">
        <v>12027211</v>
      </c>
      <c r="AN59" s="322">
        <v>49125</v>
      </c>
      <c r="AO59" s="323">
        <v>21.6</v>
      </c>
      <c r="AP59" s="324">
        <v>44805</v>
      </c>
      <c r="AQ59" s="325">
        <v>21</v>
      </c>
      <c r="AR59" s="326">
        <v>0.6</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525</v>
      </c>
      <c r="AM60" s="329">
        <v>7519898</v>
      </c>
      <c r="AN60" s="330">
        <v>30715</v>
      </c>
      <c r="AO60" s="331">
        <v>27.7</v>
      </c>
      <c r="AP60" s="332">
        <v>29857</v>
      </c>
      <c r="AQ60" s="333">
        <v>28.5</v>
      </c>
      <c r="AR60" s="334">
        <v>-0.8</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530</v>
      </c>
      <c r="AL61" s="335"/>
      <c r="AM61" s="336">
        <v>9660841</v>
      </c>
      <c r="AN61" s="337">
        <v>38899</v>
      </c>
      <c r="AO61" s="338">
        <v>7.9</v>
      </c>
      <c r="AP61" s="339">
        <v>38955</v>
      </c>
      <c r="AQ61" s="340">
        <v>4</v>
      </c>
      <c r="AR61" s="326">
        <v>3.9</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525</v>
      </c>
      <c r="AM62" s="329">
        <v>6177381</v>
      </c>
      <c r="AN62" s="330">
        <v>24863</v>
      </c>
      <c r="AO62" s="331">
        <v>6.5</v>
      </c>
      <c r="AP62" s="332">
        <v>24880</v>
      </c>
      <c r="AQ62" s="333">
        <v>4.3</v>
      </c>
      <c r="AR62" s="334">
        <v>2.2000000000000002</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6zdyUZmna63MVFb8E2qNgHz918emyVSS22i982mYVNQipordkHatHG4FokJ22IZlEhJw2SpaZxEeiYZ3gTVNUQ==" saltValue="y5Rz9In1xQXkySYkcxDWP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8" scale="88"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482</v>
      </c>
    </row>
    <row r="120" spans="125:125" ht="13.5" hidden="1" customHeight="1" x14ac:dyDescent="0.15"/>
    <row r="121" spans="125:125" ht="13.5" hidden="1" customHeight="1" x14ac:dyDescent="0.15">
      <c r="DU121" s="247"/>
    </row>
  </sheetData>
  <sheetProtection algorithmName="SHA-512" hashValue="SqYqi9bMkzjtMnivTD61aeO+SHR1NFJmZjE29cKd52Ggo3JfG0Jl+8UifXCb3u+7gPovVfANr2Gy0LjUxxSwYA==" saltValue="hhhw1N6eJpQpylEUoNrHvQ==" spinCount="100000" sheet="1" objects="1" scenarios="1"/>
  <dataConsolidate/>
  <phoneticPr fontId="2"/>
  <printOptions horizontalCentered="1" verticalCentered="1"/>
  <pageMargins left="0" right="0" top="0.19685039370078741" bottom="0" header="0.39370078740157483" footer="0"/>
  <pageSetup paperSize="8" scale="57"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482</v>
      </c>
    </row>
  </sheetData>
  <sheetProtection algorithmName="SHA-512" hashValue="Dtl8Byyael7JLZCsGWu7QZ+7EAQJi3Jmlad9mHOBPcXXOvSj4rDm+bJNo3jrxZnz5MDsbl+R0KL3Y1wfINcf4Q==" saltValue="rkx/LYz/RR1KLZxhXb0Gdw==" spinCount="100000" sheet="1" objects="1" scenarios="1"/>
  <dataConsolidate/>
  <phoneticPr fontId="2"/>
  <printOptions horizontalCentered="1" verticalCentered="1"/>
  <pageMargins left="0" right="0" top="0.19685039370078741" bottom="0" header="0.39370078740157483" footer="0"/>
  <pageSetup paperSize="8" scale="57"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532</v>
      </c>
      <c r="G46" s="8" t="s">
        <v>533</v>
      </c>
      <c r="H46" s="8" t="s">
        <v>534</v>
      </c>
      <c r="I46" s="8" t="s">
        <v>535</v>
      </c>
      <c r="J46" s="9" t="s">
        <v>536</v>
      </c>
    </row>
    <row r="47" spans="2:10" ht="57.75" customHeight="1" x14ac:dyDescent="0.15">
      <c r="B47" s="10"/>
      <c r="C47" s="1139" t="s">
        <v>3</v>
      </c>
      <c r="D47" s="1139"/>
      <c r="E47" s="1140"/>
      <c r="F47" s="11">
        <v>8.4</v>
      </c>
      <c r="G47" s="12">
        <v>8.68</v>
      </c>
      <c r="H47" s="12">
        <v>12.52</v>
      </c>
      <c r="I47" s="12">
        <v>14.97</v>
      </c>
      <c r="J47" s="13">
        <v>16.23</v>
      </c>
    </row>
    <row r="48" spans="2:10" ht="57.75" customHeight="1" x14ac:dyDescent="0.15">
      <c r="B48" s="14"/>
      <c r="C48" s="1141" t="s">
        <v>4</v>
      </c>
      <c r="D48" s="1141"/>
      <c r="E48" s="1142"/>
      <c r="F48" s="15">
        <v>1.36</v>
      </c>
      <c r="G48" s="16">
        <v>7.05</v>
      </c>
      <c r="H48" s="16">
        <v>5.3</v>
      </c>
      <c r="I48" s="16">
        <v>3.08</v>
      </c>
      <c r="J48" s="17">
        <v>1.94</v>
      </c>
    </row>
    <row r="49" spans="2:10" ht="57.75" customHeight="1" thickBot="1" x14ac:dyDescent="0.2">
      <c r="B49" s="18"/>
      <c r="C49" s="1143" t="s">
        <v>5</v>
      </c>
      <c r="D49" s="1143"/>
      <c r="E49" s="1144"/>
      <c r="F49" s="19">
        <v>0.89</v>
      </c>
      <c r="G49" s="20">
        <v>5.77</v>
      </c>
      <c r="H49" s="20" t="s">
        <v>537</v>
      </c>
      <c r="I49" s="20" t="s">
        <v>538</v>
      </c>
      <c r="J49" s="21" t="s">
        <v>539</v>
      </c>
    </row>
    <row r="50" spans="2:10" x14ac:dyDescent="0.15"/>
  </sheetData>
  <sheetProtection algorithmName="SHA-512" hashValue="t+rwTlRez20Kq9A775dIXrPN51A82lXAYuLLouXXfFu2tWWUe3B3MjiGrI1aXhhD+YFhP/i99dPa69G8PbndEg==" saltValue="H8LXJbD7EyZmDVI2oYomtg=="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532</v>
      </c>
      <c r="G33" s="29" t="s">
        <v>533</v>
      </c>
      <c r="H33" s="29" t="s">
        <v>534</v>
      </c>
      <c r="I33" s="29" t="s">
        <v>535</v>
      </c>
      <c r="J33" s="30" t="s">
        <v>536</v>
      </c>
      <c r="K33" s="22"/>
      <c r="L33" s="22"/>
      <c r="M33" s="22"/>
      <c r="N33" s="22"/>
      <c r="O33" s="22"/>
      <c r="P33" s="22"/>
    </row>
    <row r="34" spans="1:16" ht="39" customHeight="1" x14ac:dyDescent="0.15">
      <c r="A34" s="22"/>
      <c r="B34" s="31"/>
      <c r="C34" s="1151" t="s">
        <v>540</v>
      </c>
      <c r="D34" s="1151"/>
      <c r="E34" s="1152"/>
      <c r="F34" s="32">
        <v>9.77</v>
      </c>
      <c r="G34" s="33">
        <v>9.44</v>
      </c>
      <c r="H34" s="33">
        <v>10.09</v>
      </c>
      <c r="I34" s="33">
        <v>10.29</v>
      </c>
      <c r="J34" s="34">
        <v>9.6300000000000008</v>
      </c>
      <c r="K34" s="22"/>
      <c r="L34" s="22"/>
      <c r="M34" s="22"/>
      <c r="N34" s="22"/>
      <c r="O34" s="22"/>
      <c r="P34" s="22"/>
    </row>
    <row r="35" spans="1:16" ht="39" customHeight="1" x14ac:dyDescent="0.15">
      <c r="A35" s="22"/>
      <c r="B35" s="35"/>
      <c r="C35" s="1145" t="s">
        <v>541</v>
      </c>
      <c r="D35" s="1146"/>
      <c r="E35" s="1147"/>
      <c r="F35" s="36">
        <v>2.2799999999999998</v>
      </c>
      <c r="G35" s="37">
        <v>4.5199999999999996</v>
      </c>
      <c r="H35" s="37">
        <v>5.99</v>
      </c>
      <c r="I35" s="37">
        <v>6.26</v>
      </c>
      <c r="J35" s="38">
        <v>5.35</v>
      </c>
      <c r="K35" s="22"/>
      <c r="L35" s="22"/>
      <c r="M35" s="22"/>
      <c r="N35" s="22"/>
      <c r="O35" s="22"/>
      <c r="P35" s="22"/>
    </row>
    <row r="36" spans="1:16" ht="39" customHeight="1" x14ac:dyDescent="0.15">
      <c r="A36" s="22"/>
      <c r="B36" s="35"/>
      <c r="C36" s="1145" t="s">
        <v>542</v>
      </c>
      <c r="D36" s="1146"/>
      <c r="E36" s="1147"/>
      <c r="F36" s="36">
        <v>1.34</v>
      </c>
      <c r="G36" s="37">
        <v>7.01</v>
      </c>
      <c r="H36" s="37">
        <v>5.28</v>
      </c>
      <c r="I36" s="37">
        <v>3.06</v>
      </c>
      <c r="J36" s="38">
        <v>1.92</v>
      </c>
      <c r="K36" s="22"/>
      <c r="L36" s="22"/>
      <c r="M36" s="22"/>
      <c r="N36" s="22"/>
      <c r="O36" s="22"/>
      <c r="P36" s="22"/>
    </row>
    <row r="37" spans="1:16" ht="39" customHeight="1" x14ac:dyDescent="0.15">
      <c r="A37" s="22"/>
      <c r="B37" s="35"/>
      <c r="C37" s="1145" t="s">
        <v>543</v>
      </c>
      <c r="D37" s="1146"/>
      <c r="E37" s="1147"/>
      <c r="F37" s="36">
        <v>2.36</v>
      </c>
      <c r="G37" s="37">
        <v>2.08</v>
      </c>
      <c r="H37" s="37">
        <v>2.56</v>
      </c>
      <c r="I37" s="37">
        <v>1.81</v>
      </c>
      <c r="J37" s="38">
        <v>1.43</v>
      </c>
      <c r="K37" s="22"/>
      <c r="L37" s="22"/>
      <c r="M37" s="22"/>
      <c r="N37" s="22"/>
      <c r="O37" s="22"/>
      <c r="P37" s="22"/>
    </row>
    <row r="38" spans="1:16" ht="39" customHeight="1" x14ac:dyDescent="0.15">
      <c r="A38" s="22"/>
      <c r="B38" s="35"/>
      <c r="C38" s="1145" t="s">
        <v>544</v>
      </c>
      <c r="D38" s="1146"/>
      <c r="E38" s="1147"/>
      <c r="F38" s="36">
        <v>1.17</v>
      </c>
      <c r="G38" s="37">
        <v>1.19</v>
      </c>
      <c r="H38" s="37">
        <v>1.3</v>
      </c>
      <c r="I38" s="37">
        <v>1.38</v>
      </c>
      <c r="J38" s="38">
        <v>1.41</v>
      </c>
      <c r="K38" s="22"/>
      <c r="L38" s="22"/>
      <c r="M38" s="22"/>
      <c r="N38" s="22"/>
      <c r="O38" s="22"/>
      <c r="P38" s="22"/>
    </row>
    <row r="39" spans="1:16" ht="39" customHeight="1" x14ac:dyDescent="0.15">
      <c r="A39" s="22"/>
      <c r="B39" s="35"/>
      <c r="C39" s="1145" t="s">
        <v>545</v>
      </c>
      <c r="D39" s="1146"/>
      <c r="E39" s="1147"/>
      <c r="F39" s="36">
        <v>0.86</v>
      </c>
      <c r="G39" s="37">
        <v>0.74</v>
      </c>
      <c r="H39" s="37">
        <v>1.04</v>
      </c>
      <c r="I39" s="37">
        <v>1.25</v>
      </c>
      <c r="J39" s="38">
        <v>1.24</v>
      </c>
      <c r="K39" s="22"/>
      <c r="L39" s="22"/>
      <c r="M39" s="22"/>
      <c r="N39" s="22"/>
      <c r="O39" s="22"/>
      <c r="P39" s="22"/>
    </row>
    <row r="40" spans="1:16" ht="39" customHeight="1" x14ac:dyDescent="0.15">
      <c r="A40" s="22"/>
      <c r="B40" s="35"/>
      <c r="C40" s="1145" t="s">
        <v>546</v>
      </c>
      <c r="D40" s="1146"/>
      <c r="E40" s="1147"/>
      <c r="F40" s="36">
        <v>0.32</v>
      </c>
      <c r="G40" s="37">
        <v>0.35</v>
      </c>
      <c r="H40" s="37">
        <v>0.36</v>
      </c>
      <c r="I40" s="37">
        <v>0.48</v>
      </c>
      <c r="J40" s="38">
        <v>0.52</v>
      </c>
      <c r="K40" s="22"/>
      <c r="L40" s="22"/>
      <c r="M40" s="22"/>
      <c r="N40" s="22"/>
      <c r="O40" s="22"/>
      <c r="P40" s="22"/>
    </row>
    <row r="41" spans="1:16" ht="39" customHeight="1" x14ac:dyDescent="0.15">
      <c r="A41" s="22"/>
      <c r="B41" s="35"/>
      <c r="C41" s="1145" t="s">
        <v>547</v>
      </c>
      <c r="D41" s="1146"/>
      <c r="E41" s="1147"/>
      <c r="F41" s="36">
        <v>0.28999999999999998</v>
      </c>
      <c r="G41" s="37">
        <v>0.27</v>
      </c>
      <c r="H41" s="37">
        <v>0.3</v>
      </c>
      <c r="I41" s="37">
        <v>0.32</v>
      </c>
      <c r="J41" s="38">
        <v>0.33</v>
      </c>
      <c r="K41" s="22"/>
      <c r="L41" s="22"/>
      <c r="M41" s="22"/>
      <c r="N41" s="22"/>
      <c r="O41" s="22"/>
      <c r="P41" s="22"/>
    </row>
    <row r="42" spans="1:16" ht="39" customHeight="1" x14ac:dyDescent="0.15">
      <c r="A42" s="22"/>
      <c r="B42" s="39"/>
      <c r="C42" s="1145" t="s">
        <v>548</v>
      </c>
      <c r="D42" s="1146"/>
      <c r="E42" s="1147"/>
      <c r="F42" s="36" t="s">
        <v>494</v>
      </c>
      <c r="G42" s="37" t="s">
        <v>494</v>
      </c>
      <c r="H42" s="37" t="s">
        <v>494</v>
      </c>
      <c r="I42" s="37" t="s">
        <v>494</v>
      </c>
      <c r="J42" s="38" t="s">
        <v>494</v>
      </c>
      <c r="K42" s="22"/>
      <c r="L42" s="22"/>
      <c r="M42" s="22"/>
      <c r="N42" s="22"/>
      <c r="O42" s="22"/>
      <c r="P42" s="22"/>
    </row>
    <row r="43" spans="1:16" ht="39" customHeight="1" thickBot="1" x14ac:dyDescent="0.2">
      <c r="A43" s="22"/>
      <c r="B43" s="40"/>
      <c r="C43" s="1148" t="s">
        <v>549</v>
      </c>
      <c r="D43" s="1149"/>
      <c r="E43" s="1150"/>
      <c r="F43" s="41">
        <v>0.71</v>
      </c>
      <c r="G43" s="42">
        <v>0.81</v>
      </c>
      <c r="H43" s="42">
        <v>0.93</v>
      </c>
      <c r="I43" s="42">
        <v>0.16</v>
      </c>
      <c r="J43" s="43">
        <v>0.1</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AYDmcAUUy6KRC5n/IS3EJcIJosIyFpU/jTGP2UCyMiVXqYMw34efTjssTaFrS0EyPLnjVbw6NNNXpjnSTfLPQ==" saltValue="q1QcvZoAW5sGtA4uSfR7J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7"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532</v>
      </c>
      <c r="L44" s="56" t="s">
        <v>533</v>
      </c>
      <c r="M44" s="56" t="s">
        <v>534</v>
      </c>
      <c r="N44" s="56" t="s">
        <v>535</v>
      </c>
      <c r="O44" s="57" t="s">
        <v>536</v>
      </c>
      <c r="P44" s="48"/>
      <c r="Q44" s="48"/>
      <c r="R44" s="48"/>
      <c r="S44" s="48"/>
      <c r="T44" s="48"/>
      <c r="U44" s="48"/>
    </row>
    <row r="45" spans="1:21" ht="30.75" customHeight="1" x14ac:dyDescent="0.15">
      <c r="A45" s="48"/>
      <c r="B45" s="1176" t="s">
        <v>9</v>
      </c>
      <c r="C45" s="1177"/>
      <c r="D45" s="58"/>
      <c r="E45" s="1182" t="s">
        <v>10</v>
      </c>
      <c r="F45" s="1182"/>
      <c r="G45" s="1182"/>
      <c r="H45" s="1182"/>
      <c r="I45" s="1182"/>
      <c r="J45" s="1183"/>
      <c r="K45" s="59">
        <v>8682</v>
      </c>
      <c r="L45" s="60">
        <v>8733</v>
      </c>
      <c r="M45" s="60">
        <v>8857</v>
      </c>
      <c r="N45" s="60">
        <v>8776</v>
      </c>
      <c r="O45" s="61">
        <v>8665</v>
      </c>
      <c r="P45" s="48"/>
      <c r="Q45" s="48"/>
      <c r="R45" s="48"/>
      <c r="S45" s="48"/>
      <c r="T45" s="48"/>
      <c r="U45" s="48"/>
    </row>
    <row r="46" spans="1:21" ht="30.75" customHeight="1" x14ac:dyDescent="0.15">
      <c r="A46" s="48"/>
      <c r="B46" s="1178"/>
      <c r="C46" s="1179"/>
      <c r="D46" s="62"/>
      <c r="E46" s="1155" t="s">
        <v>11</v>
      </c>
      <c r="F46" s="1155"/>
      <c r="G46" s="1155"/>
      <c r="H46" s="1155"/>
      <c r="I46" s="1155"/>
      <c r="J46" s="1156"/>
      <c r="K46" s="63" t="s">
        <v>494</v>
      </c>
      <c r="L46" s="64" t="s">
        <v>494</v>
      </c>
      <c r="M46" s="64" t="s">
        <v>494</v>
      </c>
      <c r="N46" s="64" t="s">
        <v>494</v>
      </c>
      <c r="O46" s="65" t="s">
        <v>494</v>
      </c>
      <c r="P46" s="48"/>
      <c r="Q46" s="48"/>
      <c r="R46" s="48"/>
      <c r="S46" s="48"/>
      <c r="T46" s="48"/>
      <c r="U46" s="48"/>
    </row>
    <row r="47" spans="1:21" ht="30.75" customHeight="1" x14ac:dyDescent="0.15">
      <c r="A47" s="48"/>
      <c r="B47" s="1178"/>
      <c r="C47" s="1179"/>
      <c r="D47" s="62"/>
      <c r="E47" s="1155" t="s">
        <v>12</v>
      </c>
      <c r="F47" s="1155"/>
      <c r="G47" s="1155"/>
      <c r="H47" s="1155"/>
      <c r="I47" s="1155"/>
      <c r="J47" s="1156"/>
      <c r="K47" s="63" t="s">
        <v>494</v>
      </c>
      <c r="L47" s="64" t="s">
        <v>494</v>
      </c>
      <c r="M47" s="64" t="s">
        <v>494</v>
      </c>
      <c r="N47" s="64" t="s">
        <v>494</v>
      </c>
      <c r="O47" s="65" t="s">
        <v>494</v>
      </c>
      <c r="P47" s="48"/>
      <c r="Q47" s="48"/>
      <c r="R47" s="48"/>
      <c r="S47" s="48"/>
      <c r="T47" s="48"/>
      <c r="U47" s="48"/>
    </row>
    <row r="48" spans="1:21" ht="30.75" customHeight="1" x14ac:dyDescent="0.15">
      <c r="A48" s="48"/>
      <c r="B48" s="1178"/>
      <c r="C48" s="1179"/>
      <c r="D48" s="62"/>
      <c r="E48" s="1155" t="s">
        <v>13</v>
      </c>
      <c r="F48" s="1155"/>
      <c r="G48" s="1155"/>
      <c r="H48" s="1155"/>
      <c r="I48" s="1155"/>
      <c r="J48" s="1156"/>
      <c r="K48" s="63">
        <v>2363</v>
      </c>
      <c r="L48" s="64">
        <v>2236</v>
      </c>
      <c r="M48" s="64">
        <v>2019</v>
      </c>
      <c r="N48" s="64">
        <v>1810</v>
      </c>
      <c r="O48" s="65">
        <v>1818</v>
      </c>
      <c r="P48" s="48"/>
      <c r="Q48" s="48"/>
      <c r="R48" s="48"/>
      <c r="S48" s="48"/>
      <c r="T48" s="48"/>
      <c r="U48" s="48"/>
    </row>
    <row r="49" spans="1:21" ht="30.75" customHeight="1" x14ac:dyDescent="0.15">
      <c r="A49" s="48"/>
      <c r="B49" s="1178"/>
      <c r="C49" s="1179"/>
      <c r="D49" s="62"/>
      <c r="E49" s="1155" t="s">
        <v>14</v>
      </c>
      <c r="F49" s="1155"/>
      <c r="G49" s="1155"/>
      <c r="H49" s="1155"/>
      <c r="I49" s="1155"/>
      <c r="J49" s="1156"/>
      <c r="K49" s="63" t="s">
        <v>494</v>
      </c>
      <c r="L49" s="64" t="s">
        <v>494</v>
      </c>
      <c r="M49" s="64" t="s">
        <v>494</v>
      </c>
      <c r="N49" s="64" t="s">
        <v>494</v>
      </c>
      <c r="O49" s="65" t="s">
        <v>494</v>
      </c>
      <c r="P49" s="48"/>
      <c r="Q49" s="48"/>
      <c r="R49" s="48"/>
      <c r="S49" s="48"/>
      <c r="T49" s="48"/>
      <c r="U49" s="48"/>
    </row>
    <row r="50" spans="1:21" ht="30.75" customHeight="1" x14ac:dyDescent="0.15">
      <c r="A50" s="48"/>
      <c r="B50" s="1178"/>
      <c r="C50" s="1179"/>
      <c r="D50" s="62"/>
      <c r="E50" s="1155" t="s">
        <v>15</v>
      </c>
      <c r="F50" s="1155"/>
      <c r="G50" s="1155"/>
      <c r="H50" s="1155"/>
      <c r="I50" s="1155"/>
      <c r="J50" s="1156"/>
      <c r="K50" s="63">
        <v>0</v>
      </c>
      <c r="L50" s="64">
        <v>0</v>
      </c>
      <c r="M50" s="64">
        <v>0</v>
      </c>
      <c r="N50" s="64">
        <v>0</v>
      </c>
      <c r="O50" s="65">
        <v>0</v>
      </c>
      <c r="P50" s="48"/>
      <c r="Q50" s="48"/>
      <c r="R50" s="48"/>
      <c r="S50" s="48"/>
      <c r="T50" s="48"/>
      <c r="U50" s="48"/>
    </row>
    <row r="51" spans="1:21" ht="30.75" customHeight="1" x14ac:dyDescent="0.15">
      <c r="A51" s="48"/>
      <c r="B51" s="1180"/>
      <c r="C51" s="1181"/>
      <c r="D51" s="66"/>
      <c r="E51" s="1155" t="s">
        <v>16</v>
      </c>
      <c r="F51" s="1155"/>
      <c r="G51" s="1155"/>
      <c r="H51" s="1155"/>
      <c r="I51" s="1155"/>
      <c r="J51" s="1156"/>
      <c r="K51" s="63">
        <v>1</v>
      </c>
      <c r="L51" s="64">
        <v>1</v>
      </c>
      <c r="M51" s="64">
        <v>2</v>
      </c>
      <c r="N51" s="64">
        <v>4</v>
      </c>
      <c r="O51" s="65" t="s">
        <v>494</v>
      </c>
      <c r="P51" s="48"/>
      <c r="Q51" s="48"/>
      <c r="R51" s="48"/>
      <c r="S51" s="48"/>
      <c r="T51" s="48"/>
      <c r="U51" s="48"/>
    </row>
    <row r="52" spans="1:21" ht="30.75" customHeight="1" x14ac:dyDescent="0.15">
      <c r="A52" s="48"/>
      <c r="B52" s="1153" t="s">
        <v>17</v>
      </c>
      <c r="C52" s="1154"/>
      <c r="D52" s="66"/>
      <c r="E52" s="1155" t="s">
        <v>18</v>
      </c>
      <c r="F52" s="1155"/>
      <c r="G52" s="1155"/>
      <c r="H52" s="1155"/>
      <c r="I52" s="1155"/>
      <c r="J52" s="1156"/>
      <c r="K52" s="63">
        <v>7985</v>
      </c>
      <c r="L52" s="64">
        <v>8055</v>
      </c>
      <c r="M52" s="64">
        <v>7832</v>
      </c>
      <c r="N52" s="64">
        <v>7602</v>
      </c>
      <c r="O52" s="65">
        <v>7798</v>
      </c>
      <c r="P52" s="48"/>
      <c r="Q52" s="48"/>
      <c r="R52" s="48"/>
      <c r="S52" s="48"/>
      <c r="T52" s="48"/>
      <c r="U52" s="48"/>
    </row>
    <row r="53" spans="1:21" ht="30.75" customHeight="1" thickBot="1" x14ac:dyDescent="0.2">
      <c r="A53" s="48"/>
      <c r="B53" s="1157" t="s">
        <v>19</v>
      </c>
      <c r="C53" s="1158"/>
      <c r="D53" s="67"/>
      <c r="E53" s="1159" t="s">
        <v>20</v>
      </c>
      <c r="F53" s="1159"/>
      <c r="G53" s="1159"/>
      <c r="H53" s="1159"/>
      <c r="I53" s="1159"/>
      <c r="J53" s="1160"/>
      <c r="K53" s="68">
        <v>3061</v>
      </c>
      <c r="L53" s="69">
        <v>2915</v>
      </c>
      <c r="M53" s="69">
        <v>3046</v>
      </c>
      <c r="N53" s="69">
        <v>2988</v>
      </c>
      <c r="O53" s="70">
        <v>2685</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550</v>
      </c>
      <c r="L57" s="81" t="s">
        <v>551</v>
      </c>
      <c r="M57" s="81" t="s">
        <v>552</v>
      </c>
      <c r="N57" s="81" t="s">
        <v>553</v>
      </c>
      <c r="O57" s="82" t="s">
        <v>554</v>
      </c>
      <c r="P57" s="48"/>
      <c r="Q57" s="48"/>
      <c r="R57" s="48"/>
      <c r="S57" s="48"/>
      <c r="T57" s="48"/>
      <c r="U57" s="48"/>
    </row>
    <row r="58" spans="1:21" ht="31.5" customHeight="1" x14ac:dyDescent="0.15">
      <c r="B58" s="1161" t="s">
        <v>24</v>
      </c>
      <c r="C58" s="1162"/>
      <c r="D58" s="1167" t="s">
        <v>25</v>
      </c>
      <c r="E58" s="1168"/>
      <c r="F58" s="1168"/>
      <c r="G58" s="1168"/>
      <c r="H58" s="1168"/>
      <c r="I58" s="1168"/>
      <c r="J58" s="1169"/>
      <c r="K58" s="83"/>
      <c r="L58" s="84"/>
      <c r="M58" s="84"/>
      <c r="N58" s="84"/>
      <c r="O58" s="85"/>
    </row>
    <row r="59" spans="1:21" ht="31.5" customHeight="1" x14ac:dyDescent="0.15">
      <c r="B59" s="1163"/>
      <c r="C59" s="1164"/>
      <c r="D59" s="1170" t="s">
        <v>26</v>
      </c>
      <c r="E59" s="1171"/>
      <c r="F59" s="1171"/>
      <c r="G59" s="1171"/>
      <c r="H59" s="1171"/>
      <c r="I59" s="1171"/>
      <c r="J59" s="1172"/>
      <c r="K59" s="86"/>
      <c r="L59" s="87"/>
      <c r="M59" s="87"/>
      <c r="N59" s="87"/>
      <c r="O59" s="88"/>
    </row>
    <row r="60" spans="1:21" ht="31.5" customHeight="1" thickBot="1" x14ac:dyDescent="0.2">
      <c r="B60" s="1165"/>
      <c r="C60" s="1166"/>
      <c r="D60" s="1173" t="s">
        <v>27</v>
      </c>
      <c r="E60" s="1174"/>
      <c r="F60" s="1174"/>
      <c r="G60" s="1174"/>
      <c r="H60" s="1174"/>
      <c r="I60" s="1174"/>
      <c r="J60" s="1175"/>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PINCxJFuH2QhWOMu3F0j1hc9CCRW4tpFuwikjAbigFQCTWR0wL2QlCWofVL9meDhPtolpw9hPEbDJUfySkw8ow==" saltValue="WMLTbwjlzEWW01ZH8QFUD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8" scale="77"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532</v>
      </c>
      <c r="J40" s="103" t="s">
        <v>533</v>
      </c>
      <c r="K40" s="103" t="s">
        <v>534</v>
      </c>
      <c r="L40" s="103" t="s">
        <v>535</v>
      </c>
      <c r="M40" s="104" t="s">
        <v>536</v>
      </c>
    </row>
    <row r="41" spans="2:13" ht="27.75" customHeight="1" x14ac:dyDescent="0.15">
      <c r="B41" s="1196" t="s">
        <v>30</v>
      </c>
      <c r="C41" s="1197"/>
      <c r="D41" s="105"/>
      <c r="E41" s="1198" t="s">
        <v>31</v>
      </c>
      <c r="F41" s="1198"/>
      <c r="G41" s="1198"/>
      <c r="H41" s="1199"/>
      <c r="I41" s="343">
        <v>101726</v>
      </c>
      <c r="J41" s="344">
        <v>103365</v>
      </c>
      <c r="K41" s="344">
        <v>101687</v>
      </c>
      <c r="L41" s="344">
        <v>99790</v>
      </c>
      <c r="M41" s="345">
        <v>100212</v>
      </c>
    </row>
    <row r="42" spans="2:13" ht="27.75" customHeight="1" x14ac:dyDescent="0.15">
      <c r="B42" s="1186"/>
      <c r="C42" s="1187"/>
      <c r="D42" s="106"/>
      <c r="E42" s="1190" t="s">
        <v>32</v>
      </c>
      <c r="F42" s="1190"/>
      <c r="G42" s="1190"/>
      <c r="H42" s="1191"/>
      <c r="I42" s="346">
        <v>260</v>
      </c>
      <c r="J42" s="347">
        <v>260</v>
      </c>
      <c r="K42" s="347">
        <v>260</v>
      </c>
      <c r="L42" s="347">
        <v>260</v>
      </c>
      <c r="M42" s="348">
        <v>261</v>
      </c>
    </row>
    <row r="43" spans="2:13" ht="27.75" customHeight="1" x14ac:dyDescent="0.15">
      <c r="B43" s="1186"/>
      <c r="C43" s="1187"/>
      <c r="D43" s="106"/>
      <c r="E43" s="1190" t="s">
        <v>33</v>
      </c>
      <c r="F43" s="1190"/>
      <c r="G43" s="1190"/>
      <c r="H43" s="1191"/>
      <c r="I43" s="346">
        <v>32319</v>
      </c>
      <c r="J43" s="347">
        <v>30605</v>
      </c>
      <c r="K43" s="347">
        <v>27920</v>
      </c>
      <c r="L43" s="347">
        <v>25866</v>
      </c>
      <c r="M43" s="348">
        <v>23998</v>
      </c>
    </row>
    <row r="44" spans="2:13" ht="27.75" customHeight="1" x14ac:dyDescent="0.15">
      <c r="B44" s="1186"/>
      <c r="C44" s="1187"/>
      <c r="D44" s="106"/>
      <c r="E44" s="1190" t="s">
        <v>34</v>
      </c>
      <c r="F44" s="1190"/>
      <c r="G44" s="1190"/>
      <c r="H44" s="1191"/>
      <c r="I44" s="346" t="s">
        <v>494</v>
      </c>
      <c r="J44" s="347" t="s">
        <v>494</v>
      </c>
      <c r="K44" s="347" t="s">
        <v>494</v>
      </c>
      <c r="L44" s="347" t="s">
        <v>494</v>
      </c>
      <c r="M44" s="348" t="s">
        <v>494</v>
      </c>
    </row>
    <row r="45" spans="2:13" ht="27.75" customHeight="1" x14ac:dyDescent="0.15">
      <c r="B45" s="1186"/>
      <c r="C45" s="1187"/>
      <c r="D45" s="106"/>
      <c r="E45" s="1190" t="s">
        <v>35</v>
      </c>
      <c r="F45" s="1190"/>
      <c r="G45" s="1190"/>
      <c r="H45" s="1191"/>
      <c r="I45" s="346">
        <v>18256</v>
      </c>
      <c r="J45" s="347">
        <v>18183</v>
      </c>
      <c r="K45" s="347">
        <v>18061</v>
      </c>
      <c r="L45" s="347">
        <v>18343</v>
      </c>
      <c r="M45" s="348">
        <v>18432</v>
      </c>
    </row>
    <row r="46" spans="2:13" ht="27.75" customHeight="1" x14ac:dyDescent="0.15">
      <c r="B46" s="1186"/>
      <c r="C46" s="1187"/>
      <c r="D46" s="107"/>
      <c r="E46" s="1190" t="s">
        <v>36</v>
      </c>
      <c r="F46" s="1190"/>
      <c r="G46" s="1190"/>
      <c r="H46" s="1191"/>
      <c r="I46" s="346">
        <v>178</v>
      </c>
      <c r="J46" s="347">
        <v>178</v>
      </c>
      <c r="K46" s="347">
        <v>179</v>
      </c>
      <c r="L46" s="347">
        <v>180</v>
      </c>
      <c r="M46" s="348">
        <v>132</v>
      </c>
    </row>
    <row r="47" spans="2:13" ht="27.75" customHeight="1" x14ac:dyDescent="0.15">
      <c r="B47" s="1186"/>
      <c r="C47" s="1187"/>
      <c r="D47" s="108"/>
      <c r="E47" s="1200" t="s">
        <v>37</v>
      </c>
      <c r="F47" s="1201"/>
      <c r="G47" s="1201"/>
      <c r="H47" s="1202"/>
      <c r="I47" s="346" t="s">
        <v>494</v>
      </c>
      <c r="J47" s="347" t="s">
        <v>494</v>
      </c>
      <c r="K47" s="347" t="s">
        <v>494</v>
      </c>
      <c r="L47" s="347" t="s">
        <v>494</v>
      </c>
      <c r="M47" s="348" t="s">
        <v>494</v>
      </c>
    </row>
    <row r="48" spans="2:13" ht="27.75" customHeight="1" x14ac:dyDescent="0.15">
      <c r="B48" s="1186"/>
      <c r="C48" s="1187"/>
      <c r="D48" s="106"/>
      <c r="E48" s="1190" t="s">
        <v>38</v>
      </c>
      <c r="F48" s="1190"/>
      <c r="G48" s="1190"/>
      <c r="H48" s="1191"/>
      <c r="I48" s="346" t="s">
        <v>494</v>
      </c>
      <c r="J48" s="347" t="s">
        <v>494</v>
      </c>
      <c r="K48" s="347" t="s">
        <v>494</v>
      </c>
      <c r="L48" s="347" t="s">
        <v>494</v>
      </c>
      <c r="M48" s="348" t="s">
        <v>494</v>
      </c>
    </row>
    <row r="49" spans="2:13" ht="27.75" customHeight="1" x14ac:dyDescent="0.15">
      <c r="B49" s="1188"/>
      <c r="C49" s="1189"/>
      <c r="D49" s="106"/>
      <c r="E49" s="1190" t="s">
        <v>39</v>
      </c>
      <c r="F49" s="1190"/>
      <c r="G49" s="1190"/>
      <c r="H49" s="1191"/>
      <c r="I49" s="346" t="s">
        <v>494</v>
      </c>
      <c r="J49" s="347" t="s">
        <v>494</v>
      </c>
      <c r="K49" s="347" t="s">
        <v>494</v>
      </c>
      <c r="L49" s="347" t="s">
        <v>494</v>
      </c>
      <c r="M49" s="348" t="s">
        <v>494</v>
      </c>
    </row>
    <row r="50" spans="2:13" ht="27.75" customHeight="1" x14ac:dyDescent="0.15">
      <c r="B50" s="1184" t="s">
        <v>40</v>
      </c>
      <c r="C50" s="1185"/>
      <c r="D50" s="109"/>
      <c r="E50" s="1190" t="s">
        <v>41</v>
      </c>
      <c r="F50" s="1190"/>
      <c r="G50" s="1190"/>
      <c r="H50" s="1191"/>
      <c r="I50" s="346">
        <v>13801</v>
      </c>
      <c r="J50" s="347">
        <v>14835</v>
      </c>
      <c r="K50" s="347">
        <v>17988</v>
      </c>
      <c r="L50" s="347">
        <v>20325</v>
      </c>
      <c r="M50" s="348">
        <v>21256</v>
      </c>
    </row>
    <row r="51" spans="2:13" ht="27.75" customHeight="1" x14ac:dyDescent="0.15">
      <c r="B51" s="1186"/>
      <c r="C51" s="1187"/>
      <c r="D51" s="106"/>
      <c r="E51" s="1190" t="s">
        <v>42</v>
      </c>
      <c r="F51" s="1190"/>
      <c r="G51" s="1190"/>
      <c r="H51" s="1191"/>
      <c r="I51" s="346">
        <v>31858</v>
      </c>
      <c r="J51" s="347">
        <v>34872</v>
      </c>
      <c r="K51" s="347">
        <v>36234</v>
      </c>
      <c r="L51" s="347">
        <v>34598</v>
      </c>
      <c r="M51" s="348">
        <v>33447</v>
      </c>
    </row>
    <row r="52" spans="2:13" ht="27.75" customHeight="1" x14ac:dyDescent="0.15">
      <c r="B52" s="1188"/>
      <c r="C52" s="1189"/>
      <c r="D52" s="106"/>
      <c r="E52" s="1190" t="s">
        <v>43</v>
      </c>
      <c r="F52" s="1190"/>
      <c r="G52" s="1190"/>
      <c r="H52" s="1191"/>
      <c r="I52" s="346">
        <v>75459</v>
      </c>
      <c r="J52" s="347">
        <v>75912</v>
      </c>
      <c r="K52" s="347">
        <v>74003</v>
      </c>
      <c r="L52" s="347">
        <v>72891</v>
      </c>
      <c r="M52" s="348">
        <v>71022</v>
      </c>
    </row>
    <row r="53" spans="2:13" ht="27.75" customHeight="1" thickBot="1" x14ac:dyDescent="0.2">
      <c r="B53" s="1192" t="s">
        <v>19</v>
      </c>
      <c r="C53" s="1193"/>
      <c r="D53" s="110"/>
      <c r="E53" s="1194" t="s">
        <v>44</v>
      </c>
      <c r="F53" s="1194"/>
      <c r="G53" s="1194"/>
      <c r="H53" s="1195"/>
      <c r="I53" s="349">
        <v>31621</v>
      </c>
      <c r="J53" s="350">
        <v>26973</v>
      </c>
      <c r="K53" s="350">
        <v>19882</v>
      </c>
      <c r="L53" s="350">
        <v>16625</v>
      </c>
      <c r="M53" s="351">
        <v>17310</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BRUtF9B/syHO2Kv4zWXj5oV2mLXe4v0T0wa24jI/Tv0gGVH7QJQM6afjSJhruYp50lP9zYEcIIqwa3fpgsTdOA==" saltValue="RCNpBn02wOCKmI/qibRiZ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8" scale="86"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534</v>
      </c>
      <c r="G54" s="119" t="s">
        <v>535</v>
      </c>
      <c r="H54" s="120" t="s">
        <v>536</v>
      </c>
    </row>
    <row r="55" spans="2:8" ht="52.5" customHeight="1" x14ac:dyDescent="0.15">
      <c r="B55" s="121"/>
      <c r="C55" s="1211" t="s">
        <v>46</v>
      </c>
      <c r="D55" s="1211"/>
      <c r="E55" s="1212"/>
      <c r="F55" s="352">
        <v>7115</v>
      </c>
      <c r="G55" s="352">
        <v>8632</v>
      </c>
      <c r="H55" s="353">
        <v>9542</v>
      </c>
    </row>
    <row r="56" spans="2:8" ht="52.5" customHeight="1" x14ac:dyDescent="0.15">
      <c r="B56" s="122"/>
      <c r="C56" s="1213" t="s">
        <v>47</v>
      </c>
      <c r="D56" s="1213"/>
      <c r="E56" s="1214"/>
      <c r="F56" s="354">
        <v>915</v>
      </c>
      <c r="G56" s="354">
        <v>1216</v>
      </c>
      <c r="H56" s="355">
        <v>1467</v>
      </c>
    </row>
    <row r="57" spans="2:8" ht="53.25" customHeight="1" x14ac:dyDescent="0.15">
      <c r="B57" s="122"/>
      <c r="C57" s="1215" t="s">
        <v>48</v>
      </c>
      <c r="D57" s="1215"/>
      <c r="E57" s="1216"/>
      <c r="F57" s="356">
        <v>3197</v>
      </c>
      <c r="G57" s="356">
        <v>2911</v>
      </c>
      <c r="H57" s="357">
        <v>2177</v>
      </c>
    </row>
    <row r="58" spans="2:8" ht="45.75" customHeight="1" x14ac:dyDescent="0.15">
      <c r="B58" s="123"/>
      <c r="C58" s="1203" t="s">
        <v>555</v>
      </c>
      <c r="D58" s="1204"/>
      <c r="E58" s="1205"/>
      <c r="F58" s="358">
        <v>504</v>
      </c>
      <c r="G58" s="358">
        <v>490</v>
      </c>
      <c r="H58" s="359">
        <v>462</v>
      </c>
    </row>
    <row r="59" spans="2:8" ht="45.75" customHeight="1" x14ac:dyDescent="0.15">
      <c r="B59" s="123"/>
      <c r="C59" s="1203" t="s">
        <v>556</v>
      </c>
      <c r="D59" s="1204"/>
      <c r="E59" s="1205"/>
      <c r="F59" s="358">
        <v>500</v>
      </c>
      <c r="G59" s="358">
        <v>449</v>
      </c>
      <c r="H59" s="359">
        <v>382</v>
      </c>
    </row>
    <row r="60" spans="2:8" ht="45.75" customHeight="1" x14ac:dyDescent="0.15">
      <c r="B60" s="123"/>
      <c r="C60" s="1203" t="s">
        <v>557</v>
      </c>
      <c r="D60" s="1204"/>
      <c r="E60" s="1205"/>
      <c r="F60" s="358">
        <v>500</v>
      </c>
      <c r="G60" s="358">
        <v>442</v>
      </c>
      <c r="H60" s="359">
        <v>377</v>
      </c>
    </row>
    <row r="61" spans="2:8" ht="45.75" customHeight="1" x14ac:dyDescent="0.15">
      <c r="B61" s="123"/>
      <c r="C61" s="1203" t="s">
        <v>558</v>
      </c>
      <c r="D61" s="1204"/>
      <c r="E61" s="1205"/>
      <c r="F61" s="358">
        <v>1000</v>
      </c>
      <c r="G61" s="358">
        <v>752</v>
      </c>
      <c r="H61" s="359">
        <v>213</v>
      </c>
    </row>
    <row r="62" spans="2:8" ht="45.75" customHeight="1" thickBot="1" x14ac:dyDescent="0.2">
      <c r="B62" s="124"/>
      <c r="C62" s="1206" t="s">
        <v>559</v>
      </c>
      <c r="D62" s="1207"/>
      <c r="E62" s="1208"/>
      <c r="F62" s="360">
        <v>135</v>
      </c>
      <c r="G62" s="360">
        <v>132</v>
      </c>
      <c r="H62" s="361">
        <v>127</v>
      </c>
    </row>
    <row r="63" spans="2:8" ht="52.5" customHeight="1" thickBot="1" x14ac:dyDescent="0.2">
      <c r="B63" s="125"/>
      <c r="C63" s="1209" t="s">
        <v>49</v>
      </c>
      <c r="D63" s="1209"/>
      <c r="E63" s="1210"/>
      <c r="F63" s="362">
        <v>11227</v>
      </c>
      <c r="G63" s="362">
        <v>12759</v>
      </c>
      <c r="H63" s="363">
        <v>13187</v>
      </c>
    </row>
    <row r="64" spans="2:8" x14ac:dyDescent="0.15"/>
  </sheetData>
  <sheetProtection algorithmName="SHA-512" hashValue="tnHF73f5OmVOz4JsMvSBPquTO5uoBUdUxcT8F9eAqQxpxbMVby8bnearMIgqpNFlwNzmeJrJ0Jlbz50V8jYHYw==" saltValue="X8pZFyFMoOaCtxW4hLg39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topLeftCell="A69" zoomScaleNormal="100" zoomScaleSheetLayoutView="55" workbookViewId="0">
      <selection activeCell="AW63" sqref="AW63"/>
    </sheetView>
  </sheetViews>
  <sheetFormatPr defaultColWidth="0" defaultRowHeight="13.5" customHeight="1" zeroHeight="1" x14ac:dyDescent="0.15"/>
  <cols>
    <col min="1" max="1" width="6.375" style="1219" customWidth="1"/>
    <col min="2" max="107" width="2.5" style="1219" customWidth="1"/>
    <col min="108" max="108" width="6.125" style="1226" customWidth="1"/>
    <col min="109" max="109" width="5.875" style="1225" customWidth="1"/>
    <col min="110" max="16384" width="8.625" style="1219" hidden="1"/>
  </cols>
  <sheetData>
    <row r="1" spans="1:109" ht="42.75" customHeight="1" x14ac:dyDescent="0.15">
      <c r="A1" s="1217"/>
      <c r="B1" s="1218"/>
      <c r="DD1" s="1219"/>
      <c r="DE1" s="1219"/>
    </row>
    <row r="2" spans="1:109" ht="25.5" customHeight="1" x14ac:dyDescent="0.15">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15">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x14ac:dyDescent="0.15">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x14ac:dyDescent="0.15">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x14ac:dyDescent="0.15">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x14ac:dyDescent="0.15">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x14ac:dyDescent="0.15">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x14ac:dyDescent="0.15">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x14ac:dyDescent="0.15">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x14ac:dyDescent="0.15">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x14ac:dyDescent="0.15">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x14ac:dyDescent="0.15">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x14ac:dyDescent="0.15">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x14ac:dyDescent="0.15">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x14ac:dyDescent="0.15">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x14ac:dyDescent="0.15">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x14ac:dyDescent="0.15">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x14ac:dyDescent="0.15">
      <c r="DD19" s="1219"/>
      <c r="DE19" s="1219"/>
    </row>
    <row r="20" spans="1:109" x14ac:dyDescent="0.15">
      <c r="DD20" s="1219"/>
      <c r="DE20" s="1219"/>
    </row>
    <row r="21" spans="1:109" ht="17.25" customHeight="1" x14ac:dyDescent="0.15">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15">
      <c r="B22" s="1225"/>
    </row>
    <row r="23" spans="1:109" x14ac:dyDescent="0.15">
      <c r="B23" s="1225"/>
    </row>
    <row r="24" spans="1:109" x14ac:dyDescent="0.15">
      <c r="B24" s="1225"/>
    </row>
    <row r="25" spans="1:109" x14ac:dyDescent="0.15">
      <c r="B25" s="1225"/>
    </row>
    <row r="26" spans="1:109" x14ac:dyDescent="0.15">
      <c r="B26" s="1225"/>
    </row>
    <row r="27" spans="1:109" x14ac:dyDescent="0.15">
      <c r="B27" s="1225"/>
    </row>
    <row r="28" spans="1:109" x14ac:dyDescent="0.15">
      <c r="B28" s="1225"/>
    </row>
    <row r="29" spans="1:109" x14ac:dyDescent="0.15">
      <c r="B29" s="1225"/>
    </row>
    <row r="30" spans="1:109" x14ac:dyDescent="0.15">
      <c r="B30" s="1225"/>
    </row>
    <row r="31" spans="1:109" x14ac:dyDescent="0.15">
      <c r="B31" s="1225"/>
    </row>
    <row r="32" spans="1:109" x14ac:dyDescent="0.15">
      <c r="B32" s="1225"/>
    </row>
    <row r="33" spans="2:109" x14ac:dyDescent="0.15">
      <c r="B33" s="1225"/>
    </row>
    <row r="34" spans="2:109" x14ac:dyDescent="0.15">
      <c r="B34" s="1225"/>
    </row>
    <row r="35" spans="2:109" x14ac:dyDescent="0.15">
      <c r="B35" s="1225"/>
    </row>
    <row r="36" spans="2:109" x14ac:dyDescent="0.15">
      <c r="B36" s="1225"/>
    </row>
    <row r="37" spans="2:109" x14ac:dyDescent="0.15">
      <c r="B37" s="1225"/>
    </row>
    <row r="38" spans="2:109" x14ac:dyDescent="0.15">
      <c r="B38" s="1225"/>
    </row>
    <row r="39" spans="2:109" x14ac:dyDescent="0.15">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x14ac:dyDescent="0.15">
      <c r="B40" s="1230"/>
      <c r="DD40" s="1230"/>
      <c r="DE40" s="1219"/>
    </row>
    <row r="41" spans="2:109" ht="17.25" x14ac:dyDescent="0.15">
      <c r="B41" s="1231" t="s">
        <v>572</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x14ac:dyDescent="0.15">
      <c r="B42" s="1225"/>
      <c r="G42" s="1232"/>
      <c r="I42" s="1233"/>
      <c r="J42" s="1233"/>
      <c r="K42" s="1233"/>
      <c r="AM42" s="1232"/>
      <c r="AN42" s="1232" t="s">
        <v>573</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15">
      <c r="B43" s="1225"/>
      <c r="AN43" s="1234" t="s">
        <v>574</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x14ac:dyDescent="0.15">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x14ac:dyDescent="0.15">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x14ac:dyDescent="0.15">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x14ac:dyDescent="0.15">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x14ac:dyDescent="0.15">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x14ac:dyDescent="0.15">
      <c r="B49" s="1225"/>
      <c r="AN49" s="1219" t="s">
        <v>575</v>
      </c>
    </row>
    <row r="50" spans="1:109" x14ac:dyDescent="0.15">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532</v>
      </c>
      <c r="BQ50" s="1250"/>
      <c r="BR50" s="1250"/>
      <c r="BS50" s="1250"/>
      <c r="BT50" s="1250"/>
      <c r="BU50" s="1250"/>
      <c r="BV50" s="1250"/>
      <c r="BW50" s="1250"/>
      <c r="BX50" s="1250" t="s">
        <v>533</v>
      </c>
      <c r="BY50" s="1250"/>
      <c r="BZ50" s="1250"/>
      <c r="CA50" s="1250"/>
      <c r="CB50" s="1250"/>
      <c r="CC50" s="1250"/>
      <c r="CD50" s="1250"/>
      <c r="CE50" s="1250"/>
      <c r="CF50" s="1250" t="s">
        <v>534</v>
      </c>
      <c r="CG50" s="1250"/>
      <c r="CH50" s="1250"/>
      <c r="CI50" s="1250"/>
      <c r="CJ50" s="1250"/>
      <c r="CK50" s="1250"/>
      <c r="CL50" s="1250"/>
      <c r="CM50" s="1250"/>
      <c r="CN50" s="1250" t="s">
        <v>535</v>
      </c>
      <c r="CO50" s="1250"/>
      <c r="CP50" s="1250"/>
      <c r="CQ50" s="1250"/>
      <c r="CR50" s="1250"/>
      <c r="CS50" s="1250"/>
      <c r="CT50" s="1250"/>
      <c r="CU50" s="1250"/>
      <c r="CV50" s="1250" t="s">
        <v>536</v>
      </c>
      <c r="CW50" s="1250"/>
      <c r="CX50" s="1250"/>
      <c r="CY50" s="1250"/>
      <c r="CZ50" s="1250"/>
      <c r="DA50" s="1250"/>
      <c r="DB50" s="1250"/>
      <c r="DC50" s="1250"/>
    </row>
    <row r="51" spans="1:109" ht="13.5" customHeight="1" x14ac:dyDescent="0.15">
      <c r="B51" s="1225"/>
      <c r="G51" s="1251"/>
      <c r="H51" s="1251"/>
      <c r="I51" s="1252"/>
      <c r="J51" s="1252"/>
      <c r="K51" s="1253"/>
      <c r="L51" s="1253"/>
      <c r="M51" s="1253"/>
      <c r="N51" s="1253"/>
      <c r="AM51" s="1243"/>
      <c r="AN51" s="1254" t="s">
        <v>576</v>
      </c>
      <c r="AO51" s="1254"/>
      <c r="AP51" s="1254"/>
      <c r="AQ51" s="1254"/>
      <c r="AR51" s="1254"/>
      <c r="AS51" s="1254"/>
      <c r="AT51" s="1254"/>
      <c r="AU51" s="1254"/>
      <c r="AV51" s="1254"/>
      <c r="AW51" s="1254"/>
      <c r="AX51" s="1254"/>
      <c r="AY51" s="1254"/>
      <c r="AZ51" s="1254"/>
      <c r="BA51" s="1254"/>
      <c r="BB51" s="1254" t="s">
        <v>577</v>
      </c>
      <c r="BC51" s="1254"/>
      <c r="BD51" s="1254"/>
      <c r="BE51" s="1254"/>
      <c r="BF51" s="1254"/>
      <c r="BG51" s="1254"/>
      <c r="BH51" s="1254"/>
      <c r="BI51" s="1254"/>
      <c r="BJ51" s="1254"/>
      <c r="BK51" s="1254"/>
      <c r="BL51" s="1254"/>
      <c r="BM51" s="1254"/>
      <c r="BN51" s="1254"/>
      <c r="BO51" s="1254"/>
      <c r="BP51" s="1255">
        <v>63.4</v>
      </c>
      <c r="BQ51" s="1255"/>
      <c r="BR51" s="1255"/>
      <c r="BS51" s="1255"/>
      <c r="BT51" s="1255"/>
      <c r="BU51" s="1255"/>
      <c r="BV51" s="1255"/>
      <c r="BW51" s="1255"/>
      <c r="BX51" s="1255">
        <v>51.4</v>
      </c>
      <c r="BY51" s="1255"/>
      <c r="BZ51" s="1255"/>
      <c r="CA51" s="1255"/>
      <c r="CB51" s="1255"/>
      <c r="CC51" s="1255"/>
      <c r="CD51" s="1255"/>
      <c r="CE51" s="1255"/>
      <c r="CF51" s="1255">
        <v>38.799999999999997</v>
      </c>
      <c r="CG51" s="1255"/>
      <c r="CH51" s="1255"/>
      <c r="CI51" s="1255"/>
      <c r="CJ51" s="1255"/>
      <c r="CK51" s="1255"/>
      <c r="CL51" s="1255"/>
      <c r="CM51" s="1255"/>
      <c r="CN51" s="1255">
        <v>31.9</v>
      </c>
      <c r="CO51" s="1255"/>
      <c r="CP51" s="1255"/>
      <c r="CQ51" s="1255"/>
      <c r="CR51" s="1255"/>
      <c r="CS51" s="1255"/>
      <c r="CT51" s="1255"/>
      <c r="CU51" s="1255"/>
      <c r="CV51" s="1255">
        <v>32.5</v>
      </c>
      <c r="CW51" s="1255"/>
      <c r="CX51" s="1255"/>
      <c r="CY51" s="1255"/>
      <c r="CZ51" s="1255"/>
      <c r="DA51" s="1255"/>
      <c r="DB51" s="1255"/>
      <c r="DC51" s="1255"/>
    </row>
    <row r="52" spans="1:109" x14ac:dyDescent="0.15">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578</v>
      </c>
      <c r="BC53" s="1254"/>
      <c r="BD53" s="1254"/>
      <c r="BE53" s="1254"/>
      <c r="BF53" s="1254"/>
      <c r="BG53" s="1254"/>
      <c r="BH53" s="1254"/>
      <c r="BI53" s="1254"/>
      <c r="BJ53" s="1254"/>
      <c r="BK53" s="1254"/>
      <c r="BL53" s="1254"/>
      <c r="BM53" s="1254"/>
      <c r="BN53" s="1254"/>
      <c r="BO53" s="1254"/>
      <c r="BP53" s="1255">
        <v>67.900000000000006</v>
      </c>
      <c r="BQ53" s="1255"/>
      <c r="BR53" s="1255"/>
      <c r="BS53" s="1255"/>
      <c r="BT53" s="1255"/>
      <c r="BU53" s="1255"/>
      <c r="BV53" s="1255"/>
      <c r="BW53" s="1255"/>
      <c r="BX53" s="1255">
        <v>69.099999999999994</v>
      </c>
      <c r="BY53" s="1255"/>
      <c r="BZ53" s="1255"/>
      <c r="CA53" s="1255"/>
      <c r="CB53" s="1255"/>
      <c r="CC53" s="1255"/>
      <c r="CD53" s="1255"/>
      <c r="CE53" s="1255"/>
      <c r="CF53" s="1255">
        <v>69.400000000000006</v>
      </c>
      <c r="CG53" s="1255"/>
      <c r="CH53" s="1255"/>
      <c r="CI53" s="1255"/>
      <c r="CJ53" s="1255"/>
      <c r="CK53" s="1255"/>
      <c r="CL53" s="1255"/>
      <c r="CM53" s="1255"/>
      <c r="CN53" s="1255">
        <v>69.900000000000006</v>
      </c>
      <c r="CO53" s="1255"/>
      <c r="CP53" s="1255"/>
      <c r="CQ53" s="1255"/>
      <c r="CR53" s="1255"/>
      <c r="CS53" s="1255"/>
      <c r="CT53" s="1255"/>
      <c r="CU53" s="1255"/>
      <c r="CV53" s="1255">
        <v>70.7</v>
      </c>
      <c r="CW53" s="1255"/>
      <c r="CX53" s="1255"/>
      <c r="CY53" s="1255"/>
      <c r="CZ53" s="1255"/>
      <c r="DA53" s="1255"/>
      <c r="DB53" s="1255"/>
      <c r="DC53" s="1255"/>
    </row>
    <row r="54" spans="1:109" x14ac:dyDescent="0.15">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1233"/>
      <c r="B55" s="1225"/>
      <c r="G55" s="1244"/>
      <c r="H55" s="1244"/>
      <c r="I55" s="1244"/>
      <c r="J55" s="1244"/>
      <c r="K55" s="1253"/>
      <c r="L55" s="1253"/>
      <c r="M55" s="1253"/>
      <c r="N55" s="1253"/>
      <c r="AN55" s="1250" t="s">
        <v>579</v>
      </c>
      <c r="AO55" s="1250"/>
      <c r="AP55" s="1250"/>
      <c r="AQ55" s="1250"/>
      <c r="AR55" s="1250"/>
      <c r="AS55" s="1250"/>
      <c r="AT55" s="1250"/>
      <c r="AU55" s="1250"/>
      <c r="AV55" s="1250"/>
      <c r="AW55" s="1250"/>
      <c r="AX55" s="1250"/>
      <c r="AY55" s="1250"/>
      <c r="AZ55" s="1250"/>
      <c r="BA55" s="1250"/>
      <c r="BB55" s="1254" t="s">
        <v>577</v>
      </c>
      <c r="BC55" s="1254"/>
      <c r="BD55" s="1254"/>
      <c r="BE55" s="1254"/>
      <c r="BF55" s="1254"/>
      <c r="BG55" s="1254"/>
      <c r="BH55" s="1254"/>
      <c r="BI55" s="1254"/>
      <c r="BJ55" s="1254"/>
      <c r="BK55" s="1254"/>
      <c r="BL55" s="1254"/>
      <c r="BM55" s="1254"/>
      <c r="BN55" s="1254"/>
      <c r="BO55" s="1254"/>
      <c r="BP55" s="1255">
        <v>7.1</v>
      </c>
      <c r="BQ55" s="1255"/>
      <c r="BR55" s="1255"/>
      <c r="BS55" s="1255"/>
      <c r="BT55" s="1255"/>
      <c r="BU55" s="1255"/>
      <c r="BV55" s="1255"/>
      <c r="BW55" s="1255"/>
      <c r="BX55" s="1255">
        <v>5</v>
      </c>
      <c r="BY55" s="1255"/>
      <c r="BZ55" s="1255"/>
      <c r="CA55" s="1255"/>
      <c r="CB55" s="1255"/>
      <c r="CC55" s="1255"/>
      <c r="CD55" s="1255"/>
      <c r="CE55" s="1255"/>
      <c r="CF55" s="1255">
        <v>0.1</v>
      </c>
      <c r="CG55" s="1255"/>
      <c r="CH55" s="1255"/>
      <c r="CI55" s="1255"/>
      <c r="CJ55" s="1255"/>
      <c r="CK55" s="1255"/>
      <c r="CL55" s="1255"/>
      <c r="CM55" s="1255"/>
      <c r="CN55" s="1255">
        <v>0</v>
      </c>
      <c r="CO55" s="1255"/>
      <c r="CP55" s="1255"/>
      <c r="CQ55" s="1255"/>
      <c r="CR55" s="1255"/>
      <c r="CS55" s="1255"/>
      <c r="CT55" s="1255"/>
      <c r="CU55" s="1255"/>
      <c r="CV55" s="1255">
        <v>1.8</v>
      </c>
      <c r="CW55" s="1255"/>
      <c r="CX55" s="1255"/>
      <c r="CY55" s="1255"/>
      <c r="CZ55" s="1255"/>
      <c r="DA55" s="1255"/>
      <c r="DB55" s="1255"/>
      <c r="DC55" s="1255"/>
    </row>
    <row r="56" spans="1:109" x14ac:dyDescent="0.15">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x14ac:dyDescent="0.15">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578</v>
      </c>
      <c r="BC57" s="1254"/>
      <c r="BD57" s="1254"/>
      <c r="BE57" s="1254"/>
      <c r="BF57" s="1254"/>
      <c r="BG57" s="1254"/>
      <c r="BH57" s="1254"/>
      <c r="BI57" s="1254"/>
      <c r="BJ57" s="1254"/>
      <c r="BK57" s="1254"/>
      <c r="BL57" s="1254"/>
      <c r="BM57" s="1254"/>
      <c r="BN57" s="1254"/>
      <c r="BO57" s="1254"/>
      <c r="BP57" s="1255">
        <v>61</v>
      </c>
      <c r="BQ57" s="1255"/>
      <c r="BR57" s="1255"/>
      <c r="BS57" s="1255"/>
      <c r="BT57" s="1255"/>
      <c r="BU57" s="1255"/>
      <c r="BV57" s="1255"/>
      <c r="BW57" s="1255"/>
      <c r="BX57" s="1255">
        <v>62.1</v>
      </c>
      <c r="BY57" s="1255"/>
      <c r="BZ57" s="1255"/>
      <c r="CA57" s="1255"/>
      <c r="CB57" s="1255"/>
      <c r="CC57" s="1255"/>
      <c r="CD57" s="1255"/>
      <c r="CE57" s="1255"/>
      <c r="CF57" s="1255">
        <v>62.9</v>
      </c>
      <c r="CG57" s="1255"/>
      <c r="CH57" s="1255"/>
      <c r="CI57" s="1255"/>
      <c r="CJ57" s="1255"/>
      <c r="CK57" s="1255"/>
      <c r="CL57" s="1255"/>
      <c r="CM57" s="1255"/>
      <c r="CN57" s="1255">
        <v>64.2</v>
      </c>
      <c r="CO57" s="1255"/>
      <c r="CP57" s="1255"/>
      <c r="CQ57" s="1255"/>
      <c r="CR57" s="1255"/>
      <c r="CS57" s="1255"/>
      <c r="CT57" s="1255"/>
      <c r="CU57" s="1255"/>
      <c r="CV57" s="1255">
        <v>65</v>
      </c>
      <c r="CW57" s="1255"/>
      <c r="CX57" s="1255"/>
      <c r="CY57" s="1255"/>
      <c r="CZ57" s="1255"/>
      <c r="DA57" s="1255"/>
      <c r="DB57" s="1255"/>
      <c r="DC57" s="1255"/>
      <c r="DD57" s="1258"/>
      <c r="DE57" s="1256"/>
    </row>
    <row r="58" spans="1:109" s="1233" customFormat="1" x14ac:dyDescent="0.15">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x14ac:dyDescent="0.15">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x14ac:dyDescent="0.15">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x14ac:dyDescent="0.15">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x14ac:dyDescent="0.15">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7.25" x14ac:dyDescent="0.15">
      <c r="B63" s="1264" t="s">
        <v>580</v>
      </c>
    </row>
    <row r="64" spans="1:109" x14ac:dyDescent="0.15">
      <c r="B64" s="1225"/>
      <c r="G64" s="1232"/>
      <c r="I64" s="1265"/>
      <c r="J64" s="1265"/>
      <c r="K64" s="1265"/>
      <c r="L64" s="1265"/>
      <c r="M64" s="1265"/>
      <c r="N64" s="1266"/>
      <c r="AM64" s="1232"/>
      <c r="AN64" s="1232" t="s">
        <v>573</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x14ac:dyDescent="0.15">
      <c r="B65" s="1225"/>
      <c r="AN65" s="1234" t="s">
        <v>581</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x14ac:dyDescent="0.15">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x14ac:dyDescent="0.15">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x14ac:dyDescent="0.15">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x14ac:dyDescent="0.15">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x14ac:dyDescent="0.15">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x14ac:dyDescent="0.15">
      <c r="B71" s="1225"/>
      <c r="G71" s="1270"/>
      <c r="I71" s="1271"/>
      <c r="J71" s="1268"/>
      <c r="K71" s="1268"/>
      <c r="L71" s="1269"/>
      <c r="M71" s="1268"/>
      <c r="N71" s="1269"/>
      <c r="AM71" s="1270"/>
      <c r="AN71" s="1219" t="s">
        <v>575</v>
      </c>
    </row>
    <row r="72" spans="2:107" x14ac:dyDescent="0.15">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532</v>
      </c>
      <c r="BQ72" s="1250"/>
      <c r="BR72" s="1250"/>
      <c r="BS72" s="1250"/>
      <c r="BT72" s="1250"/>
      <c r="BU72" s="1250"/>
      <c r="BV72" s="1250"/>
      <c r="BW72" s="1250"/>
      <c r="BX72" s="1250" t="s">
        <v>533</v>
      </c>
      <c r="BY72" s="1250"/>
      <c r="BZ72" s="1250"/>
      <c r="CA72" s="1250"/>
      <c r="CB72" s="1250"/>
      <c r="CC72" s="1250"/>
      <c r="CD72" s="1250"/>
      <c r="CE72" s="1250"/>
      <c r="CF72" s="1250" t="s">
        <v>534</v>
      </c>
      <c r="CG72" s="1250"/>
      <c r="CH72" s="1250"/>
      <c r="CI72" s="1250"/>
      <c r="CJ72" s="1250"/>
      <c r="CK72" s="1250"/>
      <c r="CL72" s="1250"/>
      <c r="CM72" s="1250"/>
      <c r="CN72" s="1250" t="s">
        <v>535</v>
      </c>
      <c r="CO72" s="1250"/>
      <c r="CP72" s="1250"/>
      <c r="CQ72" s="1250"/>
      <c r="CR72" s="1250"/>
      <c r="CS72" s="1250"/>
      <c r="CT72" s="1250"/>
      <c r="CU72" s="1250"/>
      <c r="CV72" s="1250" t="s">
        <v>536</v>
      </c>
      <c r="CW72" s="1250"/>
      <c r="CX72" s="1250"/>
      <c r="CY72" s="1250"/>
      <c r="CZ72" s="1250"/>
      <c r="DA72" s="1250"/>
      <c r="DB72" s="1250"/>
      <c r="DC72" s="1250"/>
    </row>
    <row r="73" spans="2:107" x14ac:dyDescent="0.15">
      <c r="B73" s="1225"/>
      <c r="G73" s="1251"/>
      <c r="H73" s="1251"/>
      <c r="I73" s="1251"/>
      <c r="J73" s="1251"/>
      <c r="K73" s="1272"/>
      <c r="L73" s="1272"/>
      <c r="M73" s="1272"/>
      <c r="N73" s="1272"/>
      <c r="AM73" s="1243"/>
      <c r="AN73" s="1254" t="s">
        <v>576</v>
      </c>
      <c r="AO73" s="1254"/>
      <c r="AP73" s="1254"/>
      <c r="AQ73" s="1254"/>
      <c r="AR73" s="1254"/>
      <c r="AS73" s="1254"/>
      <c r="AT73" s="1254"/>
      <c r="AU73" s="1254"/>
      <c r="AV73" s="1254"/>
      <c r="AW73" s="1254"/>
      <c r="AX73" s="1254"/>
      <c r="AY73" s="1254"/>
      <c r="AZ73" s="1254"/>
      <c r="BA73" s="1254"/>
      <c r="BB73" s="1254" t="s">
        <v>577</v>
      </c>
      <c r="BC73" s="1254"/>
      <c r="BD73" s="1254"/>
      <c r="BE73" s="1254"/>
      <c r="BF73" s="1254"/>
      <c r="BG73" s="1254"/>
      <c r="BH73" s="1254"/>
      <c r="BI73" s="1254"/>
      <c r="BJ73" s="1254"/>
      <c r="BK73" s="1254"/>
      <c r="BL73" s="1254"/>
      <c r="BM73" s="1254"/>
      <c r="BN73" s="1254"/>
      <c r="BO73" s="1254"/>
      <c r="BP73" s="1255">
        <v>63.4</v>
      </c>
      <c r="BQ73" s="1255"/>
      <c r="BR73" s="1255"/>
      <c r="BS73" s="1255"/>
      <c r="BT73" s="1255"/>
      <c r="BU73" s="1255"/>
      <c r="BV73" s="1255"/>
      <c r="BW73" s="1255"/>
      <c r="BX73" s="1255">
        <v>51.4</v>
      </c>
      <c r="BY73" s="1255"/>
      <c r="BZ73" s="1255"/>
      <c r="CA73" s="1255"/>
      <c r="CB73" s="1255"/>
      <c r="CC73" s="1255"/>
      <c r="CD73" s="1255"/>
      <c r="CE73" s="1255"/>
      <c r="CF73" s="1255">
        <v>38.799999999999997</v>
      </c>
      <c r="CG73" s="1255"/>
      <c r="CH73" s="1255"/>
      <c r="CI73" s="1255"/>
      <c r="CJ73" s="1255"/>
      <c r="CK73" s="1255"/>
      <c r="CL73" s="1255"/>
      <c r="CM73" s="1255"/>
      <c r="CN73" s="1255">
        <v>31.9</v>
      </c>
      <c r="CO73" s="1255"/>
      <c r="CP73" s="1255"/>
      <c r="CQ73" s="1255"/>
      <c r="CR73" s="1255"/>
      <c r="CS73" s="1255"/>
      <c r="CT73" s="1255"/>
      <c r="CU73" s="1255"/>
      <c r="CV73" s="1255">
        <v>32.5</v>
      </c>
      <c r="CW73" s="1255"/>
      <c r="CX73" s="1255"/>
      <c r="CY73" s="1255"/>
      <c r="CZ73" s="1255"/>
      <c r="DA73" s="1255"/>
      <c r="DB73" s="1255"/>
      <c r="DC73" s="1255"/>
    </row>
    <row r="74" spans="2:107" x14ac:dyDescent="0.15">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582</v>
      </c>
      <c r="BC75" s="1254"/>
      <c r="BD75" s="1254"/>
      <c r="BE75" s="1254"/>
      <c r="BF75" s="1254"/>
      <c r="BG75" s="1254"/>
      <c r="BH75" s="1254"/>
      <c r="BI75" s="1254"/>
      <c r="BJ75" s="1254"/>
      <c r="BK75" s="1254"/>
      <c r="BL75" s="1254"/>
      <c r="BM75" s="1254"/>
      <c r="BN75" s="1254"/>
      <c r="BO75" s="1254"/>
      <c r="BP75" s="1255">
        <v>6</v>
      </c>
      <c r="BQ75" s="1255"/>
      <c r="BR75" s="1255"/>
      <c r="BS75" s="1255"/>
      <c r="BT75" s="1255"/>
      <c r="BU75" s="1255"/>
      <c r="BV75" s="1255"/>
      <c r="BW75" s="1255"/>
      <c r="BX75" s="1255">
        <v>5.9</v>
      </c>
      <c r="BY75" s="1255"/>
      <c r="BZ75" s="1255"/>
      <c r="CA75" s="1255"/>
      <c r="CB75" s="1255"/>
      <c r="CC75" s="1255"/>
      <c r="CD75" s="1255"/>
      <c r="CE75" s="1255"/>
      <c r="CF75" s="1255">
        <v>5.8</v>
      </c>
      <c r="CG75" s="1255"/>
      <c r="CH75" s="1255"/>
      <c r="CI75" s="1255"/>
      <c r="CJ75" s="1255"/>
      <c r="CK75" s="1255"/>
      <c r="CL75" s="1255"/>
      <c r="CM75" s="1255"/>
      <c r="CN75" s="1255">
        <v>5.7</v>
      </c>
      <c r="CO75" s="1255"/>
      <c r="CP75" s="1255"/>
      <c r="CQ75" s="1255"/>
      <c r="CR75" s="1255"/>
      <c r="CS75" s="1255"/>
      <c r="CT75" s="1255"/>
      <c r="CU75" s="1255"/>
      <c r="CV75" s="1255">
        <v>5.5</v>
      </c>
      <c r="CW75" s="1255"/>
      <c r="CX75" s="1255"/>
      <c r="CY75" s="1255"/>
      <c r="CZ75" s="1255"/>
      <c r="DA75" s="1255"/>
      <c r="DB75" s="1255"/>
      <c r="DC75" s="1255"/>
    </row>
    <row r="76" spans="2:107" x14ac:dyDescent="0.15">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1225"/>
      <c r="G77" s="1244"/>
      <c r="H77" s="1244"/>
      <c r="I77" s="1244"/>
      <c r="J77" s="1244"/>
      <c r="K77" s="1272"/>
      <c r="L77" s="1272"/>
      <c r="M77" s="1272"/>
      <c r="N77" s="1272"/>
      <c r="AN77" s="1250" t="s">
        <v>579</v>
      </c>
      <c r="AO77" s="1250"/>
      <c r="AP77" s="1250"/>
      <c r="AQ77" s="1250"/>
      <c r="AR77" s="1250"/>
      <c r="AS77" s="1250"/>
      <c r="AT77" s="1250"/>
      <c r="AU77" s="1250"/>
      <c r="AV77" s="1250"/>
      <c r="AW77" s="1250"/>
      <c r="AX77" s="1250"/>
      <c r="AY77" s="1250"/>
      <c r="AZ77" s="1250"/>
      <c r="BA77" s="1250"/>
      <c r="BB77" s="1254" t="s">
        <v>577</v>
      </c>
      <c r="BC77" s="1254"/>
      <c r="BD77" s="1254"/>
      <c r="BE77" s="1254"/>
      <c r="BF77" s="1254"/>
      <c r="BG77" s="1254"/>
      <c r="BH77" s="1254"/>
      <c r="BI77" s="1254"/>
      <c r="BJ77" s="1254"/>
      <c r="BK77" s="1254"/>
      <c r="BL77" s="1254"/>
      <c r="BM77" s="1254"/>
      <c r="BN77" s="1254"/>
      <c r="BO77" s="1254"/>
      <c r="BP77" s="1255">
        <v>7.1</v>
      </c>
      <c r="BQ77" s="1255"/>
      <c r="BR77" s="1255"/>
      <c r="BS77" s="1255"/>
      <c r="BT77" s="1255"/>
      <c r="BU77" s="1255"/>
      <c r="BV77" s="1255"/>
      <c r="BW77" s="1255"/>
      <c r="BX77" s="1255">
        <v>5</v>
      </c>
      <c r="BY77" s="1255"/>
      <c r="BZ77" s="1255"/>
      <c r="CA77" s="1255"/>
      <c r="CB77" s="1255"/>
      <c r="CC77" s="1255"/>
      <c r="CD77" s="1255"/>
      <c r="CE77" s="1255"/>
      <c r="CF77" s="1255">
        <v>0.1</v>
      </c>
      <c r="CG77" s="1255"/>
      <c r="CH77" s="1255"/>
      <c r="CI77" s="1255"/>
      <c r="CJ77" s="1255"/>
      <c r="CK77" s="1255"/>
      <c r="CL77" s="1255"/>
      <c r="CM77" s="1255"/>
      <c r="CN77" s="1255">
        <v>0</v>
      </c>
      <c r="CO77" s="1255"/>
      <c r="CP77" s="1255"/>
      <c r="CQ77" s="1255"/>
      <c r="CR77" s="1255"/>
      <c r="CS77" s="1255"/>
      <c r="CT77" s="1255"/>
      <c r="CU77" s="1255"/>
      <c r="CV77" s="1255">
        <v>1.8</v>
      </c>
      <c r="CW77" s="1255"/>
      <c r="CX77" s="1255"/>
      <c r="CY77" s="1255"/>
      <c r="CZ77" s="1255"/>
      <c r="DA77" s="1255"/>
      <c r="DB77" s="1255"/>
      <c r="DC77" s="1255"/>
    </row>
    <row r="78" spans="2:107" x14ac:dyDescent="0.15">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582</v>
      </c>
      <c r="BC79" s="1254"/>
      <c r="BD79" s="1254"/>
      <c r="BE79" s="1254"/>
      <c r="BF79" s="1254"/>
      <c r="BG79" s="1254"/>
      <c r="BH79" s="1254"/>
      <c r="BI79" s="1254"/>
      <c r="BJ79" s="1254"/>
      <c r="BK79" s="1254"/>
      <c r="BL79" s="1254"/>
      <c r="BM79" s="1254"/>
      <c r="BN79" s="1254"/>
      <c r="BO79" s="1254"/>
      <c r="BP79" s="1255">
        <v>3.4</v>
      </c>
      <c r="BQ79" s="1255"/>
      <c r="BR79" s="1255"/>
      <c r="BS79" s="1255"/>
      <c r="BT79" s="1255"/>
      <c r="BU79" s="1255"/>
      <c r="BV79" s="1255"/>
      <c r="BW79" s="1255"/>
      <c r="BX79" s="1255">
        <v>3.6</v>
      </c>
      <c r="BY79" s="1255"/>
      <c r="BZ79" s="1255"/>
      <c r="CA79" s="1255"/>
      <c r="CB79" s="1255"/>
      <c r="CC79" s="1255"/>
      <c r="CD79" s="1255"/>
      <c r="CE79" s="1255"/>
      <c r="CF79" s="1255">
        <v>3.6</v>
      </c>
      <c r="CG79" s="1255"/>
      <c r="CH79" s="1255"/>
      <c r="CI79" s="1255"/>
      <c r="CJ79" s="1255"/>
      <c r="CK79" s="1255"/>
      <c r="CL79" s="1255"/>
      <c r="CM79" s="1255"/>
      <c r="CN79" s="1255">
        <v>3.7</v>
      </c>
      <c r="CO79" s="1255"/>
      <c r="CP79" s="1255"/>
      <c r="CQ79" s="1255"/>
      <c r="CR79" s="1255"/>
      <c r="CS79" s="1255"/>
      <c r="CT79" s="1255"/>
      <c r="CU79" s="1255"/>
      <c r="CV79" s="1255">
        <v>3.8</v>
      </c>
      <c r="CW79" s="1255"/>
      <c r="CX79" s="1255"/>
      <c r="CY79" s="1255"/>
      <c r="CZ79" s="1255"/>
      <c r="DA79" s="1255"/>
      <c r="DB79" s="1255"/>
      <c r="DC79" s="1255"/>
    </row>
    <row r="80" spans="2:107" x14ac:dyDescent="0.15">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1225"/>
    </row>
    <row r="82" spans="2:109" ht="17.25" x14ac:dyDescent="0.15">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x14ac:dyDescent="0.15">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x14ac:dyDescent="0.15">
      <c r="DD84" s="1219"/>
      <c r="DE84" s="1219"/>
    </row>
    <row r="85" spans="2:109" x14ac:dyDescent="0.15">
      <c r="DD85" s="1219"/>
      <c r="DE85" s="1219"/>
    </row>
  </sheetData>
  <sheetProtection algorithmName="SHA-512" hashValue="Bi3Y2WxKCEvSyV/p+g8tNFju8fB4wS876ByvHgbKCllNIFKeOId3mo6mOQZvE6Rc6Lv0sNu6nHS5LmQPYIm0uw==" saltValue="2wy7zLNrPsaYUHuNgPdtL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105" zoomScaleNormal="100" zoomScaleSheetLayoutView="70" workbookViewId="0">
      <selection activeCell="AW63" sqref="AW63"/>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482</v>
      </c>
    </row>
  </sheetData>
  <sheetProtection algorithmName="SHA-512" hashValue="xKhl5VJRw2wgEwdZN9+P/NPkINVRRA1ItNnv2mrbZabYWfNY5TKBsjQxkFLMHRXBo/6X7JV6huR4gTnDTJuMOA==" saltValue="1xdLO16vIcGOqEzDq91iw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49" zoomScaleNormal="100" zoomScaleSheetLayoutView="55" workbookViewId="0">
      <selection activeCell="AW63" sqref="AW63"/>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482</v>
      </c>
    </row>
  </sheetData>
  <sheetProtection algorithmName="SHA-512" hashValue="znxw602IkgnBLBgGQgdhtXS/NpGQnxXyzu4kV5Jef4UA5y11YdYqQ0EhJ1ROiu46INYBB4mgRePuCoM6sVdtxQ==" saltValue="mxlq5xO9TS8gilt0Hpv5K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531</v>
      </c>
      <c r="G2" s="139"/>
      <c r="H2" s="140"/>
    </row>
    <row r="3" spans="1:8" x14ac:dyDescent="0.15">
      <c r="A3" s="136" t="s">
        <v>524</v>
      </c>
      <c r="B3" s="141"/>
      <c r="C3" s="142"/>
      <c r="D3" s="143">
        <v>31282</v>
      </c>
      <c r="E3" s="144"/>
      <c r="F3" s="145">
        <v>39221</v>
      </c>
      <c r="G3" s="146"/>
      <c r="H3" s="147"/>
    </row>
    <row r="4" spans="1:8" x14ac:dyDescent="0.15">
      <c r="A4" s="148"/>
      <c r="B4" s="149"/>
      <c r="C4" s="150"/>
      <c r="D4" s="151">
        <v>21478</v>
      </c>
      <c r="E4" s="152"/>
      <c r="F4" s="153">
        <v>24821</v>
      </c>
      <c r="G4" s="154"/>
      <c r="H4" s="155"/>
    </row>
    <row r="5" spans="1:8" x14ac:dyDescent="0.15">
      <c r="A5" s="136" t="s">
        <v>526</v>
      </c>
      <c r="B5" s="141"/>
      <c r="C5" s="142"/>
      <c r="D5" s="143">
        <v>37016</v>
      </c>
      <c r="E5" s="144"/>
      <c r="F5" s="145">
        <v>38566</v>
      </c>
      <c r="G5" s="146"/>
      <c r="H5" s="147"/>
    </row>
    <row r="6" spans="1:8" x14ac:dyDescent="0.15">
      <c r="A6" s="148"/>
      <c r="B6" s="149"/>
      <c r="C6" s="150"/>
      <c r="D6" s="151">
        <v>24694</v>
      </c>
      <c r="E6" s="152"/>
      <c r="F6" s="153">
        <v>24059</v>
      </c>
      <c r="G6" s="154"/>
      <c r="H6" s="155"/>
    </row>
    <row r="7" spans="1:8" x14ac:dyDescent="0.15">
      <c r="A7" s="136" t="s">
        <v>527</v>
      </c>
      <c r="B7" s="141"/>
      <c r="C7" s="142"/>
      <c r="D7" s="143">
        <v>36659</v>
      </c>
      <c r="E7" s="144"/>
      <c r="F7" s="145">
        <v>35156</v>
      </c>
      <c r="G7" s="146"/>
      <c r="H7" s="147"/>
    </row>
    <row r="8" spans="1:8" x14ac:dyDescent="0.15">
      <c r="A8" s="148"/>
      <c r="B8" s="149"/>
      <c r="C8" s="150"/>
      <c r="D8" s="151">
        <v>23374</v>
      </c>
      <c r="E8" s="152"/>
      <c r="F8" s="153">
        <v>22430</v>
      </c>
      <c r="G8" s="154"/>
      <c r="H8" s="155"/>
    </row>
    <row r="9" spans="1:8" x14ac:dyDescent="0.15">
      <c r="A9" s="136" t="s">
        <v>528</v>
      </c>
      <c r="B9" s="141"/>
      <c r="C9" s="142"/>
      <c r="D9" s="143">
        <v>40414</v>
      </c>
      <c r="E9" s="144"/>
      <c r="F9" s="145">
        <v>37029</v>
      </c>
      <c r="G9" s="146"/>
      <c r="H9" s="147"/>
    </row>
    <row r="10" spans="1:8" x14ac:dyDescent="0.15">
      <c r="A10" s="148"/>
      <c r="B10" s="149"/>
      <c r="C10" s="150"/>
      <c r="D10" s="151">
        <v>24053</v>
      </c>
      <c r="E10" s="152"/>
      <c r="F10" s="153">
        <v>23232</v>
      </c>
      <c r="G10" s="154"/>
      <c r="H10" s="155"/>
    </row>
    <row r="11" spans="1:8" x14ac:dyDescent="0.15">
      <c r="A11" s="136" t="s">
        <v>529</v>
      </c>
      <c r="B11" s="141"/>
      <c r="C11" s="142"/>
      <c r="D11" s="143">
        <v>49125</v>
      </c>
      <c r="E11" s="144"/>
      <c r="F11" s="145">
        <v>44805</v>
      </c>
      <c r="G11" s="146"/>
      <c r="H11" s="147"/>
    </row>
    <row r="12" spans="1:8" x14ac:dyDescent="0.15">
      <c r="A12" s="148"/>
      <c r="B12" s="149"/>
      <c r="C12" s="156"/>
      <c r="D12" s="151">
        <v>30715</v>
      </c>
      <c r="E12" s="152"/>
      <c r="F12" s="153">
        <v>29857</v>
      </c>
      <c r="G12" s="154"/>
      <c r="H12" s="155"/>
    </row>
    <row r="13" spans="1:8" x14ac:dyDescent="0.15">
      <c r="A13" s="136"/>
      <c r="B13" s="141"/>
      <c r="C13" s="157"/>
      <c r="D13" s="158">
        <v>38899</v>
      </c>
      <c r="E13" s="159"/>
      <c r="F13" s="160">
        <v>38955</v>
      </c>
      <c r="G13" s="161"/>
      <c r="H13" s="147"/>
    </row>
    <row r="14" spans="1:8" x14ac:dyDescent="0.15">
      <c r="A14" s="148"/>
      <c r="B14" s="149"/>
      <c r="C14" s="150"/>
      <c r="D14" s="151">
        <v>24863</v>
      </c>
      <c r="E14" s="152"/>
      <c r="F14" s="153">
        <v>24880</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1.36</v>
      </c>
      <c r="C19" s="162">
        <f>ROUND(VALUE(SUBSTITUTE(実質収支比率等に係る経年分析!G$48,"▲","-")),2)</f>
        <v>7.05</v>
      </c>
      <c r="D19" s="162">
        <f>ROUND(VALUE(SUBSTITUTE(実質収支比率等に係る経年分析!H$48,"▲","-")),2)</f>
        <v>5.3</v>
      </c>
      <c r="E19" s="162">
        <f>ROUND(VALUE(SUBSTITUTE(実質収支比率等に係る経年分析!I$48,"▲","-")),2)</f>
        <v>3.08</v>
      </c>
      <c r="F19" s="162">
        <f>ROUND(VALUE(SUBSTITUTE(実質収支比率等に係る経年分析!J$48,"▲","-")),2)</f>
        <v>1.94</v>
      </c>
    </row>
    <row r="20" spans="1:11" x14ac:dyDescent="0.15">
      <c r="A20" s="162" t="s">
        <v>53</v>
      </c>
      <c r="B20" s="162">
        <f>ROUND(VALUE(SUBSTITUTE(実質収支比率等に係る経年分析!F$47,"▲","-")),2)</f>
        <v>8.4</v>
      </c>
      <c r="C20" s="162">
        <f>ROUND(VALUE(SUBSTITUTE(実質収支比率等に係る経年分析!G$47,"▲","-")),2)</f>
        <v>8.68</v>
      </c>
      <c r="D20" s="162">
        <f>ROUND(VALUE(SUBSTITUTE(実質収支比率等に係る経年分析!H$47,"▲","-")),2)</f>
        <v>12.52</v>
      </c>
      <c r="E20" s="162">
        <f>ROUND(VALUE(SUBSTITUTE(実質収支比率等に係る経年分析!I$47,"▲","-")),2)</f>
        <v>14.97</v>
      </c>
      <c r="F20" s="162">
        <f>ROUND(VALUE(SUBSTITUTE(実質収支比率等に係る経年分析!J$47,"▲","-")),2)</f>
        <v>16.23</v>
      </c>
    </row>
    <row r="21" spans="1:11" x14ac:dyDescent="0.15">
      <c r="A21" s="162" t="s">
        <v>54</v>
      </c>
      <c r="B21" s="162">
        <f>IF(ISNUMBER(VALUE(SUBSTITUTE(実質収支比率等に係る経年分析!F$49,"▲","-"))),ROUND(VALUE(SUBSTITUTE(実質収支比率等に係る経年分析!F$49,"▲","-")),2),NA())</f>
        <v>0.89</v>
      </c>
      <c r="C21" s="162">
        <f>IF(ISNUMBER(VALUE(SUBSTITUTE(実質収支比率等に係る経年分析!G$49,"▲","-"))),ROUND(VALUE(SUBSTITUTE(実質収支比率等に係る経年分析!G$49,"▲","-")),2),NA())</f>
        <v>5.77</v>
      </c>
      <c r="D21" s="162">
        <f>IF(ISNUMBER(VALUE(SUBSTITUTE(実質収支比率等に係る経年分析!H$49,"▲","-"))),ROUND(VALUE(SUBSTITUTE(実質収支比率等に係る経年分析!H$49,"▲","-")),2),NA())</f>
        <v>-1.91</v>
      </c>
      <c r="E21" s="162">
        <f>IF(ISNUMBER(VALUE(SUBSTITUTE(実質収支比率等に係る経年分析!I$49,"▲","-"))),ROUND(VALUE(SUBSTITUTE(実質収支比率等に係る経年分析!I$49,"▲","-")),2),NA())</f>
        <v>-1.99</v>
      </c>
      <c r="F21" s="162">
        <f>IF(ISNUMBER(VALUE(SUBSTITUTE(実質収支比率等に係る経年分析!J$49,"▲","-"))),ROUND(VALUE(SUBSTITUTE(実質収支比率等に係る経年分析!J$49,"▲","-")),2),NA())</f>
        <v>-1.06</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0.71</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0.81</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0.93</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0.16</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0.1</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徳島市後期高齢者医療事業特別会計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0.28999999999999998</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0.27</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0.3</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0.32</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0.33</v>
      </c>
    </row>
    <row r="30" spans="1:11" x14ac:dyDescent="0.15">
      <c r="A30" s="163" t="str">
        <f>IF(連結実質赤字比率に係る赤字・黒字の構成分析!C$40="",NA(),連結実質赤字比率に係る赤字・黒字の構成分析!C$40)</f>
        <v>徳島市営旅客自動車運送事業会計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0.32</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0.35</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0.36</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0.48</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0.52</v>
      </c>
    </row>
    <row r="31" spans="1:11" x14ac:dyDescent="0.15">
      <c r="A31" s="163" t="str">
        <f>IF(連結実質赤字比率に係る赤字・黒字の構成分析!C$39="",NA(),連結実質赤字比率に係る赤字・黒字の構成分析!C$39)</f>
        <v>徳島市公共下水道事業会計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0.86</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0.74</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1.04</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1.25</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1.24</v>
      </c>
    </row>
    <row r="32" spans="1:11" x14ac:dyDescent="0.15">
      <c r="A32" s="163" t="str">
        <f>IF(連結実質赤字比率に係る赤字・黒字の構成分析!C$38="",NA(),連結実質赤字比率に係る赤字・黒字の構成分析!C$38)</f>
        <v>徳島市中央卸売市場事業会計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1.17</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1.19</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1.3</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1.38</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1.41</v>
      </c>
    </row>
    <row r="33" spans="1:16" x14ac:dyDescent="0.15">
      <c r="A33" s="163" t="str">
        <f>IF(連結実質赤字比率に係る赤字・黒字の構成分析!C$37="",NA(),連結実質赤字比率に係る赤字・黒字の構成分析!C$37)</f>
        <v>徳島市介護保険事業特別会計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2.36</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2.08</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2.56</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1.81</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1.43</v>
      </c>
    </row>
    <row r="34" spans="1:16" x14ac:dyDescent="0.15">
      <c r="A34" s="163" t="str">
        <f>IF(連結実質赤字比率に係る赤字・黒字の構成分析!C$36="",NA(),連結実質赤字比率に係る赤字・黒字の構成分析!C$36)</f>
        <v>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1.34</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7.01</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5.28</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3.06</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1.92</v>
      </c>
    </row>
    <row r="35" spans="1:16" x14ac:dyDescent="0.15">
      <c r="A35" s="163" t="str">
        <f>IF(連結実質赤字比率に係る赤字・黒字の構成分析!C$35="",NA(),連結実質赤字比率に係る赤字・黒字の構成分析!C$35)</f>
        <v>徳島市民病院事業会計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2.2799999999999998</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4.5199999999999996</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5.99</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6.26</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5.35</v>
      </c>
    </row>
    <row r="36" spans="1:16" x14ac:dyDescent="0.15">
      <c r="A36" s="163" t="str">
        <f>IF(連結実質赤字比率に係る赤字・黒字の構成分析!C$34="",NA(),連結実質赤字比率に係る赤字・黒字の構成分析!C$34)</f>
        <v>徳島市水道事業会計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9.77</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9.44</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10.09</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10.29</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9.6300000000000008</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7985</v>
      </c>
      <c r="E42" s="164"/>
      <c r="F42" s="164"/>
      <c r="G42" s="164">
        <f>'実質公債費比率（分子）の構造'!L$52</f>
        <v>8055</v>
      </c>
      <c r="H42" s="164"/>
      <c r="I42" s="164"/>
      <c r="J42" s="164">
        <f>'実質公債費比率（分子）の構造'!M$52</f>
        <v>7832</v>
      </c>
      <c r="K42" s="164"/>
      <c r="L42" s="164"/>
      <c r="M42" s="164">
        <f>'実質公債費比率（分子）の構造'!N$52</f>
        <v>7602</v>
      </c>
      <c r="N42" s="164"/>
      <c r="O42" s="164"/>
      <c r="P42" s="164">
        <f>'実質公債費比率（分子）の構造'!O$52</f>
        <v>7798</v>
      </c>
    </row>
    <row r="43" spans="1:16" x14ac:dyDescent="0.15">
      <c r="A43" s="164" t="s">
        <v>16</v>
      </c>
      <c r="B43" s="164">
        <f>'実質公債費比率（分子）の構造'!K$51</f>
        <v>1</v>
      </c>
      <c r="C43" s="164"/>
      <c r="D43" s="164"/>
      <c r="E43" s="164">
        <f>'実質公債費比率（分子）の構造'!L$51</f>
        <v>1</v>
      </c>
      <c r="F43" s="164"/>
      <c r="G43" s="164"/>
      <c r="H43" s="164">
        <f>'実質公債費比率（分子）の構造'!M$51</f>
        <v>2</v>
      </c>
      <c r="I43" s="164"/>
      <c r="J43" s="164"/>
      <c r="K43" s="164">
        <f>'実質公債費比率（分子）の構造'!N$51</f>
        <v>4</v>
      </c>
      <c r="L43" s="164"/>
      <c r="M43" s="164"/>
      <c r="N43" s="164" t="str">
        <f>'実質公債費比率（分子）の構造'!O$51</f>
        <v>-</v>
      </c>
      <c r="O43" s="164"/>
      <c r="P43" s="164"/>
    </row>
    <row r="44" spans="1:16" x14ac:dyDescent="0.15">
      <c r="A44" s="164" t="s">
        <v>62</v>
      </c>
      <c r="B44" s="164">
        <f>'実質公債費比率（分子）の構造'!K$50</f>
        <v>0</v>
      </c>
      <c r="C44" s="164"/>
      <c r="D44" s="164"/>
      <c r="E44" s="164">
        <f>'実質公債費比率（分子）の構造'!L$50</f>
        <v>0</v>
      </c>
      <c r="F44" s="164"/>
      <c r="G44" s="164"/>
      <c r="H44" s="164">
        <f>'実質公債費比率（分子）の構造'!M$50</f>
        <v>0</v>
      </c>
      <c r="I44" s="164"/>
      <c r="J44" s="164"/>
      <c r="K44" s="164">
        <f>'実質公債費比率（分子）の構造'!N$50</f>
        <v>0</v>
      </c>
      <c r="L44" s="164"/>
      <c r="M44" s="164"/>
      <c r="N44" s="164">
        <f>'実質公債費比率（分子）の構造'!O$50</f>
        <v>0</v>
      </c>
      <c r="O44" s="164"/>
      <c r="P44" s="164"/>
    </row>
    <row r="45" spans="1:16" x14ac:dyDescent="0.15">
      <c r="A45" s="164" t="s">
        <v>63</v>
      </c>
      <c r="B45" s="164" t="str">
        <f>'実質公債費比率（分子）の構造'!K$49</f>
        <v>-</v>
      </c>
      <c r="C45" s="164"/>
      <c r="D45" s="164"/>
      <c r="E45" s="164" t="str">
        <f>'実質公債費比率（分子）の構造'!L$49</f>
        <v>-</v>
      </c>
      <c r="F45" s="164"/>
      <c r="G45" s="164"/>
      <c r="H45" s="164" t="str">
        <f>'実質公債費比率（分子）の構造'!M$49</f>
        <v>-</v>
      </c>
      <c r="I45" s="164"/>
      <c r="J45" s="164"/>
      <c r="K45" s="164" t="str">
        <f>'実質公債費比率（分子）の構造'!N$49</f>
        <v>-</v>
      </c>
      <c r="L45" s="164"/>
      <c r="M45" s="164"/>
      <c r="N45" s="164" t="str">
        <f>'実質公債費比率（分子）の構造'!O$49</f>
        <v>-</v>
      </c>
      <c r="O45" s="164"/>
      <c r="P45" s="164"/>
    </row>
    <row r="46" spans="1:16" x14ac:dyDescent="0.15">
      <c r="A46" s="164" t="s">
        <v>64</v>
      </c>
      <c r="B46" s="164">
        <f>'実質公債費比率（分子）の構造'!K$48</f>
        <v>2363</v>
      </c>
      <c r="C46" s="164"/>
      <c r="D46" s="164"/>
      <c r="E46" s="164">
        <f>'実質公債費比率（分子）の構造'!L$48</f>
        <v>2236</v>
      </c>
      <c r="F46" s="164"/>
      <c r="G46" s="164"/>
      <c r="H46" s="164">
        <f>'実質公債費比率（分子）の構造'!M$48</f>
        <v>2019</v>
      </c>
      <c r="I46" s="164"/>
      <c r="J46" s="164"/>
      <c r="K46" s="164">
        <f>'実質公債費比率（分子）の構造'!N$48</f>
        <v>1810</v>
      </c>
      <c r="L46" s="164"/>
      <c r="M46" s="164"/>
      <c r="N46" s="164">
        <f>'実質公債費比率（分子）の構造'!O$48</f>
        <v>1818</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8682</v>
      </c>
      <c r="C49" s="164"/>
      <c r="D49" s="164"/>
      <c r="E49" s="164">
        <f>'実質公債費比率（分子）の構造'!L$45</f>
        <v>8733</v>
      </c>
      <c r="F49" s="164"/>
      <c r="G49" s="164"/>
      <c r="H49" s="164">
        <f>'実質公債費比率（分子）の構造'!M$45</f>
        <v>8857</v>
      </c>
      <c r="I49" s="164"/>
      <c r="J49" s="164"/>
      <c r="K49" s="164">
        <f>'実質公債費比率（分子）の構造'!N$45</f>
        <v>8776</v>
      </c>
      <c r="L49" s="164"/>
      <c r="M49" s="164"/>
      <c r="N49" s="164">
        <f>'実質公債費比率（分子）の構造'!O$45</f>
        <v>8665</v>
      </c>
      <c r="O49" s="164"/>
      <c r="P49" s="164"/>
    </row>
    <row r="50" spans="1:16" x14ac:dyDescent="0.15">
      <c r="A50" s="164" t="s">
        <v>67</v>
      </c>
      <c r="B50" s="164" t="e">
        <f>NA()</f>
        <v>#N/A</v>
      </c>
      <c r="C50" s="164">
        <f>IF(ISNUMBER('実質公債費比率（分子）の構造'!K$53),'実質公債費比率（分子）の構造'!K$53,NA())</f>
        <v>3061</v>
      </c>
      <c r="D50" s="164" t="e">
        <f>NA()</f>
        <v>#N/A</v>
      </c>
      <c r="E50" s="164" t="e">
        <f>NA()</f>
        <v>#N/A</v>
      </c>
      <c r="F50" s="164">
        <f>IF(ISNUMBER('実質公債費比率（分子）の構造'!L$53),'実質公債費比率（分子）の構造'!L$53,NA())</f>
        <v>2915</v>
      </c>
      <c r="G50" s="164" t="e">
        <f>NA()</f>
        <v>#N/A</v>
      </c>
      <c r="H50" s="164" t="e">
        <f>NA()</f>
        <v>#N/A</v>
      </c>
      <c r="I50" s="164">
        <f>IF(ISNUMBER('実質公債費比率（分子）の構造'!M$53),'実質公債費比率（分子）の構造'!M$53,NA())</f>
        <v>3046</v>
      </c>
      <c r="J50" s="164" t="e">
        <f>NA()</f>
        <v>#N/A</v>
      </c>
      <c r="K50" s="164" t="e">
        <f>NA()</f>
        <v>#N/A</v>
      </c>
      <c r="L50" s="164">
        <f>IF(ISNUMBER('実質公債費比率（分子）の構造'!N$53),'実質公債費比率（分子）の構造'!N$53,NA())</f>
        <v>2988</v>
      </c>
      <c r="M50" s="164" t="e">
        <f>NA()</f>
        <v>#N/A</v>
      </c>
      <c r="N50" s="164" t="e">
        <f>NA()</f>
        <v>#N/A</v>
      </c>
      <c r="O50" s="164">
        <f>IF(ISNUMBER('実質公債費比率（分子）の構造'!O$53),'実質公債費比率（分子）の構造'!O$53,NA())</f>
        <v>2685</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75459</v>
      </c>
      <c r="E56" s="163"/>
      <c r="F56" s="163"/>
      <c r="G56" s="163">
        <f>'将来負担比率（分子）の構造'!J$52</f>
        <v>75912</v>
      </c>
      <c r="H56" s="163"/>
      <c r="I56" s="163"/>
      <c r="J56" s="163">
        <f>'将来負担比率（分子）の構造'!K$52</f>
        <v>74003</v>
      </c>
      <c r="K56" s="163"/>
      <c r="L56" s="163"/>
      <c r="M56" s="163">
        <f>'将来負担比率（分子）の構造'!L$52</f>
        <v>72891</v>
      </c>
      <c r="N56" s="163"/>
      <c r="O56" s="163"/>
      <c r="P56" s="163">
        <f>'将来負担比率（分子）の構造'!M$52</f>
        <v>71022</v>
      </c>
    </row>
    <row r="57" spans="1:16" x14ac:dyDescent="0.15">
      <c r="A57" s="163" t="s">
        <v>42</v>
      </c>
      <c r="B57" s="163"/>
      <c r="C57" s="163"/>
      <c r="D57" s="163">
        <f>'将来負担比率（分子）の構造'!I$51</f>
        <v>31858</v>
      </c>
      <c r="E57" s="163"/>
      <c r="F57" s="163"/>
      <c r="G57" s="163">
        <f>'将来負担比率（分子）の構造'!J$51</f>
        <v>34872</v>
      </c>
      <c r="H57" s="163"/>
      <c r="I57" s="163"/>
      <c r="J57" s="163">
        <f>'将来負担比率（分子）の構造'!K$51</f>
        <v>36234</v>
      </c>
      <c r="K57" s="163"/>
      <c r="L57" s="163"/>
      <c r="M57" s="163">
        <f>'将来負担比率（分子）の構造'!L$51</f>
        <v>34598</v>
      </c>
      <c r="N57" s="163"/>
      <c r="O57" s="163"/>
      <c r="P57" s="163">
        <f>'将来負担比率（分子）の構造'!M$51</f>
        <v>33447</v>
      </c>
    </row>
    <row r="58" spans="1:16" x14ac:dyDescent="0.15">
      <c r="A58" s="163" t="s">
        <v>41</v>
      </c>
      <c r="B58" s="163"/>
      <c r="C58" s="163"/>
      <c r="D58" s="163">
        <f>'将来負担比率（分子）の構造'!I$50</f>
        <v>13801</v>
      </c>
      <c r="E58" s="163"/>
      <c r="F58" s="163"/>
      <c r="G58" s="163">
        <f>'将来負担比率（分子）の構造'!J$50</f>
        <v>14835</v>
      </c>
      <c r="H58" s="163"/>
      <c r="I58" s="163"/>
      <c r="J58" s="163">
        <f>'将来負担比率（分子）の構造'!K$50</f>
        <v>17988</v>
      </c>
      <c r="K58" s="163"/>
      <c r="L58" s="163"/>
      <c r="M58" s="163">
        <f>'将来負担比率（分子）の構造'!L$50</f>
        <v>20325</v>
      </c>
      <c r="N58" s="163"/>
      <c r="O58" s="163"/>
      <c r="P58" s="163">
        <f>'将来負担比率（分子）の構造'!M$50</f>
        <v>21256</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178</v>
      </c>
      <c r="C61" s="163"/>
      <c r="D61" s="163"/>
      <c r="E61" s="163">
        <f>'将来負担比率（分子）の構造'!J$46</f>
        <v>178</v>
      </c>
      <c r="F61" s="163"/>
      <c r="G61" s="163"/>
      <c r="H61" s="163">
        <f>'将来負担比率（分子）の構造'!K$46</f>
        <v>179</v>
      </c>
      <c r="I61" s="163"/>
      <c r="J61" s="163"/>
      <c r="K61" s="163">
        <f>'将来負担比率（分子）の構造'!L$46</f>
        <v>180</v>
      </c>
      <c r="L61" s="163"/>
      <c r="M61" s="163"/>
      <c r="N61" s="163">
        <f>'将来負担比率（分子）の構造'!M$46</f>
        <v>132</v>
      </c>
      <c r="O61" s="163"/>
      <c r="P61" s="163"/>
    </row>
    <row r="62" spans="1:16" x14ac:dyDescent="0.15">
      <c r="A62" s="163" t="s">
        <v>35</v>
      </c>
      <c r="B62" s="163">
        <f>'将来負担比率（分子）の構造'!I$45</f>
        <v>18256</v>
      </c>
      <c r="C62" s="163"/>
      <c r="D62" s="163"/>
      <c r="E62" s="163">
        <f>'将来負担比率（分子）の構造'!J$45</f>
        <v>18183</v>
      </c>
      <c r="F62" s="163"/>
      <c r="G62" s="163"/>
      <c r="H62" s="163">
        <f>'将来負担比率（分子）の構造'!K$45</f>
        <v>18061</v>
      </c>
      <c r="I62" s="163"/>
      <c r="J62" s="163"/>
      <c r="K62" s="163">
        <f>'将来負担比率（分子）の構造'!L$45</f>
        <v>18343</v>
      </c>
      <c r="L62" s="163"/>
      <c r="M62" s="163"/>
      <c r="N62" s="163">
        <f>'将来負担比率（分子）の構造'!M$45</f>
        <v>18432</v>
      </c>
      <c r="O62" s="163"/>
      <c r="P62" s="163"/>
    </row>
    <row r="63" spans="1:16" x14ac:dyDescent="0.15">
      <c r="A63" s="163" t="s">
        <v>34</v>
      </c>
      <c r="B63" s="163" t="str">
        <f>'将来負担比率（分子）の構造'!I$44</f>
        <v>-</v>
      </c>
      <c r="C63" s="163"/>
      <c r="D63" s="163"/>
      <c r="E63" s="163" t="str">
        <f>'将来負担比率（分子）の構造'!J$44</f>
        <v>-</v>
      </c>
      <c r="F63" s="163"/>
      <c r="G63" s="163"/>
      <c r="H63" s="163" t="str">
        <f>'将来負担比率（分子）の構造'!K$44</f>
        <v>-</v>
      </c>
      <c r="I63" s="163"/>
      <c r="J63" s="163"/>
      <c r="K63" s="163" t="str">
        <f>'将来負担比率（分子）の構造'!L$44</f>
        <v>-</v>
      </c>
      <c r="L63" s="163"/>
      <c r="M63" s="163"/>
      <c r="N63" s="163" t="str">
        <f>'将来負担比率（分子）の構造'!M$44</f>
        <v>-</v>
      </c>
      <c r="O63" s="163"/>
      <c r="P63" s="163"/>
    </row>
    <row r="64" spans="1:16" x14ac:dyDescent="0.15">
      <c r="A64" s="163" t="s">
        <v>33</v>
      </c>
      <c r="B64" s="163">
        <f>'将来負担比率（分子）の構造'!I$43</f>
        <v>32319</v>
      </c>
      <c r="C64" s="163"/>
      <c r="D64" s="163"/>
      <c r="E64" s="163">
        <f>'将来負担比率（分子）の構造'!J$43</f>
        <v>30605</v>
      </c>
      <c r="F64" s="163"/>
      <c r="G64" s="163"/>
      <c r="H64" s="163">
        <f>'将来負担比率（分子）の構造'!K$43</f>
        <v>27920</v>
      </c>
      <c r="I64" s="163"/>
      <c r="J64" s="163"/>
      <c r="K64" s="163">
        <f>'将来負担比率（分子）の構造'!L$43</f>
        <v>25866</v>
      </c>
      <c r="L64" s="163"/>
      <c r="M64" s="163"/>
      <c r="N64" s="163">
        <f>'将来負担比率（分子）の構造'!M$43</f>
        <v>23998</v>
      </c>
      <c r="O64" s="163"/>
      <c r="P64" s="163"/>
    </row>
    <row r="65" spans="1:16" x14ac:dyDescent="0.15">
      <c r="A65" s="163" t="s">
        <v>32</v>
      </c>
      <c r="B65" s="163">
        <f>'将来負担比率（分子）の構造'!I$42</f>
        <v>260</v>
      </c>
      <c r="C65" s="163"/>
      <c r="D65" s="163"/>
      <c r="E65" s="163">
        <f>'将来負担比率（分子）の構造'!J$42</f>
        <v>260</v>
      </c>
      <c r="F65" s="163"/>
      <c r="G65" s="163"/>
      <c r="H65" s="163">
        <f>'将来負担比率（分子）の構造'!K$42</f>
        <v>260</v>
      </c>
      <c r="I65" s="163"/>
      <c r="J65" s="163"/>
      <c r="K65" s="163">
        <f>'将来負担比率（分子）の構造'!L$42</f>
        <v>260</v>
      </c>
      <c r="L65" s="163"/>
      <c r="M65" s="163"/>
      <c r="N65" s="163">
        <f>'将来負担比率（分子）の構造'!M$42</f>
        <v>261</v>
      </c>
      <c r="O65" s="163"/>
      <c r="P65" s="163"/>
    </row>
    <row r="66" spans="1:16" x14ac:dyDescent="0.15">
      <c r="A66" s="163" t="s">
        <v>31</v>
      </c>
      <c r="B66" s="163">
        <f>'将来負担比率（分子）の構造'!I$41</f>
        <v>101726</v>
      </c>
      <c r="C66" s="163"/>
      <c r="D66" s="163"/>
      <c r="E66" s="163">
        <f>'将来負担比率（分子）の構造'!J$41</f>
        <v>103365</v>
      </c>
      <c r="F66" s="163"/>
      <c r="G66" s="163"/>
      <c r="H66" s="163">
        <f>'将来負担比率（分子）の構造'!K$41</f>
        <v>101687</v>
      </c>
      <c r="I66" s="163"/>
      <c r="J66" s="163"/>
      <c r="K66" s="163">
        <f>'将来負担比率（分子）の構造'!L$41</f>
        <v>99790</v>
      </c>
      <c r="L66" s="163"/>
      <c r="M66" s="163"/>
      <c r="N66" s="163">
        <f>'将来負担比率（分子）の構造'!M$41</f>
        <v>100212</v>
      </c>
      <c r="O66" s="163"/>
      <c r="P66" s="163"/>
    </row>
    <row r="67" spans="1:16" x14ac:dyDescent="0.15">
      <c r="A67" s="163" t="s">
        <v>71</v>
      </c>
      <c r="B67" s="163" t="e">
        <f>NA()</f>
        <v>#N/A</v>
      </c>
      <c r="C67" s="163">
        <f>IF(ISNUMBER('将来負担比率（分子）の構造'!I$53), IF('将来負担比率（分子）の構造'!I$53 &lt; 0, 0, '将来負担比率（分子）の構造'!I$53), NA())</f>
        <v>31621</v>
      </c>
      <c r="D67" s="163" t="e">
        <f>NA()</f>
        <v>#N/A</v>
      </c>
      <c r="E67" s="163" t="e">
        <f>NA()</f>
        <v>#N/A</v>
      </c>
      <c r="F67" s="163">
        <f>IF(ISNUMBER('将来負担比率（分子）の構造'!J$53), IF('将来負担比率（分子）の構造'!J$53 &lt; 0, 0, '将来負担比率（分子）の構造'!J$53), NA())</f>
        <v>26973</v>
      </c>
      <c r="G67" s="163" t="e">
        <f>NA()</f>
        <v>#N/A</v>
      </c>
      <c r="H67" s="163" t="e">
        <f>NA()</f>
        <v>#N/A</v>
      </c>
      <c r="I67" s="163">
        <f>IF(ISNUMBER('将来負担比率（分子）の構造'!K$53), IF('将来負担比率（分子）の構造'!K$53 &lt; 0, 0, '将来負担比率（分子）の構造'!K$53), NA())</f>
        <v>19882</v>
      </c>
      <c r="J67" s="163" t="e">
        <f>NA()</f>
        <v>#N/A</v>
      </c>
      <c r="K67" s="163" t="e">
        <f>NA()</f>
        <v>#N/A</v>
      </c>
      <c r="L67" s="163">
        <f>IF(ISNUMBER('将来負担比率（分子）の構造'!L$53), IF('将来負担比率（分子）の構造'!L$53 &lt; 0, 0, '将来負担比率（分子）の構造'!L$53), NA())</f>
        <v>16625</v>
      </c>
      <c r="M67" s="163" t="e">
        <f>NA()</f>
        <v>#N/A</v>
      </c>
      <c r="N67" s="163" t="e">
        <f>NA()</f>
        <v>#N/A</v>
      </c>
      <c r="O67" s="163">
        <f>IF(ISNUMBER('将来負担比率（分子）の構造'!M$53), IF('将来負担比率（分子）の構造'!M$53 &lt; 0, 0, '将来負担比率（分子）の構造'!M$53), NA())</f>
        <v>17310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7115</v>
      </c>
      <c r="C72" s="167">
        <f>基金残高に係る経年分析!G55</f>
        <v>8632</v>
      </c>
      <c r="D72" s="167">
        <f>基金残高に係る経年分析!H55</f>
        <v>9542</v>
      </c>
    </row>
    <row r="73" spans="1:16" x14ac:dyDescent="0.15">
      <c r="A73" s="166" t="s">
        <v>74</v>
      </c>
      <c r="B73" s="167">
        <f>基金残高に係る経年分析!F56</f>
        <v>915</v>
      </c>
      <c r="C73" s="167">
        <f>基金残高に係る経年分析!G56</f>
        <v>1216</v>
      </c>
      <c r="D73" s="167">
        <f>基金残高に係る経年分析!H56</f>
        <v>1467</v>
      </c>
    </row>
    <row r="74" spans="1:16" x14ac:dyDescent="0.15">
      <c r="A74" s="166" t="s">
        <v>75</v>
      </c>
      <c r="B74" s="167">
        <f>基金残高に係る経年分析!F57</f>
        <v>3197</v>
      </c>
      <c r="C74" s="167">
        <f>基金残高に係る経年分析!G57</f>
        <v>2911</v>
      </c>
      <c r="D74" s="167">
        <f>基金残高に係る経年分析!H57</f>
        <v>2177</v>
      </c>
    </row>
  </sheetData>
  <sheetProtection algorithmName="SHA-512" hashValue="XgpXg8tIKfAJJ3G6hCqj5+FZ7tXoYIbTeLlwy3GuOBxny4JaN2wOLNUlgV1VPaWXufVHGYM6AuNYc3RYm7N+iQ==" saltValue="1znrwQHoDFVQ6vsgbKFVn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佐竹　真奈実</cp:lastModifiedBy>
  <cp:lastPrinted>2026-03-17T06:00:15Z</cp:lastPrinted>
  <dcterms:created xsi:type="dcterms:W3CDTF">2026-02-23T08:38:27Z</dcterms:created>
  <dcterms:modified xsi:type="dcterms:W3CDTF">2026-08-25T03:52:38Z</dcterms:modified>
  <cp:category/>
</cp:coreProperties>
</file>