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0851515\Desktop\令和８年度公立学校関係データ\①公立学校関係データ（資料作成）\拡張子変更\"/>
    </mc:Choice>
  </mc:AlternateContent>
  <xr:revisionPtr revIDLastSave="0" documentId="13_ncr:1_{75877ECB-F0C1-4D97-A5A9-6C235EAFEE15}" xr6:coauthVersionLast="47" xr6:coauthVersionMax="47" xr10:uidLastSave="{00000000-0000-0000-0000-000000000000}"/>
  <bookViews>
    <workbookView xWindow="28680" yWindow="-120" windowWidth="29040" windowHeight="15720" xr2:uid="{5EA4CF47-4790-4A87-90DB-7F91686D4B28}"/>
  </bookViews>
  <sheets>
    <sheet name="Ｒ８_高等学校（学校別）" sheetId="5" r:id="rId1"/>
    <sheet name="R８_全日制本科在学者数（学科別）" sheetId="8" r:id="rId2"/>
    <sheet name="R８_定時制本科在学者数(学科別) " sheetId="10" r:id="rId3"/>
  </sheets>
  <definedNames>
    <definedName name="_xlnm.Print_Area" localSheetId="0">'Ｒ８_高等学校（学校別）'!$A$1:$BF$41</definedName>
    <definedName name="_xlnm.Print_Area" localSheetId="1">'R８_全日制本科在学者数（学科別）'!$A$1:$R$115</definedName>
    <definedName name="_xlnm.Print_Area" localSheetId="2">'R８_定時制本科在学者数(学科別) '!$A$1:$T$18</definedName>
    <definedName name="_xlnm.Print_Titles" localSheetId="1">'R８_全日制本科在学者数（学科別）'!$1:$4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0" l="1"/>
  <c r="AN16" i="5"/>
  <c r="AE12" i="5"/>
  <c r="AB11" i="5"/>
  <c r="Y38" i="5"/>
  <c r="AE8" i="5"/>
  <c r="AB8" i="5"/>
  <c r="I82" i="8"/>
  <c r="I81" i="8"/>
  <c r="G13" i="8"/>
  <c r="H13" i="8"/>
  <c r="J13" i="8"/>
  <c r="K13" i="8"/>
  <c r="M13" i="8"/>
  <c r="N13" i="8"/>
  <c r="F14" i="8"/>
  <c r="F13" i="8"/>
  <c r="I14" i="8"/>
  <c r="I13" i="8"/>
  <c r="L14" i="8"/>
  <c r="L13" i="8"/>
  <c r="P14" i="8"/>
  <c r="P13" i="8"/>
  <c r="Q14" i="8"/>
  <c r="Q13" i="8"/>
  <c r="O6" i="10"/>
  <c r="I90" i="8"/>
  <c r="I89" i="8" s="1"/>
  <c r="N38" i="8"/>
  <c r="M38" i="8"/>
  <c r="K38" i="8"/>
  <c r="J38" i="8"/>
  <c r="H38" i="8"/>
  <c r="Q38" i="8" s="1"/>
  <c r="G38" i="8"/>
  <c r="Q40" i="8"/>
  <c r="P40" i="8"/>
  <c r="Q39" i="8"/>
  <c r="P39" i="8"/>
  <c r="L40" i="8"/>
  <c r="L39" i="8"/>
  <c r="L38" i="8" s="1"/>
  <c r="I40" i="8"/>
  <c r="I39" i="8"/>
  <c r="O39" i="8"/>
  <c r="F40" i="8"/>
  <c r="F39" i="8"/>
  <c r="M17" i="5"/>
  <c r="G24" i="5"/>
  <c r="AJ40" i="5"/>
  <c r="AH40" i="5" s="1"/>
  <c r="AI40" i="5"/>
  <c r="AE40" i="5"/>
  <c r="AB40" i="5"/>
  <c r="Y40" i="5"/>
  <c r="V40" i="5"/>
  <c r="S40" i="5"/>
  <c r="R40" i="5"/>
  <c r="Q40" i="5"/>
  <c r="P40" i="5"/>
  <c r="AJ39" i="5"/>
  <c r="AI39" i="5"/>
  <c r="AE39" i="5"/>
  <c r="AB39" i="5"/>
  <c r="Y39" i="5"/>
  <c r="V39" i="5"/>
  <c r="S39" i="5"/>
  <c r="R39" i="5"/>
  <c r="Q39" i="5"/>
  <c r="AJ38" i="5"/>
  <c r="AI38" i="5"/>
  <c r="AH38" i="5" s="1"/>
  <c r="AE38" i="5"/>
  <c r="AB38" i="5"/>
  <c r="V38" i="5"/>
  <c r="S38" i="5"/>
  <c r="R38" i="5"/>
  <c r="Q38" i="5"/>
  <c r="P38" i="5" s="1"/>
  <c r="AJ37" i="5"/>
  <c r="AI37" i="5"/>
  <c r="AH37" i="5" s="1"/>
  <c r="AE37" i="5"/>
  <c r="AB37" i="5"/>
  <c r="Y37" i="5"/>
  <c r="V37" i="5"/>
  <c r="S37" i="5"/>
  <c r="R37" i="5"/>
  <c r="Q37" i="5"/>
  <c r="P37" i="5" s="1"/>
  <c r="AJ36" i="5"/>
  <c r="AI36" i="5"/>
  <c r="AE36" i="5"/>
  <c r="AB36" i="5"/>
  <c r="Y36" i="5"/>
  <c r="V36" i="5"/>
  <c r="S36" i="5"/>
  <c r="R36" i="5"/>
  <c r="Q36" i="5"/>
  <c r="AJ35" i="5"/>
  <c r="AI35" i="5"/>
  <c r="AE35" i="5"/>
  <c r="AB35" i="5"/>
  <c r="Y35" i="5"/>
  <c r="V35" i="5"/>
  <c r="S35" i="5"/>
  <c r="R35" i="5"/>
  <c r="Q35" i="5"/>
  <c r="P35" i="5" s="1"/>
  <c r="AJ34" i="5"/>
  <c r="AI34" i="5"/>
  <c r="AH34" i="5" s="1"/>
  <c r="AE34" i="5"/>
  <c r="AB34" i="5"/>
  <c r="Y34" i="5"/>
  <c r="V34" i="5"/>
  <c r="S34" i="5"/>
  <c r="R34" i="5"/>
  <c r="Q34" i="5"/>
  <c r="AJ33" i="5"/>
  <c r="AH33" i="5" s="1"/>
  <c r="AI33" i="5"/>
  <c r="AE33" i="5"/>
  <c r="AB33" i="5"/>
  <c r="Y33" i="5"/>
  <c r="V33" i="5"/>
  <c r="S33" i="5"/>
  <c r="R33" i="5"/>
  <c r="Q33" i="5"/>
  <c r="AJ32" i="5"/>
  <c r="AI32" i="5"/>
  <c r="AH32" i="5" s="1"/>
  <c r="AE32" i="5"/>
  <c r="AB32" i="5"/>
  <c r="Y32" i="5"/>
  <c r="V32" i="5"/>
  <c r="S32" i="5"/>
  <c r="R32" i="5"/>
  <c r="Q32" i="5"/>
  <c r="AJ31" i="5"/>
  <c r="AH31" i="5" s="1"/>
  <c r="AI31" i="5"/>
  <c r="AE31" i="5"/>
  <c r="AB31" i="5"/>
  <c r="Y31" i="5"/>
  <c r="V31" i="5"/>
  <c r="S31" i="5"/>
  <c r="R31" i="5"/>
  <c r="Q31" i="5"/>
  <c r="P31" i="5" s="1"/>
  <c r="AJ30" i="5"/>
  <c r="AI30" i="5"/>
  <c r="AE30" i="5"/>
  <c r="AB30" i="5"/>
  <c r="Y30" i="5"/>
  <c r="V30" i="5"/>
  <c r="S30" i="5"/>
  <c r="R30" i="5"/>
  <c r="P30" i="5" s="1"/>
  <c r="Q30" i="5"/>
  <c r="AJ29" i="5"/>
  <c r="AI29" i="5"/>
  <c r="AH29" i="5" s="1"/>
  <c r="AE29" i="5"/>
  <c r="AB29" i="5"/>
  <c r="Y29" i="5"/>
  <c r="V29" i="5"/>
  <c r="S29" i="5"/>
  <c r="R29" i="5"/>
  <c r="Q29" i="5"/>
  <c r="AJ28" i="5"/>
  <c r="AH28" i="5" s="1"/>
  <c r="AI28" i="5"/>
  <c r="AE28" i="5"/>
  <c r="AB28" i="5"/>
  <c r="Y28" i="5"/>
  <c r="V28" i="5"/>
  <c r="S28" i="5"/>
  <c r="R28" i="5"/>
  <c r="P28" i="5"/>
  <c r="Q28" i="5"/>
  <c r="AJ27" i="5"/>
  <c r="AI27" i="5"/>
  <c r="AH27" i="5" s="1"/>
  <c r="AE27" i="5"/>
  <c r="AB27" i="5"/>
  <c r="Y27" i="5"/>
  <c r="V27" i="5"/>
  <c r="S27" i="5"/>
  <c r="R27" i="5"/>
  <c r="Q27" i="5"/>
  <c r="AJ26" i="5"/>
  <c r="AI26" i="5"/>
  <c r="AE26" i="5"/>
  <c r="AB26" i="5"/>
  <c r="Y26" i="5"/>
  <c r="V26" i="5"/>
  <c r="S26" i="5"/>
  <c r="R26" i="5"/>
  <c r="Q26" i="5"/>
  <c r="P26" i="5" s="1"/>
  <c r="AJ25" i="5"/>
  <c r="AI25" i="5"/>
  <c r="AH25" i="5" s="1"/>
  <c r="AE25" i="5"/>
  <c r="AB25" i="5"/>
  <c r="Y25" i="5"/>
  <c r="V25" i="5"/>
  <c r="S25" i="5"/>
  <c r="R25" i="5"/>
  <c r="P25" i="5" s="1"/>
  <c r="Q25" i="5"/>
  <c r="AJ24" i="5"/>
  <c r="AI24" i="5"/>
  <c r="AE24" i="5"/>
  <c r="AB24" i="5"/>
  <c r="Y24" i="5"/>
  <c r="V24" i="5"/>
  <c r="S24" i="5"/>
  <c r="R24" i="5"/>
  <c r="Q24" i="5"/>
  <c r="P24" i="5"/>
  <c r="AJ23" i="5"/>
  <c r="AI23" i="5"/>
  <c r="AE23" i="5"/>
  <c r="AB23" i="5"/>
  <c r="Y23" i="5"/>
  <c r="V23" i="5"/>
  <c r="S23" i="5"/>
  <c r="R23" i="5"/>
  <c r="P23" i="5" s="1"/>
  <c r="Q23" i="5"/>
  <c r="AJ22" i="5"/>
  <c r="AI22" i="5"/>
  <c r="AE22" i="5"/>
  <c r="AB22" i="5"/>
  <c r="Y22" i="5"/>
  <c r="V22" i="5"/>
  <c r="S22" i="5"/>
  <c r="R22" i="5"/>
  <c r="Q22" i="5"/>
  <c r="AJ21" i="5"/>
  <c r="AH21" i="5" s="1"/>
  <c r="AI21" i="5"/>
  <c r="AE21" i="5"/>
  <c r="AB21" i="5"/>
  <c r="Y21" i="5"/>
  <c r="V21" i="5"/>
  <c r="S21" i="5"/>
  <c r="R21" i="5"/>
  <c r="Q21" i="5"/>
  <c r="AJ20" i="5"/>
  <c r="AI20" i="5"/>
  <c r="AH20" i="5" s="1"/>
  <c r="AE20" i="5"/>
  <c r="AB20" i="5"/>
  <c r="Y20" i="5"/>
  <c r="V20" i="5"/>
  <c r="S20" i="5"/>
  <c r="R20" i="5"/>
  <c r="P20" i="5" s="1"/>
  <c r="Q20" i="5"/>
  <c r="AJ19" i="5"/>
  <c r="AI19" i="5"/>
  <c r="AE19" i="5"/>
  <c r="AB19" i="5"/>
  <c r="Y19" i="5"/>
  <c r="V19" i="5"/>
  <c r="S19" i="5"/>
  <c r="R19" i="5"/>
  <c r="Q19" i="5"/>
  <c r="P19" i="5" s="1"/>
  <c r="AJ18" i="5"/>
  <c r="AI18" i="5"/>
  <c r="AE18" i="5"/>
  <c r="AB18" i="5"/>
  <c r="Y18" i="5"/>
  <c r="V18" i="5"/>
  <c r="S18" i="5"/>
  <c r="R18" i="5"/>
  <c r="Q18" i="5"/>
  <c r="AJ17" i="5"/>
  <c r="AI17" i="5"/>
  <c r="AE17" i="5"/>
  <c r="AB17" i="5"/>
  <c r="Y17" i="5"/>
  <c r="V17" i="5"/>
  <c r="S17" i="5"/>
  <c r="R17" i="5"/>
  <c r="Q17" i="5"/>
  <c r="P17" i="5" s="1"/>
  <c r="AJ16" i="5"/>
  <c r="AI16" i="5"/>
  <c r="AH16" i="5" s="1"/>
  <c r="AE16" i="5"/>
  <c r="AB16" i="5"/>
  <c r="Y16" i="5"/>
  <c r="V16" i="5"/>
  <c r="S16" i="5"/>
  <c r="R16" i="5"/>
  <c r="Q16" i="5"/>
  <c r="P16" i="5" s="1"/>
  <c r="AJ15" i="5"/>
  <c r="AI15" i="5"/>
  <c r="AE15" i="5"/>
  <c r="AB15" i="5"/>
  <c r="Y15" i="5"/>
  <c r="V15" i="5"/>
  <c r="S15" i="5"/>
  <c r="R15" i="5"/>
  <c r="P15" i="5" s="1"/>
  <c r="Q15" i="5"/>
  <c r="AJ14" i="5"/>
  <c r="AI14" i="5"/>
  <c r="AE14" i="5"/>
  <c r="AB14" i="5"/>
  <c r="Y14" i="5"/>
  <c r="V14" i="5"/>
  <c r="S14" i="5"/>
  <c r="R14" i="5"/>
  <c r="Q14" i="5"/>
  <c r="P14" i="5" s="1"/>
  <c r="AJ13" i="5"/>
  <c r="AI13" i="5"/>
  <c r="AE13" i="5"/>
  <c r="AB13" i="5"/>
  <c r="Y13" i="5"/>
  <c r="V13" i="5"/>
  <c r="S13" i="5"/>
  <c r="R13" i="5"/>
  <c r="P13" i="5" s="1"/>
  <c r="Q13" i="5"/>
  <c r="AJ12" i="5"/>
  <c r="AH12" i="5" s="1"/>
  <c r="AI12" i="5"/>
  <c r="AB12" i="5"/>
  <c r="Y12" i="5"/>
  <c r="V12" i="5"/>
  <c r="S12" i="5"/>
  <c r="R12" i="5"/>
  <c r="Q12" i="5"/>
  <c r="AJ11" i="5"/>
  <c r="AI11" i="5"/>
  <c r="AH11" i="5" s="1"/>
  <c r="AE11" i="5"/>
  <c r="Y11" i="5"/>
  <c r="V11" i="5"/>
  <c r="S11" i="5"/>
  <c r="R11" i="5"/>
  <c r="Q11" i="5"/>
  <c r="AJ9" i="5"/>
  <c r="AI9" i="5"/>
  <c r="AE9" i="5"/>
  <c r="AB9" i="5"/>
  <c r="Y9" i="5"/>
  <c r="V9" i="5"/>
  <c r="S9" i="5"/>
  <c r="R9" i="5"/>
  <c r="P9" i="5" s="1"/>
  <c r="Q9" i="5"/>
  <c r="AJ8" i="5"/>
  <c r="AI8" i="5"/>
  <c r="Y8" i="5"/>
  <c r="V8" i="5"/>
  <c r="V41" i="5" s="1"/>
  <c r="S8" i="5"/>
  <c r="R8" i="5"/>
  <c r="Q8" i="5"/>
  <c r="P8" i="5" s="1"/>
  <c r="AJ7" i="5"/>
  <c r="AI7" i="5"/>
  <c r="AI41" i="5" s="1"/>
  <c r="R7" i="5"/>
  <c r="Q7" i="5"/>
  <c r="Q41" i="5" s="1"/>
  <c r="T18" i="10"/>
  <c r="S18" i="10"/>
  <c r="O18" i="10"/>
  <c r="O17" i="10" s="1"/>
  <c r="L18" i="10"/>
  <c r="L17" i="10"/>
  <c r="I18" i="10"/>
  <c r="I17" i="10"/>
  <c r="F18" i="10"/>
  <c r="Q17" i="10"/>
  <c r="P17" i="10"/>
  <c r="N17" i="10"/>
  <c r="M17" i="10"/>
  <c r="K17" i="10"/>
  <c r="J17" i="10"/>
  <c r="S17" i="10" s="1"/>
  <c r="H17" i="10"/>
  <c r="G17" i="10"/>
  <c r="F17" i="10"/>
  <c r="T16" i="10"/>
  <c r="S16" i="10"/>
  <c r="O16" i="10"/>
  <c r="O15" i="10" s="1"/>
  <c r="L16" i="10"/>
  <c r="L15" i="10" s="1"/>
  <c r="I16" i="10"/>
  <c r="I15" i="10"/>
  <c r="F16" i="10"/>
  <c r="Q15" i="10"/>
  <c r="P15" i="10"/>
  <c r="N15" i="10"/>
  <c r="M15" i="10"/>
  <c r="S15" i="10" s="1"/>
  <c r="K15" i="10"/>
  <c r="J15" i="10"/>
  <c r="H15" i="10"/>
  <c r="T15" i="10" s="1"/>
  <c r="G15" i="10"/>
  <c r="T14" i="10"/>
  <c r="S14" i="10"/>
  <c r="O14" i="10"/>
  <c r="O13" i="10" s="1"/>
  <c r="L14" i="10"/>
  <c r="L13" i="10"/>
  <c r="I14" i="10"/>
  <c r="I13" i="10" s="1"/>
  <c r="F14" i="10"/>
  <c r="Q13" i="10"/>
  <c r="P13" i="10"/>
  <c r="N13" i="10"/>
  <c r="M13" i="10"/>
  <c r="K13" i="10"/>
  <c r="T13" i="10" s="1"/>
  <c r="J13" i="10"/>
  <c r="H13" i="10"/>
  <c r="G13" i="10"/>
  <c r="F13" i="10" s="1"/>
  <c r="T12" i="10"/>
  <c r="T11" i="10" s="1"/>
  <c r="S12" i="10"/>
  <c r="S11" i="10"/>
  <c r="O12" i="10"/>
  <c r="O11" i="10" s="1"/>
  <c r="L12" i="10"/>
  <c r="L11" i="10" s="1"/>
  <c r="I12" i="10"/>
  <c r="I11" i="10" s="1"/>
  <c r="F12" i="10"/>
  <c r="Q11" i="10"/>
  <c r="P11" i="10"/>
  <c r="N11" i="10"/>
  <c r="M11" i="10"/>
  <c r="K11" i="10"/>
  <c r="J11" i="10"/>
  <c r="H11" i="10"/>
  <c r="G11" i="10"/>
  <c r="F11" i="10" s="1"/>
  <c r="T10" i="10"/>
  <c r="T9" i="10" s="1"/>
  <c r="S10" i="10"/>
  <c r="S9" i="10" s="1"/>
  <c r="O10" i="10"/>
  <c r="O9" i="10" s="1"/>
  <c r="L10" i="10"/>
  <c r="L9" i="10"/>
  <c r="I10" i="10"/>
  <c r="I9" i="10" s="1"/>
  <c r="F10" i="10"/>
  <c r="F9" i="10" s="1"/>
  <c r="Q9" i="10"/>
  <c r="P9" i="10"/>
  <c r="N9" i="10"/>
  <c r="M9" i="10"/>
  <c r="J9" i="10"/>
  <c r="H9" i="10"/>
  <c r="G9" i="10"/>
  <c r="T8" i="10"/>
  <c r="S8" i="10"/>
  <c r="O8" i="10"/>
  <c r="L8" i="10"/>
  <c r="I8" i="10"/>
  <c r="I5" i="10" s="1"/>
  <c r="F8" i="10"/>
  <c r="T7" i="10"/>
  <c r="S7" i="10"/>
  <c r="O7" i="10"/>
  <c r="L7" i="10"/>
  <c r="I7" i="10"/>
  <c r="F7" i="10"/>
  <c r="T6" i="10"/>
  <c r="S6" i="10"/>
  <c r="R6" i="10" s="1"/>
  <c r="L6" i="10"/>
  <c r="L5" i="10" s="1"/>
  <c r="I6" i="10"/>
  <c r="F6" i="10"/>
  <c r="Q5" i="10"/>
  <c r="P5" i="10"/>
  <c r="N5" i="10"/>
  <c r="T5" i="10" s="1"/>
  <c r="M5" i="10"/>
  <c r="K5" i="10"/>
  <c r="J5" i="10"/>
  <c r="H5" i="10"/>
  <c r="G5" i="10"/>
  <c r="S5" i="10" s="1"/>
  <c r="Q115" i="8"/>
  <c r="P115" i="8"/>
  <c r="L115" i="8"/>
  <c r="I115" i="8"/>
  <c r="F115" i="8"/>
  <c r="Q114" i="8"/>
  <c r="O114" i="8" s="1"/>
  <c r="P114" i="8"/>
  <c r="L114" i="8"/>
  <c r="L113" i="8" s="1"/>
  <c r="I114" i="8"/>
  <c r="F114" i="8"/>
  <c r="N113" i="8"/>
  <c r="M113" i="8"/>
  <c r="K113" i="8"/>
  <c r="J113" i="8"/>
  <c r="H113" i="8"/>
  <c r="F113" i="8" s="1"/>
  <c r="G113" i="8"/>
  <c r="Q112" i="8"/>
  <c r="P112" i="8"/>
  <c r="O112" i="8" s="1"/>
  <c r="L112" i="8"/>
  <c r="I112" i="8"/>
  <c r="F112" i="8"/>
  <c r="Q111" i="8"/>
  <c r="P111" i="8"/>
  <c r="O111" i="8" s="1"/>
  <c r="L111" i="8"/>
  <c r="I111" i="8"/>
  <c r="F111" i="8"/>
  <c r="F110" i="8" s="1"/>
  <c r="N110" i="8"/>
  <c r="M110" i="8"/>
  <c r="K110" i="8"/>
  <c r="J110" i="8"/>
  <c r="H110" i="8"/>
  <c r="Q110" i="8" s="1"/>
  <c r="G110" i="8"/>
  <c r="Q109" i="8"/>
  <c r="Q108" i="8" s="1"/>
  <c r="P109" i="8"/>
  <c r="O109" i="8"/>
  <c r="O108" i="8" s="1"/>
  <c r="P108" i="8"/>
  <c r="L109" i="8"/>
  <c r="L108" i="8" s="1"/>
  <c r="I109" i="8"/>
  <c r="I108" i="8" s="1"/>
  <c r="F109" i="8"/>
  <c r="F108" i="8"/>
  <c r="N108" i="8"/>
  <c r="M108" i="8"/>
  <c r="K108" i="8"/>
  <c r="J108" i="8"/>
  <c r="H108" i="8"/>
  <c r="G108" i="8"/>
  <c r="Q107" i="8"/>
  <c r="P107" i="8"/>
  <c r="O107" i="8" s="1"/>
  <c r="L107" i="8"/>
  <c r="I107" i="8"/>
  <c r="F107" i="8"/>
  <c r="Q106" i="8"/>
  <c r="P106" i="8"/>
  <c r="O106" i="8" s="1"/>
  <c r="L106" i="8"/>
  <c r="I106" i="8"/>
  <c r="F106" i="8"/>
  <c r="N105" i="8"/>
  <c r="M105" i="8"/>
  <c r="P105" i="8" s="1"/>
  <c r="K105" i="8"/>
  <c r="J105" i="8"/>
  <c r="H105" i="8"/>
  <c r="G105" i="8"/>
  <c r="Q104" i="8"/>
  <c r="O104" i="8"/>
  <c r="P104" i="8"/>
  <c r="L104" i="8"/>
  <c r="I104" i="8"/>
  <c r="F104" i="8"/>
  <c r="Q103" i="8"/>
  <c r="P103" i="8"/>
  <c r="L103" i="8"/>
  <c r="I103" i="8"/>
  <c r="F103" i="8"/>
  <c r="Q102" i="8"/>
  <c r="P102" i="8"/>
  <c r="L102" i="8"/>
  <c r="I102" i="8"/>
  <c r="F102" i="8"/>
  <c r="F99" i="8" s="1"/>
  <c r="Q101" i="8"/>
  <c r="O101" i="8"/>
  <c r="P101" i="8"/>
  <c r="L101" i="8"/>
  <c r="I101" i="8"/>
  <c r="I99" i="8" s="1"/>
  <c r="F101" i="8"/>
  <c r="Q100" i="8"/>
  <c r="P100" i="8"/>
  <c r="O100" i="8" s="1"/>
  <c r="L100" i="8"/>
  <c r="L99" i="8" s="1"/>
  <c r="I100" i="8"/>
  <c r="F100" i="8"/>
  <c r="N99" i="8"/>
  <c r="Q99" i="8" s="1"/>
  <c r="M99" i="8"/>
  <c r="K99" i="8"/>
  <c r="J99" i="8"/>
  <c r="H99" i="8"/>
  <c r="G99" i="8"/>
  <c r="P99" i="8" s="1"/>
  <c r="Q98" i="8"/>
  <c r="Q97" i="8" s="1"/>
  <c r="P98" i="8"/>
  <c r="P97" i="8" s="1"/>
  <c r="L98" i="8"/>
  <c r="L97" i="8"/>
  <c r="I98" i="8"/>
  <c r="I97" i="8"/>
  <c r="F98" i="8"/>
  <c r="F97" i="8" s="1"/>
  <c r="N97" i="8"/>
  <c r="M97" i="8"/>
  <c r="K97" i="8"/>
  <c r="J97" i="8"/>
  <c r="H97" i="8"/>
  <c r="G97" i="8"/>
  <c r="Q96" i="8"/>
  <c r="Q95" i="8" s="1"/>
  <c r="P96" i="8"/>
  <c r="O96" i="8" s="1"/>
  <c r="O95" i="8" s="1"/>
  <c r="L96" i="8"/>
  <c r="L95" i="8"/>
  <c r="I96" i="8"/>
  <c r="I95" i="8"/>
  <c r="F96" i="8"/>
  <c r="F95" i="8" s="1"/>
  <c r="N95" i="8"/>
  <c r="M95" i="8"/>
  <c r="K95" i="8"/>
  <c r="J95" i="8"/>
  <c r="H95" i="8"/>
  <c r="G95" i="8"/>
  <c r="Q94" i="8"/>
  <c r="Q93" i="8" s="1"/>
  <c r="P94" i="8"/>
  <c r="O94" i="8" s="1"/>
  <c r="O93" i="8" s="1"/>
  <c r="L94" i="8"/>
  <c r="L93" i="8"/>
  <c r="I94" i="8"/>
  <c r="I93" i="8"/>
  <c r="F94" i="8"/>
  <c r="F93" i="8" s="1"/>
  <c r="N93" i="8"/>
  <c r="M93" i="8"/>
  <c r="K93" i="8"/>
  <c r="J93" i="8"/>
  <c r="H93" i="8"/>
  <c r="G93" i="8"/>
  <c r="Q92" i="8"/>
  <c r="Q91" i="8" s="1"/>
  <c r="P92" i="8"/>
  <c r="P91" i="8" s="1"/>
  <c r="L92" i="8"/>
  <c r="L91" i="8"/>
  <c r="I92" i="8"/>
  <c r="I91" i="8"/>
  <c r="F92" i="8"/>
  <c r="F91" i="8" s="1"/>
  <c r="N91" i="8"/>
  <c r="M91" i="8"/>
  <c r="K91" i="8"/>
  <c r="J91" i="8"/>
  <c r="H91" i="8"/>
  <c r="G91" i="8"/>
  <c r="Q90" i="8"/>
  <c r="Q89" i="8" s="1"/>
  <c r="P90" i="8"/>
  <c r="P89" i="8" s="1"/>
  <c r="L90" i="8"/>
  <c r="L89" i="8" s="1"/>
  <c r="F90" i="8"/>
  <c r="F89" i="8" s="1"/>
  <c r="N89" i="8"/>
  <c r="M89" i="8"/>
  <c r="K89" i="8"/>
  <c r="J89" i="8"/>
  <c r="H89" i="8"/>
  <c r="G89" i="8"/>
  <c r="Q88" i="8"/>
  <c r="P88" i="8"/>
  <c r="L88" i="8"/>
  <c r="I88" i="8"/>
  <c r="F88" i="8"/>
  <c r="Q87" i="8"/>
  <c r="O87" i="8" s="1"/>
  <c r="P87" i="8"/>
  <c r="L87" i="8"/>
  <c r="I87" i="8"/>
  <c r="F87" i="8"/>
  <c r="Q86" i="8"/>
  <c r="P86" i="8"/>
  <c r="L86" i="8"/>
  <c r="I86" i="8"/>
  <c r="F86" i="8"/>
  <c r="Q85" i="8"/>
  <c r="P85" i="8"/>
  <c r="O85" i="8" s="1"/>
  <c r="L85" i="8"/>
  <c r="L83" i="8" s="1"/>
  <c r="I85" i="8"/>
  <c r="F85" i="8"/>
  <c r="Q84" i="8"/>
  <c r="P84" i="8"/>
  <c r="L84" i="8"/>
  <c r="I84" i="8"/>
  <c r="F84" i="8"/>
  <c r="N83" i="8"/>
  <c r="Q83" i="8" s="1"/>
  <c r="M83" i="8"/>
  <c r="K83" i="8"/>
  <c r="J83" i="8"/>
  <c r="P83" i="8" s="1"/>
  <c r="O83" i="8" s="1"/>
  <c r="H83" i="8"/>
  <c r="G83" i="8"/>
  <c r="Q82" i="8"/>
  <c r="O82" i="8" s="1"/>
  <c r="P82" i="8"/>
  <c r="L82" i="8"/>
  <c r="F82" i="8"/>
  <c r="Q81" i="8"/>
  <c r="P81" i="8"/>
  <c r="O81" i="8" s="1"/>
  <c r="L81" i="8"/>
  <c r="F81" i="8"/>
  <c r="Q80" i="8"/>
  <c r="O80" i="8" s="1"/>
  <c r="P80" i="8"/>
  <c r="L80" i="8"/>
  <c r="I80" i="8"/>
  <c r="F80" i="8"/>
  <c r="Q79" i="8"/>
  <c r="P79" i="8"/>
  <c r="L79" i="8"/>
  <c r="I79" i="8"/>
  <c r="F79" i="8"/>
  <c r="N78" i="8"/>
  <c r="M78" i="8"/>
  <c r="K78" i="8"/>
  <c r="J78" i="8"/>
  <c r="P78" i="8" s="1"/>
  <c r="O78" i="8" s="1"/>
  <c r="H78" i="8"/>
  <c r="G78" i="8"/>
  <c r="Q77" i="8"/>
  <c r="O77" i="8" s="1"/>
  <c r="P77" i="8"/>
  <c r="L77" i="8"/>
  <c r="I77" i="8"/>
  <c r="F77" i="8"/>
  <c r="Q76" i="8"/>
  <c r="P76" i="8"/>
  <c r="L76" i="8"/>
  <c r="I76" i="8"/>
  <c r="F76" i="8"/>
  <c r="Q75" i="8"/>
  <c r="P75" i="8"/>
  <c r="O75" i="8" s="1"/>
  <c r="L75" i="8"/>
  <c r="L74" i="8" s="1"/>
  <c r="I75" i="8"/>
  <c r="F75" i="8"/>
  <c r="N74" i="8"/>
  <c r="M74" i="8"/>
  <c r="K74" i="8"/>
  <c r="Q74" i="8" s="1"/>
  <c r="J74" i="8"/>
  <c r="H74" i="8"/>
  <c r="G74" i="8"/>
  <c r="Q73" i="8"/>
  <c r="P73" i="8"/>
  <c r="L73" i="8"/>
  <c r="I73" i="8"/>
  <c r="I71" i="8" s="1"/>
  <c r="F73" i="8"/>
  <c r="Q72" i="8"/>
  <c r="P72" i="8"/>
  <c r="O72" i="8" s="1"/>
  <c r="L72" i="8"/>
  <c r="I72" i="8"/>
  <c r="F72" i="8"/>
  <c r="N71" i="8"/>
  <c r="M71" i="8"/>
  <c r="P71" i="8" s="1"/>
  <c r="K71" i="8"/>
  <c r="J71" i="8"/>
  <c r="H71" i="8"/>
  <c r="F71" i="8" s="1"/>
  <c r="O71" i="8" s="1"/>
  <c r="G71" i="8"/>
  <c r="Q70" i="8"/>
  <c r="P70" i="8"/>
  <c r="O70" i="8" s="1"/>
  <c r="L70" i="8"/>
  <c r="I70" i="8"/>
  <c r="F70" i="8"/>
  <c r="Q69" i="8"/>
  <c r="O69" i="8" s="1"/>
  <c r="P69" i="8"/>
  <c r="L69" i="8"/>
  <c r="I69" i="8"/>
  <c r="I68" i="8" s="1"/>
  <c r="O68" i="8" s="1"/>
  <c r="F69" i="8"/>
  <c r="N68" i="8"/>
  <c r="Q68" i="8" s="1"/>
  <c r="M68" i="8"/>
  <c r="K68" i="8"/>
  <c r="J68" i="8"/>
  <c r="H68" i="8"/>
  <c r="G68" i="8"/>
  <c r="Q67" i="8"/>
  <c r="Q66" i="8" s="1"/>
  <c r="P67" i="8"/>
  <c r="P66" i="8" s="1"/>
  <c r="L67" i="8"/>
  <c r="L66" i="8"/>
  <c r="I67" i="8"/>
  <c r="I66" i="8" s="1"/>
  <c r="F67" i="8"/>
  <c r="F66" i="8" s="1"/>
  <c r="N66" i="8"/>
  <c r="M66" i="8"/>
  <c r="K66" i="8"/>
  <c r="J66" i="8"/>
  <c r="H66" i="8"/>
  <c r="G66" i="8"/>
  <c r="Q65" i="8"/>
  <c r="P65" i="8"/>
  <c r="L65" i="8"/>
  <c r="I65" i="8"/>
  <c r="F65" i="8"/>
  <c r="Q64" i="8"/>
  <c r="P64" i="8"/>
  <c r="L64" i="8"/>
  <c r="I64" i="8"/>
  <c r="I63" i="8" s="1"/>
  <c r="F64" i="8"/>
  <c r="N63" i="8"/>
  <c r="M63" i="8"/>
  <c r="K63" i="8"/>
  <c r="J63" i="8"/>
  <c r="H63" i="8"/>
  <c r="G63" i="8"/>
  <c r="F63" i="8" s="1"/>
  <c r="O63" i="8" s="1"/>
  <c r="Q62" i="8"/>
  <c r="P62" i="8"/>
  <c r="O62" i="8" s="1"/>
  <c r="L62" i="8"/>
  <c r="I62" i="8"/>
  <c r="F62" i="8"/>
  <c r="Q61" i="8"/>
  <c r="P61" i="8"/>
  <c r="O61" i="8" s="1"/>
  <c r="L61" i="8"/>
  <c r="I61" i="8"/>
  <c r="F61" i="8"/>
  <c r="Q60" i="8"/>
  <c r="P60" i="8"/>
  <c r="L60" i="8"/>
  <c r="I60" i="8"/>
  <c r="F60" i="8"/>
  <c r="Q59" i="8"/>
  <c r="P59" i="8"/>
  <c r="L59" i="8"/>
  <c r="I59" i="8"/>
  <c r="F59" i="8"/>
  <c r="N58" i="8"/>
  <c r="M58" i="8"/>
  <c r="K58" i="8"/>
  <c r="I58" i="8" s="1"/>
  <c r="J58" i="8"/>
  <c r="H58" i="8"/>
  <c r="F58" i="8" s="1"/>
  <c r="G58" i="8"/>
  <c r="Q57" i="8"/>
  <c r="P57" i="8"/>
  <c r="O57" i="8" s="1"/>
  <c r="L57" i="8"/>
  <c r="I57" i="8"/>
  <c r="F57" i="8"/>
  <c r="Q56" i="8"/>
  <c r="P56" i="8"/>
  <c r="L56" i="8"/>
  <c r="L55" i="8" s="1"/>
  <c r="I56" i="8"/>
  <c r="I55" i="8" s="1"/>
  <c r="F56" i="8"/>
  <c r="N55" i="8"/>
  <c r="M55" i="8"/>
  <c r="K55" i="8"/>
  <c r="J55" i="8"/>
  <c r="H55" i="8"/>
  <c r="G55" i="8"/>
  <c r="F55" i="8" s="1"/>
  <c r="O55" i="8" s="1"/>
  <c r="Q54" i="8"/>
  <c r="P54" i="8"/>
  <c r="O54" i="8"/>
  <c r="L54" i="8"/>
  <c r="I54" i="8"/>
  <c r="F54" i="8"/>
  <c r="Q53" i="8"/>
  <c r="P53" i="8"/>
  <c r="O53" i="8" s="1"/>
  <c r="L53" i="8"/>
  <c r="I53" i="8"/>
  <c r="F53" i="8"/>
  <c r="F50" i="8" s="1"/>
  <c r="Q52" i="8"/>
  <c r="O52" i="8"/>
  <c r="P52" i="8"/>
  <c r="L52" i="8"/>
  <c r="I52" i="8"/>
  <c r="F52" i="8"/>
  <c r="Q51" i="8"/>
  <c r="P51" i="8"/>
  <c r="L51" i="8"/>
  <c r="I51" i="8"/>
  <c r="I50" i="8" s="1"/>
  <c r="F51" i="8"/>
  <c r="N50" i="8"/>
  <c r="M50" i="8"/>
  <c r="K50" i="8"/>
  <c r="J50" i="8"/>
  <c r="H50" i="8"/>
  <c r="Q50" i="8" s="1"/>
  <c r="G50" i="8"/>
  <c r="Q49" i="8"/>
  <c r="Q48" i="8" s="1"/>
  <c r="P49" i="8"/>
  <c r="P48" i="8"/>
  <c r="L49" i="8"/>
  <c r="L48" i="8" s="1"/>
  <c r="I49" i="8"/>
  <c r="I48" i="8" s="1"/>
  <c r="F49" i="8"/>
  <c r="F48" i="8" s="1"/>
  <c r="N48" i="8"/>
  <c r="M48" i="8"/>
  <c r="K48" i="8"/>
  <c r="J48" i="8"/>
  <c r="H48" i="8"/>
  <c r="G48" i="8"/>
  <c r="Q47" i="8"/>
  <c r="Q46" i="8" s="1"/>
  <c r="P47" i="8"/>
  <c r="L47" i="8"/>
  <c r="L46" i="8" s="1"/>
  <c r="I47" i="8"/>
  <c r="I46" i="8"/>
  <c r="F47" i="8"/>
  <c r="F46" i="8"/>
  <c r="N46" i="8"/>
  <c r="M46" i="8"/>
  <c r="K46" i="8"/>
  <c r="J46" i="8"/>
  <c r="H46" i="8"/>
  <c r="G46" i="8"/>
  <c r="Q45" i="8"/>
  <c r="P45" i="8"/>
  <c r="O45" i="8" s="1"/>
  <c r="L45" i="8"/>
  <c r="I45" i="8"/>
  <c r="F45" i="8"/>
  <c r="Q44" i="8"/>
  <c r="P44" i="8"/>
  <c r="L44" i="8"/>
  <c r="L43" i="8"/>
  <c r="I44" i="8"/>
  <c r="I43" i="8" s="1"/>
  <c r="F44" i="8"/>
  <c r="F43" i="8" s="1"/>
  <c r="N43" i="8"/>
  <c r="M43" i="8"/>
  <c r="K43" i="8"/>
  <c r="J43" i="8"/>
  <c r="H43" i="8"/>
  <c r="Q43" i="8" s="1"/>
  <c r="O43" i="8" s="1"/>
  <c r="G43" i="8"/>
  <c r="Q42" i="8"/>
  <c r="Q41" i="8"/>
  <c r="P42" i="8"/>
  <c r="P41" i="8" s="1"/>
  <c r="L42" i="8"/>
  <c r="L41" i="8" s="1"/>
  <c r="I42" i="8"/>
  <c r="I41" i="8" s="1"/>
  <c r="F42" i="8"/>
  <c r="F41" i="8"/>
  <c r="N41" i="8"/>
  <c r="M41" i="8"/>
  <c r="K41" i="8"/>
  <c r="J41" i="8"/>
  <c r="H41" i="8"/>
  <c r="G41" i="8"/>
  <c r="Q37" i="8"/>
  <c r="P37" i="8"/>
  <c r="L37" i="8"/>
  <c r="I37" i="8"/>
  <c r="F37" i="8"/>
  <c r="Q36" i="8"/>
  <c r="O36" i="8"/>
  <c r="P36" i="8"/>
  <c r="L36" i="8"/>
  <c r="I36" i="8"/>
  <c r="F36" i="8"/>
  <c r="O35" i="8"/>
  <c r="L35" i="8"/>
  <c r="I35" i="8"/>
  <c r="F35" i="8"/>
  <c r="O34" i="8"/>
  <c r="L34" i="8"/>
  <c r="I34" i="8"/>
  <c r="F34" i="8"/>
  <c r="Q33" i="8"/>
  <c r="P33" i="8"/>
  <c r="O33" i="8" s="1"/>
  <c r="L33" i="8"/>
  <c r="I33" i="8"/>
  <c r="F33" i="8"/>
  <c r="O32" i="8"/>
  <c r="L32" i="8"/>
  <c r="I32" i="8"/>
  <c r="F32" i="8"/>
  <c r="Q31" i="8"/>
  <c r="P31" i="8"/>
  <c r="L31" i="8"/>
  <c r="L26" i="8" s="1"/>
  <c r="I31" i="8"/>
  <c r="F31" i="8"/>
  <c r="O30" i="8"/>
  <c r="L30" i="8"/>
  <c r="I30" i="8"/>
  <c r="F30" i="8"/>
  <c r="Q29" i="8"/>
  <c r="P29" i="8"/>
  <c r="O29" i="8" s="1"/>
  <c r="L29" i="8"/>
  <c r="I29" i="8"/>
  <c r="F29" i="8"/>
  <c r="F26" i="8" s="1"/>
  <c r="O28" i="8"/>
  <c r="L28" i="8"/>
  <c r="I28" i="8"/>
  <c r="F28" i="8"/>
  <c r="Q27" i="8"/>
  <c r="O27" i="8" s="1"/>
  <c r="P27" i="8"/>
  <c r="L27" i="8"/>
  <c r="I27" i="8"/>
  <c r="F27" i="8"/>
  <c r="N26" i="8"/>
  <c r="M26" i="8"/>
  <c r="K26" i="8"/>
  <c r="J26" i="8"/>
  <c r="H26" i="8"/>
  <c r="G26" i="8"/>
  <c r="Q25" i="8"/>
  <c r="P25" i="8"/>
  <c r="L25" i="8"/>
  <c r="L24" i="8"/>
  <c r="I25" i="8"/>
  <c r="I24" i="8"/>
  <c r="F25" i="8"/>
  <c r="F24" i="8" s="1"/>
  <c r="O24" i="8" s="1"/>
  <c r="N24" i="8"/>
  <c r="M24" i="8"/>
  <c r="K24" i="8"/>
  <c r="Q24" i="8"/>
  <c r="J24" i="8"/>
  <c r="P24" i="8"/>
  <c r="H24" i="8"/>
  <c r="G24" i="8"/>
  <c r="Q23" i="8"/>
  <c r="O23" i="8" s="1"/>
  <c r="P23" i="8"/>
  <c r="L23" i="8"/>
  <c r="I23" i="8"/>
  <c r="I18" i="8" s="1"/>
  <c r="F23" i="8"/>
  <c r="Q22" i="8"/>
  <c r="P22" i="8"/>
  <c r="O22" i="8" s="1"/>
  <c r="L22" i="8"/>
  <c r="I22" i="8"/>
  <c r="F22" i="8"/>
  <c r="Q21" i="8"/>
  <c r="P21" i="8"/>
  <c r="L21" i="8"/>
  <c r="I21" i="8"/>
  <c r="F21" i="8"/>
  <c r="Q20" i="8"/>
  <c r="O20" i="8" s="1"/>
  <c r="P20" i="8"/>
  <c r="L20" i="8"/>
  <c r="I20" i="8"/>
  <c r="F20" i="8"/>
  <c r="F18" i="8" s="1"/>
  <c r="O18" i="8" s="1"/>
  <c r="Q19" i="8"/>
  <c r="P19" i="8"/>
  <c r="L19" i="8"/>
  <c r="I19" i="8"/>
  <c r="F19" i="8"/>
  <c r="N18" i="8"/>
  <c r="M18" i="8"/>
  <c r="K18" i="8"/>
  <c r="Q18" i="8" s="1"/>
  <c r="J18" i="8"/>
  <c r="H18" i="8"/>
  <c r="G18" i="8"/>
  <c r="P18" i="8" s="1"/>
  <c r="Q17" i="8"/>
  <c r="P17" i="8"/>
  <c r="L17" i="8"/>
  <c r="I17" i="8"/>
  <c r="I15" i="8" s="1"/>
  <c r="F17" i="8"/>
  <c r="Q16" i="8"/>
  <c r="P16" i="8"/>
  <c r="L16" i="8"/>
  <c r="L15" i="8" s="1"/>
  <c r="I16" i="8"/>
  <c r="F16" i="8"/>
  <c r="N15" i="8"/>
  <c r="Q15" i="8" s="1"/>
  <c r="M15" i="8"/>
  <c r="K15" i="8"/>
  <c r="J15" i="8"/>
  <c r="P15" i="8" s="1"/>
  <c r="H15" i="8"/>
  <c r="G15" i="8"/>
  <c r="Q12" i="8"/>
  <c r="O12" i="8" s="1"/>
  <c r="P12" i="8"/>
  <c r="L12" i="8"/>
  <c r="I12" i="8"/>
  <c r="F12" i="8"/>
  <c r="Q11" i="8"/>
  <c r="P11" i="8"/>
  <c r="L11" i="8"/>
  <c r="I11" i="8"/>
  <c r="F11" i="8"/>
  <c r="N10" i="8"/>
  <c r="L10" i="8" s="1"/>
  <c r="M10" i="8"/>
  <c r="K10" i="8"/>
  <c r="J10" i="8"/>
  <c r="I10" i="8" s="1"/>
  <c r="H10" i="8"/>
  <c r="G10" i="8"/>
  <c r="F10" i="8" s="1"/>
  <c r="Q9" i="8"/>
  <c r="O9" i="8" s="1"/>
  <c r="P9" i="8"/>
  <c r="L9" i="8"/>
  <c r="I9" i="8"/>
  <c r="F9" i="8"/>
  <c r="Q8" i="8"/>
  <c r="P8" i="8"/>
  <c r="O8" i="8" s="1"/>
  <c r="L8" i="8"/>
  <c r="I8" i="8"/>
  <c r="I7" i="8" s="1"/>
  <c r="F8" i="8"/>
  <c r="N7" i="8"/>
  <c r="M7" i="8"/>
  <c r="K7" i="8"/>
  <c r="J7" i="8"/>
  <c r="H7" i="8"/>
  <c r="G7" i="8"/>
  <c r="P7" i="8" s="1"/>
  <c r="Q6" i="8"/>
  <c r="Q5" i="8" s="1"/>
  <c r="P6" i="8"/>
  <c r="P5" i="8" s="1"/>
  <c r="L6" i="8"/>
  <c r="L5" i="8"/>
  <c r="I6" i="8"/>
  <c r="I5" i="8"/>
  <c r="F6" i="8"/>
  <c r="F5" i="8" s="1"/>
  <c r="N5" i="8"/>
  <c r="M5" i="8"/>
  <c r="K5" i="8"/>
  <c r="J5" i="8"/>
  <c r="H5" i="8"/>
  <c r="G5" i="8"/>
  <c r="BE41" i="5"/>
  <c r="BD41" i="5"/>
  <c r="BB41" i="5"/>
  <c r="BA41" i="5"/>
  <c r="AY41" i="5"/>
  <c r="AX41" i="5"/>
  <c r="AV41" i="5"/>
  <c r="AU41" i="5"/>
  <c r="AS41" i="5"/>
  <c r="AR41" i="5"/>
  <c r="AP41" i="5"/>
  <c r="AO41" i="5"/>
  <c r="AM41" i="5"/>
  <c r="AL41" i="5"/>
  <c r="AG41" i="5"/>
  <c r="AF41" i="5"/>
  <c r="AD41" i="5"/>
  <c r="AC41" i="5"/>
  <c r="AA41" i="5"/>
  <c r="Z41" i="5"/>
  <c r="X41" i="5"/>
  <c r="W41" i="5"/>
  <c r="U41" i="5"/>
  <c r="T41" i="5"/>
  <c r="O41" i="5"/>
  <c r="N41" i="5"/>
  <c r="L41" i="5"/>
  <c r="K41" i="5"/>
  <c r="I41" i="5"/>
  <c r="H41" i="5"/>
  <c r="F41" i="5"/>
  <c r="E41" i="5"/>
  <c r="BC40" i="5"/>
  <c r="AZ40" i="5"/>
  <c r="AW40" i="5"/>
  <c r="AT40" i="5"/>
  <c r="AQ40" i="5"/>
  <c r="AN40" i="5"/>
  <c r="AK40" i="5"/>
  <c r="M40" i="5"/>
  <c r="J40" i="5"/>
  <c r="G40" i="5"/>
  <c r="BC39" i="5"/>
  <c r="AZ39" i="5"/>
  <c r="AW39" i="5"/>
  <c r="AT39" i="5"/>
  <c r="AQ39" i="5"/>
  <c r="AN39" i="5"/>
  <c r="AK39" i="5"/>
  <c r="M39" i="5"/>
  <c r="J39" i="5"/>
  <c r="G39" i="5"/>
  <c r="BC38" i="5"/>
  <c r="AZ38" i="5"/>
  <c r="AW38" i="5"/>
  <c r="AT38" i="5"/>
  <c r="AQ38" i="5"/>
  <c r="AN38" i="5"/>
  <c r="AK38" i="5"/>
  <c r="M38" i="5"/>
  <c r="J38" i="5"/>
  <c r="G38" i="5"/>
  <c r="BC37" i="5"/>
  <c r="AZ37" i="5"/>
  <c r="AW37" i="5"/>
  <c r="AT37" i="5"/>
  <c r="AQ37" i="5"/>
  <c r="AN37" i="5"/>
  <c r="AK37" i="5"/>
  <c r="M37" i="5"/>
  <c r="J37" i="5"/>
  <c r="G37" i="5"/>
  <c r="BC36" i="5"/>
  <c r="AZ36" i="5"/>
  <c r="AW36" i="5"/>
  <c r="AT36" i="5"/>
  <c r="AQ36" i="5"/>
  <c r="AN36" i="5"/>
  <c r="AK36" i="5"/>
  <c r="M36" i="5"/>
  <c r="J36" i="5"/>
  <c r="G36" i="5"/>
  <c r="BC35" i="5"/>
  <c r="AZ35" i="5"/>
  <c r="AW35" i="5"/>
  <c r="AT35" i="5"/>
  <c r="AQ35" i="5"/>
  <c r="AN35" i="5"/>
  <c r="AK35" i="5"/>
  <c r="M35" i="5"/>
  <c r="J35" i="5"/>
  <c r="G35" i="5"/>
  <c r="BC34" i="5"/>
  <c r="AZ34" i="5"/>
  <c r="AW34" i="5"/>
  <c r="AT34" i="5"/>
  <c r="AQ34" i="5"/>
  <c r="AN34" i="5"/>
  <c r="AK34" i="5"/>
  <c r="M34" i="5"/>
  <c r="J34" i="5"/>
  <c r="G34" i="5"/>
  <c r="BC33" i="5"/>
  <c r="AZ33" i="5"/>
  <c r="AW33" i="5"/>
  <c r="AT33" i="5"/>
  <c r="AQ33" i="5"/>
  <c r="AN33" i="5"/>
  <c r="AK33" i="5"/>
  <c r="M33" i="5"/>
  <c r="J33" i="5"/>
  <c r="G33" i="5"/>
  <c r="BC32" i="5"/>
  <c r="AZ32" i="5"/>
  <c r="AW32" i="5"/>
  <c r="AT32" i="5"/>
  <c r="AQ32" i="5"/>
  <c r="AN32" i="5"/>
  <c r="AK32" i="5"/>
  <c r="M32" i="5"/>
  <c r="J32" i="5"/>
  <c r="G32" i="5"/>
  <c r="BC31" i="5"/>
  <c r="AZ31" i="5"/>
  <c r="AW31" i="5"/>
  <c r="AT31" i="5"/>
  <c r="AQ31" i="5"/>
  <c r="AN31" i="5"/>
  <c r="AK31" i="5"/>
  <c r="M31" i="5"/>
  <c r="J31" i="5"/>
  <c r="G31" i="5"/>
  <c r="BC30" i="5"/>
  <c r="AZ30" i="5"/>
  <c r="AW30" i="5"/>
  <c r="AT30" i="5"/>
  <c r="AQ30" i="5"/>
  <c r="AN30" i="5"/>
  <c r="AK30" i="5"/>
  <c r="M30" i="5"/>
  <c r="J30" i="5"/>
  <c r="G30" i="5"/>
  <c r="BC29" i="5"/>
  <c r="AZ29" i="5"/>
  <c r="AW29" i="5"/>
  <c r="AT29" i="5"/>
  <c r="AQ29" i="5"/>
  <c r="AN29" i="5"/>
  <c r="AK29" i="5"/>
  <c r="M29" i="5"/>
  <c r="J29" i="5"/>
  <c r="G29" i="5"/>
  <c r="BC28" i="5"/>
  <c r="AZ28" i="5"/>
  <c r="AW28" i="5"/>
  <c r="AT28" i="5"/>
  <c r="AQ28" i="5"/>
  <c r="AN28" i="5"/>
  <c r="AK28" i="5"/>
  <c r="M28" i="5"/>
  <c r="J28" i="5"/>
  <c r="G28" i="5"/>
  <c r="BC27" i="5"/>
  <c r="AZ27" i="5"/>
  <c r="AW27" i="5"/>
  <c r="AT27" i="5"/>
  <c r="AQ27" i="5"/>
  <c r="AN27" i="5"/>
  <c r="AK27" i="5"/>
  <c r="M27" i="5"/>
  <c r="J27" i="5"/>
  <c r="G27" i="5"/>
  <c r="BC26" i="5"/>
  <c r="AZ26" i="5"/>
  <c r="AW26" i="5"/>
  <c r="AT26" i="5"/>
  <c r="AQ26" i="5"/>
  <c r="AN26" i="5"/>
  <c r="AK26" i="5"/>
  <c r="M26" i="5"/>
  <c r="J26" i="5"/>
  <c r="G26" i="5"/>
  <c r="BC25" i="5"/>
  <c r="AZ25" i="5"/>
  <c r="AW25" i="5"/>
  <c r="AT25" i="5"/>
  <c r="AQ25" i="5"/>
  <c r="AN25" i="5"/>
  <c r="AK25" i="5"/>
  <c r="M25" i="5"/>
  <c r="J25" i="5"/>
  <c r="G25" i="5"/>
  <c r="BC24" i="5"/>
  <c r="AZ24" i="5"/>
  <c r="AW24" i="5"/>
  <c r="AT24" i="5"/>
  <c r="AQ24" i="5"/>
  <c r="AN24" i="5"/>
  <c r="AK24" i="5"/>
  <c r="M24" i="5"/>
  <c r="J24" i="5"/>
  <c r="BC23" i="5"/>
  <c r="AZ23" i="5"/>
  <c r="AW23" i="5"/>
  <c r="AT23" i="5"/>
  <c r="AQ23" i="5"/>
  <c r="AN23" i="5"/>
  <c r="AK23" i="5"/>
  <c r="M23" i="5"/>
  <c r="J23" i="5"/>
  <c r="G23" i="5"/>
  <c r="BC22" i="5"/>
  <c r="AZ22" i="5"/>
  <c r="AW22" i="5"/>
  <c r="AT22" i="5"/>
  <c r="AQ22" i="5"/>
  <c r="AN22" i="5"/>
  <c r="AK22" i="5"/>
  <c r="M22" i="5"/>
  <c r="J22" i="5"/>
  <c r="G22" i="5"/>
  <c r="BC21" i="5"/>
  <c r="AZ21" i="5"/>
  <c r="AW21" i="5"/>
  <c r="AT21" i="5"/>
  <c r="AQ21" i="5"/>
  <c r="AN21" i="5"/>
  <c r="AK21" i="5"/>
  <c r="M21" i="5"/>
  <c r="J21" i="5"/>
  <c r="G21" i="5"/>
  <c r="BC20" i="5"/>
  <c r="AZ20" i="5"/>
  <c r="AW20" i="5"/>
  <c r="AT20" i="5"/>
  <c r="AQ20" i="5"/>
  <c r="AN20" i="5"/>
  <c r="AK20" i="5"/>
  <c r="M20" i="5"/>
  <c r="J20" i="5"/>
  <c r="G20" i="5"/>
  <c r="BC19" i="5"/>
  <c r="AZ19" i="5"/>
  <c r="AW19" i="5"/>
  <c r="AT19" i="5"/>
  <c r="AQ19" i="5"/>
  <c r="AN19" i="5"/>
  <c r="AK19" i="5"/>
  <c r="M19" i="5"/>
  <c r="J19" i="5"/>
  <c r="G19" i="5"/>
  <c r="BC18" i="5"/>
  <c r="AZ18" i="5"/>
  <c r="AW18" i="5"/>
  <c r="AT18" i="5"/>
  <c r="AQ18" i="5"/>
  <c r="AN18" i="5"/>
  <c r="AK18" i="5"/>
  <c r="M18" i="5"/>
  <c r="J18" i="5"/>
  <c r="G18" i="5"/>
  <c r="BC17" i="5"/>
  <c r="AZ17" i="5"/>
  <c r="AW17" i="5"/>
  <c r="AT17" i="5"/>
  <c r="AQ17" i="5"/>
  <c r="AN17" i="5"/>
  <c r="AK17" i="5"/>
  <c r="J17" i="5"/>
  <c r="G17" i="5"/>
  <c r="BC16" i="5"/>
  <c r="AZ16" i="5"/>
  <c r="AW16" i="5"/>
  <c r="AT16" i="5"/>
  <c r="AQ16" i="5"/>
  <c r="AK16" i="5"/>
  <c r="M16" i="5"/>
  <c r="J16" i="5"/>
  <c r="G16" i="5"/>
  <c r="BC15" i="5"/>
  <c r="AZ15" i="5"/>
  <c r="AW15" i="5"/>
  <c r="AT15" i="5"/>
  <c r="AQ15" i="5"/>
  <c r="AN15" i="5"/>
  <c r="AK15" i="5"/>
  <c r="M15" i="5"/>
  <c r="J15" i="5"/>
  <c r="G15" i="5"/>
  <c r="BC14" i="5"/>
  <c r="AZ14" i="5"/>
  <c r="AW14" i="5"/>
  <c r="AT14" i="5"/>
  <c r="AQ14" i="5"/>
  <c r="AN14" i="5"/>
  <c r="AK14" i="5"/>
  <c r="M14" i="5"/>
  <c r="J14" i="5"/>
  <c r="G14" i="5"/>
  <c r="BC13" i="5"/>
  <c r="AZ13" i="5"/>
  <c r="AW13" i="5"/>
  <c r="AT13" i="5"/>
  <c r="AQ13" i="5"/>
  <c r="AN13" i="5"/>
  <c r="AK13" i="5"/>
  <c r="M13" i="5"/>
  <c r="J13" i="5"/>
  <c r="G13" i="5"/>
  <c r="BC12" i="5"/>
  <c r="AZ12" i="5"/>
  <c r="AW12" i="5"/>
  <c r="AT12" i="5"/>
  <c r="AQ12" i="5"/>
  <c r="AN12" i="5"/>
  <c r="AK12" i="5"/>
  <c r="M12" i="5"/>
  <c r="J12" i="5"/>
  <c r="G12" i="5"/>
  <c r="BC11" i="5"/>
  <c r="AZ11" i="5"/>
  <c r="AW11" i="5"/>
  <c r="AT11" i="5"/>
  <c r="AQ11" i="5"/>
  <c r="AN11" i="5"/>
  <c r="AK11" i="5"/>
  <c r="M11" i="5"/>
  <c r="J11" i="5"/>
  <c r="G11" i="5"/>
  <c r="BC9" i="5"/>
  <c r="AZ9" i="5"/>
  <c r="AW9" i="5"/>
  <c r="AT9" i="5"/>
  <c r="AQ9" i="5"/>
  <c r="AN9" i="5"/>
  <c r="AK9" i="5"/>
  <c r="M9" i="5"/>
  <c r="J9" i="5"/>
  <c r="G9" i="5"/>
  <c r="BC8" i="5"/>
  <c r="AZ8" i="5"/>
  <c r="AW8" i="5"/>
  <c r="AT8" i="5"/>
  <c r="AQ8" i="5"/>
  <c r="AN8" i="5"/>
  <c r="AK8" i="5"/>
  <c r="M8" i="5"/>
  <c r="J8" i="5"/>
  <c r="J41" i="5" s="1"/>
  <c r="G8" i="5"/>
  <c r="BC7" i="5"/>
  <c r="BC41" i="5" s="1"/>
  <c r="AZ7" i="5"/>
  <c r="AZ41" i="5" s="1"/>
  <c r="AW7" i="5"/>
  <c r="AW41" i="5" s="1"/>
  <c r="AT7" i="5"/>
  <c r="AT41" i="5" s="1"/>
  <c r="AQ7" i="5"/>
  <c r="AQ41" i="5" s="1"/>
  <c r="AN7" i="5"/>
  <c r="AN41" i="5" s="1"/>
  <c r="AK7" i="5"/>
  <c r="AE7" i="5"/>
  <c r="AE41" i="5" s="1"/>
  <c r="AB7" i="5"/>
  <c r="AB41" i="5" s="1"/>
  <c r="Y7" i="5"/>
  <c r="Y41" i="5" s="1"/>
  <c r="V7" i="5"/>
  <c r="S7" i="5"/>
  <c r="S41" i="5" s="1"/>
  <c r="M7" i="5"/>
  <c r="M41" i="5" s="1"/>
  <c r="J7" i="5"/>
  <c r="G7" i="5"/>
  <c r="G41" i="5" s="1"/>
  <c r="O14" i="8"/>
  <c r="P34" i="5"/>
  <c r="O13" i="8"/>
  <c r="AH13" i="5"/>
  <c r="AH14" i="5"/>
  <c r="AH23" i="5"/>
  <c r="T17" i="10"/>
  <c r="R14" i="10"/>
  <c r="R13" i="10" s="1"/>
  <c r="L110" i="8"/>
  <c r="F105" i="8"/>
  <c r="O105" i="8" s="1"/>
  <c r="L63" i="8"/>
  <c r="F38" i="8"/>
  <c r="AH36" i="5"/>
  <c r="P36" i="5"/>
  <c r="AH19" i="5"/>
  <c r="P27" i="5"/>
  <c r="P29" i="5"/>
  <c r="AH22" i="5"/>
  <c r="P22" i="5"/>
  <c r="AH39" i="5"/>
  <c r="P39" i="5"/>
  <c r="AH35" i="5"/>
  <c r="P33" i="5"/>
  <c r="P32" i="5"/>
  <c r="AH30" i="5"/>
  <c r="AH24" i="5"/>
  <c r="AH26" i="5"/>
  <c r="P21" i="5"/>
  <c r="AH18" i="5"/>
  <c r="P18" i="5"/>
  <c r="AH17" i="5"/>
  <c r="AH15" i="5"/>
  <c r="R41" i="5"/>
  <c r="P12" i="5"/>
  <c r="P11" i="5"/>
  <c r="AH9" i="5"/>
  <c r="AH8" i="5"/>
  <c r="P7" i="5"/>
  <c r="O103" i="8"/>
  <c r="O102" i="8"/>
  <c r="P46" i="8"/>
  <c r="F74" i="8"/>
  <c r="O76" i="8"/>
  <c r="P74" i="8"/>
  <c r="O74" i="8" s="1"/>
  <c r="I74" i="8"/>
  <c r="L71" i="8"/>
  <c r="Q71" i="8"/>
  <c r="O73" i="8"/>
  <c r="I78" i="8"/>
  <c r="F78" i="8"/>
  <c r="L78" i="8"/>
  <c r="Q78" i="8"/>
  <c r="O79" i="8"/>
  <c r="Q55" i="8"/>
  <c r="O56" i="8"/>
  <c r="I110" i="8"/>
  <c r="P110" i="8"/>
  <c r="O110" i="8" s="1"/>
  <c r="Q105" i="8"/>
  <c r="L105" i="8"/>
  <c r="I105" i="8"/>
  <c r="O92" i="8"/>
  <c r="O91" i="8" s="1"/>
  <c r="O88" i="8"/>
  <c r="O86" i="8"/>
  <c r="I83" i="8"/>
  <c r="F83" i="8"/>
  <c r="O84" i="8"/>
  <c r="O65" i="8"/>
  <c r="O64" i="8"/>
  <c r="Q63" i="8"/>
  <c r="L58" i="8"/>
  <c r="O60" i="8"/>
  <c r="O59" i="8"/>
  <c r="P58" i="8"/>
  <c r="L68" i="8"/>
  <c r="P68" i="8"/>
  <c r="F68" i="8"/>
  <c r="L50" i="8"/>
  <c r="P50" i="8"/>
  <c r="O51" i="8"/>
  <c r="O44" i="8"/>
  <c r="P43" i="8"/>
  <c r="O42" i="8"/>
  <c r="O41" i="8" s="1"/>
  <c r="I113" i="8"/>
  <c r="O115" i="8"/>
  <c r="P113" i="8"/>
  <c r="O40" i="8"/>
  <c r="P38" i="8"/>
  <c r="I38" i="8"/>
  <c r="O38" i="8" s="1"/>
  <c r="O37" i="8"/>
  <c r="Q26" i="8"/>
  <c r="O31" i="8"/>
  <c r="P26" i="8"/>
  <c r="O26" i="8" s="1"/>
  <c r="I26" i="8"/>
  <c r="O25" i="8"/>
  <c r="O21" i="8"/>
  <c r="L18" i="8"/>
  <c r="O19" i="8"/>
  <c r="O17" i="8"/>
  <c r="O16" i="8"/>
  <c r="F15" i="8"/>
  <c r="Q10" i="8"/>
  <c r="P10" i="8"/>
  <c r="O10" i="8" s="1"/>
  <c r="O11" i="8"/>
  <c r="L7" i="8"/>
  <c r="Q7" i="8"/>
  <c r="F7" i="8"/>
  <c r="R18" i="10"/>
  <c r="R17" i="10" s="1"/>
  <c r="F15" i="10"/>
  <c r="R16" i="10"/>
  <c r="R15" i="10"/>
  <c r="R12" i="10"/>
  <c r="R11" i="10" s="1"/>
  <c r="O5" i="10"/>
  <c r="R8" i="10"/>
  <c r="R7" i="10"/>
  <c r="F5" i="10"/>
  <c r="AJ41" i="5"/>
  <c r="AK41" i="5" l="1"/>
  <c r="O7" i="8"/>
  <c r="P41" i="5"/>
  <c r="R5" i="10"/>
  <c r="O50" i="8"/>
  <c r="O99" i="8"/>
  <c r="O113" i="8"/>
  <c r="O15" i="8"/>
  <c r="O6" i="8"/>
  <c r="O5" i="8" s="1"/>
  <c r="O49" i="8"/>
  <c r="O48" i="8" s="1"/>
  <c r="P63" i="8"/>
  <c r="O90" i="8"/>
  <c r="O89" i="8" s="1"/>
  <c r="O98" i="8"/>
  <c r="O97" i="8" s="1"/>
  <c r="Q113" i="8"/>
  <c r="Q58" i="8"/>
  <c r="O58" i="8" s="1"/>
  <c r="P93" i="8"/>
  <c r="P95" i="8"/>
  <c r="S13" i="10"/>
  <c r="O47" i="8"/>
  <c r="O46" i="8" s="1"/>
  <c r="AH7" i="5"/>
  <c r="AH41" i="5" s="1"/>
  <c r="O67" i="8"/>
  <c r="O66" i="8" s="1"/>
  <c r="P55" i="8"/>
  <c r="R10" i="10"/>
  <c r="R9" i="10" s="1"/>
</calcChain>
</file>

<file path=xl/sharedStrings.xml><?xml version="1.0" encoding="utf-8"?>
<sst xmlns="http://schemas.openxmlformats.org/spreadsheetml/2006/main" count="465" uniqueCount="206">
  <si>
    <t>設置者</t>
  </si>
  <si>
    <t>学校名</t>
  </si>
  <si>
    <t>郵便番号</t>
  </si>
  <si>
    <t>所在地</t>
  </si>
  <si>
    <t>学級数</t>
  </si>
  <si>
    <t>本務教員数</t>
  </si>
  <si>
    <t>本務職員数</t>
  </si>
  <si>
    <t>全日制</t>
  </si>
  <si>
    <t>定時制</t>
  </si>
  <si>
    <t>定時制（本科）</t>
    <rPh sb="4" eb="6">
      <t>ホンカ</t>
    </rPh>
    <phoneticPr fontId="1"/>
  </si>
  <si>
    <t>通信制</t>
  </si>
  <si>
    <t>本科</t>
  </si>
  <si>
    <t>専攻科</t>
  </si>
  <si>
    <t>1年</t>
  </si>
  <si>
    <t>2年</t>
  </si>
  <si>
    <t>3年</t>
  </si>
  <si>
    <t>計</t>
  </si>
  <si>
    <t>4年</t>
  </si>
  <si>
    <t>男</t>
  </si>
  <si>
    <t>女</t>
  </si>
  <si>
    <t>徳島県</t>
    <rPh sb="0" eb="2">
      <t>トクシマ</t>
    </rPh>
    <phoneticPr fontId="1"/>
  </si>
  <si>
    <t>城東高等学校</t>
  </si>
  <si>
    <t>770-0853</t>
  </si>
  <si>
    <t>徳島市中徳島町１丁目５番地　　　　</t>
  </si>
  <si>
    <t>城南高等学校</t>
  </si>
  <si>
    <t>770-8064</t>
  </si>
  <si>
    <t>徳島市城南町２丁目２番８８号</t>
  </si>
  <si>
    <t>城北高等学校</t>
  </si>
  <si>
    <t>770-0003</t>
  </si>
  <si>
    <t>徳島市北田宮４丁目１３番６号　　　</t>
  </si>
  <si>
    <t>徳島北高等学校</t>
  </si>
  <si>
    <t>771-1153</t>
  </si>
  <si>
    <t>徳島市応神町吉成字中ノ瀬４０－６</t>
  </si>
  <si>
    <t>城西高等学校</t>
  </si>
  <si>
    <t>770-0046</t>
  </si>
  <si>
    <t>徳島市鮎喰町２丁目１番地</t>
  </si>
  <si>
    <t>771-3311</t>
  </si>
  <si>
    <t>名西郡神山町神領字北３９９番地　　　　　　　　</t>
  </si>
  <si>
    <t>徳島科学技術高等学校</t>
  </si>
  <si>
    <t>770-0006</t>
  </si>
  <si>
    <t>徳島市北矢三町２丁目１番１号</t>
  </si>
  <si>
    <t>徳島商業高等学校</t>
  </si>
  <si>
    <t>770-0862</t>
  </si>
  <si>
    <t>徳島市城東町１丁目４番１号</t>
  </si>
  <si>
    <t>徳島中央高等学校</t>
  </si>
  <si>
    <t>徳島市北矢三町１丁目３番８号</t>
  </si>
  <si>
    <t>鳴門高等学校</t>
  </si>
  <si>
    <t>772-0002</t>
  </si>
  <si>
    <t>鳴門市撫養町斎田字岩崎１３５番地の１</t>
  </si>
  <si>
    <t>板野高等学校</t>
  </si>
  <si>
    <t>779-0102</t>
  </si>
  <si>
    <t>小松島高等学校</t>
  </si>
  <si>
    <t>773-0010</t>
  </si>
  <si>
    <t>小松島市日開野町字高須４７－１　</t>
  </si>
  <si>
    <t>小松島西高等学校</t>
  </si>
  <si>
    <t>773-0015</t>
  </si>
  <si>
    <t>771-4305</t>
  </si>
  <si>
    <t>勝浦郡勝浦町大字久国字屋原１番地</t>
  </si>
  <si>
    <t>774-0045</t>
  </si>
  <si>
    <t>富岡東高等学校</t>
  </si>
  <si>
    <t>774-0011</t>
  </si>
  <si>
    <t>阿南市領家町走寄１０２番２</t>
  </si>
  <si>
    <t>富岡東高等学校羽ノ浦校</t>
  </si>
  <si>
    <t>779-1101</t>
  </si>
  <si>
    <t>阿南市羽ノ浦町中庄市５０番地１</t>
  </si>
  <si>
    <t>富岡西高等学校</t>
  </si>
  <si>
    <t>774-0030</t>
  </si>
  <si>
    <t>阿南市富岡町小山１８－３</t>
  </si>
  <si>
    <t>那賀高等学校</t>
  </si>
  <si>
    <t>771-5209</t>
  </si>
  <si>
    <t>那賀郡那賀町小仁宇字大坪１７９番地の１</t>
  </si>
  <si>
    <t>海部高等学校</t>
  </si>
  <si>
    <t>775-0203</t>
  </si>
  <si>
    <t>海部郡海陽町大里字古畑５８－２</t>
  </si>
  <si>
    <t>名西高等学校</t>
  </si>
  <si>
    <t>779-3233</t>
  </si>
  <si>
    <t>名西郡石井町石井字石井２１の１１</t>
  </si>
  <si>
    <t>776-0005</t>
  </si>
  <si>
    <t>吉野川市鴨島町喜来６８１－９</t>
  </si>
  <si>
    <t>川島高等学校</t>
  </si>
  <si>
    <t>779-3303</t>
  </si>
  <si>
    <t>阿波高等学校</t>
  </si>
  <si>
    <t>771-1493</t>
  </si>
  <si>
    <t>阿波市吉野町柿原字ヒロナカ１８０</t>
  </si>
  <si>
    <t>阿波西高等学校</t>
  </si>
  <si>
    <t>771-1701</t>
  </si>
  <si>
    <t>阿波市阿波町下喜来南２２８番地の１</t>
  </si>
  <si>
    <t>穴吹高等学校</t>
  </si>
  <si>
    <t>777-0005</t>
  </si>
  <si>
    <t>美馬市穴吹町穴吹字岡３３　</t>
  </si>
  <si>
    <t>脇町高等学校</t>
  </si>
  <si>
    <t>779-3610</t>
  </si>
  <si>
    <t>美馬市脇町大字脇町１２７０の２</t>
  </si>
  <si>
    <t>779-4101</t>
  </si>
  <si>
    <t>美馬郡つるぎ町貞光字馬出６３の２</t>
  </si>
  <si>
    <t>779-4802</t>
  </si>
  <si>
    <t>三好市井川町御領田６１番地１</t>
  </si>
  <si>
    <t>池田高等学校</t>
  </si>
  <si>
    <t>778-8506</t>
  </si>
  <si>
    <t>三好市池田町ウエノ２８３４番地</t>
  </si>
  <si>
    <t>778-0020</t>
  </si>
  <si>
    <t>三好市池田町州津大深田７２０番地</t>
  </si>
  <si>
    <t>徳島市</t>
    <rPh sb="0" eb="3">
      <t>トクシマシ</t>
    </rPh>
    <phoneticPr fontId="1"/>
  </si>
  <si>
    <t>徳島市立高等学校</t>
  </si>
  <si>
    <t>770-0872</t>
  </si>
  <si>
    <t>徳島市北沖洲１丁目１５番６０号</t>
  </si>
  <si>
    <t>徳島県</t>
    <rPh sb="0" eb="3">
      <t>トクシマケン</t>
    </rPh>
    <phoneticPr fontId="1"/>
  </si>
  <si>
    <t>普通</t>
  </si>
  <si>
    <t>理数</t>
  </si>
  <si>
    <t>応用数理</t>
  </si>
  <si>
    <t>外国語</t>
  </si>
  <si>
    <t>国際英語</t>
  </si>
  <si>
    <t>農業</t>
  </si>
  <si>
    <t>農業科学</t>
  </si>
  <si>
    <t>総合</t>
  </si>
  <si>
    <t>工業</t>
  </si>
  <si>
    <t>総合科学類</t>
  </si>
  <si>
    <t>情報科学</t>
  </si>
  <si>
    <t>環境科学</t>
  </si>
  <si>
    <t>機械技術類</t>
  </si>
  <si>
    <t>機械</t>
  </si>
  <si>
    <t>生産ｼｽﾃﾑ</t>
  </si>
  <si>
    <t>電気技術類</t>
  </si>
  <si>
    <t>電気</t>
  </si>
  <si>
    <t>情報通信</t>
  </si>
  <si>
    <t>建設技術類</t>
  </si>
  <si>
    <t>建築</t>
  </si>
  <si>
    <t>環境土木</t>
  </si>
  <si>
    <t>総合ﾃﾞｻﾞｲﾝ</t>
  </si>
  <si>
    <t>水産</t>
  </si>
  <si>
    <t>海洋科学類</t>
  </si>
  <si>
    <t>海洋科学</t>
  </si>
  <si>
    <t>海洋技術類</t>
  </si>
  <si>
    <t>海洋総合</t>
  </si>
  <si>
    <t>商業</t>
  </si>
  <si>
    <t>情報ﾋﾞｼﾞﾈｽ</t>
  </si>
  <si>
    <t>家庭</t>
  </si>
  <si>
    <t>福祉</t>
  </si>
  <si>
    <t>看護</t>
  </si>
  <si>
    <t>数理科学</t>
  </si>
  <si>
    <t>芸術</t>
  </si>
  <si>
    <t>芸術(音楽)</t>
  </si>
  <si>
    <t>芸術(美術)</t>
  </si>
  <si>
    <t>芸術(書道)</t>
  </si>
  <si>
    <t>工業</t>
    <rPh sb="0" eb="2">
      <t>コウギョウ</t>
    </rPh>
    <phoneticPr fontId="1"/>
  </si>
  <si>
    <t>学科及び類名</t>
    <phoneticPr fontId="1"/>
  </si>
  <si>
    <t>生徒数</t>
    <rPh sb="0" eb="2">
      <t>セイト</t>
    </rPh>
    <phoneticPr fontId="1"/>
  </si>
  <si>
    <t>農業</t>
    <rPh sb="0" eb="2">
      <t>ノウギョウ</t>
    </rPh>
    <phoneticPr fontId="1"/>
  </si>
  <si>
    <t>園芸福祉</t>
    <rPh sb="0" eb="2">
      <t>エンゲイ</t>
    </rPh>
    <rPh sb="2" eb="4">
      <t>フクシ</t>
    </rPh>
    <phoneticPr fontId="1"/>
  </si>
  <si>
    <t>応用生産</t>
    <rPh sb="0" eb="2">
      <t>オウヨウ</t>
    </rPh>
    <rPh sb="2" eb="4">
      <t>セイサン</t>
    </rPh>
    <phoneticPr fontId="1"/>
  </si>
  <si>
    <t>合計</t>
    <rPh sb="0" eb="2">
      <t>ゴウケイ</t>
    </rPh>
    <phoneticPr fontId="1"/>
  </si>
  <si>
    <t>鳴門渦潮高等学校</t>
    <rPh sb="0" eb="2">
      <t>ナルト</t>
    </rPh>
    <rPh sb="2" eb="4">
      <t>ウズシオ</t>
    </rPh>
    <rPh sb="4" eb="6">
      <t>コウトウ</t>
    </rPh>
    <rPh sb="6" eb="8">
      <t>ガッコウ</t>
    </rPh>
    <phoneticPr fontId="1"/>
  </si>
  <si>
    <t>小松島西高等学校勝浦校</t>
    <rPh sb="0" eb="3">
      <t>コマツシマ</t>
    </rPh>
    <rPh sb="3" eb="4">
      <t>ニシ</t>
    </rPh>
    <rPh sb="4" eb="6">
      <t>コウトウ</t>
    </rPh>
    <rPh sb="6" eb="8">
      <t>ガッコウ</t>
    </rPh>
    <rPh sb="8" eb="10">
      <t>カツウラ</t>
    </rPh>
    <rPh sb="10" eb="11">
      <t>コウ</t>
    </rPh>
    <phoneticPr fontId="1"/>
  </si>
  <si>
    <t>吉野川高等学校</t>
    <rPh sb="0" eb="3">
      <t>ヨシノガワ</t>
    </rPh>
    <rPh sb="3" eb="5">
      <t>コウトウ</t>
    </rPh>
    <rPh sb="5" eb="7">
      <t>ガッコウ</t>
    </rPh>
    <phoneticPr fontId="1"/>
  </si>
  <si>
    <t>体育</t>
    <rPh sb="0" eb="2">
      <t>タイイク</t>
    </rPh>
    <phoneticPr fontId="1"/>
  </si>
  <si>
    <t>スポーツ科学</t>
    <rPh sb="4" eb="6">
      <t>カガク</t>
    </rPh>
    <phoneticPr fontId="1"/>
  </si>
  <si>
    <t>理数</t>
    <rPh sb="0" eb="2">
      <t>リスウ</t>
    </rPh>
    <phoneticPr fontId="1"/>
  </si>
  <si>
    <t>探究</t>
    <rPh sb="0" eb="2">
      <t>タンキュウ</t>
    </rPh>
    <phoneticPr fontId="1"/>
  </si>
  <si>
    <t>機械</t>
    <rPh sb="0" eb="2">
      <t>キカイ</t>
    </rPh>
    <phoneticPr fontId="1"/>
  </si>
  <si>
    <t>電気</t>
    <rPh sb="0" eb="2">
      <t>デンキ</t>
    </rPh>
    <phoneticPr fontId="1"/>
  </si>
  <si>
    <t>建設</t>
    <rPh sb="0" eb="2">
      <t>ケンセツ</t>
    </rPh>
    <phoneticPr fontId="1"/>
  </si>
  <si>
    <t>生物活用</t>
    <rPh sb="0" eb="2">
      <t>セイブツ</t>
    </rPh>
    <rPh sb="2" eb="4">
      <t>カツヨウ</t>
    </rPh>
    <phoneticPr fontId="1"/>
  </si>
  <si>
    <t>情報ビジネス</t>
    <rPh sb="0" eb="2">
      <t>ジョウホウ</t>
    </rPh>
    <phoneticPr fontId="1"/>
  </si>
  <si>
    <t>食ビジネス</t>
    <rPh sb="0" eb="1">
      <t>ショク</t>
    </rPh>
    <phoneticPr fontId="1"/>
  </si>
  <si>
    <t>会計ビジネス</t>
    <rPh sb="0" eb="2">
      <t>カイケイ</t>
    </rPh>
    <phoneticPr fontId="1"/>
  </si>
  <si>
    <t>生産技術</t>
    <rPh sb="0" eb="2">
      <t>セイサン</t>
    </rPh>
    <rPh sb="2" eb="4">
      <t>ギジュツ</t>
    </rPh>
    <phoneticPr fontId="1"/>
  </si>
  <si>
    <t>植物活用</t>
    <rPh sb="0" eb="2">
      <t>ショクブツ</t>
    </rPh>
    <rPh sb="2" eb="4">
      <t>カツヨウ</t>
    </rPh>
    <phoneticPr fontId="1"/>
  </si>
  <si>
    <t>食品科学</t>
    <rPh sb="0" eb="2">
      <t>ショクヒン</t>
    </rPh>
    <rPh sb="2" eb="4">
      <t>カガク</t>
    </rPh>
    <phoneticPr fontId="1"/>
  </si>
  <si>
    <t>商業</t>
    <rPh sb="0" eb="2">
      <t>ショウギョウ</t>
    </rPh>
    <phoneticPr fontId="1"/>
  </si>
  <si>
    <t>食農科学</t>
    <rPh sb="0" eb="1">
      <t>ショク</t>
    </rPh>
    <rPh sb="1" eb="2">
      <t>ノウ</t>
    </rPh>
    <rPh sb="2" eb="4">
      <t>カガク</t>
    </rPh>
    <phoneticPr fontId="1"/>
  </si>
  <si>
    <t>環境資源</t>
    <rPh sb="0" eb="2">
      <t>カンキョウ</t>
    </rPh>
    <rPh sb="2" eb="4">
      <t>シゲン</t>
    </rPh>
    <phoneticPr fontId="1"/>
  </si>
  <si>
    <t>つるぎ高等学校</t>
    <phoneticPr fontId="1"/>
  </si>
  <si>
    <t>772-0032</t>
    <phoneticPr fontId="1"/>
  </si>
  <si>
    <t>鳴門市大津町吉永５９５番地　</t>
    <rPh sb="3" eb="5">
      <t>オオツ</t>
    </rPh>
    <rPh sb="5" eb="6">
      <t>チョウ</t>
    </rPh>
    <rPh sb="6" eb="8">
      <t>ヨシナガ</t>
    </rPh>
    <rPh sb="11" eb="13">
      <t>バンチ</t>
    </rPh>
    <phoneticPr fontId="1"/>
  </si>
  <si>
    <t>地域ビジネス</t>
    <rPh sb="0" eb="2">
      <t>チイキ</t>
    </rPh>
    <phoneticPr fontId="1"/>
  </si>
  <si>
    <t>総合</t>
    <rPh sb="0" eb="2">
      <t>ソウゴウ</t>
    </rPh>
    <phoneticPr fontId="1"/>
  </si>
  <si>
    <t>吉野川市川島町桑村３６７番地３</t>
    <rPh sb="12" eb="14">
      <t>バンチ</t>
    </rPh>
    <phoneticPr fontId="1"/>
  </si>
  <si>
    <t>阿南市宝田町今市中新開１０番地６</t>
    <rPh sb="13" eb="15">
      <t>バンチ</t>
    </rPh>
    <phoneticPr fontId="1"/>
  </si>
  <si>
    <t>板野郡板野町川端字関ノ本４７番地</t>
    <rPh sb="14" eb="16">
      <t>バンチ</t>
    </rPh>
    <phoneticPr fontId="1"/>
  </si>
  <si>
    <t>小松島市中田町字原ノ下２８-１</t>
    <phoneticPr fontId="1"/>
  </si>
  <si>
    <t>森林クリエイト</t>
    <rPh sb="0" eb="2">
      <t>シンリン</t>
    </rPh>
    <phoneticPr fontId="1"/>
  </si>
  <si>
    <t>アグリビジネス</t>
    <phoneticPr fontId="1"/>
  </si>
  <si>
    <t>池田高等学校辻校</t>
    <rPh sb="0" eb="2">
      <t>イケダ</t>
    </rPh>
    <rPh sb="6" eb="8">
      <t>ツジコウ</t>
    </rPh>
    <phoneticPr fontId="1"/>
  </si>
  <si>
    <t>池田高等学校三好校</t>
    <rPh sb="0" eb="2">
      <t>イケダ</t>
    </rPh>
    <rPh sb="6" eb="8">
      <t>ミヨシ</t>
    </rPh>
    <rPh sb="8" eb="9">
      <t>コウ</t>
    </rPh>
    <phoneticPr fontId="1"/>
  </si>
  <si>
    <t>理数科学</t>
    <rPh sb="0" eb="2">
      <t>リスウ</t>
    </rPh>
    <rPh sb="2" eb="4">
      <t>カガク</t>
    </rPh>
    <phoneticPr fontId="1"/>
  </si>
  <si>
    <t>阿南光高等学校</t>
    <rPh sb="2" eb="3">
      <t>ヒカリ</t>
    </rPh>
    <phoneticPr fontId="1"/>
  </si>
  <si>
    <t>城西高等学校神山校</t>
    <phoneticPr fontId="1"/>
  </si>
  <si>
    <t>地域創生類</t>
    <rPh sb="0" eb="2">
      <t>チイキ</t>
    </rPh>
    <rPh sb="2" eb="4">
      <t>ソウセイ</t>
    </rPh>
    <rPh sb="4" eb="5">
      <t>ルイ</t>
    </rPh>
    <phoneticPr fontId="1"/>
  </si>
  <si>
    <t>阿南光高校</t>
  </si>
  <si>
    <t>機械ロボットシステム</t>
    <rPh sb="0" eb="2">
      <t>キカイ</t>
    </rPh>
    <phoneticPr fontId="1"/>
  </si>
  <si>
    <t>電気情報システム</t>
    <rPh sb="0" eb="2">
      <t>デンキ</t>
    </rPh>
    <rPh sb="2" eb="4">
      <t>ジョウホウ</t>
    </rPh>
    <phoneticPr fontId="1"/>
  </si>
  <si>
    <t>都市環境システム</t>
    <rPh sb="0" eb="2">
      <t>トシ</t>
    </rPh>
    <rPh sb="2" eb="4">
      <t>カンキョウ</t>
    </rPh>
    <phoneticPr fontId="1"/>
  </si>
  <si>
    <t>産業創造</t>
    <rPh sb="0" eb="2">
      <t>サンギョウ</t>
    </rPh>
    <rPh sb="2" eb="4">
      <t>ソウゾウ</t>
    </rPh>
    <phoneticPr fontId="1"/>
  </si>
  <si>
    <t>食物</t>
    <rPh sb="0" eb="2">
      <t>ショクモツ</t>
    </rPh>
    <phoneticPr fontId="1"/>
  </si>
  <si>
    <t>生活文化</t>
    <rPh sb="0" eb="2">
      <t>セイカツ</t>
    </rPh>
    <rPh sb="2" eb="4">
      <t>ブンカ</t>
    </rPh>
    <phoneticPr fontId="1"/>
  </si>
  <si>
    <t>ビジネス探究</t>
    <rPh sb="4" eb="6">
      <t>タンキュウ</t>
    </rPh>
    <phoneticPr fontId="1"/>
  </si>
  <si>
    <t>ビジネス創造</t>
    <rPh sb="4" eb="6">
      <t>ソウゾウ</t>
    </rPh>
    <phoneticPr fontId="1"/>
  </si>
  <si>
    <t>城ノ内高等学校</t>
    <phoneticPr fontId="1"/>
  </si>
  <si>
    <t>城ノ内高等学校</t>
  </si>
  <si>
    <t>令和５年度より廃止</t>
    <rPh sb="0" eb="2">
      <t>レイワ</t>
    </rPh>
    <rPh sb="3" eb="5">
      <t>ネンド</t>
    </rPh>
    <rPh sb="7" eb="9">
      <t>ハイシ</t>
    </rPh>
    <phoneticPr fontId="1"/>
  </si>
  <si>
    <t>令和５年度より廃止　※中等教育学校データを参照</t>
    <rPh sb="0" eb="2">
      <t>レイワ</t>
    </rPh>
    <rPh sb="3" eb="5">
      <t>ネンド</t>
    </rPh>
    <rPh sb="7" eb="9">
      <t>ハイシ</t>
    </rPh>
    <rPh sb="11" eb="13">
      <t>チュウトウ</t>
    </rPh>
    <rPh sb="13" eb="15">
      <t>キョウイク</t>
    </rPh>
    <rPh sb="15" eb="17">
      <t>ガッコウ</t>
    </rPh>
    <rPh sb="21" eb="23">
      <t>サンショウ</t>
    </rPh>
    <phoneticPr fontId="1"/>
  </si>
  <si>
    <t>※中等教育学校データを参照</t>
    <phoneticPr fontId="1"/>
  </si>
  <si>
    <t>令和８年度　公立高等学校（学校別）</t>
    <rPh sb="0" eb="2">
      <t>レイワ</t>
    </rPh>
    <rPh sb="3" eb="4">
      <t>ネン</t>
    </rPh>
    <rPh sb="4" eb="5">
      <t>ド</t>
    </rPh>
    <rPh sb="6" eb="8">
      <t>コウリツ</t>
    </rPh>
    <rPh sb="8" eb="10">
      <t>コウトウ</t>
    </rPh>
    <rPh sb="10" eb="12">
      <t>ガッコウ</t>
    </rPh>
    <rPh sb="13" eb="16">
      <t>ガッコウベツ</t>
    </rPh>
    <phoneticPr fontId="1"/>
  </si>
  <si>
    <t>（令和８年５月１日現在）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</si>
  <si>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令和８年度　公立高等学校全日制本科在学者数（学科別）</t>
    <rPh sb="0" eb="2">
      <t>レイワ</t>
    </rPh>
    <rPh sb="3" eb="5">
      <t>ネンド</t>
    </rPh>
    <rPh sb="4" eb="5">
      <t>ガンネン</t>
    </rPh>
    <rPh sb="6" eb="8">
      <t>コウリツ</t>
    </rPh>
    <rPh sb="8" eb="10">
      <t>コウトウ</t>
    </rPh>
    <rPh sb="10" eb="12">
      <t>ガッコウ</t>
    </rPh>
    <rPh sb="12" eb="14">
      <t>ゼンニチ</t>
    </rPh>
    <rPh sb="14" eb="17">
      <t>セイホンカ</t>
    </rPh>
    <rPh sb="17" eb="20">
      <t>ザイガクシャ</t>
    </rPh>
    <rPh sb="20" eb="21">
      <t>スウ</t>
    </rPh>
    <rPh sb="22" eb="25">
      <t>ガッカベツ</t>
    </rPh>
    <phoneticPr fontId="1"/>
  </si>
  <si>
    <t>令和８年度　公立高等学校定時制本科在学者数（学科別）</t>
    <rPh sb="0" eb="2">
      <t>レイワ</t>
    </rPh>
    <rPh sb="3" eb="5">
      <t>ネンド</t>
    </rPh>
    <rPh sb="6" eb="8">
      <t>コウリツ</t>
    </rPh>
    <rPh sb="8" eb="10">
      <t>コウトウ</t>
    </rPh>
    <rPh sb="10" eb="12">
      <t>ガッコウ</t>
    </rPh>
    <rPh sb="12" eb="14">
      <t>テイジ</t>
    </rPh>
    <rPh sb="14" eb="17">
      <t>セイホンカ</t>
    </rPh>
    <rPh sb="17" eb="20">
      <t>ザイガクシャ</t>
    </rPh>
    <rPh sb="20" eb="21">
      <t>スウ</t>
    </rPh>
    <rPh sb="22" eb="25">
      <t>ガッカベツ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</si>
</sst>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9" xfId="0" applyNumberFormat="1" applyFont="1" applyBorder="1" applyAlignment="1">
      <alignment vertical="center"/>
    </xf>
    <xf numFmtId="41" fontId="3" fillId="0" borderId="10" xfId="0" applyNumberFormat="1" applyFont="1" applyBorder="1" applyAlignment="1">
      <alignment vertical="center"/>
    </xf>
    <xf numFmtId="41" fontId="3" fillId="0" borderId="11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41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41" fontId="3" fillId="0" borderId="15" xfId="0" applyNumberFormat="1" applyFont="1" applyBorder="1" applyAlignment="1">
      <alignment vertical="center"/>
    </xf>
    <xf numFmtId="41" fontId="3" fillId="0" borderId="17" xfId="0" applyNumberFormat="1" applyFont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1" fontId="3" fillId="0" borderId="4" xfId="0" applyNumberFormat="1" applyFont="1" applyBorder="1" applyAlignment="1">
      <alignment vertical="center"/>
    </xf>
    <xf numFmtId="41" fontId="3" fillId="0" borderId="6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1" fontId="3" fillId="0" borderId="8" xfId="0" applyNumberFormat="1" applyFont="1" applyBorder="1" applyAlignment="1">
      <alignment vertical="center"/>
    </xf>
    <xf numFmtId="41" fontId="3" fillId="0" borderId="12" xfId="0" applyNumberFormat="1" applyFont="1" applyBorder="1" applyAlignment="1">
      <alignment vertical="center"/>
    </xf>
    <xf numFmtId="41" fontId="3" fillId="0" borderId="18" xfId="0" applyNumberFormat="1" applyFont="1" applyBorder="1" applyAlignment="1">
      <alignment vertical="center"/>
    </xf>
    <xf numFmtId="41" fontId="3" fillId="0" borderId="19" xfId="0" applyNumberFormat="1" applyFont="1" applyBorder="1" applyAlignment="1">
      <alignment vertical="center"/>
    </xf>
    <xf numFmtId="41" fontId="3" fillId="0" borderId="5" xfId="0" applyNumberFormat="1" applyFont="1" applyBorder="1" applyAlignment="1">
      <alignment vertical="center"/>
    </xf>
    <xf numFmtId="41" fontId="4" fillId="0" borderId="20" xfId="0" applyNumberFormat="1" applyFont="1" applyBorder="1" applyAlignment="1">
      <alignment vertical="center"/>
    </xf>
    <xf numFmtId="41" fontId="3" fillId="0" borderId="21" xfId="0" applyNumberFormat="1" applyFont="1" applyBorder="1" applyAlignment="1">
      <alignment vertical="center"/>
    </xf>
    <xf numFmtId="41" fontId="3" fillId="0" borderId="22" xfId="0" applyNumberFormat="1" applyFont="1" applyBorder="1" applyAlignment="1">
      <alignment vertical="center"/>
    </xf>
    <xf numFmtId="41" fontId="3" fillId="0" borderId="1" xfId="0" applyNumberFormat="1" applyFont="1" applyBorder="1" applyAlignment="1">
      <alignment vertical="center"/>
    </xf>
    <xf numFmtId="41" fontId="3" fillId="0" borderId="2" xfId="0" applyNumberFormat="1" applyFont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41" fontId="3" fillId="0" borderId="16" xfId="0" applyNumberFormat="1" applyFont="1" applyBorder="1" applyAlignment="1">
      <alignment vertical="center"/>
    </xf>
    <xf numFmtId="41" fontId="4" fillId="0" borderId="23" xfId="0" applyNumberFormat="1" applyFont="1" applyBorder="1" applyAlignment="1">
      <alignment vertical="center"/>
    </xf>
    <xf numFmtId="41" fontId="4" fillId="0" borderId="24" xfId="0" applyNumberFormat="1" applyFont="1" applyBorder="1" applyAlignment="1">
      <alignment vertical="center"/>
    </xf>
    <xf numFmtId="41" fontId="4" fillId="0" borderId="25" xfId="0" applyNumberFormat="1" applyFont="1" applyBorder="1" applyAlignment="1">
      <alignment vertical="center"/>
    </xf>
    <xf numFmtId="41" fontId="3" fillId="0" borderId="25" xfId="0" applyNumberFormat="1" applyFont="1" applyBorder="1" applyAlignment="1">
      <alignment vertical="center"/>
    </xf>
    <xf numFmtId="41" fontId="3" fillId="0" borderId="24" xfId="0" applyNumberFormat="1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41" fontId="2" fillId="0" borderId="26" xfId="0" applyNumberFormat="1" applyFont="1" applyBorder="1" applyAlignment="1">
      <alignment vertical="center"/>
    </xf>
    <xf numFmtId="41" fontId="2" fillId="0" borderId="0" xfId="0" applyNumberFormat="1" applyFont="1" applyAlignment="1">
      <alignment vertical="center"/>
    </xf>
    <xf numFmtId="41" fontId="2" fillId="0" borderId="10" xfId="0" applyNumberFormat="1" applyFont="1" applyBorder="1" applyAlignment="1">
      <alignment vertical="center"/>
    </xf>
    <xf numFmtId="41" fontId="2" fillId="0" borderId="11" xfId="0" applyNumberFormat="1" applyFont="1" applyBorder="1" applyAlignment="1">
      <alignment vertical="center"/>
    </xf>
    <xf numFmtId="41" fontId="2" fillId="0" borderId="0" xfId="0" applyNumberFormat="1" applyFont="1" applyAlignment="1">
      <alignment vertical="center" shrinkToFit="1"/>
    </xf>
    <xf numFmtId="41" fontId="2" fillId="0" borderId="22" xfId="0" applyNumberFormat="1" applyFont="1" applyBorder="1" applyAlignment="1">
      <alignment vertical="center"/>
    </xf>
    <xf numFmtId="41" fontId="2" fillId="0" borderId="13" xfId="0" applyNumberFormat="1" applyFont="1" applyBorder="1" applyAlignment="1">
      <alignment vertical="center"/>
    </xf>
    <xf numFmtId="41" fontId="3" fillId="0" borderId="27" xfId="0" applyNumberFormat="1" applyFont="1" applyBorder="1" applyAlignment="1">
      <alignment vertical="center"/>
    </xf>
    <xf numFmtId="41" fontId="3" fillId="0" borderId="28" xfId="0" applyNumberFormat="1" applyFont="1" applyBorder="1" applyAlignment="1">
      <alignment vertical="center"/>
    </xf>
    <xf numFmtId="41" fontId="3" fillId="0" borderId="29" xfId="0" applyNumberFormat="1" applyFont="1" applyBorder="1" applyAlignment="1">
      <alignment vertical="center"/>
    </xf>
    <xf numFmtId="41" fontId="3" fillId="0" borderId="30" xfId="0" applyNumberFormat="1" applyFont="1" applyBorder="1" applyAlignment="1">
      <alignment vertical="center"/>
    </xf>
    <xf numFmtId="41" fontId="3" fillId="0" borderId="31" xfId="0" applyNumberFormat="1" applyFont="1" applyBorder="1" applyAlignment="1">
      <alignment vertical="center"/>
    </xf>
    <xf numFmtId="41" fontId="3" fillId="0" borderId="23" xfId="0" applyNumberFormat="1" applyFont="1" applyBorder="1" applyAlignment="1">
      <alignment vertical="center"/>
    </xf>
    <xf numFmtId="41" fontId="3" fillId="0" borderId="32" xfId="0" applyNumberFormat="1" applyFont="1" applyBorder="1" applyAlignment="1">
      <alignment vertical="center"/>
    </xf>
    <xf numFmtId="41" fontId="3" fillId="0" borderId="33" xfId="0" applyNumberFormat="1" applyFont="1" applyBorder="1" applyAlignment="1">
      <alignment vertical="center"/>
    </xf>
    <xf numFmtId="41" fontId="3" fillId="0" borderId="34" xfId="0" applyNumberFormat="1" applyFont="1" applyBorder="1" applyAlignment="1">
      <alignment vertical="center"/>
    </xf>
    <xf numFmtId="41" fontId="3" fillId="0" borderId="35" xfId="0" applyNumberFormat="1" applyFont="1" applyBorder="1" applyAlignment="1">
      <alignment vertical="center"/>
    </xf>
    <xf numFmtId="41" fontId="3" fillId="0" borderId="36" xfId="0" applyNumberFormat="1" applyFont="1" applyBorder="1" applyAlignment="1">
      <alignment vertical="center"/>
    </xf>
    <xf numFmtId="41" fontId="3" fillId="3" borderId="13" xfId="0" applyNumberFormat="1" applyFont="1" applyFill="1" applyBorder="1" applyAlignment="1">
      <alignment vertical="center"/>
    </xf>
    <xf numFmtId="41" fontId="3" fillId="3" borderId="5" xfId="0" applyNumberFormat="1" applyFont="1" applyFill="1" applyBorder="1" applyAlignment="1">
      <alignment vertical="center"/>
    </xf>
    <xf numFmtId="41" fontId="2" fillId="3" borderId="13" xfId="0" applyNumberFormat="1" applyFont="1" applyFill="1" applyBorder="1" applyAlignment="1">
      <alignment vertical="center"/>
    </xf>
    <xf numFmtId="41" fontId="3" fillId="3" borderId="2" xfId="0" applyNumberFormat="1" applyFont="1" applyFill="1" applyBorder="1" applyAlignment="1">
      <alignment vertical="center"/>
    </xf>
    <xf numFmtId="41" fontId="3" fillId="4" borderId="13" xfId="0" applyNumberFormat="1" applyFont="1" applyFill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41" fontId="3" fillId="5" borderId="22" xfId="0" applyNumberFormat="1" applyFont="1" applyFill="1" applyBorder="1" applyAlignment="1">
      <alignment vertical="center"/>
    </xf>
    <xf numFmtId="41" fontId="3" fillId="5" borderId="13" xfId="0" applyNumberFormat="1" applyFont="1" applyFill="1" applyBorder="1" applyAlignment="1">
      <alignment vertical="center"/>
    </xf>
    <xf numFmtId="41" fontId="3" fillId="5" borderId="11" xfId="0" applyNumberFormat="1" applyFont="1" applyFill="1" applyBorder="1" applyAlignment="1">
      <alignment vertical="center"/>
    </xf>
    <xf numFmtId="41" fontId="3" fillId="5" borderId="10" xfId="0" applyNumberFormat="1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41" fontId="3" fillId="5" borderId="29" xfId="0" applyNumberFormat="1" applyFont="1" applyFill="1" applyBorder="1" applyAlignment="1">
      <alignment vertical="center"/>
    </xf>
    <xf numFmtId="41" fontId="3" fillId="0" borderId="39" xfId="0" applyNumberFormat="1" applyFont="1" applyBorder="1" applyAlignment="1">
      <alignment vertical="center"/>
    </xf>
    <xf numFmtId="41" fontId="3" fillId="0" borderId="40" xfId="0" applyNumberFormat="1" applyFont="1" applyBorder="1" applyAlignment="1">
      <alignment vertical="center"/>
    </xf>
    <xf numFmtId="41" fontId="3" fillId="0" borderId="38" xfId="0" applyNumberFormat="1" applyFont="1" applyBorder="1" applyAlignment="1">
      <alignment vertical="center"/>
    </xf>
    <xf numFmtId="41" fontId="3" fillId="0" borderId="41" xfId="0" applyNumberFormat="1" applyFont="1" applyBorder="1" applyAlignment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5" borderId="37" xfId="0" applyFont="1" applyFill="1" applyBorder="1" applyAlignment="1">
      <alignment vertical="center"/>
    </xf>
    <xf numFmtId="0" fontId="0" fillId="0" borderId="46" xfId="0" applyBorder="1" applyAlignment="1">
      <alignment vertical="center"/>
    </xf>
    <xf numFmtId="0" fontId="2" fillId="0" borderId="10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top"/>
    </xf>
    <xf numFmtId="0" fontId="3" fillId="0" borderId="50" xfId="0" applyFont="1" applyBorder="1" applyAlignment="1">
      <alignment horizontal="center" vertical="top"/>
    </xf>
    <xf numFmtId="0" fontId="3" fillId="0" borderId="51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0" fontId="3" fillId="0" borderId="36" xfId="0" applyFont="1" applyBorder="1" applyAlignment="1">
      <alignment horizontal="center" vertical="top"/>
    </xf>
    <xf numFmtId="0" fontId="3" fillId="0" borderId="55" xfId="0" applyFont="1" applyBorder="1" applyAlignment="1">
      <alignment vertical="top"/>
    </xf>
    <xf numFmtId="0" fontId="3" fillId="0" borderId="56" xfId="0" applyFont="1" applyBorder="1" applyAlignment="1">
      <alignment vertical="top"/>
    </xf>
    <xf numFmtId="0" fontId="3" fillId="0" borderId="57" xfId="0" applyFont="1" applyBorder="1" applyAlignment="1">
      <alignment vertical="top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60" xfId="0" applyFont="1" applyBorder="1" applyAlignment="1">
      <alignment horizontal="left" vertical="top"/>
    </xf>
    <xf numFmtId="0" fontId="3" fillId="0" borderId="13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3" fillId="0" borderId="56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3" fillId="0" borderId="60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56" xfId="0" applyFont="1" applyBorder="1" applyAlignment="1">
      <alignment horizontal="left" vertical="top" wrapText="1"/>
    </xf>
    <xf numFmtId="0" fontId="3" fillId="0" borderId="60" xfId="0" applyFont="1" applyBorder="1" applyAlignment="1">
      <alignment horizontal="left" vertical="top" wrapText="1"/>
    </xf>
    <xf numFmtId="0" fontId="3" fillId="0" borderId="62" xfId="0" applyFont="1" applyBorder="1" applyAlignment="1">
      <alignment horizontal="center" vertical="center"/>
    </xf>
    <xf numFmtId="0" fontId="0" fillId="0" borderId="60" xfId="0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60" xfId="0" applyFont="1" applyBorder="1" applyAlignment="1">
      <alignment vertical="top"/>
    </xf>
    <xf numFmtId="0" fontId="2" fillId="0" borderId="37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56" xfId="0" applyFont="1" applyBorder="1" applyAlignment="1">
      <alignment vertical="top"/>
    </xf>
    <xf numFmtId="0" fontId="2" fillId="0" borderId="37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56" xfId="0" applyFont="1" applyBorder="1" applyAlignment="1">
      <alignment horizontal="left" vertical="top"/>
    </xf>
    <xf numFmtId="0" fontId="2" fillId="0" borderId="60" xfId="0" applyFont="1" applyBorder="1" applyAlignment="1">
      <alignment horizontal="left" vertical="top"/>
    </xf>
    <xf numFmtId="0" fontId="2" fillId="0" borderId="6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41" fontId="3" fillId="0" borderId="22" xfId="0" applyNumberFormat="1" applyFont="1" applyBorder="1" applyAlignment="1">
      <alignment horizontal="center" vertical="center"/>
    </xf>
    <xf numFmtId="41" fontId="3" fillId="3" borderId="13" xfId="0" applyNumberFormat="1" applyFont="1" applyFill="1" applyBorder="1" applyAlignment="1">
      <alignment horizontal="center" vertical="center"/>
    </xf>
    <xf numFmtId="41" fontId="2" fillId="3" borderId="2" xfId="0" applyNumberFormat="1" applyFont="1" applyFill="1" applyBorder="1" applyAlignment="1">
      <alignment horizontal="center" vertical="center"/>
    </xf>
    <xf numFmtId="41" fontId="2" fillId="3" borderId="62" xfId="0" applyNumberFormat="1" applyFont="1" applyFill="1" applyBorder="1" applyAlignment="1">
      <alignment horizontal="center" vertical="center"/>
    </xf>
    <xf numFmtId="41" fontId="2" fillId="3" borderId="38" xfId="0" applyNumberFormat="1" applyFont="1" applyFill="1" applyBorder="1" applyAlignment="1">
      <alignment horizontal="center" vertical="center"/>
    </xf>
    <xf numFmtId="41" fontId="3" fillId="0" borderId="13" xfId="0" applyNumberFormat="1" applyFont="1" applyBorder="1" applyAlignment="1">
      <alignment horizontal="center" vertical="center"/>
    </xf>
    <xf numFmtId="41" fontId="3" fillId="0" borderId="11" xfId="0" applyNumberFormat="1" applyFont="1" applyBorder="1" applyAlignment="1">
      <alignment horizontal="center" vertical="center"/>
    </xf>
    <xf numFmtId="12" fontId="3" fillId="0" borderId="2" xfId="0" applyNumberFormat="1" applyFont="1" applyBorder="1" applyAlignment="1">
      <alignment horizontal="center" vertical="center"/>
    </xf>
    <xf numFmtId="12" fontId="0" fillId="0" borderId="64" xfId="0" applyNumberForma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3" fillId="0" borderId="57" xfId="0" applyFont="1" applyBorder="1" applyAlignment="1">
      <alignment horizontal="left" vertical="top"/>
    </xf>
    <xf numFmtId="0" fontId="0" fillId="0" borderId="38" xfId="0" applyBorder="1" applyAlignment="1">
      <alignment horizontal="center" vertical="center"/>
    </xf>
    <xf numFmtId="0" fontId="3" fillId="5" borderId="1" xfId="0" applyFont="1" applyFill="1" applyBorder="1" applyAlignment="1">
      <alignment vertical="top" wrapText="1"/>
    </xf>
    <xf numFmtId="0" fontId="3" fillId="5" borderId="60" xfId="0" applyFont="1" applyFill="1" applyBorder="1" applyAlignment="1">
      <alignment vertical="top" wrapText="1"/>
    </xf>
    <xf numFmtId="0" fontId="3" fillId="5" borderId="37" xfId="0" applyFont="1" applyFill="1" applyBorder="1" applyAlignment="1">
      <alignment horizontal="center" vertical="center"/>
    </xf>
    <xf numFmtId="0" fontId="3" fillId="5" borderId="61" xfId="0" applyFont="1" applyFill="1" applyBorder="1" applyAlignment="1">
      <alignment horizontal="center" vertical="center"/>
    </xf>
    <xf numFmtId="0" fontId="3" fillId="5" borderId="46" xfId="0" applyFont="1" applyFill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62718-B302-4089-AFBE-5B173C732ABD}">
  <sheetPr>
    <tabColor rgb="FFFFC000"/>
    <pageSetUpPr fitToPage="1"/>
  </sheetPr>
  <dimension ref="A1:BF41"/>
  <sheetViews>
    <sheetView showZeros="0" tabSelected="1" view="pageBreakPreview" zoomScale="75" zoomScaleNormal="100" zoomScaleSheetLayoutView="75" workbookViewId="0">
      <pane xSplit="2" ySplit="6" topLeftCell="D25" activePane="bottomRight" state="frozen"/>
      <selection pane="topRight" activeCell="C1" sqref="C1"/>
      <selection pane="bottomLeft" activeCell="A6" sqref="A6"/>
      <selection pane="bottomRight" activeCell="AN16" sqref="AN16"/>
    </sheetView>
  </sheetViews>
  <sheetFormatPr defaultColWidth="9" defaultRowHeight="17.149999999999999" customHeight="1" x14ac:dyDescent="0.2"/>
  <cols>
    <col min="1" max="1" width="6.36328125" style="1" bestFit="1" customWidth="1"/>
    <col min="2" max="2" width="21.08984375" style="1" customWidth="1"/>
    <col min="3" max="3" width="9" style="1"/>
    <col min="4" max="4" width="34.36328125" style="1" customWidth="1"/>
    <col min="5" max="5" width="5.26953125" style="1" customWidth="1"/>
    <col min="6" max="6" width="4.26953125" style="1" customWidth="1"/>
    <col min="7" max="7" width="6" style="1" customWidth="1"/>
    <col min="8" max="10" width="6.1796875" style="1" customWidth="1"/>
    <col min="11" max="15" width="6.54296875" style="1" customWidth="1"/>
    <col min="16" max="16" width="7.08984375" style="1" customWidth="1"/>
    <col min="17" max="18" width="6.1796875" style="1" customWidth="1"/>
    <col min="19" max="21" width="4.36328125" style="1" customWidth="1"/>
    <col min="22" max="39" width="5" style="1" customWidth="1"/>
    <col min="40" max="40" width="6" style="1" customWidth="1"/>
    <col min="41" max="42" width="5" style="1" customWidth="1"/>
    <col min="43" max="43" width="4.6328125" style="1" customWidth="1"/>
    <col min="44" max="48" width="4.26953125" style="1" customWidth="1"/>
    <col min="49" max="51" width="5" style="1" customWidth="1"/>
    <col min="52" max="56" width="4.26953125" style="1" customWidth="1"/>
    <col min="57" max="57" width="4" style="1" customWidth="1"/>
    <col min="58" max="58" width="5.6328125" style="1" hidden="1" customWidth="1"/>
    <col min="59" max="16384" width="9" style="1"/>
  </cols>
  <sheetData>
    <row r="1" spans="1:57" ht="17.149999999999999" customHeight="1" thickBot="1" x14ac:dyDescent="0.25">
      <c r="B1" s="1" t="s">
        <v>202</v>
      </c>
      <c r="BA1" s="1" t="s">
        <v>203</v>
      </c>
    </row>
    <row r="2" spans="1:57" ht="22.5" customHeight="1" x14ac:dyDescent="0.2">
      <c r="A2" s="113" t="s">
        <v>0</v>
      </c>
      <c r="B2" s="91" t="s">
        <v>1</v>
      </c>
      <c r="C2" s="92" t="s">
        <v>2</v>
      </c>
      <c r="D2" s="95" t="s">
        <v>3</v>
      </c>
      <c r="E2" s="91" t="s">
        <v>4</v>
      </c>
      <c r="F2" s="95"/>
      <c r="G2" s="91" t="s">
        <v>146</v>
      </c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5"/>
      <c r="AN2" s="91" t="s">
        <v>5</v>
      </c>
      <c r="AO2" s="92"/>
      <c r="AP2" s="92"/>
      <c r="AQ2" s="92"/>
      <c r="AR2" s="92"/>
      <c r="AS2" s="92"/>
      <c r="AT2" s="92"/>
      <c r="AU2" s="92"/>
      <c r="AV2" s="95"/>
      <c r="AW2" s="91" t="s">
        <v>6</v>
      </c>
      <c r="AX2" s="92"/>
      <c r="AY2" s="92"/>
      <c r="AZ2" s="92"/>
      <c r="BA2" s="92"/>
      <c r="BB2" s="92"/>
      <c r="BC2" s="92"/>
      <c r="BD2" s="92"/>
      <c r="BE2" s="93"/>
    </row>
    <row r="3" spans="1:57" ht="22.5" customHeight="1" x14ac:dyDescent="0.2">
      <c r="A3" s="114"/>
      <c r="B3" s="96"/>
      <c r="C3" s="94"/>
      <c r="D3" s="103"/>
      <c r="E3" s="99" t="s">
        <v>7</v>
      </c>
      <c r="F3" s="111" t="s">
        <v>8</v>
      </c>
      <c r="G3" s="96" t="s">
        <v>7</v>
      </c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 t="s">
        <v>9</v>
      </c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 t="s">
        <v>10</v>
      </c>
      <c r="AL3" s="94"/>
      <c r="AM3" s="103"/>
      <c r="AN3" s="96" t="s">
        <v>7</v>
      </c>
      <c r="AO3" s="94"/>
      <c r="AP3" s="94"/>
      <c r="AQ3" s="94" t="s">
        <v>8</v>
      </c>
      <c r="AR3" s="94"/>
      <c r="AS3" s="94"/>
      <c r="AT3" s="94" t="s">
        <v>10</v>
      </c>
      <c r="AU3" s="94"/>
      <c r="AV3" s="103"/>
      <c r="AW3" s="96" t="s">
        <v>7</v>
      </c>
      <c r="AX3" s="94"/>
      <c r="AY3" s="94"/>
      <c r="AZ3" s="94" t="s">
        <v>8</v>
      </c>
      <c r="BA3" s="94"/>
      <c r="BB3" s="94"/>
      <c r="BC3" s="94" t="s">
        <v>10</v>
      </c>
      <c r="BD3" s="94"/>
      <c r="BE3" s="101"/>
    </row>
    <row r="4" spans="1:57" ht="22.5" customHeight="1" x14ac:dyDescent="0.2">
      <c r="A4" s="114"/>
      <c r="B4" s="96"/>
      <c r="C4" s="94"/>
      <c r="D4" s="103"/>
      <c r="E4" s="99"/>
      <c r="F4" s="111"/>
      <c r="G4" s="96" t="s">
        <v>11</v>
      </c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 t="s">
        <v>12</v>
      </c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103"/>
      <c r="AN4" s="96"/>
      <c r="AO4" s="94"/>
      <c r="AP4" s="94"/>
      <c r="AQ4" s="94"/>
      <c r="AR4" s="94"/>
      <c r="AS4" s="94"/>
      <c r="AT4" s="94"/>
      <c r="AU4" s="94"/>
      <c r="AV4" s="103"/>
      <c r="AW4" s="96"/>
      <c r="AX4" s="94"/>
      <c r="AY4" s="94"/>
      <c r="AZ4" s="94"/>
      <c r="BA4" s="94"/>
      <c r="BB4" s="94"/>
      <c r="BC4" s="94"/>
      <c r="BD4" s="94"/>
      <c r="BE4" s="101"/>
    </row>
    <row r="5" spans="1:57" ht="22.5" customHeight="1" x14ac:dyDescent="0.2">
      <c r="A5" s="114"/>
      <c r="B5" s="96"/>
      <c r="C5" s="94"/>
      <c r="D5" s="103"/>
      <c r="E5" s="99"/>
      <c r="F5" s="111"/>
      <c r="G5" s="96" t="s">
        <v>13</v>
      </c>
      <c r="H5" s="94"/>
      <c r="I5" s="94"/>
      <c r="J5" s="94" t="s">
        <v>14</v>
      </c>
      <c r="K5" s="94"/>
      <c r="L5" s="94"/>
      <c r="M5" s="94" t="s">
        <v>15</v>
      </c>
      <c r="N5" s="94"/>
      <c r="O5" s="94"/>
      <c r="P5" s="94" t="s">
        <v>16</v>
      </c>
      <c r="Q5" s="94"/>
      <c r="R5" s="94"/>
      <c r="S5" s="94"/>
      <c r="T5" s="94"/>
      <c r="U5" s="94"/>
      <c r="V5" s="94" t="s">
        <v>13</v>
      </c>
      <c r="W5" s="94"/>
      <c r="X5" s="94"/>
      <c r="Y5" s="94" t="s">
        <v>14</v>
      </c>
      <c r="Z5" s="94"/>
      <c r="AA5" s="94"/>
      <c r="AB5" s="94" t="s">
        <v>15</v>
      </c>
      <c r="AC5" s="94"/>
      <c r="AD5" s="94"/>
      <c r="AE5" s="94" t="s">
        <v>17</v>
      </c>
      <c r="AF5" s="94"/>
      <c r="AG5" s="94"/>
      <c r="AH5" s="94" t="s">
        <v>16</v>
      </c>
      <c r="AI5" s="94"/>
      <c r="AJ5" s="94"/>
      <c r="AK5" s="94"/>
      <c r="AL5" s="94"/>
      <c r="AM5" s="103"/>
      <c r="AN5" s="96"/>
      <c r="AO5" s="94"/>
      <c r="AP5" s="94"/>
      <c r="AQ5" s="94"/>
      <c r="AR5" s="94"/>
      <c r="AS5" s="94"/>
      <c r="AT5" s="94"/>
      <c r="AU5" s="94"/>
      <c r="AV5" s="103"/>
      <c r="AW5" s="96"/>
      <c r="AX5" s="94"/>
      <c r="AY5" s="94"/>
      <c r="AZ5" s="94"/>
      <c r="BA5" s="94"/>
      <c r="BB5" s="94"/>
      <c r="BC5" s="94"/>
      <c r="BD5" s="94"/>
      <c r="BE5" s="101"/>
    </row>
    <row r="6" spans="1:57" ht="22.5" customHeight="1" x14ac:dyDescent="0.2">
      <c r="A6" s="115"/>
      <c r="B6" s="116"/>
      <c r="C6" s="102"/>
      <c r="D6" s="104"/>
      <c r="E6" s="100"/>
      <c r="F6" s="112"/>
      <c r="G6" s="2" t="s">
        <v>16</v>
      </c>
      <c r="H6" s="3" t="s">
        <v>18</v>
      </c>
      <c r="I6" s="3" t="s">
        <v>19</v>
      </c>
      <c r="J6" s="3" t="s">
        <v>16</v>
      </c>
      <c r="K6" s="3" t="s">
        <v>18</v>
      </c>
      <c r="L6" s="3" t="s">
        <v>19</v>
      </c>
      <c r="M6" s="3" t="s">
        <v>16</v>
      </c>
      <c r="N6" s="3" t="s">
        <v>18</v>
      </c>
      <c r="O6" s="3" t="s">
        <v>19</v>
      </c>
      <c r="P6" s="3" t="s">
        <v>16</v>
      </c>
      <c r="Q6" s="3" t="s">
        <v>18</v>
      </c>
      <c r="R6" s="3" t="s">
        <v>19</v>
      </c>
      <c r="S6" s="3" t="s">
        <v>16</v>
      </c>
      <c r="T6" s="3" t="s">
        <v>18</v>
      </c>
      <c r="U6" s="3" t="s">
        <v>19</v>
      </c>
      <c r="V6" s="3" t="s">
        <v>16</v>
      </c>
      <c r="W6" s="3" t="s">
        <v>18</v>
      </c>
      <c r="X6" s="3" t="s">
        <v>19</v>
      </c>
      <c r="Y6" s="3" t="s">
        <v>16</v>
      </c>
      <c r="Z6" s="3" t="s">
        <v>18</v>
      </c>
      <c r="AA6" s="3" t="s">
        <v>19</v>
      </c>
      <c r="AB6" s="3" t="s">
        <v>16</v>
      </c>
      <c r="AC6" s="3" t="s">
        <v>18</v>
      </c>
      <c r="AD6" s="3" t="s">
        <v>19</v>
      </c>
      <c r="AE6" s="3" t="s">
        <v>16</v>
      </c>
      <c r="AF6" s="3" t="s">
        <v>18</v>
      </c>
      <c r="AG6" s="3" t="s">
        <v>19</v>
      </c>
      <c r="AH6" s="3" t="s">
        <v>16</v>
      </c>
      <c r="AI6" s="3" t="s">
        <v>18</v>
      </c>
      <c r="AJ6" s="3" t="s">
        <v>19</v>
      </c>
      <c r="AK6" s="3" t="s">
        <v>16</v>
      </c>
      <c r="AL6" s="3" t="s">
        <v>18</v>
      </c>
      <c r="AM6" s="4" t="s">
        <v>19</v>
      </c>
      <c r="AN6" s="2" t="s">
        <v>16</v>
      </c>
      <c r="AO6" s="3" t="s">
        <v>18</v>
      </c>
      <c r="AP6" s="3" t="s">
        <v>19</v>
      </c>
      <c r="AQ6" s="3" t="s">
        <v>16</v>
      </c>
      <c r="AR6" s="3" t="s">
        <v>18</v>
      </c>
      <c r="AS6" s="3" t="s">
        <v>19</v>
      </c>
      <c r="AT6" s="3" t="s">
        <v>16</v>
      </c>
      <c r="AU6" s="3" t="s">
        <v>18</v>
      </c>
      <c r="AV6" s="4" t="s">
        <v>19</v>
      </c>
      <c r="AW6" s="2" t="s">
        <v>16</v>
      </c>
      <c r="AX6" s="3" t="s">
        <v>18</v>
      </c>
      <c r="AY6" s="3" t="s">
        <v>19</v>
      </c>
      <c r="AZ6" s="3" t="s">
        <v>16</v>
      </c>
      <c r="BA6" s="3" t="s">
        <v>18</v>
      </c>
      <c r="BB6" s="3" t="s">
        <v>19</v>
      </c>
      <c r="BC6" s="3" t="s">
        <v>16</v>
      </c>
      <c r="BD6" s="3" t="s">
        <v>18</v>
      </c>
      <c r="BE6" s="8" t="s">
        <v>19</v>
      </c>
    </row>
    <row r="7" spans="1:57" ht="33" customHeight="1" x14ac:dyDescent="0.2">
      <c r="A7" s="108" t="s">
        <v>20</v>
      </c>
      <c r="B7" s="13" t="s">
        <v>21</v>
      </c>
      <c r="C7" s="14" t="s">
        <v>22</v>
      </c>
      <c r="D7" s="15" t="s">
        <v>23</v>
      </c>
      <c r="E7" s="9">
        <v>21</v>
      </c>
      <c r="F7" s="10">
        <v>0</v>
      </c>
      <c r="G7" s="37">
        <f t="shared" ref="G7:G40" si="0">SUM(H7:I7)</f>
        <v>275</v>
      </c>
      <c r="H7" s="37">
        <v>148</v>
      </c>
      <c r="I7" s="37">
        <v>127</v>
      </c>
      <c r="J7" s="37">
        <f t="shared" ref="J7:J40" si="1">SUM(K7:L7)</f>
        <v>276</v>
      </c>
      <c r="K7" s="37">
        <v>138</v>
      </c>
      <c r="L7" s="37">
        <v>138</v>
      </c>
      <c r="M7" s="37">
        <f t="shared" ref="M7:M40" si="2">SUM(N7:O7)</f>
        <v>274</v>
      </c>
      <c r="N7" s="37">
        <v>140</v>
      </c>
      <c r="O7" s="37">
        <v>134</v>
      </c>
      <c r="P7" s="37">
        <f t="shared" ref="P7:P39" si="3">SUM(Q7:R7)</f>
        <v>825</v>
      </c>
      <c r="Q7" s="37">
        <f t="shared" ref="Q7:Q40" si="4">SUM(H7,K7,N7)</f>
        <v>426</v>
      </c>
      <c r="R7" s="37">
        <f t="shared" ref="R7:R40" si="5">SUM(I7,L7,O7)</f>
        <v>399</v>
      </c>
      <c r="S7" s="37">
        <f>SUM(T7:U7)</f>
        <v>0</v>
      </c>
      <c r="T7" s="37">
        <v>0</v>
      </c>
      <c r="U7" s="37">
        <v>0</v>
      </c>
      <c r="V7" s="37">
        <f>SUM(W7:X7)</f>
        <v>0</v>
      </c>
      <c r="W7" s="37">
        <v>0</v>
      </c>
      <c r="X7" s="37">
        <v>0</v>
      </c>
      <c r="Y7" s="37">
        <f>SUM(Z7:AA7)</f>
        <v>0</v>
      </c>
      <c r="Z7" s="37">
        <v>0</v>
      </c>
      <c r="AA7" s="37">
        <v>0</v>
      </c>
      <c r="AB7" s="37">
        <f>SUM(AC7:AD7)</f>
        <v>0</v>
      </c>
      <c r="AC7" s="37">
        <v>0</v>
      </c>
      <c r="AD7" s="37">
        <v>0</v>
      </c>
      <c r="AE7" s="37">
        <f>SUM(AF7:AG7)</f>
        <v>0</v>
      </c>
      <c r="AF7" s="37">
        <v>0</v>
      </c>
      <c r="AG7" s="37">
        <v>0</v>
      </c>
      <c r="AH7" s="37">
        <f>SUM(AI7:AJ7)</f>
        <v>0</v>
      </c>
      <c r="AI7" s="37">
        <f t="shared" ref="AI7:AI40" si="6">SUM(W7,Z7,AC7,AF7)</f>
        <v>0</v>
      </c>
      <c r="AJ7" s="37">
        <f t="shared" ref="AJ7:AJ40" si="7">SUM(X7,AA7,AD7,AG7)</f>
        <v>0</v>
      </c>
      <c r="AK7" s="37">
        <f t="shared" ref="AK7:AK40" si="8">SUM(AL7:AM7)</f>
        <v>0</v>
      </c>
      <c r="AL7" s="37">
        <v>0</v>
      </c>
      <c r="AM7" s="10">
        <v>0</v>
      </c>
      <c r="AN7" s="36">
        <f t="shared" ref="AN7:AN40" si="9">SUM(AO7:AP7)</f>
        <v>59</v>
      </c>
      <c r="AO7" s="37">
        <v>32</v>
      </c>
      <c r="AP7" s="37">
        <v>27</v>
      </c>
      <c r="AQ7" s="37">
        <f t="shared" ref="AQ7:AQ40" si="10">SUM(AR7:AS7)</f>
        <v>0</v>
      </c>
      <c r="AR7" s="37">
        <v>0</v>
      </c>
      <c r="AS7" s="37">
        <v>0</v>
      </c>
      <c r="AT7" s="37">
        <f t="shared" ref="AT7:AT40" si="11">SUM(AU7:AV7)</f>
        <v>0</v>
      </c>
      <c r="AU7" s="37">
        <v>0</v>
      </c>
      <c r="AV7" s="10">
        <v>0</v>
      </c>
      <c r="AW7" s="36">
        <f t="shared" ref="AW7:AW40" si="12">SUM(AX7:AY7)</f>
        <v>6</v>
      </c>
      <c r="AX7" s="37">
        <v>2</v>
      </c>
      <c r="AY7" s="37">
        <v>4</v>
      </c>
      <c r="AZ7" s="37">
        <f t="shared" ref="AZ7:AZ40" si="13">SUM(BA7:BB7)</f>
        <v>0</v>
      </c>
      <c r="BA7" s="37">
        <v>0</v>
      </c>
      <c r="BB7" s="37">
        <v>0</v>
      </c>
      <c r="BC7" s="37">
        <f t="shared" ref="BC7:BC40" si="14">SUM(BD7:BE7)</f>
        <v>0</v>
      </c>
      <c r="BD7" s="37">
        <v>0</v>
      </c>
      <c r="BE7" s="62">
        <v>0</v>
      </c>
    </row>
    <row r="8" spans="1:57" ht="33" customHeight="1" x14ac:dyDescent="0.2">
      <c r="A8" s="109"/>
      <c r="B8" s="16" t="s">
        <v>24</v>
      </c>
      <c r="C8" s="17" t="s">
        <v>25</v>
      </c>
      <c r="D8" s="18" t="s">
        <v>26</v>
      </c>
      <c r="E8" s="11">
        <v>21</v>
      </c>
      <c r="F8" s="12">
        <v>0</v>
      </c>
      <c r="G8" s="11">
        <f t="shared" si="0"/>
        <v>270</v>
      </c>
      <c r="H8" s="19">
        <v>128</v>
      </c>
      <c r="I8" s="19">
        <v>142</v>
      </c>
      <c r="J8" s="19">
        <f t="shared" si="1"/>
        <v>271</v>
      </c>
      <c r="K8" s="19">
        <v>132</v>
      </c>
      <c r="L8" s="19">
        <v>139</v>
      </c>
      <c r="M8" s="19">
        <f t="shared" si="2"/>
        <v>267</v>
      </c>
      <c r="N8" s="19">
        <v>121</v>
      </c>
      <c r="O8" s="19">
        <v>146</v>
      </c>
      <c r="P8" s="19">
        <f t="shared" si="3"/>
        <v>808</v>
      </c>
      <c r="Q8" s="19">
        <f t="shared" si="4"/>
        <v>381</v>
      </c>
      <c r="R8" s="19">
        <f t="shared" si="5"/>
        <v>427</v>
      </c>
      <c r="S8" s="19">
        <f t="shared" ref="S8:S19" si="15">SUM(T8:U8)</f>
        <v>0</v>
      </c>
      <c r="T8" s="19">
        <v>0</v>
      </c>
      <c r="U8" s="19">
        <v>0</v>
      </c>
      <c r="V8" s="19">
        <f t="shared" ref="V8:V19" si="16">SUM(W8:X8)</f>
        <v>0</v>
      </c>
      <c r="W8" s="19">
        <v>0</v>
      </c>
      <c r="X8" s="19">
        <v>0</v>
      </c>
      <c r="Y8" s="19">
        <f t="shared" ref="Y8:Y19" si="17">SUM(Z8:AA8)</f>
        <v>0</v>
      </c>
      <c r="Z8" s="19">
        <v>0</v>
      </c>
      <c r="AA8" s="19">
        <v>0</v>
      </c>
      <c r="AB8" s="19">
        <f t="shared" ref="AB8:AB19" si="18">SUM(AC8:AD8)</f>
        <v>0</v>
      </c>
      <c r="AC8" s="19">
        <v>0</v>
      </c>
      <c r="AD8" s="19">
        <v>0</v>
      </c>
      <c r="AE8" s="19">
        <f t="shared" ref="AE8:AE19" si="19">SUM(AF8:AG8)</f>
        <v>0</v>
      </c>
      <c r="AF8" s="19">
        <v>0</v>
      </c>
      <c r="AG8" s="19">
        <v>0</v>
      </c>
      <c r="AH8" s="19">
        <f t="shared" ref="AH8:AH19" si="20">SUM(AI8:AJ8)</f>
        <v>0</v>
      </c>
      <c r="AI8" s="19">
        <f t="shared" si="6"/>
        <v>0</v>
      </c>
      <c r="AJ8" s="19">
        <f t="shared" si="7"/>
        <v>0</v>
      </c>
      <c r="AK8" s="19">
        <f t="shared" si="8"/>
        <v>0</v>
      </c>
      <c r="AL8" s="19">
        <v>0</v>
      </c>
      <c r="AM8" s="12">
        <v>0</v>
      </c>
      <c r="AN8" s="11">
        <f t="shared" si="9"/>
        <v>54</v>
      </c>
      <c r="AO8" s="19">
        <v>31</v>
      </c>
      <c r="AP8" s="19">
        <v>23</v>
      </c>
      <c r="AQ8" s="19">
        <f t="shared" si="10"/>
        <v>0</v>
      </c>
      <c r="AR8" s="19">
        <v>0</v>
      </c>
      <c r="AS8" s="19">
        <v>0</v>
      </c>
      <c r="AT8" s="19">
        <f t="shared" si="11"/>
        <v>0</v>
      </c>
      <c r="AU8" s="19">
        <v>0</v>
      </c>
      <c r="AV8" s="12">
        <v>0</v>
      </c>
      <c r="AW8" s="11">
        <f t="shared" si="12"/>
        <v>8</v>
      </c>
      <c r="AX8" s="19">
        <v>2</v>
      </c>
      <c r="AY8" s="19">
        <v>6</v>
      </c>
      <c r="AZ8" s="19">
        <f t="shared" si="13"/>
        <v>0</v>
      </c>
      <c r="BA8" s="19">
        <v>0</v>
      </c>
      <c r="BB8" s="19">
        <v>0</v>
      </c>
      <c r="BC8" s="19">
        <f t="shared" si="14"/>
        <v>0</v>
      </c>
      <c r="BD8" s="19">
        <v>0</v>
      </c>
      <c r="BE8" s="63">
        <v>0</v>
      </c>
    </row>
    <row r="9" spans="1:57" ht="33" customHeight="1" x14ac:dyDescent="0.2">
      <c r="A9" s="109"/>
      <c r="B9" s="16" t="s">
        <v>27</v>
      </c>
      <c r="C9" s="17" t="s">
        <v>28</v>
      </c>
      <c r="D9" s="18" t="s">
        <v>29</v>
      </c>
      <c r="E9" s="11">
        <v>22</v>
      </c>
      <c r="F9" s="12">
        <v>0</v>
      </c>
      <c r="G9" s="11">
        <f t="shared" si="0"/>
        <v>270</v>
      </c>
      <c r="H9" s="19">
        <v>125</v>
      </c>
      <c r="I9" s="19">
        <v>145</v>
      </c>
      <c r="J9" s="19">
        <f t="shared" si="1"/>
        <v>268</v>
      </c>
      <c r="K9" s="19">
        <v>111</v>
      </c>
      <c r="L9" s="19">
        <v>157</v>
      </c>
      <c r="M9" s="19">
        <f t="shared" si="2"/>
        <v>263</v>
      </c>
      <c r="N9" s="19">
        <v>108</v>
      </c>
      <c r="O9" s="19">
        <v>155</v>
      </c>
      <c r="P9" s="19">
        <f t="shared" si="3"/>
        <v>801</v>
      </c>
      <c r="Q9" s="19">
        <f t="shared" si="4"/>
        <v>344</v>
      </c>
      <c r="R9" s="19">
        <f t="shared" si="5"/>
        <v>457</v>
      </c>
      <c r="S9" s="19">
        <f t="shared" si="15"/>
        <v>0</v>
      </c>
      <c r="T9" s="19">
        <v>0</v>
      </c>
      <c r="U9" s="19">
        <v>0</v>
      </c>
      <c r="V9" s="19">
        <f t="shared" si="16"/>
        <v>0</v>
      </c>
      <c r="W9" s="19">
        <v>0</v>
      </c>
      <c r="X9" s="19">
        <v>0</v>
      </c>
      <c r="Y9" s="19">
        <f t="shared" si="17"/>
        <v>0</v>
      </c>
      <c r="Z9" s="19">
        <v>0</v>
      </c>
      <c r="AA9" s="19">
        <v>0</v>
      </c>
      <c r="AB9" s="19">
        <f t="shared" si="18"/>
        <v>0</v>
      </c>
      <c r="AC9" s="19">
        <v>0</v>
      </c>
      <c r="AD9" s="19">
        <v>0</v>
      </c>
      <c r="AE9" s="19">
        <f t="shared" si="19"/>
        <v>0</v>
      </c>
      <c r="AF9" s="19">
        <v>0</v>
      </c>
      <c r="AG9" s="19">
        <v>0</v>
      </c>
      <c r="AH9" s="19">
        <f t="shared" si="20"/>
        <v>0</v>
      </c>
      <c r="AI9" s="19">
        <f t="shared" si="6"/>
        <v>0</v>
      </c>
      <c r="AJ9" s="19">
        <f t="shared" si="7"/>
        <v>0</v>
      </c>
      <c r="AK9" s="19">
        <f t="shared" si="8"/>
        <v>0</v>
      </c>
      <c r="AL9" s="19">
        <v>0</v>
      </c>
      <c r="AM9" s="12">
        <v>0</v>
      </c>
      <c r="AN9" s="11">
        <f t="shared" si="9"/>
        <v>61</v>
      </c>
      <c r="AO9" s="19">
        <v>28</v>
      </c>
      <c r="AP9" s="19">
        <v>33</v>
      </c>
      <c r="AQ9" s="19">
        <f t="shared" si="10"/>
        <v>0</v>
      </c>
      <c r="AR9" s="19">
        <v>0</v>
      </c>
      <c r="AS9" s="19">
        <v>0</v>
      </c>
      <c r="AT9" s="19">
        <f t="shared" si="11"/>
        <v>0</v>
      </c>
      <c r="AU9" s="19">
        <v>0</v>
      </c>
      <c r="AV9" s="12">
        <v>0</v>
      </c>
      <c r="AW9" s="11">
        <f t="shared" si="12"/>
        <v>8</v>
      </c>
      <c r="AX9" s="19">
        <v>4</v>
      </c>
      <c r="AY9" s="19">
        <v>4</v>
      </c>
      <c r="AZ9" s="19">
        <f t="shared" si="13"/>
        <v>0</v>
      </c>
      <c r="BA9" s="19">
        <v>0</v>
      </c>
      <c r="BB9" s="19">
        <v>0</v>
      </c>
      <c r="BC9" s="19">
        <f t="shared" si="14"/>
        <v>0</v>
      </c>
      <c r="BD9" s="19">
        <v>0</v>
      </c>
      <c r="BE9" s="63">
        <v>0</v>
      </c>
    </row>
    <row r="10" spans="1:57" ht="33" customHeight="1" x14ac:dyDescent="0.2">
      <c r="A10" s="109"/>
      <c r="B10" s="85" t="s">
        <v>198</v>
      </c>
      <c r="C10" s="97" t="s">
        <v>200</v>
      </c>
      <c r="D10" s="98"/>
      <c r="E10" s="84"/>
      <c r="F10" s="83"/>
      <c r="G10" s="84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3"/>
      <c r="AN10" s="84"/>
      <c r="AO10" s="82"/>
      <c r="AP10" s="82"/>
      <c r="AQ10" s="82"/>
      <c r="AR10" s="82"/>
      <c r="AS10" s="82"/>
      <c r="AT10" s="82"/>
      <c r="AU10" s="82"/>
      <c r="AV10" s="83"/>
      <c r="AW10" s="84"/>
      <c r="AX10" s="82"/>
      <c r="AY10" s="82"/>
      <c r="AZ10" s="82"/>
      <c r="BA10" s="82"/>
      <c r="BB10" s="82"/>
      <c r="BC10" s="82"/>
      <c r="BD10" s="82"/>
      <c r="BE10" s="86"/>
    </row>
    <row r="11" spans="1:57" ht="33" customHeight="1" x14ac:dyDescent="0.2">
      <c r="A11" s="109"/>
      <c r="B11" s="16" t="s">
        <v>30</v>
      </c>
      <c r="C11" s="17" t="s">
        <v>31</v>
      </c>
      <c r="D11" s="18" t="s">
        <v>32</v>
      </c>
      <c r="E11" s="11">
        <v>21</v>
      </c>
      <c r="F11" s="12">
        <v>0</v>
      </c>
      <c r="G11" s="11">
        <f t="shared" si="0"/>
        <v>271</v>
      </c>
      <c r="H11" s="19">
        <v>112</v>
      </c>
      <c r="I11" s="19">
        <v>159</v>
      </c>
      <c r="J11" s="19">
        <f t="shared" si="1"/>
        <v>257</v>
      </c>
      <c r="K11" s="19">
        <v>101</v>
      </c>
      <c r="L11" s="19">
        <v>156</v>
      </c>
      <c r="M11" s="19">
        <f t="shared" si="2"/>
        <v>276</v>
      </c>
      <c r="N11" s="19">
        <v>112</v>
      </c>
      <c r="O11" s="19">
        <v>164</v>
      </c>
      <c r="P11" s="19">
        <f t="shared" si="3"/>
        <v>804</v>
      </c>
      <c r="Q11" s="19">
        <f t="shared" si="4"/>
        <v>325</v>
      </c>
      <c r="R11" s="19">
        <f t="shared" si="5"/>
        <v>479</v>
      </c>
      <c r="S11" s="19">
        <f t="shared" si="15"/>
        <v>0</v>
      </c>
      <c r="T11" s="19">
        <v>0</v>
      </c>
      <c r="U11" s="19">
        <v>0</v>
      </c>
      <c r="V11" s="19">
        <f t="shared" si="16"/>
        <v>0</v>
      </c>
      <c r="W11" s="19">
        <v>0</v>
      </c>
      <c r="X11" s="19">
        <v>0</v>
      </c>
      <c r="Y11" s="19">
        <f t="shared" si="17"/>
        <v>0</v>
      </c>
      <c r="Z11" s="19">
        <v>0</v>
      </c>
      <c r="AA11" s="19">
        <v>0</v>
      </c>
      <c r="AB11" s="19">
        <f t="shared" si="18"/>
        <v>0</v>
      </c>
      <c r="AC11" s="19">
        <v>0</v>
      </c>
      <c r="AD11" s="19">
        <v>0</v>
      </c>
      <c r="AE11" s="19">
        <f t="shared" si="19"/>
        <v>0</v>
      </c>
      <c r="AF11" s="19">
        <v>0</v>
      </c>
      <c r="AG11" s="19">
        <v>0</v>
      </c>
      <c r="AH11" s="19">
        <f t="shared" si="20"/>
        <v>0</v>
      </c>
      <c r="AI11" s="19">
        <f t="shared" si="6"/>
        <v>0</v>
      </c>
      <c r="AJ11" s="19">
        <f t="shared" si="7"/>
        <v>0</v>
      </c>
      <c r="AK11" s="19">
        <f t="shared" si="8"/>
        <v>0</v>
      </c>
      <c r="AL11" s="19">
        <v>0</v>
      </c>
      <c r="AM11" s="12">
        <v>0</v>
      </c>
      <c r="AN11" s="11">
        <f t="shared" si="9"/>
        <v>57</v>
      </c>
      <c r="AO11" s="19">
        <v>29</v>
      </c>
      <c r="AP11" s="19">
        <v>28</v>
      </c>
      <c r="AQ11" s="19">
        <f t="shared" si="10"/>
        <v>0</v>
      </c>
      <c r="AR11" s="19">
        <v>0</v>
      </c>
      <c r="AS11" s="19">
        <v>0</v>
      </c>
      <c r="AT11" s="19">
        <f t="shared" si="11"/>
        <v>0</v>
      </c>
      <c r="AU11" s="19">
        <v>0</v>
      </c>
      <c r="AV11" s="12">
        <v>0</v>
      </c>
      <c r="AW11" s="11">
        <f t="shared" si="12"/>
        <v>5</v>
      </c>
      <c r="AX11" s="19">
        <v>2</v>
      </c>
      <c r="AY11" s="19">
        <v>3</v>
      </c>
      <c r="AZ11" s="19">
        <f t="shared" si="13"/>
        <v>0</v>
      </c>
      <c r="BA11" s="19">
        <v>0</v>
      </c>
      <c r="BB11" s="19">
        <v>0</v>
      </c>
      <c r="BC11" s="19">
        <f t="shared" si="14"/>
        <v>0</v>
      </c>
      <c r="BD11" s="19">
        <v>0</v>
      </c>
      <c r="BE11" s="63">
        <v>0</v>
      </c>
    </row>
    <row r="12" spans="1:57" ht="33" customHeight="1" x14ac:dyDescent="0.2">
      <c r="A12" s="109"/>
      <c r="B12" s="16" t="s">
        <v>33</v>
      </c>
      <c r="C12" s="17" t="s">
        <v>34</v>
      </c>
      <c r="D12" s="18" t="s">
        <v>35</v>
      </c>
      <c r="E12" s="11">
        <v>21</v>
      </c>
      <c r="F12" s="12">
        <v>0</v>
      </c>
      <c r="G12" s="11">
        <f t="shared" si="0"/>
        <v>160</v>
      </c>
      <c r="H12" s="19">
        <v>82</v>
      </c>
      <c r="I12" s="19">
        <v>78</v>
      </c>
      <c r="J12" s="19">
        <f t="shared" si="1"/>
        <v>148</v>
      </c>
      <c r="K12" s="19">
        <v>72</v>
      </c>
      <c r="L12" s="19">
        <v>76</v>
      </c>
      <c r="M12" s="19">
        <f t="shared" si="2"/>
        <v>147</v>
      </c>
      <c r="N12" s="19">
        <v>84</v>
      </c>
      <c r="O12" s="19">
        <v>63</v>
      </c>
      <c r="P12" s="19">
        <f t="shared" si="3"/>
        <v>455</v>
      </c>
      <c r="Q12" s="19">
        <f t="shared" si="4"/>
        <v>238</v>
      </c>
      <c r="R12" s="19">
        <f t="shared" si="5"/>
        <v>217</v>
      </c>
      <c r="S12" s="19">
        <f t="shared" si="15"/>
        <v>0</v>
      </c>
      <c r="T12" s="19">
        <v>0</v>
      </c>
      <c r="U12" s="19">
        <v>0</v>
      </c>
      <c r="V12" s="19">
        <f t="shared" si="16"/>
        <v>0</v>
      </c>
      <c r="W12" s="19">
        <v>0</v>
      </c>
      <c r="X12" s="19">
        <v>0</v>
      </c>
      <c r="Y12" s="19">
        <f t="shared" si="17"/>
        <v>0</v>
      </c>
      <c r="Z12" s="19">
        <v>0</v>
      </c>
      <c r="AA12" s="19">
        <v>0</v>
      </c>
      <c r="AB12" s="19">
        <f t="shared" si="18"/>
        <v>0</v>
      </c>
      <c r="AC12" s="19">
        <v>0</v>
      </c>
      <c r="AD12" s="19">
        <v>0</v>
      </c>
      <c r="AE12" s="19">
        <f t="shared" si="19"/>
        <v>0</v>
      </c>
      <c r="AF12" s="19">
        <v>0</v>
      </c>
      <c r="AG12" s="19">
        <v>0</v>
      </c>
      <c r="AH12" s="19">
        <f t="shared" si="20"/>
        <v>0</v>
      </c>
      <c r="AI12" s="19">
        <f t="shared" si="6"/>
        <v>0</v>
      </c>
      <c r="AJ12" s="19">
        <f t="shared" si="7"/>
        <v>0</v>
      </c>
      <c r="AK12" s="19">
        <f t="shared" si="8"/>
        <v>0</v>
      </c>
      <c r="AL12" s="19">
        <v>0</v>
      </c>
      <c r="AM12" s="12">
        <v>0</v>
      </c>
      <c r="AN12" s="11">
        <f t="shared" si="9"/>
        <v>49</v>
      </c>
      <c r="AO12" s="19">
        <v>24</v>
      </c>
      <c r="AP12" s="19">
        <v>25</v>
      </c>
      <c r="AQ12" s="19">
        <f t="shared" si="10"/>
        <v>0</v>
      </c>
      <c r="AR12" s="19">
        <v>0</v>
      </c>
      <c r="AS12" s="19">
        <v>0</v>
      </c>
      <c r="AT12" s="19">
        <f t="shared" si="11"/>
        <v>0</v>
      </c>
      <c r="AU12" s="19">
        <v>0</v>
      </c>
      <c r="AV12" s="12">
        <v>0</v>
      </c>
      <c r="AW12" s="11">
        <f t="shared" si="12"/>
        <v>18</v>
      </c>
      <c r="AX12" s="19">
        <v>12</v>
      </c>
      <c r="AY12" s="19">
        <v>6</v>
      </c>
      <c r="AZ12" s="19">
        <f t="shared" si="13"/>
        <v>0</v>
      </c>
      <c r="BA12" s="19">
        <v>0</v>
      </c>
      <c r="BB12" s="19">
        <v>0</v>
      </c>
      <c r="BC12" s="19">
        <f t="shared" si="14"/>
        <v>0</v>
      </c>
      <c r="BD12" s="19">
        <v>0</v>
      </c>
      <c r="BE12" s="63">
        <v>0</v>
      </c>
    </row>
    <row r="13" spans="1:57" ht="33" customHeight="1" x14ac:dyDescent="0.2">
      <c r="A13" s="109"/>
      <c r="B13" s="16" t="s">
        <v>186</v>
      </c>
      <c r="C13" s="17" t="s">
        <v>36</v>
      </c>
      <c r="D13" s="18" t="s">
        <v>37</v>
      </c>
      <c r="E13" s="87">
        <v>6</v>
      </c>
      <c r="F13" s="12">
        <v>0</v>
      </c>
      <c r="G13" s="11">
        <f t="shared" si="0"/>
        <v>29</v>
      </c>
      <c r="H13" s="19">
        <v>18</v>
      </c>
      <c r="I13" s="19">
        <v>11</v>
      </c>
      <c r="J13" s="19">
        <f t="shared" si="1"/>
        <v>20</v>
      </c>
      <c r="K13" s="19">
        <v>11</v>
      </c>
      <c r="L13" s="19">
        <v>9</v>
      </c>
      <c r="M13" s="19">
        <f t="shared" si="2"/>
        <v>24</v>
      </c>
      <c r="N13" s="19">
        <v>15</v>
      </c>
      <c r="O13" s="19">
        <v>9</v>
      </c>
      <c r="P13" s="19">
        <f t="shared" si="3"/>
        <v>73</v>
      </c>
      <c r="Q13" s="19">
        <f t="shared" si="4"/>
        <v>44</v>
      </c>
      <c r="R13" s="19">
        <f t="shared" si="5"/>
        <v>29</v>
      </c>
      <c r="S13" s="19">
        <f t="shared" si="15"/>
        <v>0</v>
      </c>
      <c r="T13" s="19">
        <v>0</v>
      </c>
      <c r="U13" s="19">
        <v>0</v>
      </c>
      <c r="V13" s="19">
        <f t="shared" si="16"/>
        <v>0</v>
      </c>
      <c r="W13" s="19">
        <v>0</v>
      </c>
      <c r="X13" s="19">
        <v>0</v>
      </c>
      <c r="Y13" s="19">
        <f t="shared" si="17"/>
        <v>0</v>
      </c>
      <c r="Z13" s="19">
        <v>0</v>
      </c>
      <c r="AA13" s="19">
        <v>0</v>
      </c>
      <c r="AB13" s="19">
        <f t="shared" si="18"/>
        <v>0</v>
      </c>
      <c r="AC13" s="19">
        <v>0</v>
      </c>
      <c r="AD13" s="19">
        <v>0</v>
      </c>
      <c r="AE13" s="19">
        <f t="shared" si="19"/>
        <v>0</v>
      </c>
      <c r="AF13" s="19">
        <v>0</v>
      </c>
      <c r="AG13" s="19">
        <v>0</v>
      </c>
      <c r="AH13" s="19">
        <f t="shared" si="20"/>
        <v>0</v>
      </c>
      <c r="AI13" s="19">
        <f t="shared" si="6"/>
        <v>0</v>
      </c>
      <c r="AJ13" s="19">
        <f t="shared" si="7"/>
        <v>0</v>
      </c>
      <c r="AK13" s="19">
        <f t="shared" si="8"/>
        <v>0</v>
      </c>
      <c r="AL13" s="19">
        <v>0</v>
      </c>
      <c r="AM13" s="12">
        <v>0</v>
      </c>
      <c r="AN13" s="11">
        <f t="shared" si="9"/>
        <v>15</v>
      </c>
      <c r="AO13" s="19">
        <v>8</v>
      </c>
      <c r="AP13" s="19">
        <v>7</v>
      </c>
      <c r="AQ13" s="19">
        <f t="shared" si="10"/>
        <v>0</v>
      </c>
      <c r="AR13" s="19">
        <v>0</v>
      </c>
      <c r="AS13" s="19">
        <v>0</v>
      </c>
      <c r="AT13" s="19">
        <f t="shared" si="11"/>
        <v>0</v>
      </c>
      <c r="AU13" s="19">
        <v>0</v>
      </c>
      <c r="AV13" s="12">
        <v>0</v>
      </c>
      <c r="AW13" s="11">
        <f t="shared" si="12"/>
        <v>4</v>
      </c>
      <c r="AX13" s="19">
        <v>4</v>
      </c>
      <c r="AY13" s="19">
        <v>0</v>
      </c>
      <c r="AZ13" s="19">
        <f t="shared" si="13"/>
        <v>0</v>
      </c>
      <c r="BA13" s="19">
        <v>0</v>
      </c>
      <c r="BB13" s="19">
        <v>0</v>
      </c>
      <c r="BC13" s="19">
        <f t="shared" si="14"/>
        <v>0</v>
      </c>
      <c r="BD13" s="19">
        <v>0</v>
      </c>
      <c r="BE13" s="63">
        <v>0</v>
      </c>
    </row>
    <row r="14" spans="1:57" ht="33" customHeight="1" x14ac:dyDescent="0.2">
      <c r="A14" s="109"/>
      <c r="B14" s="16" t="s">
        <v>38</v>
      </c>
      <c r="C14" s="17" t="s">
        <v>39</v>
      </c>
      <c r="D14" s="18" t="s">
        <v>40</v>
      </c>
      <c r="E14" s="11">
        <v>33</v>
      </c>
      <c r="F14" s="12">
        <v>8</v>
      </c>
      <c r="G14" s="11">
        <f t="shared" si="0"/>
        <v>298</v>
      </c>
      <c r="H14" s="19">
        <v>234</v>
      </c>
      <c r="I14" s="19">
        <v>64</v>
      </c>
      <c r="J14" s="19">
        <f t="shared" si="1"/>
        <v>297</v>
      </c>
      <c r="K14" s="19">
        <v>251</v>
      </c>
      <c r="L14" s="19">
        <v>46</v>
      </c>
      <c r="M14" s="19">
        <f t="shared" si="2"/>
        <v>286</v>
      </c>
      <c r="N14" s="19">
        <v>232</v>
      </c>
      <c r="O14" s="19">
        <v>54</v>
      </c>
      <c r="P14" s="19">
        <f t="shared" si="3"/>
        <v>881</v>
      </c>
      <c r="Q14" s="19">
        <f t="shared" si="4"/>
        <v>717</v>
      </c>
      <c r="R14" s="19">
        <f t="shared" si="5"/>
        <v>164</v>
      </c>
      <c r="S14" s="19">
        <f t="shared" si="15"/>
        <v>0</v>
      </c>
      <c r="T14" s="19">
        <v>0</v>
      </c>
      <c r="U14" s="19">
        <v>0</v>
      </c>
      <c r="V14" s="19">
        <f t="shared" si="16"/>
        <v>8</v>
      </c>
      <c r="W14" s="19">
        <v>7</v>
      </c>
      <c r="X14" s="19">
        <v>1</v>
      </c>
      <c r="Y14" s="19">
        <f t="shared" si="17"/>
        <v>10</v>
      </c>
      <c r="Z14" s="19">
        <v>10</v>
      </c>
      <c r="AA14" s="19">
        <v>0</v>
      </c>
      <c r="AB14" s="19">
        <f t="shared" si="18"/>
        <v>11</v>
      </c>
      <c r="AC14" s="19">
        <v>11</v>
      </c>
      <c r="AD14" s="19">
        <v>0</v>
      </c>
      <c r="AE14" s="19">
        <f t="shared" si="19"/>
        <v>9</v>
      </c>
      <c r="AF14" s="19">
        <v>7</v>
      </c>
      <c r="AG14" s="19">
        <v>2</v>
      </c>
      <c r="AH14" s="19">
        <f t="shared" si="20"/>
        <v>38</v>
      </c>
      <c r="AI14" s="19">
        <f t="shared" si="6"/>
        <v>35</v>
      </c>
      <c r="AJ14" s="19">
        <f t="shared" si="7"/>
        <v>3</v>
      </c>
      <c r="AK14" s="19">
        <f t="shared" si="8"/>
        <v>0</v>
      </c>
      <c r="AL14" s="19">
        <v>0</v>
      </c>
      <c r="AM14" s="12">
        <v>0</v>
      </c>
      <c r="AN14" s="11">
        <f t="shared" si="9"/>
        <v>100</v>
      </c>
      <c r="AO14" s="19">
        <v>67</v>
      </c>
      <c r="AP14" s="19">
        <v>33</v>
      </c>
      <c r="AQ14" s="19">
        <f t="shared" si="10"/>
        <v>23</v>
      </c>
      <c r="AR14" s="19">
        <v>20</v>
      </c>
      <c r="AS14" s="19">
        <v>3</v>
      </c>
      <c r="AT14" s="19">
        <f t="shared" si="11"/>
        <v>0</v>
      </c>
      <c r="AU14" s="19">
        <v>0</v>
      </c>
      <c r="AV14" s="12">
        <v>0</v>
      </c>
      <c r="AW14" s="11">
        <f t="shared" si="12"/>
        <v>12</v>
      </c>
      <c r="AX14" s="19">
        <v>8</v>
      </c>
      <c r="AY14" s="19">
        <v>4</v>
      </c>
      <c r="AZ14" s="19">
        <f t="shared" si="13"/>
        <v>1</v>
      </c>
      <c r="BA14" s="19">
        <v>1</v>
      </c>
      <c r="BB14" s="19">
        <v>0</v>
      </c>
      <c r="BC14" s="19">
        <f t="shared" si="14"/>
        <v>0</v>
      </c>
      <c r="BD14" s="19">
        <v>0</v>
      </c>
      <c r="BE14" s="63">
        <v>0</v>
      </c>
    </row>
    <row r="15" spans="1:57" ht="33" customHeight="1" x14ac:dyDescent="0.2">
      <c r="A15" s="109"/>
      <c r="B15" s="16" t="s">
        <v>41</v>
      </c>
      <c r="C15" s="17" t="s">
        <v>42</v>
      </c>
      <c r="D15" s="18" t="s">
        <v>43</v>
      </c>
      <c r="E15" s="11">
        <v>21</v>
      </c>
      <c r="F15" s="12">
        <v>0</v>
      </c>
      <c r="G15" s="11">
        <f t="shared" si="0"/>
        <v>241</v>
      </c>
      <c r="H15" s="19">
        <v>91</v>
      </c>
      <c r="I15" s="19">
        <v>150</v>
      </c>
      <c r="J15" s="19">
        <f t="shared" si="1"/>
        <v>236</v>
      </c>
      <c r="K15" s="19">
        <v>106</v>
      </c>
      <c r="L15" s="19">
        <v>130</v>
      </c>
      <c r="M15" s="19">
        <f t="shared" si="2"/>
        <v>231</v>
      </c>
      <c r="N15" s="19">
        <v>93</v>
      </c>
      <c r="O15" s="19">
        <v>138</v>
      </c>
      <c r="P15" s="19">
        <f t="shared" si="3"/>
        <v>708</v>
      </c>
      <c r="Q15" s="19">
        <f t="shared" si="4"/>
        <v>290</v>
      </c>
      <c r="R15" s="19">
        <f t="shared" si="5"/>
        <v>418</v>
      </c>
      <c r="S15" s="19">
        <f t="shared" si="15"/>
        <v>0</v>
      </c>
      <c r="T15" s="19">
        <v>0</v>
      </c>
      <c r="U15" s="19">
        <v>0</v>
      </c>
      <c r="V15" s="19">
        <f t="shared" si="16"/>
        <v>0</v>
      </c>
      <c r="W15" s="19">
        <v>0</v>
      </c>
      <c r="X15" s="19">
        <v>0</v>
      </c>
      <c r="Y15" s="19">
        <f t="shared" si="17"/>
        <v>0</v>
      </c>
      <c r="Z15" s="19">
        <v>0</v>
      </c>
      <c r="AA15" s="19">
        <v>0</v>
      </c>
      <c r="AB15" s="19">
        <f t="shared" si="18"/>
        <v>0</v>
      </c>
      <c r="AC15" s="19">
        <v>0</v>
      </c>
      <c r="AD15" s="19">
        <v>0</v>
      </c>
      <c r="AE15" s="19">
        <f t="shared" si="19"/>
        <v>0</v>
      </c>
      <c r="AF15" s="19">
        <v>0</v>
      </c>
      <c r="AG15" s="19">
        <v>0</v>
      </c>
      <c r="AH15" s="19">
        <f t="shared" si="20"/>
        <v>0</v>
      </c>
      <c r="AI15" s="19">
        <f t="shared" si="6"/>
        <v>0</v>
      </c>
      <c r="AJ15" s="19">
        <f t="shared" si="7"/>
        <v>0</v>
      </c>
      <c r="AK15" s="19">
        <f t="shared" si="8"/>
        <v>0</v>
      </c>
      <c r="AL15" s="19">
        <v>0</v>
      </c>
      <c r="AM15" s="12">
        <v>0</v>
      </c>
      <c r="AN15" s="11">
        <f t="shared" si="9"/>
        <v>50</v>
      </c>
      <c r="AO15" s="19">
        <v>19</v>
      </c>
      <c r="AP15" s="19">
        <v>31</v>
      </c>
      <c r="AQ15" s="19">
        <f t="shared" si="10"/>
        <v>0</v>
      </c>
      <c r="AR15" s="19">
        <v>0</v>
      </c>
      <c r="AS15" s="19">
        <v>0</v>
      </c>
      <c r="AT15" s="19">
        <f t="shared" si="11"/>
        <v>0</v>
      </c>
      <c r="AU15" s="19">
        <v>0</v>
      </c>
      <c r="AV15" s="12">
        <v>0</v>
      </c>
      <c r="AW15" s="11">
        <f t="shared" si="12"/>
        <v>9</v>
      </c>
      <c r="AX15" s="19">
        <v>2</v>
      </c>
      <c r="AY15" s="19">
        <v>7</v>
      </c>
      <c r="AZ15" s="19">
        <f t="shared" si="13"/>
        <v>0</v>
      </c>
      <c r="BA15" s="19">
        <v>0</v>
      </c>
      <c r="BB15" s="19">
        <v>0</v>
      </c>
      <c r="BC15" s="19">
        <f t="shared" si="14"/>
        <v>0</v>
      </c>
      <c r="BD15" s="19">
        <v>0</v>
      </c>
      <c r="BE15" s="63">
        <v>0</v>
      </c>
    </row>
    <row r="16" spans="1:57" ht="33" customHeight="1" x14ac:dyDescent="0.2">
      <c r="A16" s="109"/>
      <c r="B16" s="16" t="s">
        <v>44</v>
      </c>
      <c r="C16" s="17" t="s">
        <v>39</v>
      </c>
      <c r="D16" s="18" t="s">
        <v>45</v>
      </c>
      <c r="E16" s="56">
        <v>0</v>
      </c>
      <c r="F16" s="57">
        <v>15</v>
      </c>
      <c r="G16" s="11">
        <f t="shared" si="0"/>
        <v>0</v>
      </c>
      <c r="H16" s="19">
        <v>0</v>
      </c>
      <c r="I16" s="19">
        <v>0</v>
      </c>
      <c r="J16" s="19">
        <f t="shared" si="1"/>
        <v>0</v>
      </c>
      <c r="K16" s="19">
        <v>0</v>
      </c>
      <c r="L16" s="19">
        <v>0</v>
      </c>
      <c r="M16" s="19">
        <f t="shared" si="2"/>
        <v>0</v>
      </c>
      <c r="N16" s="19">
        <v>0</v>
      </c>
      <c r="O16" s="19">
        <v>0</v>
      </c>
      <c r="P16" s="19">
        <f t="shared" si="3"/>
        <v>0</v>
      </c>
      <c r="Q16" s="19">
        <f t="shared" si="4"/>
        <v>0</v>
      </c>
      <c r="R16" s="19">
        <f t="shared" si="5"/>
        <v>0</v>
      </c>
      <c r="S16" s="19">
        <f t="shared" si="15"/>
        <v>0</v>
      </c>
      <c r="T16" s="19">
        <v>0</v>
      </c>
      <c r="U16" s="19">
        <v>0</v>
      </c>
      <c r="V16" s="19">
        <f t="shared" si="16"/>
        <v>82</v>
      </c>
      <c r="W16" s="19">
        <v>45</v>
      </c>
      <c r="X16" s="19">
        <v>37</v>
      </c>
      <c r="Y16" s="19">
        <f t="shared" si="17"/>
        <v>72</v>
      </c>
      <c r="Z16" s="19">
        <v>29</v>
      </c>
      <c r="AA16" s="19">
        <v>43</v>
      </c>
      <c r="AB16" s="19">
        <f t="shared" si="18"/>
        <v>62</v>
      </c>
      <c r="AC16" s="19">
        <v>28</v>
      </c>
      <c r="AD16" s="19">
        <v>34</v>
      </c>
      <c r="AE16" s="19">
        <f t="shared" si="19"/>
        <v>20</v>
      </c>
      <c r="AF16" s="19">
        <v>9</v>
      </c>
      <c r="AG16" s="19">
        <v>11</v>
      </c>
      <c r="AH16" s="19">
        <f t="shared" si="20"/>
        <v>236</v>
      </c>
      <c r="AI16" s="19">
        <f t="shared" si="6"/>
        <v>111</v>
      </c>
      <c r="AJ16" s="19">
        <f t="shared" si="7"/>
        <v>125</v>
      </c>
      <c r="AK16" s="19">
        <f t="shared" si="8"/>
        <v>177</v>
      </c>
      <c r="AL16" s="19">
        <v>74</v>
      </c>
      <c r="AM16" s="12">
        <v>103</v>
      </c>
      <c r="AN16" s="11">
        <f t="shared" si="9"/>
        <v>0</v>
      </c>
      <c r="AO16" s="19">
        <v>0</v>
      </c>
      <c r="AP16" s="19">
        <v>0</v>
      </c>
      <c r="AQ16" s="19">
        <f t="shared" si="10"/>
        <v>39</v>
      </c>
      <c r="AR16" s="19">
        <v>17</v>
      </c>
      <c r="AS16" s="19">
        <v>22</v>
      </c>
      <c r="AT16" s="19">
        <f t="shared" si="11"/>
        <v>15</v>
      </c>
      <c r="AU16" s="19">
        <v>10</v>
      </c>
      <c r="AV16" s="12">
        <v>5</v>
      </c>
      <c r="AW16" s="11">
        <f t="shared" si="12"/>
        <v>0</v>
      </c>
      <c r="AX16" s="19">
        <v>0</v>
      </c>
      <c r="AY16" s="19">
        <v>0</v>
      </c>
      <c r="AZ16" s="19">
        <f t="shared" si="13"/>
        <v>7</v>
      </c>
      <c r="BA16" s="19">
        <v>1</v>
      </c>
      <c r="BB16" s="19">
        <v>6</v>
      </c>
      <c r="BC16" s="19">
        <f t="shared" si="14"/>
        <v>2</v>
      </c>
      <c r="BD16" s="19">
        <v>1</v>
      </c>
      <c r="BE16" s="63">
        <v>1</v>
      </c>
    </row>
    <row r="17" spans="1:57" ht="33" customHeight="1" x14ac:dyDescent="0.2">
      <c r="A17" s="109"/>
      <c r="B17" s="16" t="s">
        <v>46</v>
      </c>
      <c r="C17" s="17" t="s">
        <v>47</v>
      </c>
      <c r="D17" s="18" t="s">
        <v>48</v>
      </c>
      <c r="E17" s="11">
        <v>21</v>
      </c>
      <c r="F17" s="12">
        <v>4</v>
      </c>
      <c r="G17" s="11">
        <f t="shared" si="0"/>
        <v>255</v>
      </c>
      <c r="H17" s="19">
        <v>124</v>
      </c>
      <c r="I17" s="19">
        <v>131</v>
      </c>
      <c r="J17" s="19">
        <f t="shared" si="1"/>
        <v>245</v>
      </c>
      <c r="K17" s="19">
        <v>99</v>
      </c>
      <c r="L17" s="19">
        <v>146</v>
      </c>
      <c r="M17" s="19">
        <f t="shared" si="2"/>
        <v>271</v>
      </c>
      <c r="N17" s="19">
        <v>127</v>
      </c>
      <c r="O17" s="19">
        <v>144</v>
      </c>
      <c r="P17" s="19">
        <f t="shared" si="3"/>
        <v>771</v>
      </c>
      <c r="Q17" s="19">
        <f t="shared" si="4"/>
        <v>350</v>
      </c>
      <c r="R17" s="19">
        <f t="shared" si="5"/>
        <v>421</v>
      </c>
      <c r="S17" s="19">
        <f t="shared" si="15"/>
        <v>0</v>
      </c>
      <c r="T17" s="19">
        <v>0</v>
      </c>
      <c r="U17" s="19">
        <v>0</v>
      </c>
      <c r="V17" s="19">
        <f t="shared" si="16"/>
        <v>11</v>
      </c>
      <c r="W17" s="19">
        <v>6</v>
      </c>
      <c r="X17" s="19">
        <v>5</v>
      </c>
      <c r="Y17" s="19">
        <f t="shared" si="17"/>
        <v>9</v>
      </c>
      <c r="Z17" s="19">
        <v>4</v>
      </c>
      <c r="AA17" s="19">
        <v>5</v>
      </c>
      <c r="AB17" s="19">
        <f t="shared" si="18"/>
        <v>5</v>
      </c>
      <c r="AC17" s="19">
        <v>2</v>
      </c>
      <c r="AD17" s="19">
        <v>3</v>
      </c>
      <c r="AE17" s="19">
        <f t="shared" si="19"/>
        <v>10</v>
      </c>
      <c r="AF17" s="19">
        <v>5</v>
      </c>
      <c r="AG17" s="19">
        <v>5</v>
      </c>
      <c r="AH17" s="19">
        <f t="shared" si="20"/>
        <v>35</v>
      </c>
      <c r="AI17" s="19">
        <f t="shared" si="6"/>
        <v>17</v>
      </c>
      <c r="AJ17" s="19">
        <f t="shared" si="7"/>
        <v>18</v>
      </c>
      <c r="AK17" s="19">
        <f t="shared" si="8"/>
        <v>0</v>
      </c>
      <c r="AL17" s="19">
        <v>0</v>
      </c>
      <c r="AM17" s="12">
        <v>0</v>
      </c>
      <c r="AN17" s="11">
        <f t="shared" si="9"/>
        <v>58</v>
      </c>
      <c r="AO17" s="19">
        <v>27</v>
      </c>
      <c r="AP17" s="19">
        <v>31</v>
      </c>
      <c r="AQ17" s="19">
        <f t="shared" si="10"/>
        <v>8</v>
      </c>
      <c r="AR17" s="19">
        <v>4</v>
      </c>
      <c r="AS17" s="19">
        <v>4</v>
      </c>
      <c r="AT17" s="19">
        <f t="shared" si="11"/>
        <v>0</v>
      </c>
      <c r="AU17" s="19">
        <v>0</v>
      </c>
      <c r="AV17" s="12">
        <v>0</v>
      </c>
      <c r="AW17" s="11">
        <f t="shared" si="12"/>
        <v>6</v>
      </c>
      <c r="AX17" s="19">
        <v>1</v>
      </c>
      <c r="AY17" s="19">
        <v>5</v>
      </c>
      <c r="AZ17" s="19">
        <f t="shared" si="13"/>
        <v>0</v>
      </c>
      <c r="BA17" s="19">
        <v>0</v>
      </c>
      <c r="BB17" s="19">
        <v>0</v>
      </c>
      <c r="BC17" s="19">
        <f t="shared" si="14"/>
        <v>0</v>
      </c>
      <c r="BD17" s="19">
        <v>0</v>
      </c>
      <c r="BE17" s="63">
        <v>0</v>
      </c>
    </row>
    <row r="18" spans="1:57" ht="33" customHeight="1" x14ac:dyDescent="0.2">
      <c r="A18" s="109"/>
      <c r="B18" s="26" t="s">
        <v>151</v>
      </c>
      <c r="C18" s="17" t="s">
        <v>172</v>
      </c>
      <c r="D18" s="18" t="s">
        <v>173</v>
      </c>
      <c r="E18" s="11">
        <v>18</v>
      </c>
      <c r="F18" s="12">
        <v>0</v>
      </c>
      <c r="G18" s="11">
        <f t="shared" si="0"/>
        <v>185</v>
      </c>
      <c r="H18" s="19">
        <v>104</v>
      </c>
      <c r="I18" s="19">
        <v>81</v>
      </c>
      <c r="J18" s="19">
        <f t="shared" si="1"/>
        <v>178</v>
      </c>
      <c r="K18" s="19">
        <v>87</v>
      </c>
      <c r="L18" s="19">
        <v>91</v>
      </c>
      <c r="M18" s="19">
        <f t="shared" si="2"/>
        <v>183</v>
      </c>
      <c r="N18" s="19">
        <v>88</v>
      </c>
      <c r="O18" s="19">
        <v>95</v>
      </c>
      <c r="P18" s="19">
        <f t="shared" si="3"/>
        <v>546</v>
      </c>
      <c r="Q18" s="19">
        <f t="shared" si="4"/>
        <v>279</v>
      </c>
      <c r="R18" s="19">
        <f t="shared" si="5"/>
        <v>267</v>
      </c>
      <c r="S18" s="19">
        <f t="shared" si="15"/>
        <v>0</v>
      </c>
      <c r="T18" s="19">
        <v>0</v>
      </c>
      <c r="U18" s="19">
        <v>0</v>
      </c>
      <c r="V18" s="19">
        <f t="shared" si="16"/>
        <v>0</v>
      </c>
      <c r="W18" s="19">
        <v>0</v>
      </c>
      <c r="X18" s="19">
        <v>0</v>
      </c>
      <c r="Y18" s="19">
        <f t="shared" si="17"/>
        <v>0</v>
      </c>
      <c r="Z18" s="19">
        <v>0</v>
      </c>
      <c r="AA18" s="19">
        <v>0</v>
      </c>
      <c r="AB18" s="19">
        <f t="shared" si="18"/>
        <v>0</v>
      </c>
      <c r="AC18" s="19">
        <v>0</v>
      </c>
      <c r="AD18" s="19">
        <v>0</v>
      </c>
      <c r="AE18" s="19">
        <f t="shared" si="19"/>
        <v>0</v>
      </c>
      <c r="AF18" s="19">
        <v>0</v>
      </c>
      <c r="AG18" s="19">
        <v>0</v>
      </c>
      <c r="AH18" s="19">
        <f t="shared" si="20"/>
        <v>0</v>
      </c>
      <c r="AI18" s="19">
        <f t="shared" si="6"/>
        <v>0</v>
      </c>
      <c r="AJ18" s="19">
        <f t="shared" si="7"/>
        <v>0</v>
      </c>
      <c r="AK18" s="19">
        <f t="shared" si="8"/>
        <v>0</v>
      </c>
      <c r="AL18" s="19">
        <v>0</v>
      </c>
      <c r="AM18" s="12">
        <v>0</v>
      </c>
      <c r="AN18" s="11">
        <f t="shared" si="9"/>
        <v>52</v>
      </c>
      <c r="AO18" s="19">
        <v>30</v>
      </c>
      <c r="AP18" s="19">
        <v>22</v>
      </c>
      <c r="AQ18" s="19">
        <f t="shared" si="10"/>
        <v>0</v>
      </c>
      <c r="AR18" s="19">
        <v>0</v>
      </c>
      <c r="AS18" s="19">
        <v>0</v>
      </c>
      <c r="AT18" s="19">
        <f t="shared" si="11"/>
        <v>0</v>
      </c>
      <c r="AU18" s="19">
        <v>0</v>
      </c>
      <c r="AV18" s="12">
        <v>0</v>
      </c>
      <c r="AW18" s="11">
        <f t="shared" si="12"/>
        <v>7</v>
      </c>
      <c r="AX18" s="19">
        <v>4</v>
      </c>
      <c r="AY18" s="19">
        <v>3</v>
      </c>
      <c r="AZ18" s="19">
        <f t="shared" si="13"/>
        <v>0</v>
      </c>
      <c r="BA18" s="19">
        <v>0</v>
      </c>
      <c r="BB18" s="19">
        <v>0</v>
      </c>
      <c r="BC18" s="19">
        <f t="shared" si="14"/>
        <v>0</v>
      </c>
      <c r="BD18" s="19">
        <v>0</v>
      </c>
      <c r="BE18" s="63">
        <v>0</v>
      </c>
    </row>
    <row r="19" spans="1:57" ht="33" customHeight="1" x14ac:dyDescent="0.2">
      <c r="A19" s="109"/>
      <c r="B19" s="16" t="s">
        <v>49</v>
      </c>
      <c r="C19" s="17" t="s">
        <v>50</v>
      </c>
      <c r="D19" s="18" t="s">
        <v>178</v>
      </c>
      <c r="E19" s="11">
        <v>13</v>
      </c>
      <c r="F19" s="12">
        <v>0</v>
      </c>
      <c r="G19" s="11">
        <f t="shared" si="0"/>
        <v>125</v>
      </c>
      <c r="H19" s="19">
        <v>63</v>
      </c>
      <c r="I19" s="19">
        <v>62</v>
      </c>
      <c r="J19" s="19">
        <f t="shared" si="1"/>
        <v>120</v>
      </c>
      <c r="K19" s="19">
        <v>63</v>
      </c>
      <c r="L19" s="19">
        <v>57</v>
      </c>
      <c r="M19" s="19">
        <f t="shared" si="2"/>
        <v>128</v>
      </c>
      <c r="N19" s="19">
        <v>80</v>
      </c>
      <c r="O19" s="19">
        <v>48</v>
      </c>
      <c r="P19" s="19">
        <f t="shared" si="3"/>
        <v>373</v>
      </c>
      <c r="Q19" s="19">
        <f t="shared" si="4"/>
        <v>206</v>
      </c>
      <c r="R19" s="19">
        <f t="shared" si="5"/>
        <v>167</v>
      </c>
      <c r="S19" s="19">
        <f t="shared" si="15"/>
        <v>0</v>
      </c>
      <c r="T19" s="19">
        <v>0</v>
      </c>
      <c r="U19" s="19">
        <v>0</v>
      </c>
      <c r="V19" s="19">
        <f t="shared" si="16"/>
        <v>0</v>
      </c>
      <c r="W19" s="19">
        <v>0</v>
      </c>
      <c r="X19" s="19">
        <v>0</v>
      </c>
      <c r="Y19" s="19">
        <f t="shared" si="17"/>
        <v>0</v>
      </c>
      <c r="Z19" s="19">
        <v>0</v>
      </c>
      <c r="AA19" s="19">
        <v>0</v>
      </c>
      <c r="AB19" s="19">
        <f t="shared" si="18"/>
        <v>0</v>
      </c>
      <c r="AC19" s="19">
        <v>0</v>
      </c>
      <c r="AD19" s="19">
        <v>0</v>
      </c>
      <c r="AE19" s="19">
        <f t="shared" si="19"/>
        <v>0</v>
      </c>
      <c r="AF19" s="19">
        <v>0</v>
      </c>
      <c r="AG19" s="19">
        <v>0</v>
      </c>
      <c r="AH19" s="19">
        <f t="shared" si="20"/>
        <v>0</v>
      </c>
      <c r="AI19" s="19">
        <f t="shared" si="6"/>
        <v>0</v>
      </c>
      <c r="AJ19" s="19">
        <f t="shared" si="7"/>
        <v>0</v>
      </c>
      <c r="AK19" s="19">
        <f t="shared" si="8"/>
        <v>0</v>
      </c>
      <c r="AL19" s="19">
        <v>0</v>
      </c>
      <c r="AM19" s="12">
        <v>0</v>
      </c>
      <c r="AN19" s="11">
        <f t="shared" si="9"/>
        <v>36</v>
      </c>
      <c r="AO19" s="19">
        <v>23</v>
      </c>
      <c r="AP19" s="19">
        <v>13</v>
      </c>
      <c r="AQ19" s="19">
        <f t="shared" si="10"/>
        <v>0</v>
      </c>
      <c r="AR19" s="19">
        <v>0</v>
      </c>
      <c r="AS19" s="19">
        <v>0</v>
      </c>
      <c r="AT19" s="19">
        <f t="shared" si="11"/>
        <v>0</v>
      </c>
      <c r="AU19" s="19">
        <v>0</v>
      </c>
      <c r="AV19" s="12">
        <v>0</v>
      </c>
      <c r="AW19" s="11">
        <f t="shared" si="12"/>
        <v>6</v>
      </c>
      <c r="AX19" s="19">
        <v>1</v>
      </c>
      <c r="AY19" s="19">
        <v>5</v>
      </c>
      <c r="AZ19" s="19">
        <f t="shared" si="13"/>
        <v>0</v>
      </c>
      <c r="BA19" s="19">
        <v>0</v>
      </c>
      <c r="BB19" s="19">
        <v>0</v>
      </c>
      <c r="BC19" s="19">
        <f t="shared" si="14"/>
        <v>0</v>
      </c>
      <c r="BD19" s="19">
        <v>0</v>
      </c>
      <c r="BE19" s="63">
        <v>0</v>
      </c>
    </row>
    <row r="20" spans="1:57" ht="33" customHeight="1" x14ac:dyDescent="0.2">
      <c r="A20" s="109"/>
      <c r="B20" s="16" t="s">
        <v>51</v>
      </c>
      <c r="C20" s="17" t="s">
        <v>52</v>
      </c>
      <c r="D20" s="18" t="s">
        <v>53</v>
      </c>
      <c r="E20" s="11">
        <v>15</v>
      </c>
      <c r="F20" s="12">
        <v>0</v>
      </c>
      <c r="G20" s="11">
        <f t="shared" si="0"/>
        <v>166</v>
      </c>
      <c r="H20" s="19">
        <v>75</v>
      </c>
      <c r="I20" s="19">
        <v>91</v>
      </c>
      <c r="J20" s="19">
        <f t="shared" si="1"/>
        <v>154</v>
      </c>
      <c r="K20" s="19">
        <v>87</v>
      </c>
      <c r="L20" s="19">
        <v>67</v>
      </c>
      <c r="M20" s="19">
        <f t="shared" si="2"/>
        <v>162</v>
      </c>
      <c r="N20" s="19">
        <v>85</v>
      </c>
      <c r="O20" s="19">
        <v>77</v>
      </c>
      <c r="P20" s="19">
        <f t="shared" si="3"/>
        <v>482</v>
      </c>
      <c r="Q20" s="19">
        <f t="shared" si="4"/>
        <v>247</v>
      </c>
      <c r="R20" s="19">
        <f t="shared" si="5"/>
        <v>235</v>
      </c>
      <c r="S20" s="19">
        <f t="shared" ref="S20:S30" si="21">SUM(T20:U20)</f>
        <v>0</v>
      </c>
      <c r="T20" s="19">
        <v>0</v>
      </c>
      <c r="U20" s="19">
        <v>0</v>
      </c>
      <c r="V20" s="19">
        <f t="shared" ref="V20:V30" si="22">SUM(W20:X20)</f>
        <v>0</v>
      </c>
      <c r="W20" s="19">
        <v>0</v>
      </c>
      <c r="X20" s="19">
        <v>0</v>
      </c>
      <c r="Y20" s="19">
        <f t="shared" ref="Y20:Y30" si="23">SUM(Z20:AA20)</f>
        <v>0</v>
      </c>
      <c r="Z20" s="19">
        <v>0</v>
      </c>
      <c r="AA20" s="19">
        <v>0</v>
      </c>
      <c r="AB20" s="19">
        <f t="shared" ref="AB20:AB30" si="24">SUM(AC20:AD20)</f>
        <v>0</v>
      </c>
      <c r="AC20" s="19">
        <v>0</v>
      </c>
      <c r="AD20" s="19">
        <v>0</v>
      </c>
      <c r="AE20" s="19">
        <f t="shared" ref="AE20:AE30" si="25">SUM(AF20:AG20)</f>
        <v>0</v>
      </c>
      <c r="AF20" s="19">
        <v>0</v>
      </c>
      <c r="AG20" s="19">
        <v>0</v>
      </c>
      <c r="AH20" s="19">
        <f t="shared" ref="AH20:AH30" si="26">SUM(AI20:AJ20)</f>
        <v>0</v>
      </c>
      <c r="AI20" s="19">
        <f t="shared" si="6"/>
        <v>0</v>
      </c>
      <c r="AJ20" s="19">
        <f t="shared" si="7"/>
        <v>0</v>
      </c>
      <c r="AK20" s="19">
        <f t="shared" si="8"/>
        <v>0</v>
      </c>
      <c r="AL20" s="19">
        <v>0</v>
      </c>
      <c r="AM20" s="12">
        <v>0</v>
      </c>
      <c r="AN20" s="11">
        <f t="shared" si="9"/>
        <v>39</v>
      </c>
      <c r="AO20" s="19">
        <v>21</v>
      </c>
      <c r="AP20" s="19">
        <v>18</v>
      </c>
      <c r="AQ20" s="19">
        <f t="shared" si="10"/>
        <v>0</v>
      </c>
      <c r="AR20" s="19">
        <v>0</v>
      </c>
      <c r="AS20" s="19">
        <v>0</v>
      </c>
      <c r="AT20" s="19">
        <f t="shared" si="11"/>
        <v>0</v>
      </c>
      <c r="AU20" s="19">
        <v>0</v>
      </c>
      <c r="AV20" s="12">
        <v>0</v>
      </c>
      <c r="AW20" s="11">
        <f t="shared" si="12"/>
        <v>9</v>
      </c>
      <c r="AX20" s="19">
        <v>4</v>
      </c>
      <c r="AY20" s="19">
        <v>5</v>
      </c>
      <c r="AZ20" s="19">
        <f t="shared" si="13"/>
        <v>0</v>
      </c>
      <c r="BA20" s="19">
        <v>0</v>
      </c>
      <c r="BB20" s="19">
        <v>0</v>
      </c>
      <c r="BC20" s="19">
        <f t="shared" si="14"/>
        <v>0</v>
      </c>
      <c r="BD20" s="19">
        <v>0</v>
      </c>
      <c r="BE20" s="63">
        <v>0</v>
      </c>
    </row>
    <row r="21" spans="1:57" ht="33" customHeight="1" x14ac:dyDescent="0.2">
      <c r="A21" s="109"/>
      <c r="B21" s="16" t="s">
        <v>54</v>
      </c>
      <c r="C21" s="17" t="s">
        <v>55</v>
      </c>
      <c r="D21" s="18" t="s">
        <v>179</v>
      </c>
      <c r="E21" s="11">
        <v>18</v>
      </c>
      <c r="F21" s="12">
        <v>0</v>
      </c>
      <c r="G21" s="11">
        <f t="shared" si="0"/>
        <v>169</v>
      </c>
      <c r="H21" s="19">
        <v>78</v>
      </c>
      <c r="I21" s="19">
        <v>91</v>
      </c>
      <c r="J21" s="19">
        <f t="shared" si="1"/>
        <v>158</v>
      </c>
      <c r="K21" s="19">
        <v>68</v>
      </c>
      <c r="L21" s="19">
        <v>90</v>
      </c>
      <c r="M21" s="19">
        <f t="shared" si="2"/>
        <v>152</v>
      </c>
      <c r="N21" s="19">
        <v>65</v>
      </c>
      <c r="O21" s="19">
        <v>87</v>
      </c>
      <c r="P21" s="19">
        <f t="shared" si="3"/>
        <v>479</v>
      </c>
      <c r="Q21" s="19">
        <f t="shared" si="4"/>
        <v>211</v>
      </c>
      <c r="R21" s="19">
        <f t="shared" si="5"/>
        <v>268</v>
      </c>
      <c r="S21" s="19">
        <f t="shared" si="21"/>
        <v>0</v>
      </c>
      <c r="T21" s="19">
        <v>0</v>
      </c>
      <c r="U21" s="19">
        <v>0</v>
      </c>
      <c r="V21" s="19">
        <f t="shared" si="22"/>
        <v>0</v>
      </c>
      <c r="W21" s="19">
        <v>0</v>
      </c>
      <c r="X21" s="19">
        <v>0</v>
      </c>
      <c r="Y21" s="19">
        <f t="shared" si="23"/>
        <v>0</v>
      </c>
      <c r="Z21" s="19">
        <v>0</v>
      </c>
      <c r="AA21" s="19">
        <v>0</v>
      </c>
      <c r="AB21" s="19">
        <f t="shared" si="24"/>
        <v>0</v>
      </c>
      <c r="AC21" s="19">
        <v>0</v>
      </c>
      <c r="AD21" s="19">
        <v>0</v>
      </c>
      <c r="AE21" s="19">
        <f t="shared" si="25"/>
        <v>0</v>
      </c>
      <c r="AF21" s="19">
        <v>0</v>
      </c>
      <c r="AG21" s="19">
        <v>0</v>
      </c>
      <c r="AH21" s="19">
        <f t="shared" si="26"/>
        <v>0</v>
      </c>
      <c r="AI21" s="19">
        <f t="shared" si="6"/>
        <v>0</v>
      </c>
      <c r="AJ21" s="19">
        <f t="shared" si="7"/>
        <v>0</v>
      </c>
      <c r="AK21" s="19">
        <f t="shared" si="8"/>
        <v>0</v>
      </c>
      <c r="AL21" s="19">
        <v>0</v>
      </c>
      <c r="AM21" s="12">
        <v>0</v>
      </c>
      <c r="AN21" s="11">
        <f t="shared" si="9"/>
        <v>48</v>
      </c>
      <c r="AO21" s="19">
        <v>16</v>
      </c>
      <c r="AP21" s="19">
        <v>32</v>
      </c>
      <c r="AQ21" s="19">
        <f t="shared" si="10"/>
        <v>0</v>
      </c>
      <c r="AR21" s="19">
        <v>0</v>
      </c>
      <c r="AS21" s="19">
        <v>0</v>
      </c>
      <c r="AT21" s="19">
        <f t="shared" si="11"/>
        <v>0</v>
      </c>
      <c r="AU21" s="19">
        <v>0</v>
      </c>
      <c r="AV21" s="12">
        <v>0</v>
      </c>
      <c r="AW21" s="11">
        <f t="shared" si="12"/>
        <v>12</v>
      </c>
      <c r="AX21" s="19">
        <v>7</v>
      </c>
      <c r="AY21" s="19">
        <v>5</v>
      </c>
      <c r="AZ21" s="19">
        <f t="shared" si="13"/>
        <v>0</v>
      </c>
      <c r="BA21" s="19">
        <v>0</v>
      </c>
      <c r="BB21" s="19">
        <v>0</v>
      </c>
      <c r="BC21" s="19">
        <f t="shared" si="14"/>
        <v>0</v>
      </c>
      <c r="BD21" s="19">
        <v>0</v>
      </c>
      <c r="BE21" s="63">
        <v>0</v>
      </c>
    </row>
    <row r="22" spans="1:57" ht="33" customHeight="1" x14ac:dyDescent="0.2">
      <c r="A22" s="109"/>
      <c r="B22" s="26" t="s">
        <v>152</v>
      </c>
      <c r="C22" s="17" t="s">
        <v>56</v>
      </c>
      <c r="D22" s="18" t="s">
        <v>57</v>
      </c>
      <c r="E22" s="11">
        <v>6</v>
      </c>
      <c r="F22" s="12">
        <v>0</v>
      </c>
      <c r="G22" s="11">
        <f t="shared" si="0"/>
        <v>25</v>
      </c>
      <c r="H22" s="19">
        <v>16</v>
      </c>
      <c r="I22" s="19">
        <v>9</v>
      </c>
      <c r="J22" s="19">
        <f t="shared" si="1"/>
        <v>19</v>
      </c>
      <c r="K22" s="19">
        <v>10</v>
      </c>
      <c r="L22" s="19">
        <v>9</v>
      </c>
      <c r="M22" s="19">
        <f t="shared" si="2"/>
        <v>25</v>
      </c>
      <c r="N22" s="19">
        <v>17</v>
      </c>
      <c r="O22" s="19">
        <v>8</v>
      </c>
      <c r="P22" s="19">
        <f t="shared" si="3"/>
        <v>69</v>
      </c>
      <c r="Q22" s="19">
        <f t="shared" si="4"/>
        <v>43</v>
      </c>
      <c r="R22" s="19">
        <f t="shared" si="5"/>
        <v>26</v>
      </c>
      <c r="S22" s="19">
        <f t="shared" si="21"/>
        <v>0</v>
      </c>
      <c r="T22" s="19">
        <v>0</v>
      </c>
      <c r="U22" s="19">
        <v>0</v>
      </c>
      <c r="V22" s="19">
        <f t="shared" si="22"/>
        <v>0</v>
      </c>
      <c r="W22" s="19">
        <v>0</v>
      </c>
      <c r="X22" s="19">
        <v>0</v>
      </c>
      <c r="Y22" s="19">
        <f t="shared" si="23"/>
        <v>0</v>
      </c>
      <c r="Z22" s="19">
        <v>0</v>
      </c>
      <c r="AA22" s="19">
        <v>0</v>
      </c>
      <c r="AB22" s="19">
        <f t="shared" si="24"/>
        <v>0</v>
      </c>
      <c r="AC22" s="19">
        <v>0</v>
      </c>
      <c r="AD22" s="19">
        <v>0</v>
      </c>
      <c r="AE22" s="19">
        <f t="shared" si="25"/>
        <v>0</v>
      </c>
      <c r="AF22" s="19">
        <v>0</v>
      </c>
      <c r="AG22" s="19">
        <v>0</v>
      </c>
      <c r="AH22" s="19">
        <f t="shared" si="26"/>
        <v>0</v>
      </c>
      <c r="AI22" s="19">
        <f t="shared" si="6"/>
        <v>0</v>
      </c>
      <c r="AJ22" s="19">
        <f t="shared" si="7"/>
        <v>0</v>
      </c>
      <c r="AK22" s="19">
        <f t="shared" si="8"/>
        <v>0</v>
      </c>
      <c r="AL22" s="19">
        <v>0</v>
      </c>
      <c r="AM22" s="12">
        <v>0</v>
      </c>
      <c r="AN22" s="11">
        <f t="shared" si="9"/>
        <v>15</v>
      </c>
      <c r="AO22" s="19">
        <v>9</v>
      </c>
      <c r="AP22" s="19">
        <v>6</v>
      </c>
      <c r="AQ22" s="19">
        <f t="shared" si="10"/>
        <v>0</v>
      </c>
      <c r="AR22" s="19">
        <v>0</v>
      </c>
      <c r="AS22" s="19">
        <v>0</v>
      </c>
      <c r="AT22" s="19">
        <f t="shared" si="11"/>
        <v>0</v>
      </c>
      <c r="AU22" s="19">
        <v>0</v>
      </c>
      <c r="AV22" s="12">
        <v>0</v>
      </c>
      <c r="AW22" s="11">
        <f t="shared" si="12"/>
        <v>5</v>
      </c>
      <c r="AX22" s="19">
        <v>4</v>
      </c>
      <c r="AY22" s="19">
        <v>1</v>
      </c>
      <c r="AZ22" s="19">
        <f t="shared" si="13"/>
        <v>0</v>
      </c>
      <c r="BA22" s="19">
        <v>0</v>
      </c>
      <c r="BB22" s="19">
        <v>0</v>
      </c>
      <c r="BC22" s="19">
        <f t="shared" si="14"/>
        <v>0</v>
      </c>
      <c r="BD22" s="19">
        <v>0</v>
      </c>
      <c r="BE22" s="63">
        <v>0</v>
      </c>
    </row>
    <row r="23" spans="1:57" ht="33" customHeight="1" x14ac:dyDescent="0.2">
      <c r="A23" s="109"/>
      <c r="B23" s="26" t="s">
        <v>188</v>
      </c>
      <c r="C23" s="17" t="s">
        <v>58</v>
      </c>
      <c r="D23" s="18" t="s">
        <v>177</v>
      </c>
      <c r="E23" s="11">
        <v>18</v>
      </c>
      <c r="F23" s="12">
        <v>0</v>
      </c>
      <c r="G23" s="11">
        <f t="shared" si="0"/>
        <v>165</v>
      </c>
      <c r="H23" s="19">
        <v>111</v>
      </c>
      <c r="I23" s="19">
        <v>54</v>
      </c>
      <c r="J23" s="19">
        <f t="shared" si="1"/>
        <v>160</v>
      </c>
      <c r="K23" s="19">
        <v>121</v>
      </c>
      <c r="L23" s="19">
        <v>39</v>
      </c>
      <c r="M23" s="19">
        <f t="shared" si="2"/>
        <v>154</v>
      </c>
      <c r="N23" s="19">
        <v>118</v>
      </c>
      <c r="O23" s="19">
        <v>36</v>
      </c>
      <c r="P23" s="19">
        <f t="shared" si="3"/>
        <v>479</v>
      </c>
      <c r="Q23" s="19">
        <f t="shared" si="4"/>
        <v>350</v>
      </c>
      <c r="R23" s="19">
        <f t="shared" si="5"/>
        <v>129</v>
      </c>
      <c r="S23" s="19">
        <f t="shared" si="21"/>
        <v>0</v>
      </c>
      <c r="T23" s="19">
        <v>0</v>
      </c>
      <c r="U23" s="19">
        <v>0</v>
      </c>
      <c r="V23" s="19">
        <f t="shared" si="22"/>
        <v>0</v>
      </c>
      <c r="W23" s="19">
        <v>0</v>
      </c>
      <c r="X23" s="19">
        <v>0</v>
      </c>
      <c r="Y23" s="19">
        <f t="shared" si="23"/>
        <v>0</v>
      </c>
      <c r="Z23" s="19">
        <v>0</v>
      </c>
      <c r="AA23" s="19">
        <v>0</v>
      </c>
      <c r="AB23" s="19">
        <f t="shared" si="24"/>
        <v>0</v>
      </c>
      <c r="AC23" s="19">
        <v>0</v>
      </c>
      <c r="AD23" s="19">
        <v>0</v>
      </c>
      <c r="AE23" s="19">
        <f t="shared" si="25"/>
        <v>0</v>
      </c>
      <c r="AF23" s="19">
        <v>0</v>
      </c>
      <c r="AG23" s="19">
        <v>0</v>
      </c>
      <c r="AH23" s="19">
        <f t="shared" si="26"/>
        <v>0</v>
      </c>
      <c r="AI23" s="19">
        <f t="shared" si="6"/>
        <v>0</v>
      </c>
      <c r="AJ23" s="19">
        <f t="shared" si="7"/>
        <v>0</v>
      </c>
      <c r="AK23" s="19">
        <f t="shared" si="8"/>
        <v>0</v>
      </c>
      <c r="AL23" s="19">
        <v>0</v>
      </c>
      <c r="AM23" s="12">
        <v>0</v>
      </c>
      <c r="AN23" s="11">
        <f t="shared" si="9"/>
        <v>57</v>
      </c>
      <c r="AO23" s="19">
        <v>38</v>
      </c>
      <c r="AP23" s="19">
        <v>19</v>
      </c>
      <c r="AQ23" s="19">
        <f t="shared" si="10"/>
        <v>0</v>
      </c>
      <c r="AR23" s="19">
        <v>0</v>
      </c>
      <c r="AS23" s="19">
        <v>0</v>
      </c>
      <c r="AT23" s="19">
        <f t="shared" si="11"/>
        <v>0</v>
      </c>
      <c r="AU23" s="19">
        <v>0</v>
      </c>
      <c r="AV23" s="12">
        <v>0</v>
      </c>
      <c r="AW23" s="11">
        <f t="shared" si="12"/>
        <v>14</v>
      </c>
      <c r="AX23" s="19">
        <v>12</v>
      </c>
      <c r="AY23" s="19">
        <v>2</v>
      </c>
      <c r="AZ23" s="19">
        <f t="shared" si="13"/>
        <v>0</v>
      </c>
      <c r="BA23" s="19">
        <v>0</v>
      </c>
      <c r="BB23" s="19">
        <v>0</v>
      </c>
      <c r="BC23" s="19">
        <f t="shared" si="14"/>
        <v>0</v>
      </c>
      <c r="BD23" s="19">
        <v>0</v>
      </c>
      <c r="BE23" s="63">
        <v>0</v>
      </c>
    </row>
    <row r="24" spans="1:57" ht="33" customHeight="1" x14ac:dyDescent="0.2">
      <c r="A24" s="109"/>
      <c r="B24" s="16" t="s">
        <v>59</v>
      </c>
      <c r="C24" s="17" t="s">
        <v>60</v>
      </c>
      <c r="D24" s="18" t="s">
        <v>61</v>
      </c>
      <c r="E24" s="11">
        <v>15</v>
      </c>
      <c r="F24" s="12">
        <v>4</v>
      </c>
      <c r="G24" s="11">
        <f t="shared" si="0"/>
        <v>163</v>
      </c>
      <c r="H24" s="19">
        <v>55</v>
      </c>
      <c r="I24" s="19">
        <v>108</v>
      </c>
      <c r="J24" s="19">
        <f t="shared" si="1"/>
        <v>170</v>
      </c>
      <c r="K24" s="19">
        <v>52</v>
      </c>
      <c r="L24" s="19">
        <v>118</v>
      </c>
      <c r="M24" s="19">
        <f t="shared" si="2"/>
        <v>171</v>
      </c>
      <c r="N24" s="19">
        <v>64</v>
      </c>
      <c r="O24" s="19">
        <v>107</v>
      </c>
      <c r="P24" s="19">
        <f t="shared" si="3"/>
        <v>504</v>
      </c>
      <c r="Q24" s="19">
        <f t="shared" si="4"/>
        <v>171</v>
      </c>
      <c r="R24" s="19">
        <f t="shared" si="5"/>
        <v>333</v>
      </c>
      <c r="S24" s="19">
        <f t="shared" si="21"/>
        <v>0</v>
      </c>
      <c r="T24" s="19">
        <v>0</v>
      </c>
      <c r="U24" s="19">
        <v>0</v>
      </c>
      <c r="V24" s="19">
        <f t="shared" si="22"/>
        <v>6</v>
      </c>
      <c r="W24" s="19">
        <v>3</v>
      </c>
      <c r="X24" s="19">
        <v>3</v>
      </c>
      <c r="Y24" s="19">
        <f t="shared" si="23"/>
        <v>8</v>
      </c>
      <c r="Z24" s="19">
        <v>6</v>
      </c>
      <c r="AA24" s="19">
        <v>2</v>
      </c>
      <c r="AB24" s="19">
        <f t="shared" si="24"/>
        <v>6</v>
      </c>
      <c r="AC24" s="19">
        <v>5</v>
      </c>
      <c r="AD24" s="19">
        <v>1</v>
      </c>
      <c r="AE24" s="19">
        <f t="shared" si="25"/>
        <v>2</v>
      </c>
      <c r="AF24" s="19">
        <v>2</v>
      </c>
      <c r="AG24" s="19">
        <v>0</v>
      </c>
      <c r="AH24" s="19">
        <f t="shared" si="26"/>
        <v>22</v>
      </c>
      <c r="AI24" s="19">
        <f t="shared" si="6"/>
        <v>16</v>
      </c>
      <c r="AJ24" s="19">
        <f t="shared" si="7"/>
        <v>6</v>
      </c>
      <c r="AK24" s="19">
        <f t="shared" si="8"/>
        <v>0</v>
      </c>
      <c r="AL24" s="19">
        <v>0</v>
      </c>
      <c r="AM24" s="12">
        <v>0</v>
      </c>
      <c r="AN24" s="11">
        <f t="shared" si="9"/>
        <v>40</v>
      </c>
      <c r="AO24" s="19">
        <v>17</v>
      </c>
      <c r="AP24" s="19">
        <v>23</v>
      </c>
      <c r="AQ24" s="19">
        <f t="shared" si="10"/>
        <v>9</v>
      </c>
      <c r="AR24" s="19">
        <v>4</v>
      </c>
      <c r="AS24" s="19">
        <v>5</v>
      </c>
      <c r="AT24" s="19">
        <f t="shared" si="11"/>
        <v>0</v>
      </c>
      <c r="AU24" s="19">
        <v>0</v>
      </c>
      <c r="AV24" s="12">
        <v>0</v>
      </c>
      <c r="AW24" s="11">
        <f t="shared" si="12"/>
        <v>6</v>
      </c>
      <c r="AX24" s="19">
        <v>2</v>
      </c>
      <c r="AY24" s="19">
        <v>4</v>
      </c>
      <c r="AZ24" s="19">
        <f t="shared" si="13"/>
        <v>0</v>
      </c>
      <c r="BA24" s="19">
        <v>0</v>
      </c>
      <c r="BB24" s="19">
        <v>0</v>
      </c>
      <c r="BC24" s="19">
        <f t="shared" si="14"/>
        <v>0</v>
      </c>
      <c r="BD24" s="19">
        <v>0</v>
      </c>
      <c r="BE24" s="63">
        <v>0</v>
      </c>
    </row>
    <row r="25" spans="1:57" ht="33" customHeight="1" x14ac:dyDescent="0.2">
      <c r="A25" s="109"/>
      <c r="B25" s="16" t="s">
        <v>62</v>
      </c>
      <c r="C25" s="17" t="s">
        <v>63</v>
      </c>
      <c r="D25" s="18" t="s">
        <v>64</v>
      </c>
      <c r="E25" s="11">
        <v>3</v>
      </c>
      <c r="F25" s="12">
        <v>0</v>
      </c>
      <c r="G25" s="11">
        <f t="shared" si="0"/>
        <v>37</v>
      </c>
      <c r="H25" s="19">
        <v>2</v>
      </c>
      <c r="I25" s="19">
        <v>35</v>
      </c>
      <c r="J25" s="19">
        <f t="shared" si="1"/>
        <v>37</v>
      </c>
      <c r="K25" s="19">
        <v>1</v>
      </c>
      <c r="L25" s="19">
        <v>36</v>
      </c>
      <c r="M25" s="19">
        <f t="shared" si="2"/>
        <v>29</v>
      </c>
      <c r="N25" s="19">
        <v>0</v>
      </c>
      <c r="O25" s="19">
        <v>29</v>
      </c>
      <c r="P25" s="19">
        <f t="shared" si="3"/>
        <v>103</v>
      </c>
      <c r="Q25" s="19">
        <f t="shared" si="4"/>
        <v>3</v>
      </c>
      <c r="R25" s="19">
        <f t="shared" si="5"/>
        <v>100</v>
      </c>
      <c r="S25" s="19">
        <f t="shared" si="21"/>
        <v>75</v>
      </c>
      <c r="T25" s="19">
        <v>1</v>
      </c>
      <c r="U25" s="19">
        <v>74</v>
      </c>
      <c r="V25" s="19">
        <f t="shared" si="22"/>
        <v>0</v>
      </c>
      <c r="W25" s="19">
        <v>0</v>
      </c>
      <c r="X25" s="19">
        <v>0</v>
      </c>
      <c r="Y25" s="19">
        <f t="shared" si="23"/>
        <v>0</v>
      </c>
      <c r="Z25" s="19">
        <v>0</v>
      </c>
      <c r="AA25" s="19">
        <v>0</v>
      </c>
      <c r="AB25" s="19">
        <f t="shared" si="24"/>
        <v>0</v>
      </c>
      <c r="AC25" s="19">
        <v>0</v>
      </c>
      <c r="AD25" s="19">
        <v>0</v>
      </c>
      <c r="AE25" s="19">
        <f t="shared" si="25"/>
        <v>0</v>
      </c>
      <c r="AF25" s="19">
        <v>0</v>
      </c>
      <c r="AG25" s="19">
        <v>0</v>
      </c>
      <c r="AH25" s="19">
        <f t="shared" si="26"/>
        <v>0</v>
      </c>
      <c r="AI25" s="19">
        <f t="shared" si="6"/>
        <v>0</v>
      </c>
      <c r="AJ25" s="19">
        <f t="shared" si="7"/>
        <v>0</v>
      </c>
      <c r="AK25" s="19">
        <f t="shared" si="8"/>
        <v>0</v>
      </c>
      <c r="AL25" s="19">
        <v>0</v>
      </c>
      <c r="AM25" s="12">
        <v>0</v>
      </c>
      <c r="AN25" s="11">
        <f t="shared" si="9"/>
        <v>23</v>
      </c>
      <c r="AO25" s="19">
        <v>3</v>
      </c>
      <c r="AP25" s="19">
        <v>20</v>
      </c>
      <c r="AQ25" s="19">
        <f t="shared" si="10"/>
        <v>0</v>
      </c>
      <c r="AR25" s="19">
        <v>0</v>
      </c>
      <c r="AS25" s="19">
        <v>0</v>
      </c>
      <c r="AT25" s="19">
        <f t="shared" si="11"/>
        <v>0</v>
      </c>
      <c r="AU25" s="19">
        <v>0</v>
      </c>
      <c r="AV25" s="12">
        <v>0</v>
      </c>
      <c r="AW25" s="11">
        <f t="shared" si="12"/>
        <v>2</v>
      </c>
      <c r="AX25" s="19">
        <v>0</v>
      </c>
      <c r="AY25" s="19">
        <v>2</v>
      </c>
      <c r="AZ25" s="19">
        <f t="shared" si="13"/>
        <v>0</v>
      </c>
      <c r="BA25" s="19">
        <v>0</v>
      </c>
      <c r="BB25" s="19">
        <v>0</v>
      </c>
      <c r="BC25" s="19">
        <f t="shared" si="14"/>
        <v>0</v>
      </c>
      <c r="BD25" s="19">
        <v>0</v>
      </c>
      <c r="BE25" s="63">
        <v>0</v>
      </c>
    </row>
    <row r="26" spans="1:57" ht="33" customHeight="1" x14ac:dyDescent="0.2">
      <c r="A26" s="109"/>
      <c r="B26" s="16" t="s">
        <v>65</v>
      </c>
      <c r="C26" s="17" t="s">
        <v>66</v>
      </c>
      <c r="D26" s="18" t="s">
        <v>67</v>
      </c>
      <c r="E26" s="11">
        <v>15</v>
      </c>
      <c r="F26" s="12">
        <v>0</v>
      </c>
      <c r="G26" s="11">
        <f t="shared" si="0"/>
        <v>190</v>
      </c>
      <c r="H26" s="19">
        <v>89</v>
      </c>
      <c r="I26" s="19">
        <v>101</v>
      </c>
      <c r="J26" s="19">
        <f t="shared" si="1"/>
        <v>183</v>
      </c>
      <c r="K26" s="19">
        <v>90</v>
      </c>
      <c r="L26" s="19">
        <v>93</v>
      </c>
      <c r="M26" s="19">
        <f t="shared" si="2"/>
        <v>179</v>
      </c>
      <c r="N26" s="19">
        <v>103</v>
      </c>
      <c r="O26" s="19">
        <v>76</v>
      </c>
      <c r="P26" s="19">
        <f t="shared" si="3"/>
        <v>552</v>
      </c>
      <c r="Q26" s="19">
        <f t="shared" si="4"/>
        <v>282</v>
      </c>
      <c r="R26" s="19">
        <f t="shared" si="5"/>
        <v>270</v>
      </c>
      <c r="S26" s="19">
        <f t="shared" si="21"/>
        <v>0</v>
      </c>
      <c r="T26" s="19">
        <v>0</v>
      </c>
      <c r="U26" s="19">
        <v>0</v>
      </c>
      <c r="V26" s="19">
        <f t="shared" si="22"/>
        <v>0</v>
      </c>
      <c r="W26" s="19">
        <v>0</v>
      </c>
      <c r="X26" s="19">
        <v>0</v>
      </c>
      <c r="Y26" s="19">
        <f t="shared" si="23"/>
        <v>0</v>
      </c>
      <c r="Z26" s="19">
        <v>0</v>
      </c>
      <c r="AA26" s="19">
        <v>0</v>
      </c>
      <c r="AB26" s="19">
        <f t="shared" si="24"/>
        <v>0</v>
      </c>
      <c r="AC26" s="19">
        <v>0</v>
      </c>
      <c r="AD26" s="19">
        <v>0</v>
      </c>
      <c r="AE26" s="19">
        <f t="shared" si="25"/>
        <v>0</v>
      </c>
      <c r="AF26" s="19">
        <v>0</v>
      </c>
      <c r="AG26" s="19">
        <v>0</v>
      </c>
      <c r="AH26" s="19">
        <f t="shared" si="26"/>
        <v>0</v>
      </c>
      <c r="AI26" s="19">
        <f t="shared" si="6"/>
        <v>0</v>
      </c>
      <c r="AJ26" s="19">
        <f t="shared" si="7"/>
        <v>0</v>
      </c>
      <c r="AK26" s="19">
        <f t="shared" si="8"/>
        <v>0</v>
      </c>
      <c r="AL26" s="19">
        <v>0</v>
      </c>
      <c r="AM26" s="12">
        <v>0</v>
      </c>
      <c r="AN26" s="11">
        <f t="shared" si="9"/>
        <v>42</v>
      </c>
      <c r="AO26" s="19">
        <v>24</v>
      </c>
      <c r="AP26" s="19">
        <v>18</v>
      </c>
      <c r="AQ26" s="19">
        <f t="shared" si="10"/>
        <v>0</v>
      </c>
      <c r="AR26" s="19">
        <v>0</v>
      </c>
      <c r="AS26" s="19">
        <v>0</v>
      </c>
      <c r="AT26" s="19">
        <f t="shared" si="11"/>
        <v>0</v>
      </c>
      <c r="AU26" s="19">
        <v>0</v>
      </c>
      <c r="AV26" s="12">
        <v>0</v>
      </c>
      <c r="AW26" s="11">
        <f t="shared" si="12"/>
        <v>7</v>
      </c>
      <c r="AX26" s="19">
        <v>2</v>
      </c>
      <c r="AY26" s="19">
        <v>5</v>
      </c>
      <c r="AZ26" s="19">
        <f t="shared" si="13"/>
        <v>0</v>
      </c>
      <c r="BA26" s="19">
        <v>0</v>
      </c>
      <c r="BB26" s="19">
        <v>0</v>
      </c>
      <c r="BC26" s="19">
        <f t="shared" si="14"/>
        <v>0</v>
      </c>
      <c r="BD26" s="19">
        <v>0</v>
      </c>
      <c r="BE26" s="63">
        <v>0</v>
      </c>
    </row>
    <row r="27" spans="1:57" ht="33" customHeight="1" x14ac:dyDescent="0.2">
      <c r="A27" s="109"/>
      <c r="B27" s="16" t="s">
        <v>68</v>
      </c>
      <c r="C27" s="17" t="s">
        <v>69</v>
      </c>
      <c r="D27" s="18" t="s">
        <v>70</v>
      </c>
      <c r="E27" s="11">
        <v>9</v>
      </c>
      <c r="F27" s="12">
        <v>0</v>
      </c>
      <c r="G27" s="11">
        <f t="shared" si="0"/>
        <v>65</v>
      </c>
      <c r="H27" s="19">
        <v>37</v>
      </c>
      <c r="I27" s="19">
        <v>28</v>
      </c>
      <c r="J27" s="19">
        <f t="shared" si="1"/>
        <v>61</v>
      </c>
      <c r="K27" s="19">
        <v>36</v>
      </c>
      <c r="L27" s="19">
        <v>25</v>
      </c>
      <c r="M27" s="19">
        <f t="shared" si="2"/>
        <v>49</v>
      </c>
      <c r="N27" s="19">
        <v>30</v>
      </c>
      <c r="O27" s="19">
        <v>19</v>
      </c>
      <c r="P27" s="19">
        <f t="shared" si="3"/>
        <v>175</v>
      </c>
      <c r="Q27" s="19">
        <f t="shared" si="4"/>
        <v>103</v>
      </c>
      <c r="R27" s="19">
        <f t="shared" si="5"/>
        <v>72</v>
      </c>
      <c r="S27" s="19">
        <f t="shared" si="21"/>
        <v>0</v>
      </c>
      <c r="T27" s="19">
        <v>0</v>
      </c>
      <c r="U27" s="19">
        <v>0</v>
      </c>
      <c r="V27" s="19">
        <f t="shared" si="22"/>
        <v>0</v>
      </c>
      <c r="W27" s="19">
        <v>0</v>
      </c>
      <c r="X27" s="19">
        <v>0</v>
      </c>
      <c r="Y27" s="19">
        <f t="shared" si="23"/>
        <v>0</v>
      </c>
      <c r="Z27" s="19">
        <v>0</v>
      </c>
      <c r="AA27" s="19">
        <v>0</v>
      </c>
      <c r="AB27" s="19">
        <f t="shared" si="24"/>
        <v>0</v>
      </c>
      <c r="AC27" s="19">
        <v>0</v>
      </c>
      <c r="AD27" s="19">
        <v>0</v>
      </c>
      <c r="AE27" s="19">
        <f t="shared" si="25"/>
        <v>0</v>
      </c>
      <c r="AF27" s="19">
        <v>0</v>
      </c>
      <c r="AG27" s="19">
        <v>0</v>
      </c>
      <c r="AH27" s="19">
        <f t="shared" si="26"/>
        <v>0</v>
      </c>
      <c r="AI27" s="19">
        <f t="shared" si="6"/>
        <v>0</v>
      </c>
      <c r="AJ27" s="19">
        <f t="shared" si="7"/>
        <v>0</v>
      </c>
      <c r="AK27" s="19">
        <f t="shared" si="8"/>
        <v>0</v>
      </c>
      <c r="AL27" s="19">
        <v>0</v>
      </c>
      <c r="AM27" s="12">
        <v>0</v>
      </c>
      <c r="AN27" s="11">
        <f t="shared" si="9"/>
        <v>28</v>
      </c>
      <c r="AO27" s="19">
        <v>17</v>
      </c>
      <c r="AP27" s="19">
        <v>11</v>
      </c>
      <c r="AQ27" s="19">
        <f t="shared" si="10"/>
        <v>0</v>
      </c>
      <c r="AR27" s="19">
        <v>0</v>
      </c>
      <c r="AS27" s="19">
        <v>0</v>
      </c>
      <c r="AT27" s="19">
        <f t="shared" si="11"/>
        <v>0</v>
      </c>
      <c r="AU27" s="19">
        <v>0</v>
      </c>
      <c r="AV27" s="12">
        <v>0</v>
      </c>
      <c r="AW27" s="11">
        <f t="shared" si="12"/>
        <v>6</v>
      </c>
      <c r="AX27" s="19">
        <v>5</v>
      </c>
      <c r="AY27" s="19">
        <v>1</v>
      </c>
      <c r="AZ27" s="19">
        <f t="shared" si="13"/>
        <v>0</v>
      </c>
      <c r="BA27" s="19">
        <v>0</v>
      </c>
      <c r="BB27" s="19">
        <v>0</v>
      </c>
      <c r="BC27" s="19">
        <f t="shared" si="14"/>
        <v>0</v>
      </c>
      <c r="BD27" s="19">
        <v>0</v>
      </c>
      <c r="BE27" s="63">
        <v>0</v>
      </c>
    </row>
    <row r="28" spans="1:57" ht="33" customHeight="1" x14ac:dyDescent="0.2">
      <c r="A28" s="109"/>
      <c r="B28" s="16" t="s">
        <v>71</v>
      </c>
      <c r="C28" s="17" t="s">
        <v>72</v>
      </c>
      <c r="D28" s="18" t="s">
        <v>73</v>
      </c>
      <c r="E28" s="11">
        <v>12</v>
      </c>
      <c r="F28" s="12">
        <v>0</v>
      </c>
      <c r="G28" s="11">
        <f t="shared" si="0"/>
        <v>100</v>
      </c>
      <c r="H28" s="19">
        <v>71</v>
      </c>
      <c r="I28" s="19">
        <v>29</v>
      </c>
      <c r="J28" s="19">
        <f t="shared" si="1"/>
        <v>89</v>
      </c>
      <c r="K28" s="19">
        <v>58</v>
      </c>
      <c r="L28" s="19">
        <v>31</v>
      </c>
      <c r="M28" s="19">
        <f t="shared" si="2"/>
        <v>93</v>
      </c>
      <c r="N28" s="19">
        <v>51</v>
      </c>
      <c r="O28" s="19">
        <v>42</v>
      </c>
      <c r="P28" s="19">
        <f t="shared" si="3"/>
        <v>282</v>
      </c>
      <c r="Q28" s="19">
        <f t="shared" si="4"/>
        <v>180</v>
      </c>
      <c r="R28" s="19">
        <f t="shared" si="5"/>
        <v>102</v>
      </c>
      <c r="S28" s="19">
        <f t="shared" si="21"/>
        <v>0</v>
      </c>
      <c r="T28" s="19">
        <v>0</v>
      </c>
      <c r="U28" s="19">
        <v>0</v>
      </c>
      <c r="V28" s="19">
        <f t="shared" si="22"/>
        <v>0</v>
      </c>
      <c r="W28" s="19">
        <v>0</v>
      </c>
      <c r="X28" s="19">
        <v>0</v>
      </c>
      <c r="Y28" s="19">
        <f t="shared" si="23"/>
        <v>0</v>
      </c>
      <c r="Z28" s="19">
        <v>0</v>
      </c>
      <c r="AA28" s="19">
        <v>0</v>
      </c>
      <c r="AB28" s="19">
        <f t="shared" si="24"/>
        <v>0</v>
      </c>
      <c r="AC28" s="19">
        <v>0</v>
      </c>
      <c r="AD28" s="19">
        <v>0</v>
      </c>
      <c r="AE28" s="19">
        <f t="shared" si="25"/>
        <v>0</v>
      </c>
      <c r="AF28" s="19">
        <v>0</v>
      </c>
      <c r="AG28" s="19">
        <v>0</v>
      </c>
      <c r="AH28" s="19">
        <f t="shared" si="26"/>
        <v>0</v>
      </c>
      <c r="AI28" s="19">
        <f t="shared" si="6"/>
        <v>0</v>
      </c>
      <c r="AJ28" s="19">
        <f t="shared" si="7"/>
        <v>0</v>
      </c>
      <c r="AK28" s="19">
        <f t="shared" si="8"/>
        <v>0</v>
      </c>
      <c r="AL28" s="19">
        <v>0</v>
      </c>
      <c r="AM28" s="12">
        <v>0</v>
      </c>
      <c r="AN28" s="11">
        <f t="shared" si="9"/>
        <v>39</v>
      </c>
      <c r="AO28" s="19">
        <v>26</v>
      </c>
      <c r="AP28" s="19">
        <v>13</v>
      </c>
      <c r="AQ28" s="19">
        <f t="shared" si="10"/>
        <v>0</v>
      </c>
      <c r="AR28" s="19">
        <v>0</v>
      </c>
      <c r="AS28" s="19">
        <v>0</v>
      </c>
      <c r="AT28" s="19">
        <f t="shared" si="11"/>
        <v>0</v>
      </c>
      <c r="AU28" s="19">
        <v>0</v>
      </c>
      <c r="AV28" s="12">
        <v>0</v>
      </c>
      <c r="AW28" s="11">
        <f t="shared" si="12"/>
        <v>4</v>
      </c>
      <c r="AX28" s="19">
        <v>4</v>
      </c>
      <c r="AY28" s="19">
        <v>0</v>
      </c>
      <c r="AZ28" s="19">
        <f t="shared" si="13"/>
        <v>0</v>
      </c>
      <c r="BA28" s="19">
        <v>0</v>
      </c>
      <c r="BB28" s="19">
        <v>0</v>
      </c>
      <c r="BC28" s="19">
        <f t="shared" si="14"/>
        <v>0</v>
      </c>
      <c r="BD28" s="19">
        <v>0</v>
      </c>
      <c r="BE28" s="63">
        <v>0</v>
      </c>
    </row>
    <row r="29" spans="1:57" ht="33" customHeight="1" x14ac:dyDescent="0.2">
      <c r="A29" s="109"/>
      <c r="B29" s="16" t="s">
        <v>74</v>
      </c>
      <c r="C29" s="17" t="s">
        <v>75</v>
      </c>
      <c r="D29" s="18" t="s">
        <v>76</v>
      </c>
      <c r="E29" s="11">
        <v>12</v>
      </c>
      <c r="F29" s="12">
        <v>4</v>
      </c>
      <c r="G29" s="11">
        <f t="shared" si="0"/>
        <v>108</v>
      </c>
      <c r="H29" s="19">
        <v>34</v>
      </c>
      <c r="I29" s="19">
        <v>74</v>
      </c>
      <c r="J29" s="19">
        <f t="shared" si="1"/>
        <v>105</v>
      </c>
      <c r="K29" s="19">
        <v>34</v>
      </c>
      <c r="L29" s="19">
        <v>71</v>
      </c>
      <c r="M29" s="19">
        <f t="shared" si="2"/>
        <v>97</v>
      </c>
      <c r="N29" s="19">
        <v>38</v>
      </c>
      <c r="O29" s="19">
        <v>59</v>
      </c>
      <c r="P29" s="19">
        <f t="shared" si="3"/>
        <v>310</v>
      </c>
      <c r="Q29" s="19">
        <f t="shared" si="4"/>
        <v>106</v>
      </c>
      <c r="R29" s="19">
        <f t="shared" si="5"/>
        <v>204</v>
      </c>
      <c r="S29" s="19">
        <f t="shared" si="21"/>
        <v>0</v>
      </c>
      <c r="T29" s="19">
        <v>0</v>
      </c>
      <c r="U29" s="19">
        <v>0</v>
      </c>
      <c r="V29" s="19">
        <f t="shared" si="22"/>
        <v>13</v>
      </c>
      <c r="W29" s="19">
        <v>6</v>
      </c>
      <c r="X29" s="19">
        <v>7</v>
      </c>
      <c r="Y29" s="19">
        <f t="shared" si="23"/>
        <v>11</v>
      </c>
      <c r="Z29" s="19">
        <v>6</v>
      </c>
      <c r="AA29" s="19">
        <v>5</v>
      </c>
      <c r="AB29" s="19">
        <f t="shared" si="24"/>
        <v>12</v>
      </c>
      <c r="AC29" s="19">
        <v>8</v>
      </c>
      <c r="AD29" s="19">
        <v>4</v>
      </c>
      <c r="AE29" s="19">
        <f t="shared" si="25"/>
        <v>6</v>
      </c>
      <c r="AF29" s="19">
        <v>2</v>
      </c>
      <c r="AG29" s="19">
        <v>4</v>
      </c>
      <c r="AH29" s="19">
        <f t="shared" si="26"/>
        <v>42</v>
      </c>
      <c r="AI29" s="19">
        <f t="shared" si="6"/>
        <v>22</v>
      </c>
      <c r="AJ29" s="19">
        <f t="shared" si="7"/>
        <v>20</v>
      </c>
      <c r="AK29" s="19">
        <f t="shared" si="8"/>
        <v>0</v>
      </c>
      <c r="AL29" s="19">
        <v>0</v>
      </c>
      <c r="AM29" s="12">
        <v>0</v>
      </c>
      <c r="AN29" s="11">
        <f t="shared" si="9"/>
        <v>36</v>
      </c>
      <c r="AO29" s="19">
        <v>17</v>
      </c>
      <c r="AP29" s="19">
        <v>19</v>
      </c>
      <c r="AQ29" s="19">
        <f t="shared" si="10"/>
        <v>8</v>
      </c>
      <c r="AR29" s="19">
        <v>5</v>
      </c>
      <c r="AS29" s="19">
        <v>3</v>
      </c>
      <c r="AT29" s="19">
        <f t="shared" si="11"/>
        <v>0</v>
      </c>
      <c r="AU29" s="19">
        <v>0</v>
      </c>
      <c r="AV29" s="12">
        <v>0</v>
      </c>
      <c r="AW29" s="11">
        <f t="shared" si="12"/>
        <v>5</v>
      </c>
      <c r="AX29" s="19">
        <v>3</v>
      </c>
      <c r="AY29" s="19">
        <v>2</v>
      </c>
      <c r="AZ29" s="19">
        <f t="shared" si="13"/>
        <v>0</v>
      </c>
      <c r="BA29" s="19">
        <v>0</v>
      </c>
      <c r="BB29" s="19">
        <v>0</v>
      </c>
      <c r="BC29" s="19">
        <f t="shared" si="14"/>
        <v>0</v>
      </c>
      <c r="BD29" s="19">
        <v>0</v>
      </c>
      <c r="BE29" s="63">
        <v>0</v>
      </c>
    </row>
    <row r="30" spans="1:57" ht="33" customHeight="1" x14ac:dyDescent="0.2">
      <c r="A30" s="109"/>
      <c r="B30" s="26" t="s">
        <v>153</v>
      </c>
      <c r="C30" s="27" t="s">
        <v>77</v>
      </c>
      <c r="D30" s="28" t="s">
        <v>78</v>
      </c>
      <c r="E30" s="11">
        <v>15</v>
      </c>
      <c r="F30" s="12">
        <v>0</v>
      </c>
      <c r="G30" s="11">
        <f t="shared" si="0"/>
        <v>99</v>
      </c>
      <c r="H30" s="19">
        <v>59</v>
      </c>
      <c r="I30" s="19">
        <v>40</v>
      </c>
      <c r="J30" s="19">
        <f t="shared" si="1"/>
        <v>98</v>
      </c>
      <c r="K30" s="19">
        <v>52</v>
      </c>
      <c r="L30" s="19">
        <v>46</v>
      </c>
      <c r="M30" s="19">
        <f t="shared" si="2"/>
        <v>82</v>
      </c>
      <c r="N30" s="19">
        <v>43</v>
      </c>
      <c r="O30" s="19">
        <v>39</v>
      </c>
      <c r="P30" s="19">
        <f t="shared" si="3"/>
        <v>279</v>
      </c>
      <c r="Q30" s="19">
        <f t="shared" si="4"/>
        <v>154</v>
      </c>
      <c r="R30" s="19">
        <f t="shared" si="5"/>
        <v>125</v>
      </c>
      <c r="S30" s="19">
        <f t="shared" si="21"/>
        <v>0</v>
      </c>
      <c r="T30" s="19">
        <v>0</v>
      </c>
      <c r="U30" s="19">
        <v>0</v>
      </c>
      <c r="V30" s="19">
        <f t="shared" si="22"/>
        <v>0</v>
      </c>
      <c r="W30" s="19">
        <v>0</v>
      </c>
      <c r="X30" s="19">
        <v>0</v>
      </c>
      <c r="Y30" s="19">
        <f t="shared" si="23"/>
        <v>0</v>
      </c>
      <c r="Z30" s="19">
        <v>0</v>
      </c>
      <c r="AA30" s="19">
        <v>0</v>
      </c>
      <c r="AB30" s="19">
        <f t="shared" si="24"/>
        <v>0</v>
      </c>
      <c r="AC30" s="19">
        <v>0</v>
      </c>
      <c r="AD30" s="19">
        <v>0</v>
      </c>
      <c r="AE30" s="19">
        <f t="shared" si="25"/>
        <v>0</v>
      </c>
      <c r="AF30" s="19">
        <v>0</v>
      </c>
      <c r="AG30" s="19">
        <v>0</v>
      </c>
      <c r="AH30" s="19">
        <f t="shared" si="26"/>
        <v>0</v>
      </c>
      <c r="AI30" s="19">
        <f t="shared" si="6"/>
        <v>0</v>
      </c>
      <c r="AJ30" s="19">
        <f t="shared" si="7"/>
        <v>0</v>
      </c>
      <c r="AK30" s="19">
        <f t="shared" si="8"/>
        <v>0</v>
      </c>
      <c r="AL30" s="19">
        <v>0</v>
      </c>
      <c r="AM30" s="12">
        <v>0</v>
      </c>
      <c r="AN30" s="11">
        <f t="shared" si="9"/>
        <v>43</v>
      </c>
      <c r="AO30" s="19">
        <v>22</v>
      </c>
      <c r="AP30" s="19">
        <v>21</v>
      </c>
      <c r="AQ30" s="19">
        <f t="shared" si="10"/>
        <v>0</v>
      </c>
      <c r="AR30" s="19">
        <v>0</v>
      </c>
      <c r="AS30" s="19">
        <v>0</v>
      </c>
      <c r="AT30" s="19">
        <f t="shared" si="11"/>
        <v>0</v>
      </c>
      <c r="AU30" s="19">
        <v>0</v>
      </c>
      <c r="AV30" s="12">
        <v>0</v>
      </c>
      <c r="AW30" s="11">
        <f t="shared" si="12"/>
        <v>9</v>
      </c>
      <c r="AX30" s="19">
        <v>7</v>
      </c>
      <c r="AY30" s="19">
        <v>2</v>
      </c>
      <c r="AZ30" s="19">
        <f t="shared" si="13"/>
        <v>0</v>
      </c>
      <c r="BA30" s="19">
        <v>0</v>
      </c>
      <c r="BB30" s="19">
        <v>0</v>
      </c>
      <c r="BC30" s="19">
        <f t="shared" si="14"/>
        <v>0</v>
      </c>
      <c r="BD30" s="19">
        <v>0</v>
      </c>
      <c r="BE30" s="63">
        <v>0</v>
      </c>
    </row>
    <row r="31" spans="1:57" ht="33" customHeight="1" x14ac:dyDescent="0.2">
      <c r="A31" s="109"/>
      <c r="B31" s="16" t="s">
        <v>79</v>
      </c>
      <c r="C31" s="17" t="s">
        <v>80</v>
      </c>
      <c r="D31" s="18" t="s">
        <v>176</v>
      </c>
      <c r="E31" s="11">
        <v>10</v>
      </c>
      <c r="F31" s="12">
        <v>0</v>
      </c>
      <c r="G31" s="11">
        <f t="shared" si="0"/>
        <v>110</v>
      </c>
      <c r="H31" s="19">
        <v>51</v>
      </c>
      <c r="I31" s="19">
        <v>59</v>
      </c>
      <c r="J31" s="19">
        <f t="shared" si="1"/>
        <v>107</v>
      </c>
      <c r="K31" s="19">
        <v>40</v>
      </c>
      <c r="L31" s="19">
        <v>67</v>
      </c>
      <c r="M31" s="19">
        <f t="shared" si="2"/>
        <v>116</v>
      </c>
      <c r="N31" s="19">
        <v>58</v>
      </c>
      <c r="O31" s="19">
        <v>58</v>
      </c>
      <c r="P31" s="19">
        <f t="shared" si="3"/>
        <v>333</v>
      </c>
      <c r="Q31" s="19">
        <f t="shared" si="4"/>
        <v>149</v>
      </c>
      <c r="R31" s="19">
        <f t="shared" si="5"/>
        <v>184</v>
      </c>
      <c r="S31" s="19">
        <f t="shared" ref="S31:S39" si="27">SUM(T31:U31)</f>
        <v>0</v>
      </c>
      <c r="T31" s="19">
        <v>0</v>
      </c>
      <c r="U31" s="19">
        <v>0</v>
      </c>
      <c r="V31" s="19">
        <f t="shared" ref="V31:V39" si="28">SUM(W31:X31)</f>
        <v>0</v>
      </c>
      <c r="W31" s="19">
        <v>0</v>
      </c>
      <c r="X31" s="19">
        <v>0</v>
      </c>
      <c r="Y31" s="19">
        <f t="shared" ref="Y31:Y39" si="29">SUM(Z31:AA31)</f>
        <v>0</v>
      </c>
      <c r="Z31" s="19">
        <v>0</v>
      </c>
      <c r="AA31" s="19">
        <v>0</v>
      </c>
      <c r="AB31" s="19">
        <f t="shared" ref="AB31:AB39" si="30">SUM(AC31:AD31)</f>
        <v>0</v>
      </c>
      <c r="AC31" s="19">
        <v>0</v>
      </c>
      <c r="AD31" s="19">
        <v>0</v>
      </c>
      <c r="AE31" s="19">
        <f t="shared" ref="AE31:AE39" si="31">SUM(AF31:AG31)</f>
        <v>0</v>
      </c>
      <c r="AF31" s="19">
        <v>0</v>
      </c>
      <c r="AG31" s="19">
        <v>0</v>
      </c>
      <c r="AH31" s="19">
        <f t="shared" ref="AH31:AH39" si="32">SUM(AI31:AJ31)</f>
        <v>0</v>
      </c>
      <c r="AI31" s="19">
        <f t="shared" si="6"/>
        <v>0</v>
      </c>
      <c r="AJ31" s="19">
        <f t="shared" si="7"/>
        <v>0</v>
      </c>
      <c r="AK31" s="19">
        <f t="shared" si="8"/>
        <v>0</v>
      </c>
      <c r="AL31" s="19">
        <v>0</v>
      </c>
      <c r="AM31" s="12">
        <v>0</v>
      </c>
      <c r="AN31" s="11">
        <f t="shared" si="9"/>
        <v>33</v>
      </c>
      <c r="AO31" s="19">
        <v>15</v>
      </c>
      <c r="AP31" s="19">
        <v>18</v>
      </c>
      <c r="AQ31" s="19">
        <f t="shared" si="10"/>
        <v>0</v>
      </c>
      <c r="AR31" s="19">
        <v>0</v>
      </c>
      <c r="AS31" s="19">
        <v>0</v>
      </c>
      <c r="AT31" s="19">
        <f t="shared" si="11"/>
        <v>0</v>
      </c>
      <c r="AU31" s="19">
        <v>0</v>
      </c>
      <c r="AV31" s="12">
        <v>0</v>
      </c>
      <c r="AW31" s="11">
        <f t="shared" si="12"/>
        <v>6</v>
      </c>
      <c r="AX31" s="19">
        <v>2</v>
      </c>
      <c r="AY31" s="19">
        <v>4</v>
      </c>
      <c r="AZ31" s="19">
        <f t="shared" si="13"/>
        <v>0</v>
      </c>
      <c r="BA31" s="19">
        <v>0</v>
      </c>
      <c r="BB31" s="19">
        <v>0</v>
      </c>
      <c r="BC31" s="19">
        <f t="shared" si="14"/>
        <v>0</v>
      </c>
      <c r="BD31" s="19">
        <v>0</v>
      </c>
      <c r="BE31" s="63">
        <v>0</v>
      </c>
    </row>
    <row r="32" spans="1:57" ht="33" customHeight="1" x14ac:dyDescent="0.2">
      <c r="A32" s="109"/>
      <c r="B32" s="16" t="s">
        <v>81</v>
      </c>
      <c r="C32" s="17" t="s">
        <v>82</v>
      </c>
      <c r="D32" s="18" t="s">
        <v>83</v>
      </c>
      <c r="E32" s="11">
        <v>12</v>
      </c>
      <c r="F32" s="12">
        <v>0</v>
      </c>
      <c r="G32" s="11">
        <f t="shared" si="0"/>
        <v>145</v>
      </c>
      <c r="H32" s="19">
        <v>80</v>
      </c>
      <c r="I32" s="19">
        <v>65</v>
      </c>
      <c r="J32" s="19">
        <f t="shared" si="1"/>
        <v>130</v>
      </c>
      <c r="K32" s="19">
        <v>61</v>
      </c>
      <c r="L32" s="19">
        <v>69</v>
      </c>
      <c r="M32" s="19">
        <f t="shared" si="2"/>
        <v>151</v>
      </c>
      <c r="N32" s="19">
        <v>72</v>
      </c>
      <c r="O32" s="19">
        <v>79</v>
      </c>
      <c r="P32" s="19">
        <f t="shared" si="3"/>
        <v>426</v>
      </c>
      <c r="Q32" s="19">
        <f t="shared" si="4"/>
        <v>213</v>
      </c>
      <c r="R32" s="19">
        <f t="shared" si="5"/>
        <v>213</v>
      </c>
      <c r="S32" s="19">
        <f t="shared" si="27"/>
        <v>0</v>
      </c>
      <c r="T32" s="19">
        <v>0</v>
      </c>
      <c r="U32" s="19">
        <v>0</v>
      </c>
      <c r="V32" s="19">
        <f t="shared" si="28"/>
        <v>0</v>
      </c>
      <c r="W32" s="19">
        <v>0</v>
      </c>
      <c r="X32" s="19">
        <v>0</v>
      </c>
      <c r="Y32" s="19">
        <f t="shared" si="29"/>
        <v>0</v>
      </c>
      <c r="Z32" s="19">
        <v>0</v>
      </c>
      <c r="AA32" s="19">
        <v>0</v>
      </c>
      <c r="AB32" s="19">
        <f t="shared" si="30"/>
        <v>0</v>
      </c>
      <c r="AC32" s="19">
        <v>0</v>
      </c>
      <c r="AD32" s="19">
        <v>0</v>
      </c>
      <c r="AE32" s="19">
        <f t="shared" si="31"/>
        <v>0</v>
      </c>
      <c r="AF32" s="19">
        <v>0</v>
      </c>
      <c r="AG32" s="19">
        <v>0</v>
      </c>
      <c r="AH32" s="19">
        <f t="shared" si="32"/>
        <v>0</v>
      </c>
      <c r="AI32" s="19">
        <f t="shared" si="6"/>
        <v>0</v>
      </c>
      <c r="AJ32" s="19">
        <f t="shared" si="7"/>
        <v>0</v>
      </c>
      <c r="AK32" s="19">
        <f t="shared" si="8"/>
        <v>0</v>
      </c>
      <c r="AL32" s="19">
        <v>0</v>
      </c>
      <c r="AM32" s="12">
        <v>0</v>
      </c>
      <c r="AN32" s="11">
        <f t="shared" si="9"/>
        <v>36</v>
      </c>
      <c r="AO32" s="19">
        <v>21</v>
      </c>
      <c r="AP32" s="19">
        <v>15</v>
      </c>
      <c r="AQ32" s="19">
        <f t="shared" si="10"/>
        <v>0</v>
      </c>
      <c r="AR32" s="19">
        <v>0</v>
      </c>
      <c r="AS32" s="19">
        <v>0</v>
      </c>
      <c r="AT32" s="19">
        <f t="shared" si="11"/>
        <v>0</v>
      </c>
      <c r="AU32" s="19">
        <v>0</v>
      </c>
      <c r="AV32" s="12">
        <v>0</v>
      </c>
      <c r="AW32" s="11">
        <f t="shared" si="12"/>
        <v>7</v>
      </c>
      <c r="AX32" s="19">
        <v>4</v>
      </c>
      <c r="AY32" s="19">
        <v>3</v>
      </c>
      <c r="AZ32" s="19">
        <f t="shared" si="13"/>
        <v>0</v>
      </c>
      <c r="BA32" s="19">
        <v>0</v>
      </c>
      <c r="BB32" s="19">
        <v>0</v>
      </c>
      <c r="BC32" s="19">
        <f t="shared" si="14"/>
        <v>0</v>
      </c>
      <c r="BD32" s="19">
        <v>0</v>
      </c>
      <c r="BE32" s="63">
        <v>0</v>
      </c>
    </row>
    <row r="33" spans="1:57" ht="33" customHeight="1" x14ac:dyDescent="0.2">
      <c r="A33" s="109"/>
      <c r="B33" s="16" t="s">
        <v>84</v>
      </c>
      <c r="C33" s="17" t="s">
        <v>85</v>
      </c>
      <c r="D33" s="18" t="s">
        <v>86</v>
      </c>
      <c r="E33" s="11">
        <v>8</v>
      </c>
      <c r="F33" s="12">
        <v>0</v>
      </c>
      <c r="G33" s="11">
        <f t="shared" si="0"/>
        <v>44</v>
      </c>
      <c r="H33" s="19">
        <v>21</v>
      </c>
      <c r="I33" s="19">
        <v>23</v>
      </c>
      <c r="J33" s="19">
        <f t="shared" si="1"/>
        <v>41</v>
      </c>
      <c r="K33" s="19">
        <v>16</v>
      </c>
      <c r="L33" s="19">
        <v>25</v>
      </c>
      <c r="M33" s="19">
        <f t="shared" si="2"/>
        <v>43</v>
      </c>
      <c r="N33" s="19">
        <v>21</v>
      </c>
      <c r="O33" s="19">
        <v>22</v>
      </c>
      <c r="P33" s="19">
        <f t="shared" si="3"/>
        <v>128</v>
      </c>
      <c r="Q33" s="19">
        <f t="shared" si="4"/>
        <v>58</v>
      </c>
      <c r="R33" s="19">
        <f t="shared" si="5"/>
        <v>70</v>
      </c>
      <c r="S33" s="19">
        <f t="shared" si="27"/>
        <v>0</v>
      </c>
      <c r="T33" s="19">
        <v>0</v>
      </c>
      <c r="U33" s="19">
        <v>0</v>
      </c>
      <c r="V33" s="19">
        <f t="shared" si="28"/>
        <v>0</v>
      </c>
      <c r="W33" s="19">
        <v>0</v>
      </c>
      <c r="X33" s="19">
        <v>0</v>
      </c>
      <c r="Y33" s="19">
        <f t="shared" si="29"/>
        <v>0</v>
      </c>
      <c r="Z33" s="19">
        <v>0</v>
      </c>
      <c r="AA33" s="19">
        <v>0</v>
      </c>
      <c r="AB33" s="19">
        <f t="shared" si="30"/>
        <v>0</v>
      </c>
      <c r="AC33" s="19">
        <v>0</v>
      </c>
      <c r="AD33" s="19">
        <v>0</v>
      </c>
      <c r="AE33" s="19">
        <f t="shared" si="31"/>
        <v>0</v>
      </c>
      <c r="AF33" s="19">
        <v>0</v>
      </c>
      <c r="AG33" s="19">
        <v>0</v>
      </c>
      <c r="AH33" s="19">
        <f t="shared" si="32"/>
        <v>0</v>
      </c>
      <c r="AI33" s="19">
        <f t="shared" si="6"/>
        <v>0</v>
      </c>
      <c r="AJ33" s="19">
        <f t="shared" si="7"/>
        <v>0</v>
      </c>
      <c r="AK33" s="19">
        <f t="shared" si="8"/>
        <v>0</v>
      </c>
      <c r="AL33" s="19">
        <v>0</v>
      </c>
      <c r="AM33" s="12">
        <v>0</v>
      </c>
      <c r="AN33" s="11">
        <f t="shared" si="9"/>
        <v>28</v>
      </c>
      <c r="AO33" s="19">
        <v>12</v>
      </c>
      <c r="AP33" s="19">
        <v>16</v>
      </c>
      <c r="AQ33" s="19">
        <f t="shared" si="10"/>
        <v>0</v>
      </c>
      <c r="AR33" s="19">
        <v>0</v>
      </c>
      <c r="AS33" s="19">
        <v>0</v>
      </c>
      <c r="AT33" s="19">
        <f t="shared" si="11"/>
        <v>0</v>
      </c>
      <c r="AU33" s="19">
        <v>0</v>
      </c>
      <c r="AV33" s="12">
        <v>0</v>
      </c>
      <c r="AW33" s="11">
        <f t="shared" si="12"/>
        <v>6</v>
      </c>
      <c r="AX33" s="19">
        <v>3</v>
      </c>
      <c r="AY33" s="19">
        <v>3</v>
      </c>
      <c r="AZ33" s="19">
        <f t="shared" si="13"/>
        <v>0</v>
      </c>
      <c r="BA33" s="19">
        <v>0</v>
      </c>
      <c r="BB33" s="19">
        <v>0</v>
      </c>
      <c r="BC33" s="19">
        <f t="shared" si="14"/>
        <v>0</v>
      </c>
      <c r="BD33" s="19">
        <v>0</v>
      </c>
      <c r="BE33" s="63">
        <v>0</v>
      </c>
    </row>
    <row r="34" spans="1:57" ht="33" customHeight="1" x14ac:dyDescent="0.2">
      <c r="A34" s="109"/>
      <c r="B34" s="16" t="s">
        <v>87</v>
      </c>
      <c r="C34" s="17" t="s">
        <v>88</v>
      </c>
      <c r="D34" s="18" t="s">
        <v>89</v>
      </c>
      <c r="E34" s="11">
        <v>6</v>
      </c>
      <c r="F34" s="12">
        <v>0</v>
      </c>
      <c r="G34" s="11">
        <f t="shared" si="0"/>
        <v>44</v>
      </c>
      <c r="H34" s="19">
        <v>24</v>
      </c>
      <c r="I34" s="19">
        <v>20</v>
      </c>
      <c r="J34" s="19">
        <f t="shared" si="1"/>
        <v>37</v>
      </c>
      <c r="K34" s="19">
        <v>16</v>
      </c>
      <c r="L34" s="19">
        <v>21</v>
      </c>
      <c r="M34" s="19">
        <f t="shared" si="2"/>
        <v>36</v>
      </c>
      <c r="N34" s="19">
        <v>13</v>
      </c>
      <c r="O34" s="19">
        <v>23</v>
      </c>
      <c r="P34" s="19">
        <f t="shared" si="3"/>
        <v>117</v>
      </c>
      <c r="Q34" s="19">
        <f t="shared" si="4"/>
        <v>53</v>
      </c>
      <c r="R34" s="19">
        <f t="shared" si="5"/>
        <v>64</v>
      </c>
      <c r="S34" s="19">
        <f t="shared" si="27"/>
        <v>0</v>
      </c>
      <c r="T34" s="19">
        <v>0</v>
      </c>
      <c r="U34" s="19">
        <v>0</v>
      </c>
      <c r="V34" s="19">
        <f t="shared" si="28"/>
        <v>0</v>
      </c>
      <c r="W34" s="19">
        <v>0</v>
      </c>
      <c r="X34" s="19">
        <v>0</v>
      </c>
      <c r="Y34" s="19">
        <f t="shared" si="29"/>
        <v>0</v>
      </c>
      <c r="Z34" s="19">
        <v>0</v>
      </c>
      <c r="AA34" s="19">
        <v>0</v>
      </c>
      <c r="AB34" s="19">
        <f t="shared" si="30"/>
        <v>0</v>
      </c>
      <c r="AC34" s="19">
        <v>0</v>
      </c>
      <c r="AD34" s="19">
        <v>0</v>
      </c>
      <c r="AE34" s="19">
        <f t="shared" si="31"/>
        <v>0</v>
      </c>
      <c r="AF34" s="19">
        <v>0</v>
      </c>
      <c r="AG34" s="19">
        <v>0</v>
      </c>
      <c r="AH34" s="19">
        <f t="shared" si="32"/>
        <v>0</v>
      </c>
      <c r="AI34" s="19">
        <f t="shared" si="6"/>
        <v>0</v>
      </c>
      <c r="AJ34" s="19">
        <f t="shared" si="7"/>
        <v>0</v>
      </c>
      <c r="AK34" s="19">
        <f t="shared" si="8"/>
        <v>0</v>
      </c>
      <c r="AL34" s="19">
        <v>0</v>
      </c>
      <c r="AM34" s="12">
        <v>0</v>
      </c>
      <c r="AN34" s="11">
        <f t="shared" si="9"/>
        <v>27</v>
      </c>
      <c r="AO34" s="19">
        <v>14</v>
      </c>
      <c r="AP34" s="19">
        <v>13</v>
      </c>
      <c r="AQ34" s="19">
        <f t="shared" si="10"/>
        <v>0</v>
      </c>
      <c r="AR34" s="19">
        <v>0</v>
      </c>
      <c r="AS34" s="19">
        <v>0</v>
      </c>
      <c r="AT34" s="19">
        <f t="shared" si="11"/>
        <v>0</v>
      </c>
      <c r="AU34" s="19">
        <v>0</v>
      </c>
      <c r="AV34" s="12">
        <v>0</v>
      </c>
      <c r="AW34" s="11">
        <f t="shared" si="12"/>
        <v>3</v>
      </c>
      <c r="AX34" s="19">
        <v>1</v>
      </c>
      <c r="AY34" s="19">
        <v>2</v>
      </c>
      <c r="AZ34" s="19">
        <f t="shared" si="13"/>
        <v>0</v>
      </c>
      <c r="BA34" s="19">
        <v>0</v>
      </c>
      <c r="BB34" s="19">
        <v>0</v>
      </c>
      <c r="BC34" s="19">
        <f t="shared" si="14"/>
        <v>0</v>
      </c>
      <c r="BD34" s="19">
        <v>0</v>
      </c>
      <c r="BE34" s="63">
        <v>0</v>
      </c>
    </row>
    <row r="35" spans="1:57" ht="33" customHeight="1" x14ac:dyDescent="0.2">
      <c r="A35" s="109"/>
      <c r="B35" s="16" t="s">
        <v>90</v>
      </c>
      <c r="C35" s="17" t="s">
        <v>91</v>
      </c>
      <c r="D35" s="18" t="s">
        <v>92</v>
      </c>
      <c r="E35" s="11">
        <v>15</v>
      </c>
      <c r="F35" s="12">
        <v>0</v>
      </c>
      <c r="G35" s="11">
        <f t="shared" si="0"/>
        <v>173</v>
      </c>
      <c r="H35" s="19">
        <v>85</v>
      </c>
      <c r="I35" s="19">
        <v>88</v>
      </c>
      <c r="J35" s="19">
        <f t="shared" si="1"/>
        <v>164</v>
      </c>
      <c r="K35" s="19">
        <v>76</v>
      </c>
      <c r="L35" s="19">
        <v>88</v>
      </c>
      <c r="M35" s="19">
        <f t="shared" si="2"/>
        <v>162</v>
      </c>
      <c r="N35" s="19">
        <v>75</v>
      </c>
      <c r="O35" s="19">
        <v>87</v>
      </c>
      <c r="P35" s="19">
        <f t="shared" si="3"/>
        <v>499</v>
      </c>
      <c r="Q35" s="19">
        <f t="shared" si="4"/>
        <v>236</v>
      </c>
      <c r="R35" s="19">
        <f t="shared" si="5"/>
        <v>263</v>
      </c>
      <c r="S35" s="19">
        <f t="shared" si="27"/>
        <v>0</v>
      </c>
      <c r="T35" s="19">
        <v>0</v>
      </c>
      <c r="U35" s="19">
        <v>0</v>
      </c>
      <c r="V35" s="19">
        <f t="shared" si="28"/>
        <v>0</v>
      </c>
      <c r="W35" s="19">
        <v>0</v>
      </c>
      <c r="X35" s="19">
        <v>0</v>
      </c>
      <c r="Y35" s="19">
        <f t="shared" si="29"/>
        <v>0</v>
      </c>
      <c r="Z35" s="19">
        <v>0</v>
      </c>
      <c r="AA35" s="19">
        <v>0</v>
      </c>
      <c r="AB35" s="19">
        <f t="shared" si="30"/>
        <v>0</v>
      </c>
      <c r="AC35" s="19">
        <v>0</v>
      </c>
      <c r="AD35" s="19">
        <v>0</v>
      </c>
      <c r="AE35" s="19">
        <f t="shared" si="31"/>
        <v>0</v>
      </c>
      <c r="AF35" s="19">
        <v>0</v>
      </c>
      <c r="AG35" s="19">
        <v>0</v>
      </c>
      <c r="AH35" s="19">
        <f t="shared" si="32"/>
        <v>0</v>
      </c>
      <c r="AI35" s="19">
        <f t="shared" si="6"/>
        <v>0</v>
      </c>
      <c r="AJ35" s="19">
        <f t="shared" si="7"/>
        <v>0</v>
      </c>
      <c r="AK35" s="19">
        <f t="shared" si="8"/>
        <v>0</v>
      </c>
      <c r="AL35" s="19">
        <v>0</v>
      </c>
      <c r="AM35" s="12">
        <v>0</v>
      </c>
      <c r="AN35" s="11">
        <f t="shared" si="9"/>
        <v>40</v>
      </c>
      <c r="AO35" s="19">
        <v>21</v>
      </c>
      <c r="AP35" s="19">
        <v>19</v>
      </c>
      <c r="AQ35" s="19">
        <f t="shared" si="10"/>
        <v>0</v>
      </c>
      <c r="AR35" s="19">
        <v>0</v>
      </c>
      <c r="AS35" s="19">
        <v>0</v>
      </c>
      <c r="AT35" s="19">
        <f t="shared" si="11"/>
        <v>0</v>
      </c>
      <c r="AU35" s="19">
        <v>0</v>
      </c>
      <c r="AV35" s="12">
        <v>0</v>
      </c>
      <c r="AW35" s="11">
        <f t="shared" si="12"/>
        <v>9</v>
      </c>
      <c r="AX35" s="19">
        <v>4</v>
      </c>
      <c r="AY35" s="19">
        <v>5</v>
      </c>
      <c r="AZ35" s="19">
        <f t="shared" si="13"/>
        <v>0</v>
      </c>
      <c r="BA35" s="19">
        <v>0</v>
      </c>
      <c r="BB35" s="19">
        <v>0</v>
      </c>
      <c r="BC35" s="19">
        <f t="shared" si="14"/>
        <v>0</v>
      </c>
      <c r="BD35" s="19">
        <v>0</v>
      </c>
      <c r="BE35" s="63">
        <v>0</v>
      </c>
    </row>
    <row r="36" spans="1:57" ht="33" customHeight="1" x14ac:dyDescent="0.2">
      <c r="A36" s="109"/>
      <c r="B36" s="16" t="s">
        <v>171</v>
      </c>
      <c r="C36" s="17" t="s">
        <v>93</v>
      </c>
      <c r="D36" s="18" t="s">
        <v>94</v>
      </c>
      <c r="E36" s="11">
        <v>21</v>
      </c>
      <c r="F36" s="12">
        <v>0</v>
      </c>
      <c r="G36" s="11">
        <f t="shared" si="0"/>
        <v>141</v>
      </c>
      <c r="H36" s="19">
        <v>117</v>
      </c>
      <c r="I36" s="19">
        <v>24</v>
      </c>
      <c r="J36" s="19">
        <f t="shared" si="1"/>
        <v>142</v>
      </c>
      <c r="K36" s="19">
        <v>113</v>
      </c>
      <c r="L36" s="19">
        <v>29</v>
      </c>
      <c r="M36" s="19">
        <f t="shared" si="2"/>
        <v>128</v>
      </c>
      <c r="N36" s="19">
        <v>106</v>
      </c>
      <c r="O36" s="19">
        <v>22</v>
      </c>
      <c r="P36" s="19">
        <f t="shared" si="3"/>
        <v>411</v>
      </c>
      <c r="Q36" s="19">
        <f t="shared" si="4"/>
        <v>336</v>
      </c>
      <c r="R36" s="19">
        <f t="shared" si="5"/>
        <v>75</v>
      </c>
      <c r="S36" s="19">
        <f t="shared" si="27"/>
        <v>0</v>
      </c>
      <c r="T36" s="19">
        <v>0</v>
      </c>
      <c r="U36" s="19">
        <v>0</v>
      </c>
      <c r="V36" s="19">
        <f t="shared" si="28"/>
        <v>0</v>
      </c>
      <c r="W36" s="19">
        <v>0</v>
      </c>
      <c r="X36" s="19">
        <v>0</v>
      </c>
      <c r="Y36" s="19">
        <f t="shared" si="29"/>
        <v>0</v>
      </c>
      <c r="Z36" s="19">
        <v>0</v>
      </c>
      <c r="AA36" s="19">
        <v>0</v>
      </c>
      <c r="AB36" s="19">
        <f t="shared" si="30"/>
        <v>0</v>
      </c>
      <c r="AC36" s="19">
        <v>0</v>
      </c>
      <c r="AD36" s="19">
        <v>0</v>
      </c>
      <c r="AE36" s="19">
        <f t="shared" si="31"/>
        <v>0</v>
      </c>
      <c r="AF36" s="19">
        <v>0</v>
      </c>
      <c r="AG36" s="19">
        <v>0</v>
      </c>
      <c r="AH36" s="19">
        <f t="shared" si="32"/>
        <v>0</v>
      </c>
      <c r="AI36" s="19">
        <f t="shared" si="6"/>
        <v>0</v>
      </c>
      <c r="AJ36" s="19">
        <f t="shared" si="7"/>
        <v>0</v>
      </c>
      <c r="AK36" s="19">
        <f t="shared" si="8"/>
        <v>0</v>
      </c>
      <c r="AL36" s="19">
        <v>0</v>
      </c>
      <c r="AM36" s="12">
        <v>0</v>
      </c>
      <c r="AN36" s="11">
        <f t="shared" si="9"/>
        <v>55</v>
      </c>
      <c r="AO36" s="19">
        <v>41</v>
      </c>
      <c r="AP36" s="19">
        <v>14</v>
      </c>
      <c r="AQ36" s="19">
        <f t="shared" si="10"/>
        <v>0</v>
      </c>
      <c r="AR36" s="19">
        <v>0</v>
      </c>
      <c r="AS36" s="19">
        <v>0</v>
      </c>
      <c r="AT36" s="19">
        <f t="shared" si="11"/>
        <v>0</v>
      </c>
      <c r="AU36" s="19">
        <v>0</v>
      </c>
      <c r="AV36" s="12">
        <v>0</v>
      </c>
      <c r="AW36" s="11">
        <f t="shared" si="12"/>
        <v>7</v>
      </c>
      <c r="AX36" s="19">
        <v>4</v>
      </c>
      <c r="AY36" s="19">
        <v>3</v>
      </c>
      <c r="AZ36" s="19">
        <f t="shared" si="13"/>
        <v>0</v>
      </c>
      <c r="BA36" s="19">
        <v>0</v>
      </c>
      <c r="BB36" s="19">
        <v>0</v>
      </c>
      <c r="BC36" s="19">
        <f t="shared" si="14"/>
        <v>0</v>
      </c>
      <c r="BD36" s="19">
        <v>0</v>
      </c>
      <c r="BE36" s="63">
        <v>0</v>
      </c>
    </row>
    <row r="37" spans="1:57" ht="33" customHeight="1" x14ac:dyDescent="0.2">
      <c r="A37" s="109"/>
      <c r="B37" s="16" t="s">
        <v>97</v>
      </c>
      <c r="C37" s="17" t="s">
        <v>98</v>
      </c>
      <c r="D37" s="18" t="s">
        <v>99</v>
      </c>
      <c r="E37" s="11">
        <v>14</v>
      </c>
      <c r="F37" s="12">
        <v>4</v>
      </c>
      <c r="G37" s="11">
        <f t="shared" si="0"/>
        <v>130</v>
      </c>
      <c r="H37" s="19">
        <v>59</v>
      </c>
      <c r="I37" s="19">
        <v>71</v>
      </c>
      <c r="J37" s="19">
        <f t="shared" si="1"/>
        <v>131</v>
      </c>
      <c r="K37" s="19">
        <v>72</v>
      </c>
      <c r="L37" s="19">
        <v>59</v>
      </c>
      <c r="M37" s="19">
        <f t="shared" si="2"/>
        <v>150</v>
      </c>
      <c r="N37" s="19">
        <v>82</v>
      </c>
      <c r="O37" s="19">
        <v>68</v>
      </c>
      <c r="P37" s="19">
        <f t="shared" si="3"/>
        <v>411</v>
      </c>
      <c r="Q37" s="19">
        <f t="shared" si="4"/>
        <v>213</v>
      </c>
      <c r="R37" s="19">
        <f t="shared" si="5"/>
        <v>198</v>
      </c>
      <c r="S37" s="19">
        <f t="shared" si="27"/>
        <v>0</v>
      </c>
      <c r="T37" s="19">
        <v>0</v>
      </c>
      <c r="U37" s="19">
        <v>0</v>
      </c>
      <c r="V37" s="19">
        <f t="shared" si="28"/>
        <v>3</v>
      </c>
      <c r="W37" s="19">
        <v>2</v>
      </c>
      <c r="X37" s="19">
        <v>1</v>
      </c>
      <c r="Y37" s="19">
        <f t="shared" si="29"/>
        <v>2</v>
      </c>
      <c r="Z37" s="19">
        <v>1</v>
      </c>
      <c r="AA37" s="19">
        <v>1</v>
      </c>
      <c r="AB37" s="19">
        <f t="shared" si="30"/>
        <v>4</v>
      </c>
      <c r="AC37" s="19">
        <v>2</v>
      </c>
      <c r="AD37" s="19">
        <v>2</v>
      </c>
      <c r="AE37" s="19">
        <f t="shared" si="31"/>
        <v>2</v>
      </c>
      <c r="AF37" s="19">
        <v>2</v>
      </c>
      <c r="AG37" s="19">
        <v>0</v>
      </c>
      <c r="AH37" s="19">
        <f t="shared" si="32"/>
        <v>11</v>
      </c>
      <c r="AI37" s="19">
        <f t="shared" si="6"/>
        <v>7</v>
      </c>
      <c r="AJ37" s="19">
        <f t="shared" si="7"/>
        <v>4</v>
      </c>
      <c r="AK37" s="19">
        <f t="shared" si="8"/>
        <v>0</v>
      </c>
      <c r="AL37" s="19">
        <v>0</v>
      </c>
      <c r="AM37" s="12">
        <v>0</v>
      </c>
      <c r="AN37" s="11">
        <f t="shared" si="9"/>
        <v>43</v>
      </c>
      <c r="AO37" s="19">
        <v>25</v>
      </c>
      <c r="AP37" s="19">
        <v>18</v>
      </c>
      <c r="AQ37" s="19">
        <f t="shared" si="10"/>
        <v>9</v>
      </c>
      <c r="AR37" s="19">
        <v>5</v>
      </c>
      <c r="AS37" s="19">
        <v>4</v>
      </c>
      <c r="AT37" s="19">
        <f t="shared" si="11"/>
        <v>0</v>
      </c>
      <c r="AU37" s="19">
        <v>0</v>
      </c>
      <c r="AV37" s="12">
        <v>0</v>
      </c>
      <c r="AW37" s="11">
        <f t="shared" si="12"/>
        <v>7</v>
      </c>
      <c r="AX37" s="19">
        <v>3</v>
      </c>
      <c r="AY37" s="19">
        <v>4</v>
      </c>
      <c r="AZ37" s="19">
        <f t="shared" si="13"/>
        <v>0</v>
      </c>
      <c r="BA37" s="19">
        <v>0</v>
      </c>
      <c r="BB37" s="19">
        <v>0</v>
      </c>
      <c r="BC37" s="19">
        <f t="shared" si="14"/>
        <v>0</v>
      </c>
      <c r="BD37" s="19">
        <v>0</v>
      </c>
      <c r="BE37" s="63">
        <v>0</v>
      </c>
    </row>
    <row r="38" spans="1:57" ht="33" customHeight="1" x14ac:dyDescent="0.2">
      <c r="A38" s="109"/>
      <c r="B38" s="16" t="s">
        <v>182</v>
      </c>
      <c r="C38" s="17" t="s">
        <v>95</v>
      </c>
      <c r="D38" s="18" t="s">
        <v>96</v>
      </c>
      <c r="E38" s="11">
        <v>6</v>
      </c>
      <c r="F38" s="12">
        <v>0</v>
      </c>
      <c r="G38" s="11">
        <f t="shared" si="0"/>
        <v>33</v>
      </c>
      <c r="H38" s="19">
        <v>16</v>
      </c>
      <c r="I38" s="19">
        <v>17</v>
      </c>
      <c r="J38" s="19">
        <f t="shared" si="1"/>
        <v>36</v>
      </c>
      <c r="K38" s="19">
        <v>3</v>
      </c>
      <c r="L38" s="19">
        <v>33</v>
      </c>
      <c r="M38" s="19">
        <f t="shared" si="2"/>
        <v>28</v>
      </c>
      <c r="N38" s="19">
        <v>4</v>
      </c>
      <c r="O38" s="19">
        <v>24</v>
      </c>
      <c r="P38" s="19">
        <f t="shared" si="3"/>
        <v>97</v>
      </c>
      <c r="Q38" s="19">
        <f t="shared" si="4"/>
        <v>23</v>
      </c>
      <c r="R38" s="19">
        <f t="shared" si="5"/>
        <v>74</v>
      </c>
      <c r="S38" s="19">
        <f t="shared" si="27"/>
        <v>0</v>
      </c>
      <c r="T38" s="19">
        <v>0</v>
      </c>
      <c r="U38" s="19">
        <v>0</v>
      </c>
      <c r="V38" s="19">
        <f t="shared" si="28"/>
        <v>0</v>
      </c>
      <c r="W38" s="19">
        <v>0</v>
      </c>
      <c r="X38" s="19">
        <v>0</v>
      </c>
      <c r="Y38" s="19">
        <f t="shared" si="29"/>
        <v>0</v>
      </c>
      <c r="Z38" s="19">
        <v>0</v>
      </c>
      <c r="AA38" s="19">
        <v>0</v>
      </c>
      <c r="AB38" s="19">
        <f t="shared" si="30"/>
        <v>0</v>
      </c>
      <c r="AC38" s="19">
        <v>0</v>
      </c>
      <c r="AD38" s="19">
        <v>0</v>
      </c>
      <c r="AE38" s="19">
        <f t="shared" si="31"/>
        <v>0</v>
      </c>
      <c r="AF38" s="19">
        <v>0</v>
      </c>
      <c r="AG38" s="19">
        <v>0</v>
      </c>
      <c r="AH38" s="19">
        <f t="shared" si="32"/>
        <v>0</v>
      </c>
      <c r="AI38" s="19">
        <f t="shared" si="6"/>
        <v>0</v>
      </c>
      <c r="AJ38" s="19">
        <f t="shared" si="7"/>
        <v>0</v>
      </c>
      <c r="AK38" s="19">
        <f t="shared" si="8"/>
        <v>0</v>
      </c>
      <c r="AL38" s="19">
        <v>0</v>
      </c>
      <c r="AM38" s="12">
        <v>0</v>
      </c>
      <c r="AN38" s="11">
        <f t="shared" si="9"/>
        <v>18</v>
      </c>
      <c r="AO38" s="19">
        <v>9</v>
      </c>
      <c r="AP38" s="19">
        <v>9</v>
      </c>
      <c r="AQ38" s="19">
        <f t="shared" si="10"/>
        <v>0</v>
      </c>
      <c r="AR38" s="19">
        <v>0</v>
      </c>
      <c r="AS38" s="19">
        <v>0</v>
      </c>
      <c r="AT38" s="19">
        <f t="shared" si="11"/>
        <v>0</v>
      </c>
      <c r="AU38" s="19">
        <v>0</v>
      </c>
      <c r="AV38" s="12">
        <v>0</v>
      </c>
      <c r="AW38" s="11">
        <f t="shared" si="12"/>
        <v>4</v>
      </c>
      <c r="AX38" s="19">
        <v>2</v>
      </c>
      <c r="AY38" s="19">
        <v>2</v>
      </c>
      <c r="AZ38" s="19">
        <f t="shared" si="13"/>
        <v>0</v>
      </c>
      <c r="BA38" s="19">
        <v>0</v>
      </c>
      <c r="BB38" s="19">
        <v>0</v>
      </c>
      <c r="BC38" s="19">
        <f t="shared" si="14"/>
        <v>0</v>
      </c>
      <c r="BD38" s="19">
        <v>0</v>
      </c>
      <c r="BE38" s="63">
        <v>0</v>
      </c>
    </row>
    <row r="39" spans="1:57" ht="33" customHeight="1" x14ac:dyDescent="0.2">
      <c r="A39" s="110"/>
      <c r="B39" s="29" t="s">
        <v>183</v>
      </c>
      <c r="C39" s="30" t="s">
        <v>100</v>
      </c>
      <c r="D39" s="31" t="s">
        <v>101</v>
      </c>
      <c r="E39" s="32">
        <v>6</v>
      </c>
      <c r="F39" s="33">
        <v>0</v>
      </c>
      <c r="G39" s="32">
        <f t="shared" si="0"/>
        <v>25</v>
      </c>
      <c r="H39" s="40">
        <v>15</v>
      </c>
      <c r="I39" s="40">
        <v>10</v>
      </c>
      <c r="J39" s="40">
        <f t="shared" si="1"/>
        <v>28</v>
      </c>
      <c r="K39" s="40">
        <v>20</v>
      </c>
      <c r="L39" s="40">
        <v>8</v>
      </c>
      <c r="M39" s="40">
        <f t="shared" si="2"/>
        <v>28</v>
      </c>
      <c r="N39" s="40">
        <v>16</v>
      </c>
      <c r="O39" s="40">
        <v>12</v>
      </c>
      <c r="P39" s="40">
        <f t="shared" si="3"/>
        <v>81</v>
      </c>
      <c r="Q39" s="40">
        <f t="shared" si="4"/>
        <v>51</v>
      </c>
      <c r="R39" s="40">
        <f t="shared" si="5"/>
        <v>30</v>
      </c>
      <c r="S39" s="40">
        <f t="shared" si="27"/>
        <v>0</v>
      </c>
      <c r="T39" s="40">
        <v>0</v>
      </c>
      <c r="U39" s="40">
        <v>0</v>
      </c>
      <c r="V39" s="40">
        <f t="shared" si="28"/>
        <v>0</v>
      </c>
      <c r="W39" s="40">
        <v>0</v>
      </c>
      <c r="X39" s="40">
        <v>0</v>
      </c>
      <c r="Y39" s="40">
        <f t="shared" si="29"/>
        <v>0</v>
      </c>
      <c r="Z39" s="40">
        <v>0</v>
      </c>
      <c r="AA39" s="40">
        <v>0</v>
      </c>
      <c r="AB39" s="40">
        <f t="shared" si="30"/>
        <v>0</v>
      </c>
      <c r="AC39" s="40">
        <v>0</v>
      </c>
      <c r="AD39" s="40">
        <v>0</v>
      </c>
      <c r="AE39" s="40">
        <f t="shared" si="31"/>
        <v>0</v>
      </c>
      <c r="AF39" s="40">
        <v>0</v>
      </c>
      <c r="AG39" s="40">
        <v>0</v>
      </c>
      <c r="AH39" s="40">
        <f t="shared" si="32"/>
        <v>0</v>
      </c>
      <c r="AI39" s="40">
        <f t="shared" si="6"/>
        <v>0</v>
      </c>
      <c r="AJ39" s="40">
        <f t="shared" si="7"/>
        <v>0</v>
      </c>
      <c r="AK39" s="40">
        <f t="shared" si="8"/>
        <v>0</v>
      </c>
      <c r="AL39" s="40">
        <v>0</v>
      </c>
      <c r="AM39" s="33">
        <v>0</v>
      </c>
      <c r="AN39" s="32">
        <f t="shared" si="9"/>
        <v>16</v>
      </c>
      <c r="AO39" s="40">
        <v>9</v>
      </c>
      <c r="AP39" s="40">
        <v>7</v>
      </c>
      <c r="AQ39" s="40">
        <f t="shared" si="10"/>
        <v>0</v>
      </c>
      <c r="AR39" s="40">
        <v>0</v>
      </c>
      <c r="AS39" s="40">
        <v>0</v>
      </c>
      <c r="AT39" s="40">
        <f t="shared" si="11"/>
        <v>0</v>
      </c>
      <c r="AU39" s="40">
        <v>0</v>
      </c>
      <c r="AV39" s="33">
        <v>0</v>
      </c>
      <c r="AW39" s="32">
        <f t="shared" si="12"/>
        <v>10</v>
      </c>
      <c r="AX39" s="40">
        <v>8</v>
      </c>
      <c r="AY39" s="40">
        <v>2</v>
      </c>
      <c r="AZ39" s="40">
        <f t="shared" si="13"/>
        <v>0</v>
      </c>
      <c r="BA39" s="40">
        <v>0</v>
      </c>
      <c r="BB39" s="40">
        <v>0</v>
      </c>
      <c r="BC39" s="40">
        <f t="shared" si="14"/>
        <v>0</v>
      </c>
      <c r="BD39" s="40">
        <v>0</v>
      </c>
      <c r="BE39" s="64">
        <v>0</v>
      </c>
    </row>
    <row r="40" spans="1:57" ht="33" customHeight="1" x14ac:dyDescent="0.2">
      <c r="A40" s="20" t="s">
        <v>102</v>
      </c>
      <c r="B40" s="21" t="s">
        <v>103</v>
      </c>
      <c r="C40" s="22" t="s">
        <v>104</v>
      </c>
      <c r="D40" s="23" t="s">
        <v>105</v>
      </c>
      <c r="E40" s="24">
        <v>24</v>
      </c>
      <c r="F40" s="25">
        <v>0</v>
      </c>
      <c r="G40" s="24">
        <f t="shared" si="0"/>
        <v>310</v>
      </c>
      <c r="H40" s="47">
        <v>159</v>
      </c>
      <c r="I40" s="47">
        <v>151</v>
      </c>
      <c r="J40" s="47">
        <f t="shared" si="1"/>
        <v>302</v>
      </c>
      <c r="K40" s="47">
        <v>144</v>
      </c>
      <c r="L40" s="47">
        <v>158</v>
      </c>
      <c r="M40" s="47">
        <f t="shared" si="2"/>
        <v>311</v>
      </c>
      <c r="N40" s="47">
        <v>163</v>
      </c>
      <c r="O40" s="47">
        <v>148</v>
      </c>
      <c r="P40" s="47">
        <f>SUM(Q40:R40)</f>
        <v>923</v>
      </c>
      <c r="Q40" s="47">
        <f t="shared" si="4"/>
        <v>466</v>
      </c>
      <c r="R40" s="47">
        <f t="shared" si="5"/>
        <v>457</v>
      </c>
      <c r="S40" s="47">
        <f>SUM(T40:U40)</f>
        <v>0</v>
      </c>
      <c r="T40" s="47">
        <v>0</v>
      </c>
      <c r="U40" s="47">
        <v>0</v>
      </c>
      <c r="V40" s="47">
        <f>SUM(W40:X40)</f>
        <v>0</v>
      </c>
      <c r="W40" s="47">
        <v>0</v>
      </c>
      <c r="X40" s="47">
        <v>0</v>
      </c>
      <c r="Y40" s="47">
        <f>SUM(Z40:AA40)</f>
        <v>0</v>
      </c>
      <c r="Z40" s="47">
        <v>0</v>
      </c>
      <c r="AA40" s="47">
        <v>0</v>
      </c>
      <c r="AB40" s="47">
        <f>SUM(AC40:AD40)</f>
        <v>0</v>
      </c>
      <c r="AC40" s="47">
        <v>0</v>
      </c>
      <c r="AD40" s="47">
        <v>0</v>
      </c>
      <c r="AE40" s="47">
        <f>SUM(AF40:AG40)</f>
        <v>0</v>
      </c>
      <c r="AF40" s="47">
        <v>0</v>
      </c>
      <c r="AG40" s="47">
        <v>0</v>
      </c>
      <c r="AH40" s="47">
        <f>SUM(AI40:AJ40)</f>
        <v>0</v>
      </c>
      <c r="AI40" s="47">
        <f t="shared" si="6"/>
        <v>0</v>
      </c>
      <c r="AJ40" s="47">
        <f t="shared" si="7"/>
        <v>0</v>
      </c>
      <c r="AK40" s="47">
        <f t="shared" si="8"/>
        <v>0</v>
      </c>
      <c r="AL40" s="47">
        <v>0</v>
      </c>
      <c r="AM40" s="25">
        <v>0</v>
      </c>
      <c r="AN40" s="24">
        <f t="shared" si="9"/>
        <v>68</v>
      </c>
      <c r="AO40" s="47">
        <v>40</v>
      </c>
      <c r="AP40" s="47">
        <v>28</v>
      </c>
      <c r="AQ40" s="47">
        <f t="shared" si="10"/>
        <v>0</v>
      </c>
      <c r="AR40" s="47">
        <v>0</v>
      </c>
      <c r="AS40" s="47">
        <v>0</v>
      </c>
      <c r="AT40" s="47">
        <f t="shared" si="11"/>
        <v>0</v>
      </c>
      <c r="AU40" s="47">
        <v>0</v>
      </c>
      <c r="AV40" s="25">
        <v>0</v>
      </c>
      <c r="AW40" s="24">
        <f t="shared" si="12"/>
        <v>14</v>
      </c>
      <c r="AX40" s="47">
        <v>6</v>
      </c>
      <c r="AY40" s="47">
        <v>8</v>
      </c>
      <c r="AZ40" s="47">
        <f t="shared" si="13"/>
        <v>0</v>
      </c>
      <c r="BA40" s="47">
        <v>0</v>
      </c>
      <c r="BB40" s="47">
        <v>0</v>
      </c>
      <c r="BC40" s="47">
        <f t="shared" si="14"/>
        <v>0</v>
      </c>
      <c r="BD40" s="47">
        <v>0</v>
      </c>
      <c r="BE40" s="65">
        <v>0</v>
      </c>
    </row>
    <row r="41" spans="1:57" ht="33" customHeight="1" thickBot="1" x14ac:dyDescent="0.25">
      <c r="A41" s="105" t="s">
        <v>150</v>
      </c>
      <c r="B41" s="106"/>
      <c r="C41" s="106"/>
      <c r="D41" s="107"/>
      <c r="E41" s="41">
        <f>SUM(E7:E40)</f>
        <v>478</v>
      </c>
      <c r="F41" s="42">
        <f>SUM(F7:F40)</f>
        <v>39</v>
      </c>
      <c r="G41" s="48">
        <f>SUM(G7:G40)</f>
        <v>4821</v>
      </c>
      <c r="H41" s="49">
        <f t="shared" ref="H41:BE41" si="33">SUM(H7:H40)</f>
        <v>2483</v>
      </c>
      <c r="I41" s="50">
        <f t="shared" si="33"/>
        <v>2338</v>
      </c>
      <c r="J41" s="49">
        <f t="shared" si="33"/>
        <v>4668</v>
      </c>
      <c r="K41" s="50">
        <f t="shared" si="33"/>
        <v>2341</v>
      </c>
      <c r="L41" s="49">
        <f t="shared" si="33"/>
        <v>2327</v>
      </c>
      <c r="M41" s="50">
        <f t="shared" si="33"/>
        <v>4696</v>
      </c>
      <c r="N41" s="49">
        <f t="shared" si="33"/>
        <v>2424</v>
      </c>
      <c r="O41" s="50">
        <f t="shared" si="33"/>
        <v>2272</v>
      </c>
      <c r="P41" s="49">
        <f t="shared" si="33"/>
        <v>14185</v>
      </c>
      <c r="Q41" s="50">
        <f t="shared" si="33"/>
        <v>7248</v>
      </c>
      <c r="R41" s="49">
        <f t="shared" si="33"/>
        <v>6937</v>
      </c>
      <c r="S41" s="51">
        <f t="shared" si="33"/>
        <v>75</v>
      </c>
      <c r="T41" s="52">
        <f t="shared" si="33"/>
        <v>1</v>
      </c>
      <c r="U41" s="51">
        <f t="shared" si="33"/>
        <v>74</v>
      </c>
      <c r="V41" s="52">
        <f t="shared" si="33"/>
        <v>123</v>
      </c>
      <c r="W41" s="51">
        <f t="shared" si="33"/>
        <v>69</v>
      </c>
      <c r="X41" s="52">
        <f t="shared" si="33"/>
        <v>54</v>
      </c>
      <c r="Y41" s="51">
        <f t="shared" si="33"/>
        <v>112</v>
      </c>
      <c r="Z41" s="52">
        <f t="shared" si="33"/>
        <v>56</v>
      </c>
      <c r="AA41" s="51">
        <f t="shared" si="33"/>
        <v>56</v>
      </c>
      <c r="AB41" s="52">
        <f t="shared" si="33"/>
        <v>100</v>
      </c>
      <c r="AC41" s="51">
        <f t="shared" si="33"/>
        <v>56</v>
      </c>
      <c r="AD41" s="52">
        <f t="shared" si="33"/>
        <v>44</v>
      </c>
      <c r="AE41" s="51">
        <f t="shared" si="33"/>
        <v>49</v>
      </c>
      <c r="AF41" s="52">
        <f t="shared" si="33"/>
        <v>27</v>
      </c>
      <c r="AG41" s="51">
        <f t="shared" si="33"/>
        <v>22</v>
      </c>
      <c r="AH41" s="52">
        <f t="shared" si="33"/>
        <v>384</v>
      </c>
      <c r="AI41" s="51">
        <f t="shared" si="33"/>
        <v>208</v>
      </c>
      <c r="AJ41" s="52">
        <f t="shared" si="33"/>
        <v>176</v>
      </c>
      <c r="AK41" s="51">
        <f t="shared" si="33"/>
        <v>177</v>
      </c>
      <c r="AL41" s="52">
        <f t="shared" si="33"/>
        <v>74</v>
      </c>
      <c r="AM41" s="42">
        <f t="shared" si="33"/>
        <v>103</v>
      </c>
      <c r="AN41" s="48">
        <f>SUM(AN7:AN40)</f>
        <v>1365</v>
      </c>
      <c r="AO41" s="52">
        <f t="shared" si="33"/>
        <v>735</v>
      </c>
      <c r="AP41" s="51">
        <f t="shared" si="33"/>
        <v>630</v>
      </c>
      <c r="AQ41" s="52">
        <f t="shared" si="33"/>
        <v>96</v>
      </c>
      <c r="AR41" s="51">
        <f t="shared" si="33"/>
        <v>55</v>
      </c>
      <c r="AS41" s="52">
        <f t="shared" si="33"/>
        <v>41</v>
      </c>
      <c r="AT41" s="51">
        <f t="shared" si="33"/>
        <v>15</v>
      </c>
      <c r="AU41" s="52">
        <f t="shared" si="33"/>
        <v>10</v>
      </c>
      <c r="AV41" s="42">
        <f t="shared" si="33"/>
        <v>5</v>
      </c>
      <c r="AW41" s="66">
        <f t="shared" si="33"/>
        <v>241</v>
      </c>
      <c r="AX41" s="52">
        <f t="shared" si="33"/>
        <v>129</v>
      </c>
      <c r="AY41" s="51">
        <f t="shared" si="33"/>
        <v>112</v>
      </c>
      <c r="AZ41" s="52">
        <f t="shared" si="33"/>
        <v>8</v>
      </c>
      <c r="BA41" s="51">
        <f t="shared" si="33"/>
        <v>2</v>
      </c>
      <c r="BB41" s="52">
        <f t="shared" si="33"/>
        <v>6</v>
      </c>
      <c r="BC41" s="51">
        <f t="shared" si="33"/>
        <v>2</v>
      </c>
      <c r="BD41" s="52">
        <f t="shared" si="33"/>
        <v>1</v>
      </c>
      <c r="BE41" s="67">
        <f t="shared" si="33"/>
        <v>1</v>
      </c>
    </row>
  </sheetData>
  <mergeCells count="33">
    <mergeCell ref="AN3:AP5"/>
    <mergeCell ref="V3:AJ4"/>
    <mergeCell ref="AN2:AV2"/>
    <mergeCell ref="AH5:AJ5"/>
    <mergeCell ref="AQ3:AS5"/>
    <mergeCell ref="AT3:AV5"/>
    <mergeCell ref="A41:D41"/>
    <mergeCell ref="V5:X5"/>
    <mergeCell ref="G3:U3"/>
    <mergeCell ref="M5:O5"/>
    <mergeCell ref="P5:R5"/>
    <mergeCell ref="G4:R4"/>
    <mergeCell ref="A7:A39"/>
    <mergeCell ref="F3:F6"/>
    <mergeCell ref="A2:A6"/>
    <mergeCell ref="B2:B6"/>
    <mergeCell ref="G2:AM2"/>
    <mergeCell ref="AW2:BE2"/>
    <mergeCell ref="AE5:AG5"/>
    <mergeCell ref="E2:F2"/>
    <mergeCell ref="G5:I5"/>
    <mergeCell ref="C10:D10"/>
    <mergeCell ref="E3:E6"/>
    <mergeCell ref="BC3:BE5"/>
    <mergeCell ref="C2:C6"/>
    <mergeCell ref="D2:D6"/>
    <mergeCell ref="AW3:AY5"/>
    <mergeCell ref="AZ3:BB5"/>
    <mergeCell ref="AB5:AD5"/>
    <mergeCell ref="Y5:AA5"/>
    <mergeCell ref="AK3:AM5"/>
    <mergeCell ref="J5:L5"/>
    <mergeCell ref="S4:U5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37" orientation="landscape" r:id="rId1"/>
  <headerFooter alignWithMargins="0">
    <oddHeader>&amp;R&amp;P/&amp;N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A26E-4050-4DB8-80A8-AC062ECC5276}">
  <sheetPr>
    <tabColor rgb="FFFF0000"/>
  </sheetPr>
  <dimension ref="A1:R117"/>
  <sheetViews>
    <sheetView view="pageBreakPreview" zoomScale="80" zoomScaleNormal="100" zoomScaleSheetLayoutView="80" workbookViewId="0">
      <pane xSplit="5" ySplit="4" topLeftCell="F65" activePane="bottomRight" state="frozen"/>
      <selection pane="topRight" activeCell="F1" sqref="F1"/>
      <selection pane="bottomLeft" activeCell="A5" sqref="A5"/>
      <selection pane="bottomRight" activeCell="Z108" sqref="Z108"/>
    </sheetView>
  </sheetViews>
  <sheetFormatPr defaultColWidth="9" defaultRowHeight="12" x14ac:dyDescent="0.2"/>
  <cols>
    <col min="1" max="1" width="6.36328125" style="1" bestFit="1" customWidth="1"/>
    <col min="2" max="2" width="20.453125" style="1" customWidth="1"/>
    <col min="3" max="3" width="6.36328125" style="1" bestFit="1" customWidth="1"/>
    <col min="4" max="4" width="9.6328125" style="1" bestFit="1" customWidth="1"/>
    <col min="5" max="5" width="9.36328125" style="1" bestFit="1" customWidth="1"/>
    <col min="6" max="12" width="6.26953125" style="1" bestFit="1" customWidth="1"/>
    <col min="13" max="14" width="5.453125" style="1" bestFit="1" customWidth="1"/>
    <col min="15" max="17" width="6.36328125" style="1" customWidth="1"/>
    <col min="18" max="18" width="0.7265625" style="1" customWidth="1"/>
    <col min="19" max="19" width="3.453125" style="1" customWidth="1"/>
    <col min="20" max="16384" width="9" style="1"/>
  </cols>
  <sheetData>
    <row r="1" spans="1:18" ht="19.5" customHeight="1" x14ac:dyDescent="0.2">
      <c r="B1" s="1" t="s">
        <v>204</v>
      </c>
      <c r="O1" s="1" t="s">
        <v>203</v>
      </c>
    </row>
    <row r="2" spans="1:18" ht="22.5" customHeight="1" x14ac:dyDescent="0.2">
      <c r="A2" s="178" t="s">
        <v>0</v>
      </c>
      <c r="B2" s="181" t="s">
        <v>1</v>
      </c>
      <c r="C2" s="183" t="s">
        <v>145</v>
      </c>
      <c r="D2" s="184"/>
      <c r="E2" s="184"/>
      <c r="F2" s="189" t="s">
        <v>146</v>
      </c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1"/>
      <c r="R2" s="53"/>
    </row>
    <row r="3" spans="1:18" ht="22.5" customHeight="1" x14ac:dyDescent="0.2">
      <c r="A3" s="179"/>
      <c r="B3" s="96"/>
      <c r="C3" s="185"/>
      <c r="D3" s="186"/>
      <c r="E3" s="186"/>
      <c r="F3" s="179" t="s">
        <v>13</v>
      </c>
      <c r="G3" s="147"/>
      <c r="H3" s="192"/>
      <c r="I3" s="94" t="s">
        <v>14</v>
      </c>
      <c r="J3" s="94"/>
      <c r="K3" s="94"/>
      <c r="L3" s="94" t="s">
        <v>15</v>
      </c>
      <c r="M3" s="94"/>
      <c r="N3" s="94"/>
      <c r="O3" s="94" t="s">
        <v>16</v>
      </c>
      <c r="P3" s="94"/>
      <c r="Q3" s="103"/>
      <c r="R3" s="53"/>
    </row>
    <row r="4" spans="1:18" ht="22.5" customHeight="1" x14ac:dyDescent="0.2">
      <c r="A4" s="180"/>
      <c r="B4" s="182"/>
      <c r="C4" s="187"/>
      <c r="D4" s="188"/>
      <c r="E4" s="188"/>
      <c r="F4" s="5" t="s">
        <v>16</v>
      </c>
      <c r="G4" s="6" t="s">
        <v>18</v>
      </c>
      <c r="H4" s="6" t="s">
        <v>19</v>
      </c>
      <c r="I4" s="6" t="s">
        <v>16</v>
      </c>
      <c r="J4" s="6" t="s">
        <v>18</v>
      </c>
      <c r="K4" s="6" t="s">
        <v>19</v>
      </c>
      <c r="L4" s="6" t="s">
        <v>16</v>
      </c>
      <c r="M4" s="6" t="s">
        <v>18</v>
      </c>
      <c r="N4" s="6" t="s">
        <v>19</v>
      </c>
      <c r="O4" s="6" t="s">
        <v>16</v>
      </c>
      <c r="P4" s="6" t="s">
        <v>18</v>
      </c>
      <c r="Q4" s="7" t="s">
        <v>19</v>
      </c>
      <c r="R4" s="53"/>
    </row>
    <row r="5" spans="1:18" ht="22.5" customHeight="1" x14ac:dyDescent="0.2">
      <c r="A5" s="117" t="s">
        <v>106</v>
      </c>
      <c r="B5" s="120" t="s">
        <v>21</v>
      </c>
      <c r="C5" s="123" t="s">
        <v>16</v>
      </c>
      <c r="D5" s="123"/>
      <c r="E5" s="177"/>
      <c r="F5" s="68">
        <f>F6</f>
        <v>275</v>
      </c>
      <c r="G5" s="38">
        <f>G6</f>
        <v>148</v>
      </c>
      <c r="H5" s="38">
        <f>H6</f>
        <v>127</v>
      </c>
      <c r="I5" s="38">
        <f t="shared" ref="I5:Q5" si="0">I6</f>
        <v>276</v>
      </c>
      <c r="J5" s="38">
        <f t="shared" si="0"/>
        <v>138</v>
      </c>
      <c r="K5" s="38">
        <f t="shared" si="0"/>
        <v>138</v>
      </c>
      <c r="L5" s="38">
        <f t="shared" si="0"/>
        <v>274</v>
      </c>
      <c r="M5" s="38">
        <f t="shared" si="0"/>
        <v>140</v>
      </c>
      <c r="N5" s="38">
        <f t="shared" si="0"/>
        <v>134</v>
      </c>
      <c r="O5" s="69">
        <f t="shared" si="0"/>
        <v>825</v>
      </c>
      <c r="P5" s="38">
        <f t="shared" si="0"/>
        <v>426</v>
      </c>
      <c r="Q5" s="70">
        <f t="shared" si="0"/>
        <v>399</v>
      </c>
      <c r="R5" s="53"/>
    </row>
    <row r="6" spans="1:18" ht="22.5" customHeight="1" x14ac:dyDescent="0.2">
      <c r="A6" s="118"/>
      <c r="B6" s="138"/>
      <c r="C6" s="77" t="s">
        <v>107</v>
      </c>
      <c r="D6" s="125" t="s">
        <v>107</v>
      </c>
      <c r="E6" s="136"/>
      <c r="F6" s="11">
        <f>SUM(G6:H6)</f>
        <v>275</v>
      </c>
      <c r="G6" s="72">
        <v>148</v>
      </c>
      <c r="H6" s="72">
        <v>127</v>
      </c>
      <c r="I6" s="19">
        <f>SUM(J6:K6)</f>
        <v>276</v>
      </c>
      <c r="J6" s="72">
        <v>138</v>
      </c>
      <c r="K6" s="72">
        <v>138</v>
      </c>
      <c r="L6" s="19">
        <f>SUM(M6:N6)</f>
        <v>274</v>
      </c>
      <c r="M6" s="72">
        <v>140</v>
      </c>
      <c r="N6" s="72">
        <v>134</v>
      </c>
      <c r="O6" s="19">
        <f>SUM(P6:Q6)</f>
        <v>825</v>
      </c>
      <c r="P6" s="19">
        <f t="shared" ref="P6:Q9" si="1">SUM(G6,J6,M6)</f>
        <v>426</v>
      </c>
      <c r="Q6" s="12">
        <f t="shared" si="1"/>
        <v>399</v>
      </c>
      <c r="R6" s="53"/>
    </row>
    <row r="7" spans="1:18" ht="22.5" customHeight="1" x14ac:dyDescent="0.2">
      <c r="A7" s="118"/>
      <c r="B7" s="137" t="s">
        <v>24</v>
      </c>
      <c r="C7" s="131" t="s">
        <v>16</v>
      </c>
      <c r="D7" s="131"/>
      <c r="E7" s="125"/>
      <c r="F7" s="43">
        <f t="shared" ref="F7:F57" si="2">SUM(G7:H7)</f>
        <v>270</v>
      </c>
      <c r="G7" s="19">
        <f t="shared" ref="G7:N7" si="3">SUM(G8:G9)</f>
        <v>128</v>
      </c>
      <c r="H7" s="19">
        <f t="shared" si="3"/>
        <v>142</v>
      </c>
      <c r="I7" s="19">
        <f t="shared" si="3"/>
        <v>271</v>
      </c>
      <c r="J7" s="19">
        <f t="shared" si="3"/>
        <v>132</v>
      </c>
      <c r="K7" s="19">
        <f t="shared" si="3"/>
        <v>139</v>
      </c>
      <c r="L7" s="19">
        <f t="shared" si="3"/>
        <v>267</v>
      </c>
      <c r="M7" s="19">
        <f t="shared" si="3"/>
        <v>121</v>
      </c>
      <c r="N7" s="19">
        <f t="shared" si="3"/>
        <v>146</v>
      </c>
      <c r="O7" s="19">
        <f>SUM(F7,I7,L7)</f>
        <v>808</v>
      </c>
      <c r="P7" s="19">
        <f t="shared" si="1"/>
        <v>381</v>
      </c>
      <c r="Q7" s="12">
        <f t="shared" si="1"/>
        <v>427</v>
      </c>
      <c r="R7" s="53"/>
    </row>
    <row r="8" spans="1:18" ht="22.5" customHeight="1" x14ac:dyDescent="0.2">
      <c r="A8" s="118"/>
      <c r="B8" s="121"/>
      <c r="C8" s="77" t="s">
        <v>107</v>
      </c>
      <c r="D8" s="125" t="s">
        <v>107</v>
      </c>
      <c r="E8" s="136"/>
      <c r="F8" s="43">
        <f t="shared" si="2"/>
        <v>240</v>
      </c>
      <c r="G8" s="72">
        <v>110</v>
      </c>
      <c r="H8" s="72">
        <v>130</v>
      </c>
      <c r="I8" s="19">
        <f t="shared" ref="I8:I62" si="4">SUM(J8:K8)</f>
        <v>241</v>
      </c>
      <c r="J8" s="72">
        <v>115</v>
      </c>
      <c r="K8" s="72">
        <v>126</v>
      </c>
      <c r="L8" s="19">
        <f t="shared" ref="L8:L62" si="5">SUM(M8:N8)</f>
        <v>238</v>
      </c>
      <c r="M8" s="72">
        <v>110</v>
      </c>
      <c r="N8" s="72">
        <v>128</v>
      </c>
      <c r="O8" s="19">
        <f t="shared" ref="O8:O57" si="6">SUM(P8:Q8)</f>
        <v>719</v>
      </c>
      <c r="P8" s="19">
        <f t="shared" si="1"/>
        <v>335</v>
      </c>
      <c r="Q8" s="12">
        <f t="shared" si="1"/>
        <v>384</v>
      </c>
      <c r="R8" s="53"/>
    </row>
    <row r="9" spans="1:18" ht="22.5" customHeight="1" x14ac:dyDescent="0.2">
      <c r="A9" s="118"/>
      <c r="B9" s="138"/>
      <c r="C9" s="77" t="s">
        <v>108</v>
      </c>
      <c r="D9" s="125" t="s">
        <v>109</v>
      </c>
      <c r="E9" s="136"/>
      <c r="F9" s="43">
        <f t="shared" si="2"/>
        <v>30</v>
      </c>
      <c r="G9" s="72">
        <v>18</v>
      </c>
      <c r="H9" s="72">
        <v>12</v>
      </c>
      <c r="I9" s="19">
        <f t="shared" si="4"/>
        <v>30</v>
      </c>
      <c r="J9" s="72">
        <v>17</v>
      </c>
      <c r="K9" s="72">
        <v>13</v>
      </c>
      <c r="L9" s="19">
        <f t="shared" si="5"/>
        <v>29</v>
      </c>
      <c r="M9" s="72">
        <v>11</v>
      </c>
      <c r="N9" s="72">
        <v>18</v>
      </c>
      <c r="O9" s="19">
        <f t="shared" si="6"/>
        <v>89</v>
      </c>
      <c r="P9" s="19">
        <f t="shared" si="1"/>
        <v>46</v>
      </c>
      <c r="Q9" s="12">
        <f t="shared" si="1"/>
        <v>43</v>
      </c>
      <c r="R9" s="53"/>
    </row>
    <row r="10" spans="1:18" ht="22.5" customHeight="1" x14ac:dyDescent="0.2">
      <c r="A10" s="118"/>
      <c r="B10" s="129" t="s">
        <v>27</v>
      </c>
      <c r="C10" s="131" t="s">
        <v>16</v>
      </c>
      <c r="D10" s="131"/>
      <c r="E10" s="125"/>
      <c r="F10" s="43">
        <f t="shared" si="2"/>
        <v>270</v>
      </c>
      <c r="G10" s="19">
        <f>SUM(G11,G12)</f>
        <v>125</v>
      </c>
      <c r="H10" s="19">
        <f>SUM(H11,H12)</f>
        <v>145</v>
      </c>
      <c r="I10" s="19">
        <f t="shared" si="4"/>
        <v>268</v>
      </c>
      <c r="J10" s="19">
        <f>SUM(J11,J12)</f>
        <v>111</v>
      </c>
      <c r="K10" s="19">
        <f>SUM(K11,K12)</f>
        <v>157</v>
      </c>
      <c r="L10" s="19">
        <f t="shared" si="5"/>
        <v>263</v>
      </c>
      <c r="M10" s="19">
        <f>SUM(M11,M12)</f>
        <v>108</v>
      </c>
      <c r="N10" s="19">
        <f>SUM(N11,N12)</f>
        <v>155</v>
      </c>
      <c r="O10" s="19">
        <f t="shared" si="6"/>
        <v>801</v>
      </c>
      <c r="P10" s="19">
        <f>SUM(P11,P12)</f>
        <v>344</v>
      </c>
      <c r="Q10" s="12">
        <f>SUM(Q11,Q12)</f>
        <v>457</v>
      </c>
      <c r="R10" s="53"/>
    </row>
    <row r="11" spans="1:18" ht="22.5" customHeight="1" x14ac:dyDescent="0.2">
      <c r="A11" s="118"/>
      <c r="B11" s="133"/>
      <c r="C11" s="77" t="s">
        <v>107</v>
      </c>
      <c r="D11" s="125" t="s">
        <v>107</v>
      </c>
      <c r="E11" s="136"/>
      <c r="F11" s="11">
        <f>SUM(G11:H11)</f>
        <v>240</v>
      </c>
      <c r="G11" s="72">
        <v>107</v>
      </c>
      <c r="H11" s="72">
        <v>133</v>
      </c>
      <c r="I11" s="19">
        <f t="shared" si="4"/>
        <v>238</v>
      </c>
      <c r="J11" s="72">
        <v>98</v>
      </c>
      <c r="K11" s="72">
        <v>140</v>
      </c>
      <c r="L11" s="19">
        <f t="shared" si="5"/>
        <v>233</v>
      </c>
      <c r="M11" s="72">
        <v>93</v>
      </c>
      <c r="N11" s="72">
        <v>140</v>
      </c>
      <c r="O11" s="19">
        <f t="shared" si="6"/>
        <v>711</v>
      </c>
      <c r="P11" s="19">
        <f>SUM(G11,J11,M11)</f>
        <v>298</v>
      </c>
      <c r="Q11" s="12">
        <f>SUM(H11,K11,N11)</f>
        <v>413</v>
      </c>
      <c r="R11" s="53"/>
    </row>
    <row r="12" spans="1:18" ht="22.5" customHeight="1" x14ac:dyDescent="0.2">
      <c r="A12" s="118"/>
      <c r="B12" s="130"/>
      <c r="C12" s="77" t="s">
        <v>156</v>
      </c>
      <c r="D12" s="125" t="s">
        <v>184</v>
      </c>
      <c r="E12" s="126"/>
      <c r="F12" s="11">
        <f>SUM(G12:H12)</f>
        <v>30</v>
      </c>
      <c r="G12" s="72">
        <v>18</v>
      </c>
      <c r="H12" s="72">
        <v>12</v>
      </c>
      <c r="I12" s="19">
        <f t="shared" si="4"/>
        <v>30</v>
      </c>
      <c r="J12" s="72">
        <v>13</v>
      </c>
      <c r="K12" s="72">
        <v>17</v>
      </c>
      <c r="L12" s="19">
        <f t="shared" si="5"/>
        <v>30</v>
      </c>
      <c r="M12" s="72">
        <v>15</v>
      </c>
      <c r="N12" s="72">
        <v>15</v>
      </c>
      <c r="O12" s="19">
        <f t="shared" si="6"/>
        <v>90</v>
      </c>
      <c r="P12" s="19">
        <f>SUM(G12,J12,M12)</f>
        <v>46</v>
      </c>
      <c r="Q12" s="12">
        <f>SUM(H12,K12,N12)</f>
        <v>44</v>
      </c>
      <c r="R12" s="53"/>
    </row>
    <row r="13" spans="1:18" ht="22.5" customHeight="1" x14ac:dyDescent="0.2">
      <c r="A13" s="118"/>
      <c r="B13" s="171" t="s">
        <v>197</v>
      </c>
      <c r="C13" s="173" t="s">
        <v>199</v>
      </c>
      <c r="D13" s="174"/>
      <c r="E13" s="175"/>
      <c r="F13" s="81">
        <f t="shared" ref="F13:Q13" si="7">F14</f>
        <v>0</v>
      </c>
      <c r="G13" s="82">
        <f t="shared" si="7"/>
        <v>0</v>
      </c>
      <c r="H13" s="82">
        <f t="shared" si="7"/>
        <v>0</v>
      </c>
      <c r="I13" s="82">
        <f t="shared" si="7"/>
        <v>0</v>
      </c>
      <c r="J13" s="82">
        <f t="shared" si="7"/>
        <v>0</v>
      </c>
      <c r="K13" s="82">
        <f t="shared" si="7"/>
        <v>0</v>
      </c>
      <c r="L13" s="82">
        <f t="shared" si="7"/>
        <v>0</v>
      </c>
      <c r="M13" s="82">
        <f t="shared" si="7"/>
        <v>0</v>
      </c>
      <c r="N13" s="82">
        <f t="shared" si="7"/>
        <v>0</v>
      </c>
      <c r="O13" s="82">
        <f t="shared" si="6"/>
        <v>0</v>
      </c>
      <c r="P13" s="82">
        <f t="shared" si="7"/>
        <v>0</v>
      </c>
      <c r="Q13" s="83">
        <f t="shared" si="7"/>
        <v>0</v>
      </c>
      <c r="R13" s="53"/>
    </row>
    <row r="14" spans="1:18" ht="22.5" customHeight="1" x14ac:dyDescent="0.2">
      <c r="A14" s="118"/>
      <c r="B14" s="172"/>
      <c r="C14" s="173" t="s">
        <v>201</v>
      </c>
      <c r="D14" s="176"/>
      <c r="E14" s="132"/>
      <c r="F14" s="84">
        <f>SUM(G14:H14)</f>
        <v>0</v>
      </c>
      <c r="G14" s="82"/>
      <c r="H14" s="82"/>
      <c r="I14" s="82">
        <f>SUM(J14:K14)</f>
        <v>0</v>
      </c>
      <c r="J14" s="82"/>
      <c r="K14" s="82"/>
      <c r="L14" s="82">
        <f>SUM(M14:N14)</f>
        <v>0</v>
      </c>
      <c r="M14" s="82"/>
      <c r="N14" s="82"/>
      <c r="O14" s="82">
        <f>SUM(P14:Q14)</f>
        <v>0</v>
      </c>
      <c r="P14" s="82">
        <f t="shared" ref="P14:Q26" si="8">SUM(G14,J14,M14)</f>
        <v>0</v>
      </c>
      <c r="Q14" s="83">
        <f t="shared" si="8"/>
        <v>0</v>
      </c>
      <c r="R14" s="53"/>
    </row>
    <row r="15" spans="1:18" ht="22.5" customHeight="1" x14ac:dyDescent="0.2">
      <c r="A15" s="118"/>
      <c r="B15" s="137" t="s">
        <v>30</v>
      </c>
      <c r="C15" s="131" t="s">
        <v>16</v>
      </c>
      <c r="D15" s="131"/>
      <c r="E15" s="125"/>
      <c r="F15" s="43">
        <f>SUM(G15:H15)</f>
        <v>271</v>
      </c>
      <c r="G15" s="19">
        <f t="shared" ref="G15:N15" si="9">SUM(G16:G17)</f>
        <v>112</v>
      </c>
      <c r="H15" s="19">
        <f t="shared" si="9"/>
        <v>159</v>
      </c>
      <c r="I15" s="19">
        <f t="shared" si="9"/>
        <v>257</v>
      </c>
      <c r="J15" s="19">
        <f t="shared" si="9"/>
        <v>101</v>
      </c>
      <c r="K15" s="19">
        <f t="shared" si="9"/>
        <v>156</v>
      </c>
      <c r="L15" s="19">
        <f t="shared" si="9"/>
        <v>276</v>
      </c>
      <c r="M15" s="19">
        <f t="shared" si="9"/>
        <v>112</v>
      </c>
      <c r="N15" s="19">
        <f t="shared" si="9"/>
        <v>164</v>
      </c>
      <c r="O15" s="19">
        <f>SUM(F15,I15,L15)</f>
        <v>804</v>
      </c>
      <c r="P15" s="19">
        <f t="shared" si="8"/>
        <v>325</v>
      </c>
      <c r="Q15" s="12">
        <f t="shared" si="8"/>
        <v>479</v>
      </c>
      <c r="R15" s="53"/>
    </row>
    <row r="16" spans="1:18" ht="22.5" customHeight="1" x14ac:dyDescent="0.2">
      <c r="A16" s="118"/>
      <c r="B16" s="121"/>
      <c r="C16" s="77" t="s">
        <v>107</v>
      </c>
      <c r="D16" s="125" t="s">
        <v>107</v>
      </c>
      <c r="E16" s="136"/>
      <c r="F16" s="43">
        <f t="shared" si="2"/>
        <v>231</v>
      </c>
      <c r="G16" s="72">
        <v>99</v>
      </c>
      <c r="H16" s="72">
        <v>132</v>
      </c>
      <c r="I16" s="19">
        <f t="shared" si="4"/>
        <v>217</v>
      </c>
      <c r="J16" s="72">
        <v>87</v>
      </c>
      <c r="K16" s="72">
        <v>130</v>
      </c>
      <c r="L16" s="19">
        <f t="shared" si="5"/>
        <v>236</v>
      </c>
      <c r="M16" s="72">
        <v>104</v>
      </c>
      <c r="N16" s="72">
        <v>132</v>
      </c>
      <c r="O16" s="19">
        <f t="shared" si="6"/>
        <v>684</v>
      </c>
      <c r="P16" s="19">
        <f t="shared" si="8"/>
        <v>290</v>
      </c>
      <c r="Q16" s="12">
        <f t="shared" si="8"/>
        <v>394</v>
      </c>
      <c r="R16" s="53"/>
    </row>
    <row r="17" spans="1:18" ht="22.5" customHeight="1" x14ac:dyDescent="0.2">
      <c r="A17" s="118"/>
      <c r="B17" s="138"/>
      <c r="C17" s="77" t="s">
        <v>110</v>
      </c>
      <c r="D17" s="125" t="s">
        <v>111</v>
      </c>
      <c r="E17" s="136"/>
      <c r="F17" s="43">
        <f t="shared" si="2"/>
        <v>40</v>
      </c>
      <c r="G17" s="72">
        <v>13</v>
      </c>
      <c r="H17" s="72">
        <v>27</v>
      </c>
      <c r="I17" s="19">
        <f t="shared" si="4"/>
        <v>40</v>
      </c>
      <c r="J17" s="72">
        <v>14</v>
      </c>
      <c r="K17" s="72">
        <v>26</v>
      </c>
      <c r="L17" s="19">
        <f t="shared" si="5"/>
        <v>40</v>
      </c>
      <c r="M17" s="72">
        <v>8</v>
      </c>
      <c r="N17" s="72">
        <v>32</v>
      </c>
      <c r="O17" s="19">
        <f t="shared" si="6"/>
        <v>120</v>
      </c>
      <c r="P17" s="19">
        <f t="shared" si="8"/>
        <v>35</v>
      </c>
      <c r="Q17" s="12">
        <f t="shared" si="8"/>
        <v>85</v>
      </c>
      <c r="R17" s="53"/>
    </row>
    <row r="18" spans="1:18" ht="22.5" customHeight="1" x14ac:dyDescent="0.2">
      <c r="A18" s="118"/>
      <c r="B18" s="129" t="s">
        <v>33</v>
      </c>
      <c r="C18" s="131" t="s">
        <v>16</v>
      </c>
      <c r="D18" s="131"/>
      <c r="E18" s="125"/>
      <c r="F18" s="43">
        <f>SUM(F19:F23)</f>
        <v>160</v>
      </c>
      <c r="G18" s="19">
        <f>SUM(G19:G23)</f>
        <v>82</v>
      </c>
      <c r="H18" s="19">
        <f>SUM(H19:H23)</f>
        <v>78</v>
      </c>
      <c r="I18" s="19">
        <f t="shared" ref="I18:N18" si="10">SUM(I19:I23)</f>
        <v>148</v>
      </c>
      <c r="J18" s="19">
        <f t="shared" si="10"/>
        <v>72</v>
      </c>
      <c r="K18" s="19">
        <f t="shared" si="10"/>
        <v>76</v>
      </c>
      <c r="L18" s="19">
        <f t="shared" si="10"/>
        <v>147</v>
      </c>
      <c r="M18" s="19">
        <f t="shared" si="10"/>
        <v>84</v>
      </c>
      <c r="N18" s="19">
        <f t="shared" si="10"/>
        <v>63</v>
      </c>
      <c r="O18" s="19">
        <f>SUM(F18,I18,L18)</f>
        <v>455</v>
      </c>
      <c r="P18" s="19">
        <f>SUM(G18,J18,M18)</f>
        <v>238</v>
      </c>
      <c r="Q18" s="12">
        <f t="shared" si="8"/>
        <v>217</v>
      </c>
      <c r="R18" s="53"/>
    </row>
    <row r="19" spans="1:18" ht="22.5" customHeight="1" x14ac:dyDescent="0.2">
      <c r="A19" s="118"/>
      <c r="B19" s="133"/>
      <c r="C19" s="134" t="s">
        <v>112</v>
      </c>
      <c r="D19" s="125" t="s">
        <v>165</v>
      </c>
      <c r="E19" s="136"/>
      <c r="F19" s="43">
        <f t="shared" si="2"/>
        <v>20</v>
      </c>
      <c r="G19" s="72">
        <v>19</v>
      </c>
      <c r="H19" s="72">
        <v>1</v>
      </c>
      <c r="I19" s="19">
        <f t="shared" si="4"/>
        <v>20</v>
      </c>
      <c r="J19" s="72">
        <v>19</v>
      </c>
      <c r="K19" s="72">
        <v>1</v>
      </c>
      <c r="L19" s="19">
        <f t="shared" si="5"/>
        <v>17</v>
      </c>
      <c r="M19" s="72">
        <v>14</v>
      </c>
      <c r="N19" s="72">
        <v>3</v>
      </c>
      <c r="O19" s="19">
        <f t="shared" si="6"/>
        <v>57</v>
      </c>
      <c r="P19" s="19">
        <f t="shared" si="8"/>
        <v>52</v>
      </c>
      <c r="Q19" s="12">
        <f t="shared" si="8"/>
        <v>5</v>
      </c>
      <c r="R19" s="53"/>
    </row>
    <row r="20" spans="1:18" ht="22.5" customHeight="1" x14ac:dyDescent="0.2">
      <c r="A20" s="118"/>
      <c r="B20" s="133"/>
      <c r="C20" s="142"/>
      <c r="D20" s="125" t="s">
        <v>166</v>
      </c>
      <c r="E20" s="136"/>
      <c r="F20" s="43">
        <f t="shared" si="2"/>
        <v>20</v>
      </c>
      <c r="G20" s="72">
        <v>7</v>
      </c>
      <c r="H20" s="72">
        <v>13</v>
      </c>
      <c r="I20" s="19">
        <f t="shared" si="4"/>
        <v>20</v>
      </c>
      <c r="J20" s="72">
        <v>9</v>
      </c>
      <c r="K20" s="72">
        <v>11</v>
      </c>
      <c r="L20" s="19">
        <f t="shared" si="5"/>
        <v>20</v>
      </c>
      <c r="M20" s="72">
        <v>8</v>
      </c>
      <c r="N20" s="72">
        <v>12</v>
      </c>
      <c r="O20" s="19">
        <f t="shared" si="6"/>
        <v>60</v>
      </c>
      <c r="P20" s="19">
        <f t="shared" si="8"/>
        <v>24</v>
      </c>
      <c r="Q20" s="12">
        <f t="shared" si="8"/>
        <v>36</v>
      </c>
      <c r="R20" s="53"/>
    </row>
    <row r="21" spans="1:18" ht="22.5" customHeight="1" x14ac:dyDescent="0.2">
      <c r="A21" s="118"/>
      <c r="B21" s="133"/>
      <c r="C21" s="142"/>
      <c r="D21" s="125" t="s">
        <v>167</v>
      </c>
      <c r="E21" s="136"/>
      <c r="F21" s="43">
        <f t="shared" si="2"/>
        <v>25</v>
      </c>
      <c r="G21" s="72">
        <v>6</v>
      </c>
      <c r="H21" s="72">
        <v>19</v>
      </c>
      <c r="I21" s="19">
        <f t="shared" si="4"/>
        <v>24</v>
      </c>
      <c r="J21" s="72">
        <v>7</v>
      </c>
      <c r="K21" s="72">
        <v>17</v>
      </c>
      <c r="L21" s="19">
        <f t="shared" si="5"/>
        <v>20</v>
      </c>
      <c r="M21" s="72">
        <v>10</v>
      </c>
      <c r="N21" s="72">
        <v>10</v>
      </c>
      <c r="O21" s="19">
        <f t="shared" si="6"/>
        <v>69</v>
      </c>
      <c r="P21" s="19">
        <f t="shared" si="8"/>
        <v>23</v>
      </c>
      <c r="Q21" s="12">
        <f t="shared" si="8"/>
        <v>46</v>
      </c>
      <c r="R21" s="53"/>
    </row>
    <row r="22" spans="1:18" ht="22.5" customHeight="1" x14ac:dyDescent="0.2">
      <c r="A22" s="118"/>
      <c r="B22" s="133"/>
      <c r="C22" s="170"/>
      <c r="D22" s="125" t="s">
        <v>181</v>
      </c>
      <c r="E22" s="136"/>
      <c r="F22" s="43">
        <f>SUM(G22:H22)</f>
        <v>25</v>
      </c>
      <c r="G22" s="72">
        <v>19</v>
      </c>
      <c r="H22" s="72">
        <v>6</v>
      </c>
      <c r="I22" s="19">
        <f>SUM(J22:K22)</f>
        <v>22</v>
      </c>
      <c r="J22" s="72">
        <v>11</v>
      </c>
      <c r="K22" s="72">
        <v>11</v>
      </c>
      <c r="L22" s="19">
        <f>SUM(M22:N22)</f>
        <v>23</v>
      </c>
      <c r="M22" s="72">
        <v>16</v>
      </c>
      <c r="N22" s="72">
        <v>7</v>
      </c>
      <c r="O22" s="19">
        <f>SUM(P22:Q22)</f>
        <v>70</v>
      </c>
      <c r="P22" s="19">
        <f t="shared" si="8"/>
        <v>46</v>
      </c>
      <c r="Q22" s="12">
        <f t="shared" si="8"/>
        <v>24</v>
      </c>
      <c r="R22" s="53"/>
    </row>
    <row r="23" spans="1:18" ht="22.5" customHeight="1" x14ac:dyDescent="0.2">
      <c r="A23" s="118"/>
      <c r="B23" s="130"/>
      <c r="C23" s="77" t="s">
        <v>114</v>
      </c>
      <c r="D23" s="125" t="s">
        <v>114</v>
      </c>
      <c r="E23" s="136"/>
      <c r="F23" s="43">
        <f t="shared" si="2"/>
        <v>70</v>
      </c>
      <c r="G23" s="72">
        <v>31</v>
      </c>
      <c r="H23" s="72">
        <v>39</v>
      </c>
      <c r="I23" s="19">
        <f t="shared" si="4"/>
        <v>62</v>
      </c>
      <c r="J23" s="72">
        <v>26</v>
      </c>
      <c r="K23" s="72">
        <v>36</v>
      </c>
      <c r="L23" s="19">
        <f t="shared" si="5"/>
        <v>67</v>
      </c>
      <c r="M23" s="72">
        <v>36</v>
      </c>
      <c r="N23" s="72">
        <v>31</v>
      </c>
      <c r="O23" s="19">
        <f t="shared" si="6"/>
        <v>199</v>
      </c>
      <c r="P23" s="19">
        <f t="shared" si="8"/>
        <v>93</v>
      </c>
      <c r="Q23" s="12">
        <f t="shared" si="8"/>
        <v>106</v>
      </c>
      <c r="R23" s="53"/>
    </row>
    <row r="24" spans="1:18" ht="22.5" customHeight="1" x14ac:dyDescent="0.2">
      <c r="A24" s="118"/>
      <c r="B24" s="129" t="s">
        <v>186</v>
      </c>
      <c r="C24" s="131" t="s">
        <v>16</v>
      </c>
      <c r="D24" s="131"/>
      <c r="E24" s="125"/>
      <c r="F24" s="11">
        <f t="shared" ref="F24:N24" si="11">SUM(F25:F25)</f>
        <v>29</v>
      </c>
      <c r="G24" s="19">
        <f t="shared" si="11"/>
        <v>18</v>
      </c>
      <c r="H24" s="19">
        <f t="shared" si="11"/>
        <v>11</v>
      </c>
      <c r="I24" s="19">
        <f t="shared" si="11"/>
        <v>20</v>
      </c>
      <c r="J24" s="19">
        <f t="shared" si="11"/>
        <v>11</v>
      </c>
      <c r="K24" s="19">
        <f t="shared" si="11"/>
        <v>9</v>
      </c>
      <c r="L24" s="19">
        <f t="shared" si="11"/>
        <v>24</v>
      </c>
      <c r="M24" s="19">
        <f t="shared" si="11"/>
        <v>15</v>
      </c>
      <c r="N24" s="19">
        <f t="shared" si="11"/>
        <v>9</v>
      </c>
      <c r="O24" s="19">
        <f>SUM(F24,I24,L24)</f>
        <v>73</v>
      </c>
      <c r="P24" s="19">
        <f>SUM(G24,J24,M24)</f>
        <v>44</v>
      </c>
      <c r="Q24" s="12">
        <f>SUM(H24,K24,N24)</f>
        <v>29</v>
      </c>
      <c r="R24" s="53"/>
    </row>
    <row r="25" spans="1:18" ht="22.5" customHeight="1" x14ac:dyDescent="0.2">
      <c r="A25" s="118"/>
      <c r="B25" s="130"/>
      <c r="C25" s="79" t="s">
        <v>147</v>
      </c>
      <c r="D25" s="125" t="s">
        <v>187</v>
      </c>
      <c r="E25" s="126"/>
      <c r="F25" s="43">
        <f>SUM(G25:H25)</f>
        <v>29</v>
      </c>
      <c r="G25" s="72">
        <v>18</v>
      </c>
      <c r="H25" s="72">
        <v>11</v>
      </c>
      <c r="I25" s="19">
        <f>SUM(J25:K25)</f>
        <v>20</v>
      </c>
      <c r="J25" s="72">
        <v>11</v>
      </c>
      <c r="K25" s="72">
        <v>9</v>
      </c>
      <c r="L25" s="19">
        <f t="shared" si="5"/>
        <v>24</v>
      </c>
      <c r="M25" s="72">
        <v>15</v>
      </c>
      <c r="N25" s="72">
        <v>9</v>
      </c>
      <c r="O25" s="19">
        <f>SUM(P25:Q25)</f>
        <v>73</v>
      </c>
      <c r="P25" s="19">
        <f>SUM(G25,J25,M25)</f>
        <v>44</v>
      </c>
      <c r="Q25" s="12">
        <f>SUM(H25,K25,N25)</f>
        <v>29</v>
      </c>
      <c r="R25" s="53"/>
    </row>
    <row r="26" spans="1:18" ht="22.5" customHeight="1" x14ac:dyDescent="0.2">
      <c r="A26" s="118"/>
      <c r="B26" s="137" t="s">
        <v>38</v>
      </c>
      <c r="C26" s="131" t="s">
        <v>16</v>
      </c>
      <c r="D26" s="131"/>
      <c r="E26" s="125"/>
      <c r="F26" s="43">
        <f>SUM(F27:F37)</f>
        <v>298</v>
      </c>
      <c r="G26" s="19">
        <f t="shared" ref="G26:N26" si="12">SUM(G27:G37)</f>
        <v>234</v>
      </c>
      <c r="H26" s="19">
        <f t="shared" si="12"/>
        <v>64</v>
      </c>
      <c r="I26" s="19">
        <f t="shared" si="12"/>
        <v>297</v>
      </c>
      <c r="J26" s="19">
        <f t="shared" si="12"/>
        <v>251</v>
      </c>
      <c r="K26" s="19">
        <f t="shared" si="12"/>
        <v>46</v>
      </c>
      <c r="L26" s="19">
        <f t="shared" si="12"/>
        <v>286</v>
      </c>
      <c r="M26" s="19">
        <f t="shared" si="12"/>
        <v>232</v>
      </c>
      <c r="N26" s="19">
        <f t="shared" si="12"/>
        <v>54</v>
      </c>
      <c r="O26" s="19">
        <f t="shared" si="6"/>
        <v>881</v>
      </c>
      <c r="P26" s="19">
        <f t="shared" si="8"/>
        <v>717</v>
      </c>
      <c r="Q26" s="12">
        <f t="shared" si="8"/>
        <v>164</v>
      </c>
      <c r="R26" s="53"/>
    </row>
    <row r="27" spans="1:18" ht="22.5" customHeight="1" x14ac:dyDescent="0.2">
      <c r="A27" s="118"/>
      <c r="B27" s="121"/>
      <c r="C27" s="131" t="s">
        <v>115</v>
      </c>
      <c r="D27" s="134" t="s">
        <v>116</v>
      </c>
      <c r="E27" s="78" t="s">
        <v>117</v>
      </c>
      <c r="F27" s="159">
        <f t="shared" si="2"/>
        <v>60</v>
      </c>
      <c r="G27" s="160">
        <v>48</v>
      </c>
      <c r="H27" s="161">
        <v>12</v>
      </c>
      <c r="I27" s="19">
        <f t="shared" si="4"/>
        <v>29</v>
      </c>
      <c r="J27" s="76">
        <v>28</v>
      </c>
      <c r="K27" s="72">
        <v>1</v>
      </c>
      <c r="L27" s="19">
        <f t="shared" si="5"/>
        <v>30</v>
      </c>
      <c r="M27" s="72">
        <v>25</v>
      </c>
      <c r="N27" s="72">
        <v>5</v>
      </c>
      <c r="O27" s="164">
        <f t="shared" si="6"/>
        <v>175</v>
      </c>
      <c r="P27" s="164">
        <f>SUM(G27,J27,J28,M27,M28)</f>
        <v>145</v>
      </c>
      <c r="Q27" s="165">
        <f>SUM(H27,K27,K28,N27,N28)</f>
        <v>30</v>
      </c>
      <c r="R27" s="54"/>
    </row>
    <row r="28" spans="1:18" ht="22.5" customHeight="1" x14ac:dyDescent="0.2">
      <c r="A28" s="118"/>
      <c r="B28" s="121"/>
      <c r="C28" s="131"/>
      <c r="D28" s="135"/>
      <c r="E28" s="78" t="s">
        <v>118</v>
      </c>
      <c r="F28" s="159">
        <f t="shared" si="2"/>
        <v>0</v>
      </c>
      <c r="G28" s="160"/>
      <c r="H28" s="163"/>
      <c r="I28" s="19">
        <f t="shared" si="4"/>
        <v>29</v>
      </c>
      <c r="J28" s="76">
        <v>28</v>
      </c>
      <c r="K28" s="72">
        <v>1</v>
      </c>
      <c r="L28" s="19">
        <f t="shared" si="5"/>
        <v>27</v>
      </c>
      <c r="M28" s="72">
        <v>16</v>
      </c>
      <c r="N28" s="72">
        <v>11</v>
      </c>
      <c r="O28" s="164">
        <f t="shared" si="6"/>
        <v>0</v>
      </c>
      <c r="P28" s="164"/>
      <c r="Q28" s="165"/>
      <c r="R28" s="53"/>
    </row>
    <row r="29" spans="1:18" ht="22.5" customHeight="1" x14ac:dyDescent="0.2">
      <c r="A29" s="118"/>
      <c r="B29" s="121"/>
      <c r="C29" s="131"/>
      <c r="D29" s="134" t="s">
        <v>119</v>
      </c>
      <c r="E29" s="78" t="s">
        <v>120</v>
      </c>
      <c r="F29" s="159">
        <f t="shared" si="2"/>
        <v>67</v>
      </c>
      <c r="G29" s="160">
        <v>64</v>
      </c>
      <c r="H29" s="161">
        <v>3</v>
      </c>
      <c r="I29" s="19">
        <f t="shared" si="4"/>
        <v>35</v>
      </c>
      <c r="J29" s="76">
        <v>35</v>
      </c>
      <c r="K29" s="72">
        <v>0</v>
      </c>
      <c r="L29" s="19">
        <f t="shared" si="5"/>
        <v>35</v>
      </c>
      <c r="M29" s="72">
        <v>35</v>
      </c>
      <c r="N29" s="72">
        <v>0</v>
      </c>
      <c r="O29" s="164">
        <f t="shared" si="6"/>
        <v>206</v>
      </c>
      <c r="P29" s="164">
        <f>SUM(G29,J29,J30,M29,M30)</f>
        <v>201</v>
      </c>
      <c r="Q29" s="165">
        <f>SUM(H29,K29,K30,N29,N30)</f>
        <v>5</v>
      </c>
      <c r="R29" s="53"/>
    </row>
    <row r="30" spans="1:18" ht="22.5" customHeight="1" x14ac:dyDescent="0.2">
      <c r="A30" s="118"/>
      <c r="B30" s="121"/>
      <c r="C30" s="131"/>
      <c r="D30" s="135"/>
      <c r="E30" s="78" t="s">
        <v>121</v>
      </c>
      <c r="F30" s="159">
        <f t="shared" si="2"/>
        <v>0</v>
      </c>
      <c r="G30" s="160"/>
      <c r="H30" s="163"/>
      <c r="I30" s="19">
        <f t="shared" si="4"/>
        <v>35</v>
      </c>
      <c r="J30" s="76">
        <v>33</v>
      </c>
      <c r="K30" s="72">
        <v>2</v>
      </c>
      <c r="L30" s="19">
        <f t="shared" si="5"/>
        <v>34</v>
      </c>
      <c r="M30" s="72">
        <v>34</v>
      </c>
      <c r="N30" s="72">
        <v>0</v>
      </c>
      <c r="O30" s="164">
        <f t="shared" si="6"/>
        <v>0</v>
      </c>
      <c r="P30" s="164"/>
      <c r="Q30" s="165"/>
      <c r="R30" s="53"/>
    </row>
    <row r="31" spans="1:18" ht="22.5" customHeight="1" x14ac:dyDescent="0.2">
      <c r="A31" s="118"/>
      <c r="B31" s="121"/>
      <c r="C31" s="131"/>
      <c r="D31" s="134" t="s">
        <v>122</v>
      </c>
      <c r="E31" s="78" t="s">
        <v>123</v>
      </c>
      <c r="F31" s="159">
        <f t="shared" si="2"/>
        <v>61</v>
      </c>
      <c r="G31" s="160">
        <v>55</v>
      </c>
      <c r="H31" s="161">
        <v>6</v>
      </c>
      <c r="I31" s="19">
        <f t="shared" si="4"/>
        <v>28</v>
      </c>
      <c r="J31" s="76">
        <v>26</v>
      </c>
      <c r="K31" s="72">
        <v>2</v>
      </c>
      <c r="L31" s="19">
        <f t="shared" si="5"/>
        <v>31</v>
      </c>
      <c r="M31" s="72">
        <v>28</v>
      </c>
      <c r="N31" s="72">
        <v>3</v>
      </c>
      <c r="O31" s="164">
        <f>SUM(P31:Q31)</f>
        <v>177</v>
      </c>
      <c r="P31" s="164">
        <f>SUM(G31,J31,J32,M31,M32)</f>
        <v>166</v>
      </c>
      <c r="Q31" s="165">
        <f>SUM(H31,K31,K32,N31,N32)</f>
        <v>11</v>
      </c>
      <c r="R31" s="53"/>
    </row>
    <row r="32" spans="1:18" ht="22.5" customHeight="1" x14ac:dyDescent="0.2">
      <c r="A32" s="118"/>
      <c r="B32" s="121"/>
      <c r="C32" s="131"/>
      <c r="D32" s="135"/>
      <c r="E32" s="78" t="s">
        <v>124</v>
      </c>
      <c r="F32" s="159">
        <f t="shared" si="2"/>
        <v>0</v>
      </c>
      <c r="G32" s="160"/>
      <c r="H32" s="163"/>
      <c r="I32" s="19">
        <f t="shared" si="4"/>
        <v>31</v>
      </c>
      <c r="J32" s="76">
        <v>31</v>
      </c>
      <c r="K32" s="72">
        <v>0</v>
      </c>
      <c r="L32" s="19">
        <f t="shared" si="5"/>
        <v>26</v>
      </c>
      <c r="M32" s="72">
        <v>26</v>
      </c>
      <c r="N32" s="72">
        <v>0</v>
      </c>
      <c r="O32" s="164">
        <f t="shared" si="6"/>
        <v>0</v>
      </c>
      <c r="P32" s="164"/>
      <c r="Q32" s="165"/>
      <c r="R32" s="53"/>
    </row>
    <row r="33" spans="1:18" ht="22.5" customHeight="1" x14ac:dyDescent="0.2">
      <c r="A33" s="118"/>
      <c r="B33" s="121"/>
      <c r="C33" s="131"/>
      <c r="D33" s="134" t="s">
        <v>125</v>
      </c>
      <c r="E33" s="78" t="s">
        <v>126</v>
      </c>
      <c r="F33" s="159">
        <f t="shared" si="2"/>
        <v>80</v>
      </c>
      <c r="G33" s="160">
        <v>44</v>
      </c>
      <c r="H33" s="161">
        <v>36</v>
      </c>
      <c r="I33" s="19">
        <f t="shared" si="4"/>
        <v>28</v>
      </c>
      <c r="J33" s="76">
        <v>22</v>
      </c>
      <c r="K33" s="72">
        <v>6</v>
      </c>
      <c r="L33" s="19">
        <f t="shared" si="5"/>
        <v>27</v>
      </c>
      <c r="M33" s="72">
        <v>16</v>
      </c>
      <c r="N33" s="72">
        <v>11</v>
      </c>
      <c r="O33" s="164">
        <f t="shared" si="6"/>
        <v>234</v>
      </c>
      <c r="P33" s="164">
        <f>SUM(G33,J33,J34,J35,M33,M34,M35)</f>
        <v>139</v>
      </c>
      <c r="Q33" s="165">
        <f>SUM(H33,K33,K34,K35,N33,N34,N35)</f>
        <v>95</v>
      </c>
      <c r="R33" s="53"/>
    </row>
    <row r="34" spans="1:18" ht="22.5" customHeight="1" x14ac:dyDescent="0.2">
      <c r="A34" s="118"/>
      <c r="B34" s="121"/>
      <c r="C34" s="131"/>
      <c r="D34" s="142"/>
      <c r="E34" s="78" t="s">
        <v>127</v>
      </c>
      <c r="F34" s="159">
        <f t="shared" si="2"/>
        <v>0</v>
      </c>
      <c r="G34" s="160"/>
      <c r="H34" s="162"/>
      <c r="I34" s="19">
        <f t="shared" si="4"/>
        <v>23</v>
      </c>
      <c r="J34" s="76">
        <v>15</v>
      </c>
      <c r="K34" s="72">
        <v>8</v>
      </c>
      <c r="L34" s="19">
        <f t="shared" si="5"/>
        <v>25</v>
      </c>
      <c r="M34" s="72">
        <v>19</v>
      </c>
      <c r="N34" s="72">
        <v>6</v>
      </c>
      <c r="O34" s="164">
        <f t="shared" si="6"/>
        <v>0</v>
      </c>
      <c r="P34" s="164"/>
      <c r="Q34" s="165"/>
      <c r="R34" s="53"/>
    </row>
    <row r="35" spans="1:18" ht="22.5" customHeight="1" x14ac:dyDescent="0.2">
      <c r="A35" s="118"/>
      <c r="B35" s="121"/>
      <c r="C35" s="131"/>
      <c r="D35" s="135"/>
      <c r="E35" s="78" t="s">
        <v>128</v>
      </c>
      <c r="F35" s="159">
        <f t="shared" si="2"/>
        <v>0</v>
      </c>
      <c r="G35" s="160"/>
      <c r="H35" s="163"/>
      <c r="I35" s="19">
        <f t="shared" si="4"/>
        <v>29</v>
      </c>
      <c r="J35" s="76">
        <v>9</v>
      </c>
      <c r="K35" s="72">
        <v>20</v>
      </c>
      <c r="L35" s="19">
        <f t="shared" si="5"/>
        <v>22</v>
      </c>
      <c r="M35" s="72">
        <v>14</v>
      </c>
      <c r="N35" s="72">
        <v>8</v>
      </c>
      <c r="O35" s="164">
        <f t="shared" si="6"/>
        <v>0</v>
      </c>
      <c r="P35" s="164"/>
      <c r="Q35" s="165"/>
      <c r="R35" s="53"/>
    </row>
    <row r="36" spans="1:18" ht="22.5" customHeight="1" x14ac:dyDescent="0.2">
      <c r="A36" s="118"/>
      <c r="B36" s="121"/>
      <c r="C36" s="131" t="s">
        <v>129</v>
      </c>
      <c r="D36" s="77" t="s">
        <v>130</v>
      </c>
      <c r="E36" s="78" t="s">
        <v>131</v>
      </c>
      <c r="F36" s="43">
        <f t="shared" si="2"/>
        <v>10</v>
      </c>
      <c r="G36" s="72">
        <v>8</v>
      </c>
      <c r="H36" s="72">
        <v>2</v>
      </c>
      <c r="I36" s="19">
        <f t="shared" si="4"/>
        <v>10</v>
      </c>
      <c r="J36" s="72">
        <v>7</v>
      </c>
      <c r="K36" s="72">
        <v>3</v>
      </c>
      <c r="L36" s="19">
        <f t="shared" si="5"/>
        <v>9</v>
      </c>
      <c r="M36" s="72">
        <v>6</v>
      </c>
      <c r="N36" s="72">
        <v>3</v>
      </c>
      <c r="O36" s="19">
        <f t="shared" si="6"/>
        <v>29</v>
      </c>
      <c r="P36" s="19">
        <f t="shared" ref="P36:Q38" si="13">SUM(G36,J36,M36)</f>
        <v>21</v>
      </c>
      <c r="Q36" s="12">
        <f t="shared" si="13"/>
        <v>8</v>
      </c>
      <c r="R36" s="53"/>
    </row>
    <row r="37" spans="1:18" ht="22.5" customHeight="1" x14ac:dyDescent="0.2">
      <c r="A37" s="118"/>
      <c r="B37" s="138"/>
      <c r="C37" s="131"/>
      <c r="D37" s="77" t="s">
        <v>132</v>
      </c>
      <c r="E37" s="78" t="s">
        <v>133</v>
      </c>
      <c r="F37" s="43">
        <f t="shared" si="2"/>
        <v>20</v>
      </c>
      <c r="G37" s="72">
        <v>15</v>
      </c>
      <c r="H37" s="72">
        <v>5</v>
      </c>
      <c r="I37" s="19">
        <f t="shared" si="4"/>
        <v>20</v>
      </c>
      <c r="J37" s="72">
        <v>17</v>
      </c>
      <c r="K37" s="72">
        <v>3</v>
      </c>
      <c r="L37" s="19">
        <f t="shared" si="5"/>
        <v>20</v>
      </c>
      <c r="M37" s="72">
        <v>13</v>
      </c>
      <c r="N37" s="72">
        <v>7</v>
      </c>
      <c r="O37" s="19">
        <f t="shared" si="6"/>
        <v>60</v>
      </c>
      <c r="P37" s="19">
        <f t="shared" si="13"/>
        <v>45</v>
      </c>
      <c r="Q37" s="12">
        <f t="shared" si="13"/>
        <v>15</v>
      </c>
      <c r="R37" s="53"/>
    </row>
    <row r="38" spans="1:18" ht="22.5" customHeight="1" x14ac:dyDescent="0.2">
      <c r="A38" s="118"/>
      <c r="B38" s="129" t="s">
        <v>41</v>
      </c>
      <c r="C38" s="131" t="s">
        <v>16</v>
      </c>
      <c r="D38" s="131"/>
      <c r="E38" s="125"/>
      <c r="F38" s="43">
        <f t="shared" ref="F38:N38" si="14">SUM(F39:F40)</f>
        <v>241</v>
      </c>
      <c r="G38" s="19">
        <f t="shared" si="14"/>
        <v>91</v>
      </c>
      <c r="H38" s="19">
        <f t="shared" si="14"/>
        <v>150</v>
      </c>
      <c r="I38" s="19">
        <f t="shared" si="14"/>
        <v>236</v>
      </c>
      <c r="J38" s="19">
        <f t="shared" si="14"/>
        <v>106</v>
      </c>
      <c r="K38" s="19">
        <f t="shared" si="14"/>
        <v>130</v>
      </c>
      <c r="L38" s="19">
        <f t="shared" si="14"/>
        <v>231</v>
      </c>
      <c r="M38" s="19">
        <f t="shared" si="14"/>
        <v>93</v>
      </c>
      <c r="N38" s="19">
        <f t="shared" si="14"/>
        <v>138</v>
      </c>
      <c r="O38" s="19">
        <f>SUM(F38,I38,L38)</f>
        <v>708</v>
      </c>
      <c r="P38" s="19">
        <f t="shared" si="13"/>
        <v>290</v>
      </c>
      <c r="Q38" s="12">
        <f t="shared" si="13"/>
        <v>418</v>
      </c>
      <c r="R38" s="53"/>
    </row>
    <row r="39" spans="1:18" ht="22.5" customHeight="1" x14ac:dyDescent="0.2">
      <c r="A39" s="118"/>
      <c r="B39" s="133"/>
      <c r="C39" s="166" t="s">
        <v>134</v>
      </c>
      <c r="D39" s="125" t="s">
        <v>195</v>
      </c>
      <c r="E39" s="132"/>
      <c r="F39" s="43">
        <f t="shared" si="2"/>
        <v>60</v>
      </c>
      <c r="G39" s="72">
        <v>18</v>
      </c>
      <c r="H39" s="72">
        <v>42</v>
      </c>
      <c r="I39" s="19">
        <f t="shared" si="4"/>
        <v>58</v>
      </c>
      <c r="J39" s="72">
        <v>31</v>
      </c>
      <c r="K39" s="72">
        <v>27</v>
      </c>
      <c r="L39" s="19">
        <f>SUM(M39:N39)</f>
        <v>56</v>
      </c>
      <c r="M39" s="72">
        <v>13</v>
      </c>
      <c r="N39" s="72">
        <v>43</v>
      </c>
      <c r="O39" s="19">
        <f>SUM(F39,I39,L39)</f>
        <v>174</v>
      </c>
      <c r="P39" s="19">
        <f>SUM(G39,J39,M39)</f>
        <v>62</v>
      </c>
      <c r="Q39" s="12">
        <f>SUM(H39,K39,N39)</f>
        <v>112</v>
      </c>
      <c r="R39" s="53"/>
    </row>
    <row r="40" spans="1:18" ht="22.5" customHeight="1" x14ac:dyDescent="0.2">
      <c r="A40" s="118"/>
      <c r="B40" s="169"/>
      <c r="C40" s="167"/>
      <c r="D40" s="127" t="s">
        <v>196</v>
      </c>
      <c r="E40" s="168"/>
      <c r="F40" s="71">
        <f t="shared" si="2"/>
        <v>181</v>
      </c>
      <c r="G40" s="73">
        <v>73</v>
      </c>
      <c r="H40" s="73">
        <v>108</v>
      </c>
      <c r="I40" s="40">
        <f t="shared" si="4"/>
        <v>178</v>
      </c>
      <c r="J40" s="73">
        <v>75</v>
      </c>
      <c r="K40" s="73">
        <v>103</v>
      </c>
      <c r="L40" s="40">
        <f>SUM(M40:N40)</f>
        <v>175</v>
      </c>
      <c r="M40" s="73">
        <v>80</v>
      </c>
      <c r="N40" s="73">
        <v>95</v>
      </c>
      <c r="O40" s="40">
        <f>SUM(F40,I40,L40)</f>
        <v>534</v>
      </c>
      <c r="P40" s="40">
        <f>SUM(G40,J40,M40)</f>
        <v>228</v>
      </c>
      <c r="Q40" s="33">
        <f>SUM(H40,K40,N40)</f>
        <v>306</v>
      </c>
      <c r="R40" s="53"/>
    </row>
    <row r="41" spans="1:18" ht="22.5" customHeight="1" x14ac:dyDescent="0.2">
      <c r="A41" s="118"/>
      <c r="B41" s="121" t="s">
        <v>46</v>
      </c>
      <c r="C41" s="135" t="s">
        <v>16</v>
      </c>
      <c r="D41" s="135"/>
      <c r="E41" s="158"/>
      <c r="F41" s="88">
        <f t="shared" ref="F41:Q41" si="15">F42</f>
        <v>255</v>
      </c>
      <c r="G41" s="89">
        <f t="shared" si="15"/>
        <v>124</v>
      </c>
      <c r="H41" s="89">
        <f t="shared" si="15"/>
        <v>131</v>
      </c>
      <c r="I41" s="89">
        <f t="shared" si="15"/>
        <v>245</v>
      </c>
      <c r="J41" s="89">
        <f t="shared" si="15"/>
        <v>99</v>
      </c>
      <c r="K41" s="89">
        <f t="shared" si="15"/>
        <v>146</v>
      </c>
      <c r="L41" s="89">
        <f t="shared" si="15"/>
        <v>271</v>
      </c>
      <c r="M41" s="89">
        <f t="shared" si="15"/>
        <v>127</v>
      </c>
      <c r="N41" s="89">
        <f t="shared" si="15"/>
        <v>144</v>
      </c>
      <c r="O41" s="89">
        <f t="shared" si="15"/>
        <v>771</v>
      </c>
      <c r="P41" s="89">
        <f t="shared" si="15"/>
        <v>350</v>
      </c>
      <c r="Q41" s="90">
        <f t="shared" si="15"/>
        <v>421</v>
      </c>
      <c r="R41" s="53"/>
    </row>
    <row r="42" spans="1:18" ht="22.5" customHeight="1" x14ac:dyDescent="0.2">
      <c r="A42" s="118"/>
      <c r="B42" s="138"/>
      <c r="C42" s="77" t="s">
        <v>107</v>
      </c>
      <c r="D42" s="125" t="s">
        <v>107</v>
      </c>
      <c r="E42" s="136"/>
      <c r="F42" s="11">
        <f>SUM(G42:H42)</f>
        <v>255</v>
      </c>
      <c r="G42" s="72">
        <v>124</v>
      </c>
      <c r="H42" s="72">
        <v>131</v>
      </c>
      <c r="I42" s="19">
        <f>SUM(J42:K42)</f>
        <v>245</v>
      </c>
      <c r="J42" s="72">
        <v>99</v>
      </c>
      <c r="K42" s="72">
        <v>146</v>
      </c>
      <c r="L42" s="19">
        <f>SUM(M42:N42)</f>
        <v>271</v>
      </c>
      <c r="M42" s="72">
        <v>127</v>
      </c>
      <c r="N42" s="72">
        <v>144</v>
      </c>
      <c r="O42" s="19">
        <f>SUM(P42:Q42)</f>
        <v>771</v>
      </c>
      <c r="P42" s="19">
        <f t="shared" ref="P42:Q45" si="16">SUM(G42,J42,M42)</f>
        <v>350</v>
      </c>
      <c r="Q42" s="12">
        <f t="shared" si="16"/>
        <v>421</v>
      </c>
      <c r="R42" s="53"/>
    </row>
    <row r="43" spans="1:18" ht="22.5" customHeight="1" x14ac:dyDescent="0.2">
      <c r="A43" s="118"/>
      <c r="B43" s="129" t="s">
        <v>151</v>
      </c>
      <c r="C43" s="131" t="s">
        <v>16</v>
      </c>
      <c r="D43" s="131"/>
      <c r="E43" s="125"/>
      <c r="F43" s="43">
        <f t="shared" ref="F43:N43" si="17">SUM(F44:F45)</f>
        <v>185</v>
      </c>
      <c r="G43" s="19">
        <f t="shared" si="17"/>
        <v>104</v>
      </c>
      <c r="H43" s="19">
        <f t="shared" si="17"/>
        <v>81</v>
      </c>
      <c r="I43" s="19">
        <f t="shared" si="17"/>
        <v>178</v>
      </c>
      <c r="J43" s="19">
        <f t="shared" si="17"/>
        <v>87</v>
      </c>
      <c r="K43" s="19">
        <f t="shared" si="17"/>
        <v>91</v>
      </c>
      <c r="L43" s="19">
        <f t="shared" si="17"/>
        <v>183</v>
      </c>
      <c r="M43" s="19">
        <f t="shared" si="17"/>
        <v>88</v>
      </c>
      <c r="N43" s="19">
        <f t="shared" si="17"/>
        <v>95</v>
      </c>
      <c r="O43" s="19">
        <f t="shared" si="6"/>
        <v>546</v>
      </c>
      <c r="P43" s="19">
        <f t="shared" si="16"/>
        <v>279</v>
      </c>
      <c r="Q43" s="12">
        <f t="shared" si="16"/>
        <v>267</v>
      </c>
      <c r="R43" s="53"/>
    </row>
    <row r="44" spans="1:18" ht="22.5" customHeight="1" x14ac:dyDescent="0.2">
      <c r="A44" s="118"/>
      <c r="B44" s="133"/>
      <c r="C44" s="77" t="s">
        <v>154</v>
      </c>
      <c r="D44" s="125" t="s">
        <v>155</v>
      </c>
      <c r="E44" s="136"/>
      <c r="F44" s="43">
        <f t="shared" si="2"/>
        <v>60</v>
      </c>
      <c r="G44" s="72">
        <v>38</v>
      </c>
      <c r="H44" s="72">
        <v>22</v>
      </c>
      <c r="I44" s="19">
        <f t="shared" si="4"/>
        <v>60</v>
      </c>
      <c r="J44" s="72">
        <v>33</v>
      </c>
      <c r="K44" s="72">
        <v>27</v>
      </c>
      <c r="L44" s="19">
        <f t="shared" si="5"/>
        <v>57</v>
      </c>
      <c r="M44" s="72">
        <v>34</v>
      </c>
      <c r="N44" s="72">
        <v>23</v>
      </c>
      <c r="O44" s="19">
        <f t="shared" si="6"/>
        <v>177</v>
      </c>
      <c r="P44" s="19">
        <f t="shared" si="16"/>
        <v>105</v>
      </c>
      <c r="Q44" s="12">
        <f t="shared" si="16"/>
        <v>72</v>
      </c>
      <c r="R44" s="53"/>
    </row>
    <row r="45" spans="1:18" ht="22.5" customHeight="1" x14ac:dyDescent="0.2">
      <c r="A45" s="118"/>
      <c r="B45" s="130"/>
      <c r="C45" s="77" t="s">
        <v>114</v>
      </c>
      <c r="D45" s="125" t="s">
        <v>114</v>
      </c>
      <c r="E45" s="136"/>
      <c r="F45" s="43">
        <f t="shared" si="2"/>
        <v>125</v>
      </c>
      <c r="G45" s="72">
        <v>66</v>
      </c>
      <c r="H45" s="72">
        <v>59</v>
      </c>
      <c r="I45" s="19">
        <f t="shared" si="4"/>
        <v>118</v>
      </c>
      <c r="J45" s="72">
        <v>54</v>
      </c>
      <c r="K45" s="72">
        <v>64</v>
      </c>
      <c r="L45" s="19">
        <f t="shared" si="5"/>
        <v>126</v>
      </c>
      <c r="M45" s="72">
        <v>54</v>
      </c>
      <c r="N45" s="72">
        <v>72</v>
      </c>
      <c r="O45" s="19">
        <f t="shared" si="6"/>
        <v>369</v>
      </c>
      <c r="P45" s="19">
        <f t="shared" si="16"/>
        <v>174</v>
      </c>
      <c r="Q45" s="12">
        <f t="shared" si="16"/>
        <v>195</v>
      </c>
      <c r="R45" s="53"/>
    </row>
    <row r="46" spans="1:18" ht="22.5" customHeight="1" x14ac:dyDescent="0.2">
      <c r="A46" s="118"/>
      <c r="B46" s="137" t="s">
        <v>49</v>
      </c>
      <c r="C46" s="131" t="s">
        <v>16</v>
      </c>
      <c r="D46" s="131"/>
      <c r="E46" s="125"/>
      <c r="F46" s="43">
        <f t="shared" ref="F46:Q46" si="18">F47</f>
        <v>125</v>
      </c>
      <c r="G46" s="19">
        <f t="shared" si="18"/>
        <v>63</v>
      </c>
      <c r="H46" s="19">
        <f t="shared" si="18"/>
        <v>62</v>
      </c>
      <c r="I46" s="19">
        <f t="shared" si="18"/>
        <v>120</v>
      </c>
      <c r="J46" s="19">
        <f t="shared" si="18"/>
        <v>63</v>
      </c>
      <c r="K46" s="19">
        <f t="shared" si="18"/>
        <v>57</v>
      </c>
      <c r="L46" s="19">
        <f t="shared" si="18"/>
        <v>128</v>
      </c>
      <c r="M46" s="19">
        <f t="shared" si="18"/>
        <v>80</v>
      </c>
      <c r="N46" s="19">
        <f t="shared" si="18"/>
        <v>48</v>
      </c>
      <c r="O46" s="19">
        <f t="shared" si="18"/>
        <v>373</v>
      </c>
      <c r="P46" s="19">
        <f t="shared" si="18"/>
        <v>206</v>
      </c>
      <c r="Q46" s="12">
        <f t="shared" si="18"/>
        <v>167</v>
      </c>
      <c r="R46" s="53"/>
    </row>
    <row r="47" spans="1:18" ht="22.5" customHeight="1" x14ac:dyDescent="0.2">
      <c r="A47" s="118"/>
      <c r="B47" s="138"/>
      <c r="C47" s="77" t="s">
        <v>107</v>
      </c>
      <c r="D47" s="125" t="s">
        <v>107</v>
      </c>
      <c r="E47" s="136"/>
      <c r="F47" s="11">
        <f>SUM(G47:H47)</f>
        <v>125</v>
      </c>
      <c r="G47" s="72">
        <v>63</v>
      </c>
      <c r="H47" s="72">
        <v>62</v>
      </c>
      <c r="I47" s="19">
        <f>SUM(J47:K47)</f>
        <v>120</v>
      </c>
      <c r="J47" s="72">
        <v>63</v>
      </c>
      <c r="K47" s="72">
        <v>57</v>
      </c>
      <c r="L47" s="19">
        <f>SUM(M47:N47)</f>
        <v>128</v>
      </c>
      <c r="M47" s="72">
        <v>80</v>
      </c>
      <c r="N47" s="72">
        <v>48</v>
      </c>
      <c r="O47" s="19">
        <f>SUM(P47:Q47)</f>
        <v>373</v>
      </c>
      <c r="P47" s="19">
        <f>SUM(G47,J47,M47)</f>
        <v>206</v>
      </c>
      <c r="Q47" s="12">
        <f>SUM(H47,K47,N47)</f>
        <v>167</v>
      </c>
      <c r="R47" s="53"/>
    </row>
    <row r="48" spans="1:18" ht="22.5" customHeight="1" x14ac:dyDescent="0.2">
      <c r="A48" s="118"/>
      <c r="B48" s="137" t="s">
        <v>51</v>
      </c>
      <c r="C48" s="131" t="s">
        <v>16</v>
      </c>
      <c r="D48" s="131"/>
      <c r="E48" s="125"/>
      <c r="F48" s="43">
        <f t="shared" ref="F48:Q48" si="19">F49</f>
        <v>166</v>
      </c>
      <c r="G48" s="19">
        <f t="shared" si="19"/>
        <v>75</v>
      </c>
      <c r="H48" s="19">
        <f t="shared" si="19"/>
        <v>91</v>
      </c>
      <c r="I48" s="19">
        <f t="shared" si="19"/>
        <v>154</v>
      </c>
      <c r="J48" s="19">
        <f t="shared" si="19"/>
        <v>87</v>
      </c>
      <c r="K48" s="19">
        <f t="shared" si="19"/>
        <v>67</v>
      </c>
      <c r="L48" s="19">
        <f t="shared" si="19"/>
        <v>162</v>
      </c>
      <c r="M48" s="19">
        <f t="shared" si="19"/>
        <v>85</v>
      </c>
      <c r="N48" s="19">
        <f t="shared" si="19"/>
        <v>77</v>
      </c>
      <c r="O48" s="19">
        <f t="shared" si="19"/>
        <v>482</v>
      </c>
      <c r="P48" s="19">
        <f t="shared" si="19"/>
        <v>247</v>
      </c>
      <c r="Q48" s="12">
        <f t="shared" si="19"/>
        <v>235</v>
      </c>
      <c r="R48" s="53"/>
    </row>
    <row r="49" spans="1:18" ht="22.5" customHeight="1" x14ac:dyDescent="0.2">
      <c r="A49" s="118"/>
      <c r="B49" s="138"/>
      <c r="C49" s="77" t="s">
        <v>107</v>
      </c>
      <c r="D49" s="125" t="s">
        <v>107</v>
      </c>
      <c r="E49" s="136"/>
      <c r="F49" s="11">
        <f>SUM(G49:H49)</f>
        <v>166</v>
      </c>
      <c r="G49" s="72">
        <v>75</v>
      </c>
      <c r="H49" s="72">
        <v>91</v>
      </c>
      <c r="I49" s="19">
        <f>SUM(J49:K49)</f>
        <v>154</v>
      </c>
      <c r="J49" s="72">
        <v>87</v>
      </c>
      <c r="K49" s="72">
        <v>67</v>
      </c>
      <c r="L49" s="19">
        <f>SUM(M49:N49)</f>
        <v>162</v>
      </c>
      <c r="M49" s="72">
        <v>85</v>
      </c>
      <c r="N49" s="72">
        <v>77</v>
      </c>
      <c r="O49" s="19">
        <f>SUM(P49:Q49)</f>
        <v>482</v>
      </c>
      <c r="P49" s="19">
        <f t="shared" ref="P49:Q63" si="20">SUM(G49,J49,M49)</f>
        <v>247</v>
      </c>
      <c r="Q49" s="12">
        <f t="shared" si="20"/>
        <v>235</v>
      </c>
      <c r="R49" s="53"/>
    </row>
    <row r="50" spans="1:18" ht="22.5" customHeight="1" x14ac:dyDescent="0.2">
      <c r="A50" s="118"/>
      <c r="B50" s="137" t="s">
        <v>54</v>
      </c>
      <c r="C50" s="131" t="s">
        <v>16</v>
      </c>
      <c r="D50" s="131"/>
      <c r="E50" s="125"/>
      <c r="F50" s="43">
        <f>SUM(F51:F54)</f>
        <v>169</v>
      </c>
      <c r="G50" s="19">
        <f t="shared" ref="G50:N50" si="21">SUM(G51:G54)</f>
        <v>78</v>
      </c>
      <c r="H50" s="19">
        <f t="shared" si="21"/>
        <v>91</v>
      </c>
      <c r="I50" s="19">
        <f t="shared" si="21"/>
        <v>158</v>
      </c>
      <c r="J50" s="19">
        <f t="shared" si="21"/>
        <v>68</v>
      </c>
      <c r="K50" s="19">
        <f t="shared" si="21"/>
        <v>90</v>
      </c>
      <c r="L50" s="19">
        <f t="shared" si="21"/>
        <v>152</v>
      </c>
      <c r="M50" s="19">
        <f t="shared" si="21"/>
        <v>65</v>
      </c>
      <c r="N50" s="19">
        <f t="shared" si="21"/>
        <v>87</v>
      </c>
      <c r="O50" s="19">
        <f t="shared" si="6"/>
        <v>479</v>
      </c>
      <c r="P50" s="19">
        <f t="shared" si="20"/>
        <v>211</v>
      </c>
      <c r="Q50" s="12">
        <f t="shared" si="20"/>
        <v>268</v>
      </c>
      <c r="R50" s="53"/>
    </row>
    <row r="51" spans="1:18" ht="22.5" customHeight="1" x14ac:dyDescent="0.2">
      <c r="A51" s="118"/>
      <c r="B51" s="121"/>
      <c r="C51" s="77" t="s">
        <v>134</v>
      </c>
      <c r="D51" s="125" t="s">
        <v>134</v>
      </c>
      <c r="E51" s="136"/>
      <c r="F51" s="43">
        <f t="shared" si="2"/>
        <v>50</v>
      </c>
      <c r="G51" s="72">
        <v>40</v>
      </c>
      <c r="H51" s="72">
        <v>10</v>
      </c>
      <c r="I51" s="19">
        <f t="shared" si="4"/>
        <v>50</v>
      </c>
      <c r="J51" s="72">
        <v>29</v>
      </c>
      <c r="K51" s="72">
        <v>21</v>
      </c>
      <c r="L51" s="19">
        <f t="shared" si="5"/>
        <v>50</v>
      </c>
      <c r="M51" s="72">
        <v>39</v>
      </c>
      <c r="N51" s="72">
        <v>11</v>
      </c>
      <c r="O51" s="19">
        <f t="shared" si="6"/>
        <v>150</v>
      </c>
      <c r="P51" s="19">
        <f t="shared" si="20"/>
        <v>108</v>
      </c>
      <c r="Q51" s="12">
        <f t="shared" si="20"/>
        <v>42</v>
      </c>
      <c r="R51" s="53"/>
    </row>
    <row r="52" spans="1:18" ht="22.5" customHeight="1" x14ac:dyDescent="0.2">
      <c r="A52" s="118"/>
      <c r="B52" s="121"/>
      <c r="C52" s="131" t="s">
        <v>136</v>
      </c>
      <c r="D52" s="125" t="s">
        <v>193</v>
      </c>
      <c r="E52" s="136"/>
      <c r="F52" s="43">
        <f t="shared" si="2"/>
        <v>69</v>
      </c>
      <c r="G52" s="72">
        <v>25</v>
      </c>
      <c r="H52" s="72">
        <v>44</v>
      </c>
      <c r="I52" s="19">
        <f t="shared" si="4"/>
        <v>66</v>
      </c>
      <c r="J52" s="72">
        <v>26</v>
      </c>
      <c r="K52" s="72">
        <v>40</v>
      </c>
      <c r="L52" s="19">
        <f t="shared" si="5"/>
        <v>64</v>
      </c>
      <c r="M52" s="72">
        <v>18</v>
      </c>
      <c r="N52" s="72">
        <v>46</v>
      </c>
      <c r="O52" s="19">
        <f t="shared" si="6"/>
        <v>199</v>
      </c>
      <c r="P52" s="19">
        <f t="shared" si="20"/>
        <v>69</v>
      </c>
      <c r="Q52" s="12">
        <f t="shared" si="20"/>
        <v>130</v>
      </c>
      <c r="R52" s="53"/>
    </row>
    <row r="53" spans="1:18" ht="22.5" customHeight="1" x14ac:dyDescent="0.2">
      <c r="A53" s="118"/>
      <c r="B53" s="121"/>
      <c r="C53" s="131"/>
      <c r="D53" s="125" t="s">
        <v>194</v>
      </c>
      <c r="E53" s="136"/>
      <c r="F53" s="43">
        <f t="shared" si="2"/>
        <v>20</v>
      </c>
      <c r="G53" s="72">
        <v>1</v>
      </c>
      <c r="H53" s="72">
        <v>19</v>
      </c>
      <c r="I53" s="19">
        <f t="shared" si="4"/>
        <v>19</v>
      </c>
      <c r="J53" s="72">
        <v>0</v>
      </c>
      <c r="K53" s="72">
        <v>19</v>
      </c>
      <c r="L53" s="19">
        <f t="shared" si="5"/>
        <v>17</v>
      </c>
      <c r="M53" s="72">
        <v>0</v>
      </c>
      <c r="N53" s="72">
        <v>17</v>
      </c>
      <c r="O53" s="19">
        <f t="shared" si="6"/>
        <v>56</v>
      </c>
      <c r="P53" s="19">
        <f t="shared" si="20"/>
        <v>1</v>
      </c>
      <c r="Q53" s="12">
        <f t="shared" si="20"/>
        <v>55</v>
      </c>
      <c r="R53" s="53"/>
    </row>
    <row r="54" spans="1:18" ht="22.5" customHeight="1" x14ac:dyDescent="0.2">
      <c r="A54" s="118"/>
      <c r="B54" s="138"/>
      <c r="C54" s="77" t="s">
        <v>137</v>
      </c>
      <c r="D54" s="125" t="s">
        <v>137</v>
      </c>
      <c r="E54" s="136"/>
      <c r="F54" s="43">
        <f t="shared" si="2"/>
        <v>30</v>
      </c>
      <c r="G54" s="72">
        <v>12</v>
      </c>
      <c r="H54" s="72">
        <v>18</v>
      </c>
      <c r="I54" s="19">
        <f t="shared" si="4"/>
        <v>23</v>
      </c>
      <c r="J54" s="72">
        <v>13</v>
      </c>
      <c r="K54" s="72">
        <v>10</v>
      </c>
      <c r="L54" s="19">
        <f t="shared" si="5"/>
        <v>21</v>
      </c>
      <c r="M54" s="72">
        <v>8</v>
      </c>
      <c r="N54" s="72">
        <v>13</v>
      </c>
      <c r="O54" s="19">
        <f t="shared" si="6"/>
        <v>74</v>
      </c>
      <c r="P54" s="19">
        <f t="shared" si="20"/>
        <v>33</v>
      </c>
      <c r="Q54" s="12">
        <f t="shared" si="20"/>
        <v>41</v>
      </c>
      <c r="R54" s="53"/>
    </row>
    <row r="55" spans="1:18" ht="22.5" customHeight="1" x14ac:dyDescent="0.2">
      <c r="A55" s="118"/>
      <c r="B55" s="137" t="s">
        <v>152</v>
      </c>
      <c r="C55" s="131" t="s">
        <v>16</v>
      </c>
      <c r="D55" s="131"/>
      <c r="E55" s="125"/>
      <c r="F55" s="43">
        <f>SUM(G55:H55)</f>
        <v>25</v>
      </c>
      <c r="G55" s="19">
        <f t="shared" ref="G55:N55" si="22">SUM(G56:G57)</f>
        <v>16</v>
      </c>
      <c r="H55" s="19">
        <f t="shared" si="22"/>
        <v>9</v>
      </c>
      <c r="I55" s="19">
        <f t="shared" si="22"/>
        <v>19</v>
      </c>
      <c r="J55" s="19">
        <f t="shared" si="22"/>
        <v>10</v>
      </c>
      <c r="K55" s="19">
        <f t="shared" si="22"/>
        <v>9</v>
      </c>
      <c r="L55" s="19">
        <f t="shared" si="22"/>
        <v>25</v>
      </c>
      <c r="M55" s="19">
        <f t="shared" si="22"/>
        <v>17</v>
      </c>
      <c r="N55" s="19">
        <f t="shared" si="22"/>
        <v>8</v>
      </c>
      <c r="O55" s="19">
        <f>SUM(F55,I55,L55)</f>
        <v>69</v>
      </c>
      <c r="P55" s="19">
        <f t="shared" si="20"/>
        <v>43</v>
      </c>
      <c r="Q55" s="12">
        <f t="shared" si="20"/>
        <v>26</v>
      </c>
      <c r="R55" s="53"/>
    </row>
    <row r="56" spans="1:18" ht="22.5" customHeight="1" x14ac:dyDescent="0.2">
      <c r="A56" s="118"/>
      <c r="B56" s="121"/>
      <c r="C56" s="151" t="s">
        <v>147</v>
      </c>
      <c r="D56" s="125" t="s">
        <v>149</v>
      </c>
      <c r="E56" s="136"/>
      <c r="F56" s="43">
        <f t="shared" si="2"/>
        <v>14</v>
      </c>
      <c r="G56" s="72">
        <v>7</v>
      </c>
      <c r="H56" s="72">
        <v>7</v>
      </c>
      <c r="I56" s="19">
        <f t="shared" si="4"/>
        <v>11</v>
      </c>
      <c r="J56" s="72">
        <v>7</v>
      </c>
      <c r="K56" s="72">
        <v>4</v>
      </c>
      <c r="L56" s="19">
        <f t="shared" si="5"/>
        <v>12</v>
      </c>
      <c r="M56" s="72">
        <v>9</v>
      </c>
      <c r="N56" s="72">
        <v>3</v>
      </c>
      <c r="O56" s="19">
        <f t="shared" si="6"/>
        <v>37</v>
      </c>
      <c r="P56" s="19">
        <f t="shared" si="20"/>
        <v>23</v>
      </c>
      <c r="Q56" s="12">
        <f t="shared" si="20"/>
        <v>14</v>
      </c>
      <c r="R56" s="53"/>
    </row>
    <row r="57" spans="1:18" ht="22.5" customHeight="1" x14ac:dyDescent="0.2">
      <c r="A57" s="118"/>
      <c r="B57" s="138"/>
      <c r="C57" s="152"/>
      <c r="D57" s="125" t="s">
        <v>148</v>
      </c>
      <c r="E57" s="136"/>
      <c r="F57" s="43">
        <f t="shared" si="2"/>
        <v>11</v>
      </c>
      <c r="G57" s="72">
        <v>9</v>
      </c>
      <c r="H57" s="72">
        <v>2</v>
      </c>
      <c r="I57" s="19">
        <f t="shared" si="4"/>
        <v>8</v>
      </c>
      <c r="J57" s="72">
        <v>3</v>
      </c>
      <c r="K57" s="72">
        <v>5</v>
      </c>
      <c r="L57" s="19">
        <f t="shared" si="5"/>
        <v>13</v>
      </c>
      <c r="M57" s="72">
        <v>8</v>
      </c>
      <c r="N57" s="72">
        <v>5</v>
      </c>
      <c r="O57" s="19">
        <f t="shared" si="6"/>
        <v>32</v>
      </c>
      <c r="P57" s="19">
        <f t="shared" si="20"/>
        <v>20</v>
      </c>
      <c r="Q57" s="12">
        <f t="shared" si="20"/>
        <v>12</v>
      </c>
      <c r="R57" s="53"/>
    </row>
    <row r="58" spans="1:18" ht="22.5" customHeight="1" x14ac:dyDescent="0.2">
      <c r="A58" s="118"/>
      <c r="B58" s="153" t="s">
        <v>185</v>
      </c>
      <c r="C58" s="94" t="s">
        <v>16</v>
      </c>
      <c r="D58" s="94"/>
      <c r="E58" s="146"/>
      <c r="F58" s="59">
        <f>SUM(G58:H58)</f>
        <v>165</v>
      </c>
      <c r="G58" s="60">
        <f>SUM(G59:G62)</f>
        <v>111</v>
      </c>
      <c r="H58" s="60">
        <f>SUM(H59:H62)</f>
        <v>54</v>
      </c>
      <c r="I58" s="60">
        <f t="shared" si="4"/>
        <v>160</v>
      </c>
      <c r="J58" s="60">
        <f>SUM(J59:J62)</f>
        <v>121</v>
      </c>
      <c r="K58" s="60">
        <f>SUM(K59:K62)</f>
        <v>39</v>
      </c>
      <c r="L58" s="60">
        <f t="shared" si="5"/>
        <v>154</v>
      </c>
      <c r="M58" s="60">
        <f>SUM(M59:M62)</f>
        <v>118</v>
      </c>
      <c r="N58" s="60">
        <f>SUM(N59:N62)</f>
        <v>36</v>
      </c>
      <c r="O58" s="60">
        <f>SUM(P58:Q58)</f>
        <v>479</v>
      </c>
      <c r="P58" s="60">
        <f t="shared" si="20"/>
        <v>350</v>
      </c>
      <c r="Q58" s="57">
        <f t="shared" si="20"/>
        <v>129</v>
      </c>
      <c r="R58" s="53"/>
    </row>
    <row r="59" spans="1:18" ht="22.5" customHeight="1" x14ac:dyDescent="0.2">
      <c r="A59" s="118"/>
      <c r="B59" s="154"/>
      <c r="C59" s="156" t="s">
        <v>144</v>
      </c>
      <c r="D59" s="149" t="s">
        <v>189</v>
      </c>
      <c r="E59" s="147"/>
      <c r="F59" s="59">
        <f>SUM(G59:H59)</f>
        <v>30</v>
      </c>
      <c r="G59" s="74">
        <v>30</v>
      </c>
      <c r="H59" s="74">
        <v>0</v>
      </c>
      <c r="I59" s="60">
        <f t="shared" si="4"/>
        <v>30</v>
      </c>
      <c r="J59" s="74">
        <v>30</v>
      </c>
      <c r="K59" s="74">
        <v>0</v>
      </c>
      <c r="L59" s="60">
        <f t="shared" si="5"/>
        <v>30</v>
      </c>
      <c r="M59" s="74">
        <v>30</v>
      </c>
      <c r="N59" s="74">
        <v>0</v>
      </c>
      <c r="O59" s="60">
        <f>SUM(P59:Q59)</f>
        <v>90</v>
      </c>
      <c r="P59" s="60">
        <f t="shared" si="20"/>
        <v>90</v>
      </c>
      <c r="Q59" s="57">
        <f t="shared" si="20"/>
        <v>0</v>
      </c>
      <c r="R59" s="53"/>
    </row>
    <row r="60" spans="1:18" ht="22.5" customHeight="1" x14ac:dyDescent="0.2">
      <c r="A60" s="118"/>
      <c r="B60" s="154"/>
      <c r="C60" s="156"/>
      <c r="D60" s="149" t="s">
        <v>190</v>
      </c>
      <c r="E60" s="147"/>
      <c r="F60" s="59">
        <f>SUM(G60:H60)</f>
        <v>25</v>
      </c>
      <c r="G60" s="74">
        <v>24</v>
      </c>
      <c r="H60" s="74">
        <v>1</v>
      </c>
      <c r="I60" s="60">
        <f t="shared" si="4"/>
        <v>23</v>
      </c>
      <c r="J60" s="74">
        <v>23</v>
      </c>
      <c r="K60" s="74">
        <v>0</v>
      </c>
      <c r="L60" s="60">
        <f t="shared" si="5"/>
        <v>24</v>
      </c>
      <c r="M60" s="74">
        <v>23</v>
      </c>
      <c r="N60" s="74">
        <v>1</v>
      </c>
      <c r="O60" s="60">
        <f>SUM(P60:Q60)</f>
        <v>72</v>
      </c>
      <c r="P60" s="60">
        <f t="shared" si="20"/>
        <v>70</v>
      </c>
      <c r="Q60" s="57">
        <f t="shared" si="20"/>
        <v>2</v>
      </c>
      <c r="R60" s="53"/>
    </row>
    <row r="61" spans="1:18" ht="22.5" customHeight="1" x14ac:dyDescent="0.2">
      <c r="A61" s="118"/>
      <c r="B61" s="154"/>
      <c r="C61" s="157"/>
      <c r="D61" s="149" t="s">
        <v>191</v>
      </c>
      <c r="E61" s="147"/>
      <c r="F61" s="59">
        <f>SUM(G61:H61)</f>
        <v>25</v>
      </c>
      <c r="G61" s="74">
        <v>19</v>
      </c>
      <c r="H61" s="74">
        <v>6</v>
      </c>
      <c r="I61" s="60">
        <f t="shared" si="4"/>
        <v>26</v>
      </c>
      <c r="J61" s="74">
        <v>23</v>
      </c>
      <c r="K61" s="74">
        <v>3</v>
      </c>
      <c r="L61" s="60">
        <f t="shared" si="5"/>
        <v>21</v>
      </c>
      <c r="M61" s="74">
        <v>20</v>
      </c>
      <c r="N61" s="74">
        <v>1</v>
      </c>
      <c r="O61" s="60">
        <f>SUM(P61:Q61)</f>
        <v>72</v>
      </c>
      <c r="P61" s="60">
        <f t="shared" si="20"/>
        <v>62</v>
      </c>
      <c r="Q61" s="57">
        <f t="shared" si="20"/>
        <v>10</v>
      </c>
      <c r="R61" s="53"/>
    </row>
    <row r="62" spans="1:18" ht="22.5" customHeight="1" x14ac:dyDescent="0.2">
      <c r="A62" s="118"/>
      <c r="B62" s="155"/>
      <c r="C62" s="80" t="s">
        <v>175</v>
      </c>
      <c r="D62" s="149" t="s">
        <v>192</v>
      </c>
      <c r="E62" s="150"/>
      <c r="F62" s="59">
        <f>SUM(G62:H62)</f>
        <v>85</v>
      </c>
      <c r="G62" s="74">
        <v>38</v>
      </c>
      <c r="H62" s="74">
        <v>47</v>
      </c>
      <c r="I62" s="60">
        <f t="shared" si="4"/>
        <v>81</v>
      </c>
      <c r="J62" s="74">
        <v>45</v>
      </c>
      <c r="K62" s="74">
        <v>36</v>
      </c>
      <c r="L62" s="60">
        <f t="shared" si="5"/>
        <v>79</v>
      </c>
      <c r="M62" s="74">
        <v>45</v>
      </c>
      <c r="N62" s="74">
        <v>34</v>
      </c>
      <c r="O62" s="60">
        <f>SUM(P62:Q62)</f>
        <v>245</v>
      </c>
      <c r="P62" s="60">
        <f t="shared" si="20"/>
        <v>128</v>
      </c>
      <c r="Q62" s="57">
        <f t="shared" si="20"/>
        <v>117</v>
      </c>
      <c r="R62" s="53"/>
    </row>
    <row r="63" spans="1:18" ht="22.5" customHeight="1" x14ac:dyDescent="0.2">
      <c r="A63" s="118"/>
      <c r="B63" s="144" t="s">
        <v>59</v>
      </c>
      <c r="C63" s="94" t="s">
        <v>16</v>
      </c>
      <c r="D63" s="94"/>
      <c r="E63" s="146"/>
      <c r="F63" s="59">
        <f t="shared" ref="F63:F112" si="23">SUM(G63:H63)</f>
        <v>163</v>
      </c>
      <c r="G63" s="60">
        <f t="shared" ref="G63:N63" si="24">SUM(G64:G65)</f>
        <v>55</v>
      </c>
      <c r="H63" s="60">
        <f t="shared" si="24"/>
        <v>108</v>
      </c>
      <c r="I63" s="60">
        <f t="shared" si="24"/>
        <v>170</v>
      </c>
      <c r="J63" s="60">
        <f t="shared" si="24"/>
        <v>52</v>
      </c>
      <c r="K63" s="60">
        <f t="shared" si="24"/>
        <v>118</v>
      </c>
      <c r="L63" s="60">
        <f t="shared" si="24"/>
        <v>171</v>
      </c>
      <c r="M63" s="60">
        <f t="shared" si="24"/>
        <v>64</v>
      </c>
      <c r="N63" s="60">
        <f t="shared" si="24"/>
        <v>107</v>
      </c>
      <c r="O63" s="60">
        <f>SUM(F63,I63,L63)</f>
        <v>504</v>
      </c>
      <c r="P63" s="60">
        <f t="shared" si="20"/>
        <v>171</v>
      </c>
      <c r="Q63" s="57">
        <f t="shared" si="20"/>
        <v>333</v>
      </c>
      <c r="R63" s="53"/>
    </row>
    <row r="64" spans="1:18" ht="22.5" customHeight="1" x14ac:dyDescent="0.2">
      <c r="A64" s="118"/>
      <c r="B64" s="148"/>
      <c r="C64" s="34" t="s">
        <v>107</v>
      </c>
      <c r="D64" s="146" t="s">
        <v>107</v>
      </c>
      <c r="E64" s="147"/>
      <c r="F64" s="59">
        <f t="shared" si="23"/>
        <v>133</v>
      </c>
      <c r="G64" s="74">
        <v>55</v>
      </c>
      <c r="H64" s="74">
        <v>78</v>
      </c>
      <c r="I64" s="60">
        <f>SUM(J64:K64)</f>
        <v>140</v>
      </c>
      <c r="J64" s="74">
        <v>52</v>
      </c>
      <c r="K64" s="74">
        <v>88</v>
      </c>
      <c r="L64" s="60">
        <f>SUM(M64:N64)</f>
        <v>142</v>
      </c>
      <c r="M64" s="74">
        <v>64</v>
      </c>
      <c r="N64" s="74">
        <v>78</v>
      </c>
      <c r="O64" s="60">
        <f t="shared" ref="O64:O112" si="25">SUM(P64:Q64)</f>
        <v>415</v>
      </c>
      <c r="P64" s="60">
        <f t="shared" ref="P64:Q112" si="26">SUM(G64,J64,M64)</f>
        <v>171</v>
      </c>
      <c r="Q64" s="57">
        <f t="shared" si="26"/>
        <v>244</v>
      </c>
      <c r="R64" s="53"/>
    </row>
    <row r="65" spans="1:18" ht="22.5" customHeight="1" x14ac:dyDescent="0.2">
      <c r="A65" s="118"/>
      <c r="B65" s="145"/>
      <c r="C65" s="34" t="s">
        <v>134</v>
      </c>
      <c r="D65" s="146" t="s">
        <v>134</v>
      </c>
      <c r="E65" s="147"/>
      <c r="F65" s="59">
        <f t="shared" si="23"/>
        <v>30</v>
      </c>
      <c r="G65" s="74">
        <v>0</v>
      </c>
      <c r="H65" s="74">
        <v>30</v>
      </c>
      <c r="I65" s="60">
        <f>SUM(J65:K65)</f>
        <v>30</v>
      </c>
      <c r="J65" s="74">
        <v>0</v>
      </c>
      <c r="K65" s="74">
        <v>30</v>
      </c>
      <c r="L65" s="60">
        <f>SUM(M65:N65)</f>
        <v>29</v>
      </c>
      <c r="M65" s="74">
        <v>0</v>
      </c>
      <c r="N65" s="74">
        <v>29</v>
      </c>
      <c r="O65" s="60">
        <f t="shared" si="25"/>
        <v>89</v>
      </c>
      <c r="P65" s="60">
        <f t="shared" si="26"/>
        <v>0</v>
      </c>
      <c r="Q65" s="57">
        <f t="shared" si="26"/>
        <v>89</v>
      </c>
      <c r="R65" s="53"/>
    </row>
    <row r="66" spans="1:18" ht="22.5" customHeight="1" x14ac:dyDescent="0.2">
      <c r="A66" s="118"/>
      <c r="B66" s="144" t="s">
        <v>62</v>
      </c>
      <c r="C66" s="94" t="s">
        <v>16</v>
      </c>
      <c r="D66" s="94"/>
      <c r="E66" s="146"/>
      <c r="F66" s="43">
        <f t="shared" ref="F66:Q66" si="27">F67</f>
        <v>37</v>
      </c>
      <c r="G66" s="19">
        <f t="shared" si="27"/>
        <v>2</v>
      </c>
      <c r="H66" s="19">
        <f t="shared" si="27"/>
        <v>35</v>
      </c>
      <c r="I66" s="19">
        <f t="shared" si="27"/>
        <v>37</v>
      </c>
      <c r="J66" s="19">
        <f t="shared" si="27"/>
        <v>1</v>
      </c>
      <c r="K66" s="19">
        <f t="shared" si="27"/>
        <v>36</v>
      </c>
      <c r="L66" s="19">
        <f t="shared" si="27"/>
        <v>29</v>
      </c>
      <c r="M66" s="19">
        <f t="shared" si="27"/>
        <v>0</v>
      </c>
      <c r="N66" s="19">
        <f t="shared" si="27"/>
        <v>29</v>
      </c>
      <c r="O66" s="19">
        <f t="shared" si="27"/>
        <v>103</v>
      </c>
      <c r="P66" s="19">
        <f t="shared" si="27"/>
        <v>3</v>
      </c>
      <c r="Q66" s="12">
        <f t="shared" si="27"/>
        <v>100</v>
      </c>
      <c r="R66" s="53"/>
    </row>
    <row r="67" spans="1:18" ht="22.5" customHeight="1" x14ac:dyDescent="0.2">
      <c r="A67" s="118"/>
      <c r="B67" s="145"/>
      <c r="C67" s="34" t="s">
        <v>138</v>
      </c>
      <c r="D67" s="146" t="s">
        <v>138</v>
      </c>
      <c r="E67" s="147"/>
      <c r="F67" s="59">
        <f t="shared" si="23"/>
        <v>37</v>
      </c>
      <c r="G67" s="74">
        <v>2</v>
      </c>
      <c r="H67" s="74">
        <v>35</v>
      </c>
      <c r="I67" s="60">
        <f>SUM(J67:K67)</f>
        <v>37</v>
      </c>
      <c r="J67" s="74">
        <v>1</v>
      </c>
      <c r="K67" s="74">
        <v>36</v>
      </c>
      <c r="L67" s="60">
        <f>SUM(M67:N67)</f>
        <v>29</v>
      </c>
      <c r="M67" s="74">
        <v>0</v>
      </c>
      <c r="N67" s="74">
        <v>29</v>
      </c>
      <c r="O67" s="60">
        <f t="shared" si="25"/>
        <v>103</v>
      </c>
      <c r="P67" s="60">
        <f t="shared" si="26"/>
        <v>3</v>
      </c>
      <c r="Q67" s="57">
        <f t="shared" si="26"/>
        <v>100</v>
      </c>
      <c r="R67" s="53"/>
    </row>
    <row r="68" spans="1:18" ht="22.5" customHeight="1" x14ac:dyDescent="0.2">
      <c r="A68" s="118"/>
      <c r="B68" s="144" t="s">
        <v>65</v>
      </c>
      <c r="C68" s="94" t="s">
        <v>16</v>
      </c>
      <c r="D68" s="94"/>
      <c r="E68" s="146"/>
      <c r="F68" s="59">
        <f t="shared" si="23"/>
        <v>190</v>
      </c>
      <c r="G68" s="60">
        <f>SUM(G69:G70)</f>
        <v>89</v>
      </c>
      <c r="H68" s="60">
        <f t="shared" ref="H68:N68" si="28">SUM(H69:H70)</f>
        <v>101</v>
      </c>
      <c r="I68" s="60">
        <f t="shared" si="28"/>
        <v>183</v>
      </c>
      <c r="J68" s="60">
        <f t="shared" si="28"/>
        <v>90</v>
      </c>
      <c r="K68" s="60">
        <f t="shared" si="28"/>
        <v>93</v>
      </c>
      <c r="L68" s="60">
        <f t="shared" si="28"/>
        <v>179</v>
      </c>
      <c r="M68" s="60">
        <f t="shared" si="28"/>
        <v>103</v>
      </c>
      <c r="N68" s="60">
        <f t="shared" si="28"/>
        <v>76</v>
      </c>
      <c r="O68" s="60">
        <f>SUM(F68,I68,L68)</f>
        <v>552</v>
      </c>
      <c r="P68" s="60">
        <f>SUM(G68,J68,M68)</f>
        <v>282</v>
      </c>
      <c r="Q68" s="57">
        <f>SUM(H68,K68,N68)</f>
        <v>270</v>
      </c>
      <c r="R68" s="53"/>
    </row>
    <row r="69" spans="1:18" ht="22.5" customHeight="1" x14ac:dyDescent="0.2">
      <c r="A69" s="118"/>
      <c r="B69" s="148"/>
      <c r="C69" s="34" t="s">
        <v>107</v>
      </c>
      <c r="D69" s="146" t="s">
        <v>107</v>
      </c>
      <c r="E69" s="147"/>
      <c r="F69" s="59">
        <f t="shared" si="23"/>
        <v>160</v>
      </c>
      <c r="G69" s="74">
        <v>75</v>
      </c>
      <c r="H69" s="74">
        <v>85</v>
      </c>
      <c r="I69" s="60">
        <f>SUM(J69:K69)</f>
        <v>153</v>
      </c>
      <c r="J69" s="74">
        <v>70</v>
      </c>
      <c r="K69" s="74">
        <v>83</v>
      </c>
      <c r="L69" s="60">
        <f>SUM(M69:N69)</f>
        <v>150</v>
      </c>
      <c r="M69" s="74">
        <v>84</v>
      </c>
      <c r="N69" s="74">
        <v>66</v>
      </c>
      <c r="O69" s="60">
        <f t="shared" si="25"/>
        <v>463</v>
      </c>
      <c r="P69" s="60">
        <f>SUM(G69,J69,M69)</f>
        <v>229</v>
      </c>
      <c r="Q69" s="57">
        <f>SUM(H69,K69,N69)</f>
        <v>234</v>
      </c>
      <c r="R69" s="53"/>
    </row>
    <row r="70" spans="1:18" ht="22.5" customHeight="1" x14ac:dyDescent="0.2">
      <c r="A70" s="118"/>
      <c r="B70" s="145"/>
      <c r="C70" s="34" t="s">
        <v>108</v>
      </c>
      <c r="D70" s="146" t="s">
        <v>108</v>
      </c>
      <c r="E70" s="147"/>
      <c r="F70" s="59">
        <f t="shared" si="23"/>
        <v>30</v>
      </c>
      <c r="G70" s="74">
        <v>14</v>
      </c>
      <c r="H70" s="74">
        <v>16</v>
      </c>
      <c r="I70" s="60">
        <f>SUM(J70:K70)</f>
        <v>30</v>
      </c>
      <c r="J70" s="74">
        <v>20</v>
      </c>
      <c r="K70" s="74">
        <v>10</v>
      </c>
      <c r="L70" s="60">
        <f>SUM(M70:N70)</f>
        <v>29</v>
      </c>
      <c r="M70" s="74">
        <v>19</v>
      </c>
      <c r="N70" s="74">
        <v>10</v>
      </c>
      <c r="O70" s="60">
        <f t="shared" si="25"/>
        <v>89</v>
      </c>
      <c r="P70" s="60">
        <f t="shared" si="26"/>
        <v>53</v>
      </c>
      <c r="Q70" s="57">
        <f t="shared" si="26"/>
        <v>36</v>
      </c>
      <c r="R70" s="53"/>
    </row>
    <row r="71" spans="1:18" ht="22.5" customHeight="1" x14ac:dyDescent="0.2">
      <c r="A71" s="118"/>
      <c r="B71" s="137" t="s">
        <v>68</v>
      </c>
      <c r="C71" s="131" t="s">
        <v>16</v>
      </c>
      <c r="D71" s="131"/>
      <c r="E71" s="125"/>
      <c r="F71" s="59">
        <f>SUM(G71:H71)</f>
        <v>65</v>
      </c>
      <c r="G71" s="60">
        <f>SUM(G72:G73)</f>
        <v>37</v>
      </c>
      <c r="H71" s="60">
        <f t="shared" ref="H71:N71" si="29">SUM(H72:H73)</f>
        <v>28</v>
      </c>
      <c r="I71" s="60">
        <f t="shared" si="29"/>
        <v>61</v>
      </c>
      <c r="J71" s="60">
        <f t="shared" si="29"/>
        <v>36</v>
      </c>
      <c r="K71" s="60">
        <f t="shared" si="29"/>
        <v>25</v>
      </c>
      <c r="L71" s="60">
        <f t="shared" si="29"/>
        <v>49</v>
      </c>
      <c r="M71" s="60">
        <f t="shared" si="29"/>
        <v>30</v>
      </c>
      <c r="N71" s="60">
        <f t="shared" si="29"/>
        <v>19</v>
      </c>
      <c r="O71" s="60">
        <f>SUM(F71,I71,L71)</f>
        <v>175</v>
      </c>
      <c r="P71" s="60">
        <f t="shared" si="26"/>
        <v>103</v>
      </c>
      <c r="Q71" s="57">
        <f t="shared" si="26"/>
        <v>72</v>
      </c>
      <c r="R71" s="53"/>
    </row>
    <row r="72" spans="1:18" ht="22.5" customHeight="1" x14ac:dyDescent="0.2">
      <c r="A72" s="118"/>
      <c r="B72" s="121"/>
      <c r="C72" s="77" t="s">
        <v>107</v>
      </c>
      <c r="D72" s="125" t="s">
        <v>107</v>
      </c>
      <c r="E72" s="136"/>
      <c r="F72" s="11">
        <f>SUM(G72:H72)</f>
        <v>45</v>
      </c>
      <c r="G72" s="72">
        <v>20</v>
      </c>
      <c r="H72" s="72">
        <v>25</v>
      </c>
      <c r="I72" s="19">
        <f>SUM(J72:K72)</f>
        <v>42</v>
      </c>
      <c r="J72" s="72">
        <v>20</v>
      </c>
      <c r="K72" s="72">
        <v>22</v>
      </c>
      <c r="L72" s="19">
        <f>SUM(M72:N72)</f>
        <v>30</v>
      </c>
      <c r="M72" s="72">
        <v>11</v>
      </c>
      <c r="N72" s="72">
        <v>19</v>
      </c>
      <c r="O72" s="19">
        <f>SUM(P72:Q72)</f>
        <v>117</v>
      </c>
      <c r="P72" s="19">
        <f t="shared" si="26"/>
        <v>51</v>
      </c>
      <c r="Q72" s="12">
        <f t="shared" si="26"/>
        <v>66</v>
      </c>
      <c r="R72" s="53"/>
    </row>
    <row r="73" spans="1:18" ht="22.5" customHeight="1" x14ac:dyDescent="0.2">
      <c r="A73" s="118"/>
      <c r="B73" s="143"/>
      <c r="C73" s="77" t="s">
        <v>147</v>
      </c>
      <c r="D73" s="125" t="s">
        <v>180</v>
      </c>
      <c r="E73" s="136"/>
      <c r="F73" s="11">
        <f>SUM(G73:H73)</f>
        <v>20</v>
      </c>
      <c r="G73" s="72">
        <v>17</v>
      </c>
      <c r="H73" s="72">
        <v>3</v>
      </c>
      <c r="I73" s="19">
        <f>SUM(J73:K73)</f>
        <v>19</v>
      </c>
      <c r="J73" s="72">
        <v>16</v>
      </c>
      <c r="K73" s="72">
        <v>3</v>
      </c>
      <c r="L73" s="19">
        <f>SUM(M73:N73)</f>
        <v>19</v>
      </c>
      <c r="M73" s="72">
        <v>19</v>
      </c>
      <c r="N73" s="72">
        <v>0</v>
      </c>
      <c r="O73" s="19">
        <f>SUM(P73:Q73)</f>
        <v>58</v>
      </c>
      <c r="P73" s="19">
        <f t="shared" si="26"/>
        <v>52</v>
      </c>
      <c r="Q73" s="12">
        <f t="shared" si="26"/>
        <v>6</v>
      </c>
      <c r="R73" s="53"/>
    </row>
    <row r="74" spans="1:18" ht="22.5" customHeight="1" x14ac:dyDescent="0.2">
      <c r="A74" s="118"/>
      <c r="B74" s="137" t="s">
        <v>71</v>
      </c>
      <c r="C74" s="131" t="s">
        <v>16</v>
      </c>
      <c r="D74" s="131"/>
      <c r="E74" s="125"/>
      <c r="F74" s="43">
        <f>SUM(F75:F77)</f>
        <v>100</v>
      </c>
      <c r="G74" s="19">
        <f>SUM(G75:G77)</f>
        <v>71</v>
      </c>
      <c r="H74" s="19">
        <f t="shared" ref="H74:N74" si="30">SUM(H75:H77)</f>
        <v>29</v>
      </c>
      <c r="I74" s="19">
        <f t="shared" si="30"/>
        <v>89</v>
      </c>
      <c r="J74" s="19">
        <f t="shared" si="30"/>
        <v>58</v>
      </c>
      <c r="K74" s="19">
        <f t="shared" si="30"/>
        <v>31</v>
      </c>
      <c r="L74" s="19">
        <f t="shared" si="30"/>
        <v>93</v>
      </c>
      <c r="M74" s="19">
        <f t="shared" si="30"/>
        <v>51</v>
      </c>
      <c r="N74" s="19">
        <f t="shared" si="30"/>
        <v>42</v>
      </c>
      <c r="O74" s="19">
        <f t="shared" si="25"/>
        <v>282</v>
      </c>
      <c r="P74" s="19">
        <f t="shared" si="26"/>
        <v>180</v>
      </c>
      <c r="Q74" s="12">
        <f t="shared" si="26"/>
        <v>102</v>
      </c>
      <c r="R74" s="53"/>
    </row>
    <row r="75" spans="1:18" ht="22.5" customHeight="1" x14ac:dyDescent="0.2">
      <c r="A75" s="118"/>
      <c r="B75" s="121"/>
      <c r="C75" s="77" t="s">
        <v>107</v>
      </c>
      <c r="D75" s="125" t="s">
        <v>107</v>
      </c>
      <c r="E75" s="136"/>
      <c r="F75" s="43">
        <f t="shared" si="23"/>
        <v>57</v>
      </c>
      <c r="G75" s="72">
        <v>45</v>
      </c>
      <c r="H75" s="72">
        <v>12</v>
      </c>
      <c r="I75" s="19">
        <f>SUM(J75:K75)</f>
        <v>47</v>
      </c>
      <c r="J75" s="72">
        <v>35</v>
      </c>
      <c r="K75" s="72">
        <v>12</v>
      </c>
      <c r="L75" s="19">
        <f>SUM(M75:N75)</f>
        <v>52</v>
      </c>
      <c r="M75" s="72">
        <v>32</v>
      </c>
      <c r="N75" s="72">
        <v>20</v>
      </c>
      <c r="O75" s="19">
        <f t="shared" si="25"/>
        <v>156</v>
      </c>
      <c r="P75" s="19">
        <f t="shared" si="26"/>
        <v>112</v>
      </c>
      <c r="Q75" s="12">
        <f t="shared" si="26"/>
        <v>44</v>
      </c>
      <c r="R75" s="53"/>
    </row>
    <row r="76" spans="1:18" ht="22.5" customHeight="1" x14ac:dyDescent="0.2">
      <c r="A76" s="118"/>
      <c r="B76" s="121"/>
      <c r="C76" s="77" t="s">
        <v>134</v>
      </c>
      <c r="D76" s="125" t="s">
        <v>135</v>
      </c>
      <c r="E76" s="136"/>
      <c r="F76" s="43">
        <f t="shared" si="23"/>
        <v>19</v>
      </c>
      <c r="G76" s="72">
        <v>12</v>
      </c>
      <c r="H76" s="72">
        <v>7</v>
      </c>
      <c r="I76" s="19">
        <f>SUM(J76:K76)</f>
        <v>16</v>
      </c>
      <c r="J76" s="72">
        <v>10</v>
      </c>
      <c r="K76" s="72">
        <v>6</v>
      </c>
      <c r="L76" s="19">
        <f>SUM(M76:N76)</f>
        <v>18</v>
      </c>
      <c r="M76" s="72">
        <v>9</v>
      </c>
      <c r="N76" s="72">
        <v>9</v>
      </c>
      <c r="O76" s="19">
        <f t="shared" si="25"/>
        <v>53</v>
      </c>
      <c r="P76" s="19">
        <f t="shared" si="26"/>
        <v>31</v>
      </c>
      <c r="Q76" s="12">
        <f t="shared" si="26"/>
        <v>22</v>
      </c>
      <c r="R76" s="53"/>
    </row>
    <row r="77" spans="1:18" ht="22.5" customHeight="1" x14ac:dyDescent="0.2">
      <c r="A77" s="118"/>
      <c r="B77" s="138"/>
      <c r="C77" s="77" t="s">
        <v>108</v>
      </c>
      <c r="D77" s="125" t="s">
        <v>139</v>
      </c>
      <c r="E77" s="136"/>
      <c r="F77" s="43">
        <f t="shared" si="23"/>
        <v>24</v>
      </c>
      <c r="G77" s="72">
        <v>14</v>
      </c>
      <c r="H77" s="72">
        <v>10</v>
      </c>
      <c r="I77" s="19">
        <f>SUM(J77:K77)</f>
        <v>26</v>
      </c>
      <c r="J77" s="72">
        <v>13</v>
      </c>
      <c r="K77" s="72">
        <v>13</v>
      </c>
      <c r="L77" s="19">
        <f>SUM(M77:N77)</f>
        <v>23</v>
      </c>
      <c r="M77" s="72">
        <v>10</v>
      </c>
      <c r="N77" s="72">
        <v>13</v>
      </c>
      <c r="O77" s="19">
        <f t="shared" si="25"/>
        <v>73</v>
      </c>
      <c r="P77" s="19">
        <f t="shared" si="26"/>
        <v>37</v>
      </c>
      <c r="Q77" s="12">
        <f t="shared" si="26"/>
        <v>36</v>
      </c>
      <c r="R77" s="53"/>
    </row>
    <row r="78" spans="1:18" ht="22.5" customHeight="1" x14ac:dyDescent="0.2">
      <c r="A78" s="118"/>
      <c r="B78" s="137" t="s">
        <v>74</v>
      </c>
      <c r="C78" s="131" t="s">
        <v>16</v>
      </c>
      <c r="D78" s="131"/>
      <c r="E78" s="125"/>
      <c r="F78" s="43">
        <f t="shared" si="23"/>
        <v>108</v>
      </c>
      <c r="G78" s="19">
        <f>SUM(G79:G82)</f>
        <v>34</v>
      </c>
      <c r="H78" s="19">
        <f t="shared" ref="H78:N78" si="31">SUM(H79:H82)</f>
        <v>74</v>
      </c>
      <c r="I78" s="19">
        <f t="shared" si="31"/>
        <v>105</v>
      </c>
      <c r="J78" s="19">
        <f t="shared" si="31"/>
        <v>34</v>
      </c>
      <c r="K78" s="19">
        <f t="shared" si="31"/>
        <v>71</v>
      </c>
      <c r="L78" s="19">
        <f t="shared" si="31"/>
        <v>97</v>
      </c>
      <c r="M78" s="19">
        <f t="shared" si="31"/>
        <v>38</v>
      </c>
      <c r="N78" s="19">
        <f t="shared" si="31"/>
        <v>59</v>
      </c>
      <c r="O78" s="19">
        <f t="shared" si="25"/>
        <v>310</v>
      </c>
      <c r="P78" s="19">
        <f t="shared" si="26"/>
        <v>106</v>
      </c>
      <c r="Q78" s="12">
        <f t="shared" si="26"/>
        <v>204</v>
      </c>
      <c r="R78" s="53"/>
    </row>
    <row r="79" spans="1:18" ht="22.5" customHeight="1" x14ac:dyDescent="0.2">
      <c r="A79" s="118"/>
      <c r="B79" s="121"/>
      <c r="C79" s="77" t="s">
        <v>107</v>
      </c>
      <c r="D79" s="125" t="s">
        <v>107</v>
      </c>
      <c r="E79" s="136"/>
      <c r="F79" s="43">
        <f t="shared" si="23"/>
        <v>65</v>
      </c>
      <c r="G79" s="72">
        <v>28</v>
      </c>
      <c r="H79" s="72">
        <v>37</v>
      </c>
      <c r="I79" s="19">
        <f>SUM(J79:K79)</f>
        <v>65</v>
      </c>
      <c r="J79" s="72">
        <v>30</v>
      </c>
      <c r="K79" s="72">
        <v>35</v>
      </c>
      <c r="L79" s="19">
        <f>SUM(M79:N79)</f>
        <v>58</v>
      </c>
      <c r="M79" s="72">
        <v>32</v>
      </c>
      <c r="N79" s="72">
        <v>26</v>
      </c>
      <c r="O79" s="19">
        <f t="shared" si="25"/>
        <v>188</v>
      </c>
      <c r="P79" s="19">
        <f t="shared" si="26"/>
        <v>90</v>
      </c>
      <c r="Q79" s="12">
        <f t="shared" si="26"/>
        <v>98</v>
      </c>
      <c r="R79" s="53"/>
    </row>
    <row r="80" spans="1:18" ht="22.5" customHeight="1" x14ac:dyDescent="0.2">
      <c r="A80" s="118"/>
      <c r="B80" s="121"/>
      <c r="C80" s="131" t="s">
        <v>140</v>
      </c>
      <c r="D80" s="125" t="s">
        <v>141</v>
      </c>
      <c r="E80" s="136"/>
      <c r="F80" s="43">
        <f t="shared" si="23"/>
        <v>13</v>
      </c>
      <c r="G80" s="72">
        <v>4</v>
      </c>
      <c r="H80" s="72">
        <v>9</v>
      </c>
      <c r="I80" s="19">
        <f>SUM(J80:K80)</f>
        <v>10</v>
      </c>
      <c r="J80" s="72">
        <v>2</v>
      </c>
      <c r="K80" s="72">
        <v>8</v>
      </c>
      <c r="L80" s="19">
        <f>SUM(M80:N80)</f>
        <v>13</v>
      </c>
      <c r="M80" s="72">
        <v>3</v>
      </c>
      <c r="N80" s="72">
        <v>10</v>
      </c>
      <c r="O80" s="19">
        <f t="shared" si="25"/>
        <v>36</v>
      </c>
      <c r="P80" s="19">
        <f t="shared" si="26"/>
        <v>9</v>
      </c>
      <c r="Q80" s="12">
        <f t="shared" si="26"/>
        <v>27</v>
      </c>
      <c r="R80" s="53"/>
    </row>
    <row r="81" spans="1:18" ht="22.5" customHeight="1" x14ac:dyDescent="0.2">
      <c r="A81" s="118"/>
      <c r="B81" s="121"/>
      <c r="C81" s="131"/>
      <c r="D81" s="125" t="s">
        <v>142</v>
      </c>
      <c r="E81" s="136"/>
      <c r="F81" s="43">
        <f t="shared" si="23"/>
        <v>20</v>
      </c>
      <c r="G81" s="72">
        <v>2</v>
      </c>
      <c r="H81" s="72">
        <v>18</v>
      </c>
      <c r="I81" s="19">
        <f>SUM(J81:K81)</f>
        <v>20</v>
      </c>
      <c r="J81" s="72">
        <v>2</v>
      </c>
      <c r="K81" s="72">
        <v>18</v>
      </c>
      <c r="L81" s="19">
        <f>SUM(M81:N81)</f>
        <v>17</v>
      </c>
      <c r="M81" s="72">
        <v>2</v>
      </c>
      <c r="N81" s="72">
        <v>15</v>
      </c>
      <c r="O81" s="19">
        <f t="shared" si="25"/>
        <v>57</v>
      </c>
      <c r="P81" s="19">
        <f t="shared" si="26"/>
        <v>6</v>
      </c>
      <c r="Q81" s="12">
        <f t="shared" si="26"/>
        <v>51</v>
      </c>
      <c r="R81" s="53"/>
    </row>
    <row r="82" spans="1:18" ht="22.5" customHeight="1" x14ac:dyDescent="0.2">
      <c r="A82" s="118"/>
      <c r="B82" s="138"/>
      <c r="C82" s="131"/>
      <c r="D82" s="125" t="s">
        <v>143</v>
      </c>
      <c r="E82" s="136"/>
      <c r="F82" s="43">
        <f t="shared" si="23"/>
        <v>10</v>
      </c>
      <c r="G82" s="72">
        <v>0</v>
      </c>
      <c r="H82" s="72">
        <v>10</v>
      </c>
      <c r="I82" s="19">
        <f>SUM(J82:K82)</f>
        <v>10</v>
      </c>
      <c r="J82" s="72">
        <v>0</v>
      </c>
      <c r="K82" s="72">
        <v>10</v>
      </c>
      <c r="L82" s="19">
        <f>SUM(M82:N82)</f>
        <v>9</v>
      </c>
      <c r="M82" s="72">
        <v>1</v>
      </c>
      <c r="N82" s="72">
        <v>8</v>
      </c>
      <c r="O82" s="19">
        <f t="shared" si="25"/>
        <v>29</v>
      </c>
      <c r="P82" s="19">
        <f t="shared" si="26"/>
        <v>1</v>
      </c>
      <c r="Q82" s="12">
        <f t="shared" si="26"/>
        <v>28</v>
      </c>
      <c r="R82" s="53"/>
    </row>
    <row r="83" spans="1:18" ht="22.5" customHeight="1" x14ac:dyDescent="0.2">
      <c r="A83" s="118"/>
      <c r="B83" s="129" t="s">
        <v>153</v>
      </c>
      <c r="C83" s="131" t="s">
        <v>16</v>
      </c>
      <c r="D83" s="131"/>
      <c r="E83" s="125"/>
      <c r="F83" s="43">
        <f t="shared" ref="F83:N83" si="32">SUM(F84:F88)</f>
        <v>99</v>
      </c>
      <c r="G83" s="19">
        <f t="shared" si="32"/>
        <v>59</v>
      </c>
      <c r="H83" s="19">
        <f t="shared" si="32"/>
        <v>40</v>
      </c>
      <c r="I83" s="19">
        <f t="shared" si="32"/>
        <v>98</v>
      </c>
      <c r="J83" s="19">
        <f t="shared" si="32"/>
        <v>52</v>
      </c>
      <c r="K83" s="19">
        <f t="shared" si="32"/>
        <v>46</v>
      </c>
      <c r="L83" s="19">
        <f t="shared" si="32"/>
        <v>82</v>
      </c>
      <c r="M83" s="19">
        <f t="shared" si="32"/>
        <v>43</v>
      </c>
      <c r="N83" s="19">
        <f t="shared" si="32"/>
        <v>39</v>
      </c>
      <c r="O83" s="19">
        <f t="shared" si="25"/>
        <v>279</v>
      </c>
      <c r="P83" s="19">
        <f t="shared" si="26"/>
        <v>154</v>
      </c>
      <c r="Q83" s="12">
        <f t="shared" si="26"/>
        <v>125</v>
      </c>
      <c r="R83" s="53"/>
    </row>
    <row r="84" spans="1:18" ht="22.5" customHeight="1" x14ac:dyDescent="0.2">
      <c r="A84" s="118"/>
      <c r="B84" s="133"/>
      <c r="C84" s="134" t="s">
        <v>147</v>
      </c>
      <c r="D84" s="125" t="s">
        <v>113</v>
      </c>
      <c r="E84" s="136"/>
      <c r="F84" s="43">
        <f t="shared" si="23"/>
        <v>15</v>
      </c>
      <c r="G84" s="72">
        <v>15</v>
      </c>
      <c r="H84" s="72">
        <v>0</v>
      </c>
      <c r="I84" s="19">
        <f>SUM(J84:K84)</f>
        <v>16</v>
      </c>
      <c r="J84" s="72">
        <v>12</v>
      </c>
      <c r="K84" s="72">
        <v>4</v>
      </c>
      <c r="L84" s="19">
        <f>SUM(M84:N84)</f>
        <v>11</v>
      </c>
      <c r="M84" s="72">
        <v>8</v>
      </c>
      <c r="N84" s="72">
        <v>3</v>
      </c>
      <c r="O84" s="19">
        <f t="shared" si="25"/>
        <v>42</v>
      </c>
      <c r="P84" s="19">
        <f t="shared" si="26"/>
        <v>35</v>
      </c>
      <c r="Q84" s="12">
        <f t="shared" si="26"/>
        <v>7</v>
      </c>
      <c r="R84" s="53"/>
    </row>
    <row r="85" spans="1:18" ht="22.5" customHeight="1" x14ac:dyDescent="0.2">
      <c r="A85" s="118"/>
      <c r="B85" s="133"/>
      <c r="C85" s="135"/>
      <c r="D85" s="125" t="s">
        <v>161</v>
      </c>
      <c r="E85" s="136"/>
      <c r="F85" s="43">
        <f t="shared" si="23"/>
        <v>15</v>
      </c>
      <c r="G85" s="72">
        <v>5</v>
      </c>
      <c r="H85" s="72">
        <v>10</v>
      </c>
      <c r="I85" s="19">
        <f>SUM(J85:K85)</f>
        <v>15</v>
      </c>
      <c r="J85" s="72">
        <v>4</v>
      </c>
      <c r="K85" s="72">
        <v>11</v>
      </c>
      <c r="L85" s="19">
        <f>SUM(M85:N85)</f>
        <v>13</v>
      </c>
      <c r="M85" s="72">
        <v>3</v>
      </c>
      <c r="N85" s="72">
        <v>10</v>
      </c>
      <c r="O85" s="19">
        <f>SUM(P85:Q85)</f>
        <v>43</v>
      </c>
      <c r="P85" s="19">
        <f t="shared" si="26"/>
        <v>12</v>
      </c>
      <c r="Q85" s="12">
        <f t="shared" si="26"/>
        <v>31</v>
      </c>
      <c r="R85" s="53"/>
    </row>
    <row r="86" spans="1:18" ht="22.5" customHeight="1" x14ac:dyDescent="0.2">
      <c r="A86" s="118"/>
      <c r="B86" s="133"/>
      <c r="C86" s="134" t="s">
        <v>134</v>
      </c>
      <c r="D86" s="125" t="s">
        <v>162</v>
      </c>
      <c r="E86" s="136"/>
      <c r="F86" s="43">
        <f t="shared" si="23"/>
        <v>25</v>
      </c>
      <c r="G86" s="72">
        <v>16</v>
      </c>
      <c r="H86" s="72">
        <v>9</v>
      </c>
      <c r="I86" s="19">
        <f>SUM(J86:K86)</f>
        <v>25</v>
      </c>
      <c r="J86" s="72">
        <v>16</v>
      </c>
      <c r="K86" s="72">
        <v>9</v>
      </c>
      <c r="L86" s="19">
        <f>SUM(M86:N86)</f>
        <v>21</v>
      </c>
      <c r="M86" s="72">
        <v>18</v>
      </c>
      <c r="N86" s="72">
        <v>3</v>
      </c>
      <c r="O86" s="19">
        <f t="shared" si="25"/>
        <v>71</v>
      </c>
      <c r="P86" s="19">
        <f t="shared" si="26"/>
        <v>50</v>
      </c>
      <c r="Q86" s="12">
        <f t="shared" si="26"/>
        <v>21</v>
      </c>
      <c r="R86" s="53"/>
    </row>
    <row r="87" spans="1:18" ht="22.5" customHeight="1" x14ac:dyDescent="0.2">
      <c r="A87" s="118"/>
      <c r="B87" s="133"/>
      <c r="C87" s="142"/>
      <c r="D87" s="125" t="s">
        <v>163</v>
      </c>
      <c r="E87" s="136"/>
      <c r="F87" s="43">
        <f t="shared" si="23"/>
        <v>25</v>
      </c>
      <c r="G87" s="72">
        <v>10</v>
      </c>
      <c r="H87" s="72">
        <v>15</v>
      </c>
      <c r="I87" s="19">
        <f>SUM(J87:K87)</f>
        <v>23</v>
      </c>
      <c r="J87" s="72">
        <v>8</v>
      </c>
      <c r="K87" s="72">
        <v>15</v>
      </c>
      <c r="L87" s="19">
        <f>SUM(M87:N87)</f>
        <v>24</v>
      </c>
      <c r="M87" s="72">
        <v>6</v>
      </c>
      <c r="N87" s="72">
        <v>18</v>
      </c>
      <c r="O87" s="19">
        <f t="shared" si="25"/>
        <v>72</v>
      </c>
      <c r="P87" s="19">
        <f t="shared" si="26"/>
        <v>24</v>
      </c>
      <c r="Q87" s="12">
        <f t="shared" si="26"/>
        <v>48</v>
      </c>
      <c r="R87" s="53"/>
    </row>
    <row r="88" spans="1:18" ht="22.5" customHeight="1" x14ac:dyDescent="0.2">
      <c r="A88" s="118"/>
      <c r="B88" s="130"/>
      <c r="C88" s="142"/>
      <c r="D88" s="125" t="s">
        <v>164</v>
      </c>
      <c r="E88" s="136"/>
      <c r="F88" s="43">
        <f t="shared" si="23"/>
        <v>19</v>
      </c>
      <c r="G88" s="72">
        <v>13</v>
      </c>
      <c r="H88" s="72">
        <v>6</v>
      </c>
      <c r="I88" s="19">
        <f>SUM(J88:K88)</f>
        <v>19</v>
      </c>
      <c r="J88" s="72">
        <v>12</v>
      </c>
      <c r="K88" s="72">
        <v>7</v>
      </c>
      <c r="L88" s="19">
        <f>SUM(M88:N88)</f>
        <v>13</v>
      </c>
      <c r="M88" s="72">
        <v>8</v>
      </c>
      <c r="N88" s="72">
        <v>5</v>
      </c>
      <c r="O88" s="19">
        <f t="shared" si="25"/>
        <v>51</v>
      </c>
      <c r="P88" s="19">
        <f t="shared" si="26"/>
        <v>33</v>
      </c>
      <c r="Q88" s="12">
        <f t="shared" si="26"/>
        <v>18</v>
      </c>
      <c r="R88" s="53"/>
    </row>
    <row r="89" spans="1:18" ht="22.5" customHeight="1" x14ac:dyDescent="0.2">
      <c r="A89" s="118"/>
      <c r="B89" s="137" t="s">
        <v>79</v>
      </c>
      <c r="C89" s="131" t="s">
        <v>16</v>
      </c>
      <c r="D89" s="131"/>
      <c r="E89" s="125"/>
      <c r="F89" s="43">
        <f t="shared" ref="F89:Q89" si="33">F90</f>
        <v>110</v>
      </c>
      <c r="G89" s="19">
        <f t="shared" si="33"/>
        <v>51</v>
      </c>
      <c r="H89" s="19">
        <f t="shared" si="33"/>
        <v>59</v>
      </c>
      <c r="I89" s="19">
        <f t="shared" si="33"/>
        <v>107</v>
      </c>
      <c r="J89" s="19">
        <f t="shared" si="33"/>
        <v>40</v>
      </c>
      <c r="K89" s="19">
        <f t="shared" si="33"/>
        <v>67</v>
      </c>
      <c r="L89" s="19">
        <f t="shared" si="33"/>
        <v>116</v>
      </c>
      <c r="M89" s="19">
        <f t="shared" si="33"/>
        <v>58</v>
      </c>
      <c r="N89" s="19">
        <f t="shared" si="33"/>
        <v>58</v>
      </c>
      <c r="O89" s="19">
        <f t="shared" si="33"/>
        <v>333</v>
      </c>
      <c r="P89" s="19">
        <f t="shared" si="33"/>
        <v>149</v>
      </c>
      <c r="Q89" s="12">
        <f t="shared" si="33"/>
        <v>184</v>
      </c>
      <c r="R89" s="53"/>
    </row>
    <row r="90" spans="1:18" ht="22.5" customHeight="1" x14ac:dyDescent="0.2">
      <c r="A90" s="118"/>
      <c r="B90" s="138"/>
      <c r="C90" s="77" t="s">
        <v>107</v>
      </c>
      <c r="D90" s="125" t="s">
        <v>107</v>
      </c>
      <c r="E90" s="136"/>
      <c r="F90" s="11">
        <f>SUM(G90:H90)</f>
        <v>110</v>
      </c>
      <c r="G90" s="72">
        <v>51</v>
      </c>
      <c r="H90" s="72">
        <v>59</v>
      </c>
      <c r="I90" s="19">
        <f>SUM(J90:K90)</f>
        <v>107</v>
      </c>
      <c r="J90" s="72">
        <v>40</v>
      </c>
      <c r="K90" s="72">
        <v>67</v>
      </c>
      <c r="L90" s="19">
        <f>SUM(M90:N90)</f>
        <v>116</v>
      </c>
      <c r="M90" s="72">
        <v>58</v>
      </c>
      <c r="N90" s="72">
        <v>58</v>
      </c>
      <c r="O90" s="19">
        <f>SUM(P90:Q90)</f>
        <v>333</v>
      </c>
      <c r="P90" s="19">
        <f>SUM(G90,J90,M90)</f>
        <v>149</v>
      </c>
      <c r="Q90" s="12">
        <f>SUM(H90,K90,N90)</f>
        <v>184</v>
      </c>
      <c r="R90" s="53"/>
    </row>
    <row r="91" spans="1:18" ht="22.5" customHeight="1" x14ac:dyDescent="0.2">
      <c r="A91" s="118"/>
      <c r="B91" s="137" t="s">
        <v>81</v>
      </c>
      <c r="C91" s="131" t="s">
        <v>16</v>
      </c>
      <c r="D91" s="131"/>
      <c r="E91" s="125"/>
      <c r="F91" s="43">
        <f t="shared" ref="F91:Q91" si="34">F92</f>
        <v>145</v>
      </c>
      <c r="G91" s="19">
        <f t="shared" si="34"/>
        <v>80</v>
      </c>
      <c r="H91" s="19">
        <f t="shared" si="34"/>
        <v>65</v>
      </c>
      <c r="I91" s="19">
        <f t="shared" si="34"/>
        <v>130</v>
      </c>
      <c r="J91" s="19">
        <f t="shared" si="34"/>
        <v>61</v>
      </c>
      <c r="K91" s="19">
        <f t="shared" si="34"/>
        <v>69</v>
      </c>
      <c r="L91" s="19">
        <f t="shared" si="34"/>
        <v>151</v>
      </c>
      <c r="M91" s="19">
        <f t="shared" si="34"/>
        <v>72</v>
      </c>
      <c r="N91" s="19">
        <f t="shared" si="34"/>
        <v>79</v>
      </c>
      <c r="O91" s="19">
        <f t="shared" si="34"/>
        <v>426</v>
      </c>
      <c r="P91" s="19">
        <f t="shared" si="34"/>
        <v>213</v>
      </c>
      <c r="Q91" s="12">
        <f t="shared" si="34"/>
        <v>213</v>
      </c>
      <c r="R91" s="53"/>
    </row>
    <row r="92" spans="1:18" ht="22.5" customHeight="1" x14ac:dyDescent="0.2">
      <c r="A92" s="118"/>
      <c r="B92" s="138"/>
      <c r="C92" s="77" t="s">
        <v>107</v>
      </c>
      <c r="D92" s="125" t="s">
        <v>107</v>
      </c>
      <c r="E92" s="136"/>
      <c r="F92" s="11">
        <f>SUM(G92:H92)</f>
        <v>145</v>
      </c>
      <c r="G92" s="72">
        <v>80</v>
      </c>
      <c r="H92" s="72">
        <v>65</v>
      </c>
      <c r="I92" s="19">
        <f>SUM(J92:K92)</f>
        <v>130</v>
      </c>
      <c r="J92" s="72">
        <v>61</v>
      </c>
      <c r="K92" s="72">
        <v>69</v>
      </c>
      <c r="L92" s="19">
        <f>SUM(M92:N92)</f>
        <v>151</v>
      </c>
      <c r="M92" s="72">
        <v>72</v>
      </c>
      <c r="N92" s="72">
        <v>79</v>
      </c>
      <c r="O92" s="19">
        <f>SUM(P92:Q92)</f>
        <v>426</v>
      </c>
      <c r="P92" s="19">
        <f>SUM(G92,J92,M92)</f>
        <v>213</v>
      </c>
      <c r="Q92" s="12">
        <f>SUM(H92,K92,N92)</f>
        <v>213</v>
      </c>
      <c r="R92" s="53"/>
    </row>
    <row r="93" spans="1:18" ht="22.5" customHeight="1" x14ac:dyDescent="0.2">
      <c r="A93" s="118"/>
      <c r="B93" s="137" t="s">
        <v>84</v>
      </c>
      <c r="C93" s="131" t="s">
        <v>16</v>
      </c>
      <c r="D93" s="131"/>
      <c r="E93" s="125"/>
      <c r="F93" s="43">
        <f t="shared" ref="F93:Q93" si="35">F94</f>
        <v>44</v>
      </c>
      <c r="G93" s="19">
        <f t="shared" si="35"/>
        <v>21</v>
      </c>
      <c r="H93" s="19">
        <f t="shared" si="35"/>
        <v>23</v>
      </c>
      <c r="I93" s="19">
        <f t="shared" si="35"/>
        <v>41</v>
      </c>
      <c r="J93" s="19">
        <f t="shared" si="35"/>
        <v>16</v>
      </c>
      <c r="K93" s="19">
        <f t="shared" si="35"/>
        <v>25</v>
      </c>
      <c r="L93" s="19">
        <f t="shared" si="35"/>
        <v>43</v>
      </c>
      <c r="M93" s="19">
        <f t="shared" si="35"/>
        <v>21</v>
      </c>
      <c r="N93" s="19">
        <f t="shared" si="35"/>
        <v>22</v>
      </c>
      <c r="O93" s="19">
        <f t="shared" si="35"/>
        <v>128</v>
      </c>
      <c r="P93" s="19">
        <f t="shared" si="35"/>
        <v>58</v>
      </c>
      <c r="Q93" s="12">
        <f t="shared" si="35"/>
        <v>70</v>
      </c>
      <c r="R93" s="53"/>
    </row>
    <row r="94" spans="1:18" ht="22.5" customHeight="1" x14ac:dyDescent="0.2">
      <c r="A94" s="118"/>
      <c r="B94" s="138"/>
      <c r="C94" s="77" t="s">
        <v>107</v>
      </c>
      <c r="D94" s="125" t="s">
        <v>107</v>
      </c>
      <c r="E94" s="136"/>
      <c r="F94" s="11">
        <f>SUM(G94:H94)</f>
        <v>44</v>
      </c>
      <c r="G94" s="72">
        <v>21</v>
      </c>
      <c r="H94" s="72">
        <v>23</v>
      </c>
      <c r="I94" s="19">
        <f>SUM(J94:K94)</f>
        <v>41</v>
      </c>
      <c r="J94" s="72">
        <v>16</v>
      </c>
      <c r="K94" s="72">
        <v>25</v>
      </c>
      <c r="L94" s="19">
        <f>SUM(M94:N94)</f>
        <v>43</v>
      </c>
      <c r="M94" s="72">
        <v>21</v>
      </c>
      <c r="N94" s="72">
        <v>22</v>
      </c>
      <c r="O94" s="19">
        <f>SUM(P94:Q94)</f>
        <v>128</v>
      </c>
      <c r="P94" s="19">
        <f>SUM(G94,J94,M94)</f>
        <v>58</v>
      </c>
      <c r="Q94" s="12">
        <f>SUM(H94,K94,N94)</f>
        <v>70</v>
      </c>
      <c r="R94" s="53"/>
    </row>
    <row r="95" spans="1:18" ht="22.5" customHeight="1" x14ac:dyDescent="0.2">
      <c r="A95" s="118"/>
      <c r="B95" s="137" t="s">
        <v>87</v>
      </c>
      <c r="C95" s="131" t="s">
        <v>16</v>
      </c>
      <c r="D95" s="131"/>
      <c r="E95" s="125"/>
      <c r="F95" s="43">
        <f t="shared" ref="F95:Q95" si="36">F96</f>
        <v>44</v>
      </c>
      <c r="G95" s="19">
        <f t="shared" si="36"/>
        <v>24</v>
      </c>
      <c r="H95" s="19">
        <f t="shared" si="36"/>
        <v>20</v>
      </c>
      <c r="I95" s="19">
        <f t="shared" si="36"/>
        <v>37</v>
      </c>
      <c r="J95" s="19">
        <f t="shared" si="36"/>
        <v>16</v>
      </c>
      <c r="K95" s="19">
        <f t="shared" si="36"/>
        <v>21</v>
      </c>
      <c r="L95" s="19">
        <f t="shared" si="36"/>
        <v>36</v>
      </c>
      <c r="M95" s="19">
        <f t="shared" si="36"/>
        <v>13</v>
      </c>
      <c r="N95" s="19">
        <f t="shared" si="36"/>
        <v>23</v>
      </c>
      <c r="O95" s="19">
        <f t="shared" si="36"/>
        <v>117</v>
      </c>
      <c r="P95" s="19">
        <f t="shared" si="36"/>
        <v>53</v>
      </c>
      <c r="Q95" s="12">
        <f t="shared" si="36"/>
        <v>64</v>
      </c>
      <c r="R95" s="53"/>
    </row>
    <row r="96" spans="1:18" ht="22.5" customHeight="1" x14ac:dyDescent="0.2">
      <c r="A96" s="118"/>
      <c r="B96" s="138"/>
      <c r="C96" s="77" t="s">
        <v>107</v>
      </c>
      <c r="D96" s="125" t="s">
        <v>107</v>
      </c>
      <c r="E96" s="136"/>
      <c r="F96" s="11">
        <f>SUM(G96:H96)</f>
        <v>44</v>
      </c>
      <c r="G96" s="72">
        <v>24</v>
      </c>
      <c r="H96" s="72">
        <v>20</v>
      </c>
      <c r="I96" s="19">
        <f>SUM(J96:K96)</f>
        <v>37</v>
      </c>
      <c r="J96" s="72">
        <v>16</v>
      </c>
      <c r="K96" s="72">
        <v>21</v>
      </c>
      <c r="L96" s="19">
        <f>SUM(M96:N96)</f>
        <v>36</v>
      </c>
      <c r="M96" s="72">
        <v>13</v>
      </c>
      <c r="N96" s="72">
        <v>23</v>
      </c>
      <c r="O96" s="19">
        <f>SUM(P96:Q96)</f>
        <v>117</v>
      </c>
      <c r="P96" s="19">
        <f>SUM(G96,J96,M96)</f>
        <v>53</v>
      </c>
      <c r="Q96" s="12">
        <f>SUM(H96,K96,N96)</f>
        <v>64</v>
      </c>
      <c r="R96" s="53"/>
    </row>
    <row r="97" spans="1:18" ht="22.5" customHeight="1" x14ac:dyDescent="0.2">
      <c r="A97" s="118"/>
      <c r="B97" s="137" t="s">
        <v>90</v>
      </c>
      <c r="C97" s="131" t="s">
        <v>16</v>
      </c>
      <c r="D97" s="131"/>
      <c r="E97" s="125"/>
      <c r="F97" s="43">
        <f t="shared" ref="F97:Q97" si="37">F98</f>
        <v>173</v>
      </c>
      <c r="G97" s="19">
        <f t="shared" si="37"/>
        <v>85</v>
      </c>
      <c r="H97" s="19">
        <f t="shared" si="37"/>
        <v>88</v>
      </c>
      <c r="I97" s="19">
        <f t="shared" si="37"/>
        <v>164</v>
      </c>
      <c r="J97" s="19">
        <f t="shared" si="37"/>
        <v>76</v>
      </c>
      <c r="K97" s="19">
        <f t="shared" si="37"/>
        <v>88</v>
      </c>
      <c r="L97" s="19">
        <f t="shared" si="37"/>
        <v>162</v>
      </c>
      <c r="M97" s="19">
        <f t="shared" si="37"/>
        <v>75</v>
      </c>
      <c r="N97" s="19">
        <f t="shared" si="37"/>
        <v>87</v>
      </c>
      <c r="O97" s="19">
        <f t="shared" si="37"/>
        <v>499</v>
      </c>
      <c r="P97" s="19">
        <f t="shared" si="37"/>
        <v>236</v>
      </c>
      <c r="Q97" s="12">
        <f t="shared" si="37"/>
        <v>263</v>
      </c>
      <c r="R97" s="53"/>
    </row>
    <row r="98" spans="1:18" ht="22.5" customHeight="1" x14ac:dyDescent="0.2">
      <c r="A98" s="118"/>
      <c r="B98" s="138"/>
      <c r="C98" s="77" t="s">
        <v>107</v>
      </c>
      <c r="D98" s="125" t="s">
        <v>107</v>
      </c>
      <c r="E98" s="136"/>
      <c r="F98" s="11">
        <f>SUM(G98:H98)</f>
        <v>173</v>
      </c>
      <c r="G98" s="72">
        <v>85</v>
      </c>
      <c r="H98" s="72">
        <v>88</v>
      </c>
      <c r="I98" s="19">
        <f>SUM(J98:K98)</f>
        <v>164</v>
      </c>
      <c r="J98" s="72">
        <v>76</v>
      </c>
      <c r="K98" s="72">
        <v>88</v>
      </c>
      <c r="L98" s="19">
        <f>SUM(M98:N98)</f>
        <v>162</v>
      </c>
      <c r="M98" s="72">
        <v>75</v>
      </c>
      <c r="N98" s="72">
        <v>87</v>
      </c>
      <c r="O98" s="19">
        <f>SUM(P98:Q98)</f>
        <v>499</v>
      </c>
      <c r="P98" s="19">
        <f>SUM(G98,J98,M98)</f>
        <v>236</v>
      </c>
      <c r="Q98" s="12">
        <f>SUM(H98,K98,N98)</f>
        <v>263</v>
      </c>
      <c r="R98" s="53"/>
    </row>
    <row r="99" spans="1:18" ht="22.5" customHeight="1" x14ac:dyDescent="0.2">
      <c r="A99" s="118"/>
      <c r="B99" s="139" t="s">
        <v>171</v>
      </c>
      <c r="C99" s="131" t="s">
        <v>16</v>
      </c>
      <c r="D99" s="131"/>
      <c r="E99" s="125"/>
      <c r="F99" s="43">
        <f>SUM(F100:F104)</f>
        <v>141</v>
      </c>
      <c r="G99" s="19">
        <f t="shared" ref="G99:N99" si="38">SUM(G100:G104)</f>
        <v>117</v>
      </c>
      <c r="H99" s="19">
        <f t="shared" si="38"/>
        <v>24</v>
      </c>
      <c r="I99" s="19">
        <f t="shared" si="38"/>
        <v>142</v>
      </c>
      <c r="J99" s="19">
        <f t="shared" si="38"/>
        <v>113</v>
      </c>
      <c r="K99" s="19">
        <f t="shared" si="38"/>
        <v>29</v>
      </c>
      <c r="L99" s="19">
        <f t="shared" si="38"/>
        <v>128</v>
      </c>
      <c r="M99" s="19">
        <f t="shared" si="38"/>
        <v>106</v>
      </c>
      <c r="N99" s="19">
        <f t="shared" si="38"/>
        <v>22</v>
      </c>
      <c r="O99" s="19">
        <f t="shared" si="25"/>
        <v>411</v>
      </c>
      <c r="P99" s="19">
        <f t="shared" si="26"/>
        <v>336</v>
      </c>
      <c r="Q99" s="12">
        <f t="shared" si="26"/>
        <v>75</v>
      </c>
      <c r="R99" s="53"/>
    </row>
    <row r="100" spans="1:18" ht="22.5" customHeight="1" x14ac:dyDescent="0.2">
      <c r="A100" s="118"/>
      <c r="B100" s="140"/>
      <c r="C100" s="131" t="s">
        <v>115</v>
      </c>
      <c r="D100" s="125" t="s">
        <v>159</v>
      </c>
      <c r="E100" s="136"/>
      <c r="F100" s="43">
        <f t="shared" si="23"/>
        <v>40</v>
      </c>
      <c r="G100" s="72">
        <v>39</v>
      </c>
      <c r="H100" s="72">
        <v>1</v>
      </c>
      <c r="I100" s="19">
        <f>SUM(J100:K100)</f>
        <v>38</v>
      </c>
      <c r="J100" s="72">
        <v>38</v>
      </c>
      <c r="K100" s="72">
        <v>0</v>
      </c>
      <c r="L100" s="19">
        <f>SUM(M100:N100)</f>
        <v>37</v>
      </c>
      <c r="M100" s="72">
        <v>37</v>
      </c>
      <c r="N100" s="72">
        <v>0</v>
      </c>
      <c r="O100" s="19">
        <f t="shared" si="25"/>
        <v>115</v>
      </c>
      <c r="P100" s="19">
        <f t="shared" si="26"/>
        <v>114</v>
      </c>
      <c r="Q100" s="12">
        <f t="shared" si="26"/>
        <v>1</v>
      </c>
      <c r="R100" s="53"/>
    </row>
    <row r="101" spans="1:18" ht="22.5" customHeight="1" x14ac:dyDescent="0.2">
      <c r="A101" s="118"/>
      <c r="B101" s="140"/>
      <c r="C101" s="131"/>
      <c r="D101" s="125" t="s">
        <v>158</v>
      </c>
      <c r="E101" s="136"/>
      <c r="F101" s="43">
        <f t="shared" si="23"/>
        <v>46</v>
      </c>
      <c r="G101" s="72">
        <v>46</v>
      </c>
      <c r="H101" s="72">
        <v>0</v>
      </c>
      <c r="I101" s="19">
        <f>SUM(J101:K101)</f>
        <v>43</v>
      </c>
      <c r="J101" s="72">
        <v>43</v>
      </c>
      <c r="K101" s="72">
        <v>0</v>
      </c>
      <c r="L101" s="19">
        <f>SUM(M101:N101)</f>
        <v>40</v>
      </c>
      <c r="M101" s="72">
        <v>39</v>
      </c>
      <c r="N101" s="72">
        <v>1</v>
      </c>
      <c r="O101" s="19">
        <f t="shared" si="25"/>
        <v>129</v>
      </c>
      <c r="P101" s="19">
        <f t="shared" si="26"/>
        <v>128</v>
      </c>
      <c r="Q101" s="12">
        <f t="shared" si="26"/>
        <v>1</v>
      </c>
      <c r="R101" s="53"/>
    </row>
    <row r="102" spans="1:18" ht="22.5" customHeight="1" x14ac:dyDescent="0.2">
      <c r="A102" s="118"/>
      <c r="B102" s="140"/>
      <c r="C102" s="131"/>
      <c r="D102" s="125" t="s">
        <v>160</v>
      </c>
      <c r="E102" s="136"/>
      <c r="F102" s="43">
        <f t="shared" si="23"/>
        <v>19</v>
      </c>
      <c r="G102" s="72">
        <v>17</v>
      </c>
      <c r="H102" s="72">
        <v>2</v>
      </c>
      <c r="I102" s="19">
        <f>SUM(J102:K102)</f>
        <v>20</v>
      </c>
      <c r="J102" s="72">
        <v>17</v>
      </c>
      <c r="K102" s="72">
        <v>3</v>
      </c>
      <c r="L102" s="19">
        <f>SUM(M102:N102)</f>
        <v>18</v>
      </c>
      <c r="M102" s="72">
        <v>16</v>
      </c>
      <c r="N102" s="72">
        <v>2</v>
      </c>
      <c r="O102" s="19">
        <f t="shared" si="25"/>
        <v>57</v>
      </c>
      <c r="P102" s="19">
        <f t="shared" si="26"/>
        <v>50</v>
      </c>
      <c r="Q102" s="12">
        <f t="shared" si="26"/>
        <v>7</v>
      </c>
      <c r="R102" s="53"/>
    </row>
    <row r="103" spans="1:18" ht="22.5" customHeight="1" x14ac:dyDescent="0.2">
      <c r="A103" s="118"/>
      <c r="B103" s="140"/>
      <c r="C103" s="134" t="s">
        <v>134</v>
      </c>
      <c r="D103" s="125" t="s">
        <v>168</v>
      </c>
      <c r="E103" s="136"/>
      <c r="F103" s="43">
        <f t="shared" si="23"/>
        <v>21</v>
      </c>
      <c r="G103" s="72">
        <v>6</v>
      </c>
      <c r="H103" s="72">
        <v>15</v>
      </c>
      <c r="I103" s="19">
        <f>SUM(J103:K103)</f>
        <v>22</v>
      </c>
      <c r="J103" s="72">
        <v>6</v>
      </c>
      <c r="K103" s="72">
        <v>16</v>
      </c>
      <c r="L103" s="19">
        <f>SUM(M103:N103)</f>
        <v>19</v>
      </c>
      <c r="M103" s="72">
        <v>6</v>
      </c>
      <c r="N103" s="72">
        <v>13</v>
      </c>
      <c r="O103" s="19">
        <f t="shared" si="25"/>
        <v>62</v>
      </c>
      <c r="P103" s="19">
        <f t="shared" si="26"/>
        <v>18</v>
      </c>
      <c r="Q103" s="12">
        <f t="shared" si="26"/>
        <v>44</v>
      </c>
      <c r="R103" s="53"/>
    </row>
    <row r="104" spans="1:18" ht="22.5" customHeight="1" x14ac:dyDescent="0.2">
      <c r="A104" s="118"/>
      <c r="B104" s="141"/>
      <c r="C104" s="135"/>
      <c r="D104" s="125" t="s">
        <v>174</v>
      </c>
      <c r="E104" s="136"/>
      <c r="F104" s="43">
        <f t="shared" si="23"/>
        <v>15</v>
      </c>
      <c r="G104" s="72">
        <v>9</v>
      </c>
      <c r="H104" s="72">
        <v>6</v>
      </c>
      <c r="I104" s="19">
        <f>SUM(J104:K104)</f>
        <v>19</v>
      </c>
      <c r="J104" s="72">
        <v>9</v>
      </c>
      <c r="K104" s="72">
        <v>10</v>
      </c>
      <c r="L104" s="19">
        <f>SUM(M104:N104)</f>
        <v>14</v>
      </c>
      <c r="M104" s="72">
        <v>8</v>
      </c>
      <c r="N104" s="72">
        <v>6</v>
      </c>
      <c r="O104" s="19">
        <f t="shared" si="25"/>
        <v>48</v>
      </c>
      <c r="P104" s="19">
        <f t="shared" si="26"/>
        <v>26</v>
      </c>
      <c r="Q104" s="12">
        <f t="shared" si="26"/>
        <v>22</v>
      </c>
      <c r="R104" s="53"/>
    </row>
    <row r="105" spans="1:18" ht="22.5" customHeight="1" x14ac:dyDescent="0.2">
      <c r="A105" s="118"/>
      <c r="B105" s="137" t="s">
        <v>97</v>
      </c>
      <c r="C105" s="131" t="s">
        <v>16</v>
      </c>
      <c r="D105" s="131"/>
      <c r="E105" s="125"/>
      <c r="F105" s="43">
        <f t="shared" si="23"/>
        <v>130</v>
      </c>
      <c r="G105" s="19">
        <f t="shared" ref="G105:N105" si="39">SUM(G106:G107)</f>
        <v>59</v>
      </c>
      <c r="H105" s="19">
        <f t="shared" si="39"/>
        <v>71</v>
      </c>
      <c r="I105" s="19">
        <f t="shared" si="39"/>
        <v>131</v>
      </c>
      <c r="J105" s="19">
        <f t="shared" si="39"/>
        <v>72</v>
      </c>
      <c r="K105" s="19">
        <f t="shared" si="39"/>
        <v>59</v>
      </c>
      <c r="L105" s="19">
        <f t="shared" si="39"/>
        <v>150</v>
      </c>
      <c r="M105" s="19">
        <f t="shared" si="39"/>
        <v>82</v>
      </c>
      <c r="N105" s="19">
        <f t="shared" si="39"/>
        <v>68</v>
      </c>
      <c r="O105" s="19">
        <f>SUM(F105,I105,L105)</f>
        <v>411</v>
      </c>
      <c r="P105" s="19">
        <f>SUM(G105,J105,M105)</f>
        <v>213</v>
      </c>
      <c r="Q105" s="12">
        <f>SUM(H105,K105,N105)</f>
        <v>198</v>
      </c>
      <c r="R105" s="53"/>
    </row>
    <row r="106" spans="1:18" ht="22.5" customHeight="1" x14ac:dyDescent="0.2">
      <c r="A106" s="118"/>
      <c r="B106" s="121"/>
      <c r="C106" s="77" t="s">
        <v>107</v>
      </c>
      <c r="D106" s="125" t="s">
        <v>107</v>
      </c>
      <c r="E106" s="136"/>
      <c r="F106" s="43">
        <f t="shared" si="23"/>
        <v>96</v>
      </c>
      <c r="G106" s="72">
        <v>44</v>
      </c>
      <c r="H106" s="72">
        <v>52</v>
      </c>
      <c r="I106" s="19">
        <f>SUM(J106:K106)</f>
        <v>99</v>
      </c>
      <c r="J106" s="72">
        <v>60</v>
      </c>
      <c r="K106" s="72">
        <v>39</v>
      </c>
      <c r="L106" s="19">
        <f>SUM(M106:N106)</f>
        <v>116</v>
      </c>
      <c r="M106" s="72">
        <v>65</v>
      </c>
      <c r="N106" s="72">
        <v>51</v>
      </c>
      <c r="O106" s="19">
        <f t="shared" si="25"/>
        <v>311</v>
      </c>
      <c r="P106" s="19">
        <f t="shared" si="26"/>
        <v>169</v>
      </c>
      <c r="Q106" s="12">
        <f t="shared" si="26"/>
        <v>142</v>
      </c>
      <c r="R106" s="53"/>
    </row>
    <row r="107" spans="1:18" ht="22.5" customHeight="1" x14ac:dyDescent="0.2">
      <c r="A107" s="118"/>
      <c r="B107" s="138"/>
      <c r="C107" s="77" t="s">
        <v>156</v>
      </c>
      <c r="D107" s="125" t="s">
        <v>157</v>
      </c>
      <c r="E107" s="136"/>
      <c r="F107" s="43">
        <f t="shared" si="23"/>
        <v>34</v>
      </c>
      <c r="G107" s="72">
        <v>15</v>
      </c>
      <c r="H107" s="72">
        <v>19</v>
      </c>
      <c r="I107" s="19">
        <f>SUM(J107:K107)</f>
        <v>32</v>
      </c>
      <c r="J107" s="72">
        <v>12</v>
      </c>
      <c r="K107" s="72">
        <v>20</v>
      </c>
      <c r="L107" s="19">
        <f>SUM(M107:N107)</f>
        <v>34</v>
      </c>
      <c r="M107" s="72">
        <v>17</v>
      </c>
      <c r="N107" s="72">
        <v>17</v>
      </c>
      <c r="O107" s="19">
        <f t="shared" si="25"/>
        <v>100</v>
      </c>
      <c r="P107" s="19">
        <f t="shared" si="26"/>
        <v>44</v>
      </c>
      <c r="Q107" s="12">
        <f t="shared" si="26"/>
        <v>56</v>
      </c>
      <c r="R107" s="53"/>
    </row>
    <row r="108" spans="1:18" ht="22.5" customHeight="1" x14ac:dyDescent="0.2">
      <c r="A108" s="118"/>
      <c r="B108" s="129" t="s">
        <v>182</v>
      </c>
      <c r="C108" s="131" t="s">
        <v>16</v>
      </c>
      <c r="D108" s="131"/>
      <c r="E108" s="125"/>
      <c r="F108" s="43">
        <f t="shared" ref="F108:Q108" si="40">F109</f>
        <v>33</v>
      </c>
      <c r="G108" s="19">
        <f>G109</f>
        <v>16</v>
      </c>
      <c r="H108" s="19">
        <f t="shared" si="40"/>
        <v>17</v>
      </c>
      <c r="I108" s="19">
        <f t="shared" si="40"/>
        <v>36</v>
      </c>
      <c r="J108" s="19">
        <f t="shared" si="40"/>
        <v>3</v>
      </c>
      <c r="K108" s="19">
        <f t="shared" si="40"/>
        <v>33</v>
      </c>
      <c r="L108" s="19">
        <f t="shared" si="40"/>
        <v>28</v>
      </c>
      <c r="M108" s="19">
        <f t="shared" si="40"/>
        <v>4</v>
      </c>
      <c r="N108" s="19">
        <f t="shared" si="40"/>
        <v>24</v>
      </c>
      <c r="O108" s="19">
        <f t="shared" si="40"/>
        <v>97</v>
      </c>
      <c r="P108" s="19">
        <f t="shared" si="40"/>
        <v>23</v>
      </c>
      <c r="Q108" s="12">
        <f t="shared" si="40"/>
        <v>74</v>
      </c>
      <c r="R108" s="53"/>
    </row>
    <row r="109" spans="1:18" ht="22.5" customHeight="1" x14ac:dyDescent="0.2">
      <c r="A109" s="118"/>
      <c r="B109" s="130"/>
      <c r="C109" s="77" t="s">
        <v>175</v>
      </c>
      <c r="D109" s="125" t="s">
        <v>175</v>
      </c>
      <c r="E109" s="132"/>
      <c r="F109" s="11">
        <f>SUM(G109:H109)</f>
        <v>33</v>
      </c>
      <c r="G109" s="72">
        <v>16</v>
      </c>
      <c r="H109" s="72">
        <v>17</v>
      </c>
      <c r="I109" s="19">
        <f>SUM(J109:K109)</f>
        <v>36</v>
      </c>
      <c r="J109" s="72">
        <v>3</v>
      </c>
      <c r="K109" s="72">
        <v>33</v>
      </c>
      <c r="L109" s="19">
        <f>SUM(M109:N109)</f>
        <v>28</v>
      </c>
      <c r="M109" s="72">
        <v>4</v>
      </c>
      <c r="N109" s="72">
        <v>24</v>
      </c>
      <c r="O109" s="19">
        <f>SUM(P109:Q109)</f>
        <v>97</v>
      </c>
      <c r="P109" s="19">
        <f>SUM(G109,J109,M109)</f>
        <v>23</v>
      </c>
      <c r="Q109" s="12">
        <f>SUM(H109,K109,N109)</f>
        <v>74</v>
      </c>
      <c r="R109" s="53"/>
    </row>
    <row r="110" spans="1:18" ht="22.5" customHeight="1" x14ac:dyDescent="0.2">
      <c r="A110" s="118"/>
      <c r="B110" s="129" t="s">
        <v>183</v>
      </c>
      <c r="C110" s="131" t="s">
        <v>16</v>
      </c>
      <c r="D110" s="131"/>
      <c r="E110" s="125"/>
      <c r="F110" s="43">
        <f t="shared" ref="F110:N110" si="41">SUM(F111:F112)</f>
        <v>25</v>
      </c>
      <c r="G110" s="19">
        <f>SUM(G111:G112)</f>
        <v>15</v>
      </c>
      <c r="H110" s="19">
        <f t="shared" si="41"/>
        <v>10</v>
      </c>
      <c r="I110" s="19">
        <f t="shared" si="41"/>
        <v>28</v>
      </c>
      <c r="J110" s="19">
        <f t="shared" si="41"/>
        <v>20</v>
      </c>
      <c r="K110" s="19">
        <f t="shared" si="41"/>
        <v>8</v>
      </c>
      <c r="L110" s="19">
        <f t="shared" si="41"/>
        <v>28</v>
      </c>
      <c r="M110" s="19">
        <f t="shared" si="41"/>
        <v>16</v>
      </c>
      <c r="N110" s="19">
        <f t="shared" si="41"/>
        <v>12</v>
      </c>
      <c r="O110" s="19">
        <f t="shared" si="25"/>
        <v>81</v>
      </c>
      <c r="P110" s="19">
        <f t="shared" si="26"/>
        <v>51</v>
      </c>
      <c r="Q110" s="12">
        <f t="shared" si="26"/>
        <v>30</v>
      </c>
      <c r="R110" s="53"/>
    </row>
    <row r="111" spans="1:18" ht="22.5" customHeight="1" x14ac:dyDescent="0.2">
      <c r="A111" s="118"/>
      <c r="B111" s="133"/>
      <c r="C111" s="134" t="s">
        <v>112</v>
      </c>
      <c r="D111" s="125" t="s">
        <v>169</v>
      </c>
      <c r="E111" s="136"/>
      <c r="F111" s="43">
        <f t="shared" si="23"/>
        <v>18</v>
      </c>
      <c r="G111" s="72">
        <v>9</v>
      </c>
      <c r="H111" s="72">
        <v>9</v>
      </c>
      <c r="I111" s="19">
        <f>SUM(J111:K111)</f>
        <v>17</v>
      </c>
      <c r="J111" s="72">
        <v>10</v>
      </c>
      <c r="K111" s="72">
        <v>7</v>
      </c>
      <c r="L111" s="19">
        <f>SUM(M111:N111)</f>
        <v>16</v>
      </c>
      <c r="M111" s="72">
        <v>8</v>
      </c>
      <c r="N111" s="72">
        <v>8</v>
      </c>
      <c r="O111" s="19">
        <f t="shared" si="25"/>
        <v>51</v>
      </c>
      <c r="P111" s="19">
        <f t="shared" si="26"/>
        <v>27</v>
      </c>
      <c r="Q111" s="12">
        <f t="shared" si="26"/>
        <v>24</v>
      </c>
      <c r="R111" s="53"/>
    </row>
    <row r="112" spans="1:18" ht="22.5" customHeight="1" x14ac:dyDescent="0.2">
      <c r="A112" s="118"/>
      <c r="B112" s="133"/>
      <c r="C112" s="135"/>
      <c r="D112" s="125" t="s">
        <v>170</v>
      </c>
      <c r="E112" s="136"/>
      <c r="F112" s="43">
        <f t="shared" si="23"/>
        <v>7</v>
      </c>
      <c r="G112" s="72">
        <v>6</v>
      </c>
      <c r="H112" s="72">
        <v>1</v>
      </c>
      <c r="I112" s="19">
        <f>SUM(J112:K112)</f>
        <v>11</v>
      </c>
      <c r="J112" s="72">
        <v>10</v>
      </c>
      <c r="K112" s="72">
        <v>1</v>
      </c>
      <c r="L112" s="19">
        <f>SUM(M112:N112)</f>
        <v>12</v>
      </c>
      <c r="M112" s="72">
        <v>8</v>
      </c>
      <c r="N112" s="72">
        <v>4</v>
      </c>
      <c r="O112" s="19">
        <f t="shared" si="25"/>
        <v>30</v>
      </c>
      <c r="P112" s="19">
        <f t="shared" si="26"/>
        <v>24</v>
      </c>
      <c r="Q112" s="12">
        <f t="shared" si="26"/>
        <v>6</v>
      </c>
      <c r="R112" s="53"/>
    </row>
    <row r="113" spans="1:18" ht="22.5" customHeight="1" x14ac:dyDescent="0.2">
      <c r="A113" s="117" t="s">
        <v>102</v>
      </c>
      <c r="B113" s="120" t="s">
        <v>103</v>
      </c>
      <c r="C113" s="123" t="s">
        <v>16</v>
      </c>
      <c r="D113" s="123"/>
      <c r="E113" s="124"/>
      <c r="F113" s="61">
        <f>SUM(G113:H113)</f>
        <v>310</v>
      </c>
      <c r="G113" s="37">
        <f>SUM(G114:G115)</f>
        <v>159</v>
      </c>
      <c r="H113" s="37">
        <f>SUM(H114:H115)</f>
        <v>151</v>
      </c>
      <c r="I113" s="37">
        <f t="shared" ref="I113:N113" si="42">SUM(I114:I115)</f>
        <v>302</v>
      </c>
      <c r="J113" s="37">
        <f t="shared" si="42"/>
        <v>144</v>
      </c>
      <c r="K113" s="37">
        <f t="shared" si="42"/>
        <v>158</v>
      </c>
      <c r="L113" s="37">
        <f t="shared" si="42"/>
        <v>311</v>
      </c>
      <c r="M113" s="37">
        <f t="shared" si="42"/>
        <v>163</v>
      </c>
      <c r="N113" s="37">
        <f t="shared" si="42"/>
        <v>148</v>
      </c>
      <c r="O113" s="37">
        <f>SUM(F113,I113,L113)</f>
        <v>923</v>
      </c>
      <c r="P113" s="37">
        <f>SUM(G113,J113,M113)</f>
        <v>466</v>
      </c>
      <c r="Q113" s="10">
        <f>SUM(H113,K113,N113)</f>
        <v>457</v>
      </c>
      <c r="R113" s="53"/>
    </row>
    <row r="114" spans="1:18" ht="22.5" customHeight="1" x14ac:dyDescent="0.2">
      <c r="A114" s="118"/>
      <c r="B114" s="121"/>
      <c r="C114" s="77" t="s">
        <v>107</v>
      </c>
      <c r="D114" s="125" t="s">
        <v>107</v>
      </c>
      <c r="E114" s="126"/>
      <c r="F114" s="43">
        <f>SUM(G114:H114)</f>
        <v>280</v>
      </c>
      <c r="G114" s="72">
        <v>143</v>
      </c>
      <c r="H114" s="72">
        <v>137</v>
      </c>
      <c r="I114" s="19">
        <f>SUM(J114:K114)</f>
        <v>264</v>
      </c>
      <c r="J114" s="72">
        <v>117</v>
      </c>
      <c r="K114" s="72">
        <v>147</v>
      </c>
      <c r="L114" s="19">
        <f>SUM(M114:N114)</f>
        <v>271</v>
      </c>
      <c r="M114" s="72">
        <v>138</v>
      </c>
      <c r="N114" s="72">
        <v>133</v>
      </c>
      <c r="O114" s="19">
        <f>SUM(P114:Q114)</f>
        <v>815</v>
      </c>
      <c r="P114" s="19">
        <f>SUM(G114,J114,M114)</f>
        <v>398</v>
      </c>
      <c r="Q114" s="12">
        <f>SUM(H114,K114,N114)</f>
        <v>417</v>
      </c>
      <c r="R114" s="53"/>
    </row>
    <row r="115" spans="1:18" ht="22.5" customHeight="1" x14ac:dyDescent="0.2">
      <c r="A115" s="119"/>
      <c r="B115" s="122"/>
      <c r="C115" s="35" t="s">
        <v>108</v>
      </c>
      <c r="D115" s="127" t="s">
        <v>108</v>
      </c>
      <c r="E115" s="128"/>
      <c r="F115" s="71">
        <f>SUM(G115:H115)</f>
        <v>30</v>
      </c>
      <c r="G115" s="73">
        <v>16</v>
      </c>
      <c r="H115" s="73">
        <v>14</v>
      </c>
      <c r="I115" s="40">
        <f>SUM(J115:K115)</f>
        <v>38</v>
      </c>
      <c r="J115" s="73">
        <v>27</v>
      </c>
      <c r="K115" s="73">
        <v>11</v>
      </c>
      <c r="L115" s="40">
        <f>SUM(M115:N115)</f>
        <v>40</v>
      </c>
      <c r="M115" s="73">
        <v>25</v>
      </c>
      <c r="N115" s="73">
        <v>15</v>
      </c>
      <c r="O115" s="40">
        <f>SUM(P115:Q115)</f>
        <v>108</v>
      </c>
      <c r="P115" s="40">
        <f>SUM(G115,J115,M115)</f>
        <v>68</v>
      </c>
      <c r="Q115" s="33">
        <f>SUM(H115,K115,N115)</f>
        <v>40</v>
      </c>
      <c r="R115" s="53"/>
    </row>
    <row r="117" spans="1:18" x14ac:dyDescent="0.2"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</row>
  </sheetData>
  <mergeCells count="184">
    <mergeCell ref="A2:A4"/>
    <mergeCell ref="B2:B4"/>
    <mergeCell ref="C2:E4"/>
    <mergeCell ref="F2:Q2"/>
    <mergeCell ref="F3:H3"/>
    <mergeCell ref="I3:K3"/>
    <mergeCell ref="L3:N3"/>
    <mergeCell ref="O3:Q3"/>
    <mergeCell ref="B18:B23"/>
    <mergeCell ref="C18:E18"/>
    <mergeCell ref="C19:C22"/>
    <mergeCell ref="D19:E19"/>
    <mergeCell ref="D20:E20"/>
    <mergeCell ref="D21:E21"/>
    <mergeCell ref="D22:E22"/>
    <mergeCell ref="D23:E23"/>
    <mergeCell ref="D11:E11"/>
    <mergeCell ref="D12:E12"/>
    <mergeCell ref="B13:B14"/>
    <mergeCell ref="C13:E13"/>
    <mergeCell ref="B15:B17"/>
    <mergeCell ref="C15:E15"/>
    <mergeCell ref="D16:E16"/>
    <mergeCell ref="D17:E17"/>
    <mergeCell ref="C14:E14"/>
    <mergeCell ref="B10:B12"/>
    <mergeCell ref="C10:E10"/>
    <mergeCell ref="B24:B25"/>
    <mergeCell ref="C24:E24"/>
    <mergeCell ref="D25:E25"/>
    <mergeCell ref="C39:C40"/>
    <mergeCell ref="D39:E39"/>
    <mergeCell ref="D40:E40"/>
    <mergeCell ref="C36:C37"/>
    <mergeCell ref="B38:B40"/>
    <mergeCell ref="C38:E38"/>
    <mergeCell ref="B26:B37"/>
    <mergeCell ref="O29:O30"/>
    <mergeCell ref="P29:P30"/>
    <mergeCell ref="Q29:Q30"/>
    <mergeCell ref="H27:H28"/>
    <mergeCell ref="O27:O28"/>
    <mergeCell ref="Q33:Q35"/>
    <mergeCell ref="Q31:Q32"/>
    <mergeCell ref="P27:P28"/>
    <mergeCell ref="C26:E26"/>
    <mergeCell ref="C27:C35"/>
    <mergeCell ref="D27:D28"/>
    <mergeCell ref="F27:F28"/>
    <mergeCell ref="G27:G28"/>
    <mergeCell ref="Q27:Q28"/>
    <mergeCell ref="D29:D30"/>
    <mergeCell ref="F29:F30"/>
    <mergeCell ref="G29:G30"/>
    <mergeCell ref="H29:H30"/>
    <mergeCell ref="G33:G35"/>
    <mergeCell ref="H33:H35"/>
    <mergeCell ref="O33:O35"/>
    <mergeCell ref="P33:P35"/>
    <mergeCell ref="D31:D32"/>
    <mergeCell ref="F31:F32"/>
    <mergeCell ref="G31:G32"/>
    <mergeCell ref="H31:H32"/>
    <mergeCell ref="O31:O32"/>
    <mergeCell ref="P31:P32"/>
    <mergeCell ref="B41:B42"/>
    <mergeCell ref="C41:E41"/>
    <mergeCell ref="D42:E42"/>
    <mergeCell ref="B43:B45"/>
    <mergeCell ref="C43:E43"/>
    <mergeCell ref="D44:E44"/>
    <mergeCell ref="D45:E45"/>
    <mergeCell ref="D33:D35"/>
    <mergeCell ref="F33:F35"/>
    <mergeCell ref="B50:B54"/>
    <mergeCell ref="C50:E50"/>
    <mergeCell ref="D51:E51"/>
    <mergeCell ref="C52:C53"/>
    <mergeCell ref="D52:E52"/>
    <mergeCell ref="D53:E53"/>
    <mergeCell ref="D54:E54"/>
    <mergeCell ref="B46:B47"/>
    <mergeCell ref="C46:E46"/>
    <mergeCell ref="D47:E47"/>
    <mergeCell ref="B48:B49"/>
    <mergeCell ref="C48:E48"/>
    <mergeCell ref="D49:E49"/>
    <mergeCell ref="B55:B57"/>
    <mergeCell ref="C55:E55"/>
    <mergeCell ref="C56:C57"/>
    <mergeCell ref="D56:E56"/>
    <mergeCell ref="D57:E57"/>
    <mergeCell ref="B58:B62"/>
    <mergeCell ref="C58:E58"/>
    <mergeCell ref="C59:C61"/>
    <mergeCell ref="D59:E59"/>
    <mergeCell ref="D60:E60"/>
    <mergeCell ref="B66:B67"/>
    <mergeCell ref="C66:E66"/>
    <mergeCell ref="D67:E67"/>
    <mergeCell ref="B68:B70"/>
    <mergeCell ref="C68:E68"/>
    <mergeCell ref="D69:E69"/>
    <mergeCell ref="D70:E70"/>
    <mergeCell ref="D61:E61"/>
    <mergeCell ref="D62:E62"/>
    <mergeCell ref="B63:B65"/>
    <mergeCell ref="C63:E63"/>
    <mergeCell ref="D64:E64"/>
    <mergeCell ref="D65:E65"/>
    <mergeCell ref="B78:B82"/>
    <mergeCell ref="C78:E78"/>
    <mergeCell ref="D79:E79"/>
    <mergeCell ref="C80:C82"/>
    <mergeCell ref="D80:E80"/>
    <mergeCell ref="D81:E81"/>
    <mergeCell ref="D82:E82"/>
    <mergeCell ref="B71:B73"/>
    <mergeCell ref="C71:E71"/>
    <mergeCell ref="D72:E72"/>
    <mergeCell ref="D73:E73"/>
    <mergeCell ref="B74:B77"/>
    <mergeCell ref="C74:E74"/>
    <mergeCell ref="D75:E75"/>
    <mergeCell ref="D76:E76"/>
    <mergeCell ref="D77:E77"/>
    <mergeCell ref="B83:B88"/>
    <mergeCell ref="C83:E83"/>
    <mergeCell ref="C84:C85"/>
    <mergeCell ref="D84:E84"/>
    <mergeCell ref="D85:E85"/>
    <mergeCell ref="C86:C88"/>
    <mergeCell ref="D86:E86"/>
    <mergeCell ref="D87:E87"/>
    <mergeCell ref="D88:E88"/>
    <mergeCell ref="B93:B94"/>
    <mergeCell ref="C93:E93"/>
    <mergeCell ref="D94:E94"/>
    <mergeCell ref="B95:B96"/>
    <mergeCell ref="C95:E95"/>
    <mergeCell ref="D96:E96"/>
    <mergeCell ref="B89:B90"/>
    <mergeCell ref="C89:E89"/>
    <mergeCell ref="D90:E90"/>
    <mergeCell ref="B91:B92"/>
    <mergeCell ref="C91:E91"/>
    <mergeCell ref="D92:E92"/>
    <mergeCell ref="D103:E103"/>
    <mergeCell ref="D104:E104"/>
    <mergeCell ref="B105:B107"/>
    <mergeCell ref="C105:E105"/>
    <mergeCell ref="D106:E106"/>
    <mergeCell ref="D107:E107"/>
    <mergeCell ref="B97:B98"/>
    <mergeCell ref="C97:E97"/>
    <mergeCell ref="D98:E98"/>
    <mergeCell ref="B99:B104"/>
    <mergeCell ref="C99:E99"/>
    <mergeCell ref="C100:C102"/>
    <mergeCell ref="D100:E100"/>
    <mergeCell ref="D101:E101"/>
    <mergeCell ref="D102:E102"/>
    <mergeCell ref="C103:C104"/>
    <mergeCell ref="A113:A115"/>
    <mergeCell ref="B113:B115"/>
    <mergeCell ref="C113:E113"/>
    <mergeCell ref="D114:E114"/>
    <mergeCell ref="D115:E115"/>
    <mergeCell ref="B108:B109"/>
    <mergeCell ref="C108:E108"/>
    <mergeCell ref="D109:E109"/>
    <mergeCell ref="B110:B112"/>
    <mergeCell ref="C110:E110"/>
    <mergeCell ref="C111:C112"/>
    <mergeCell ref="D111:E111"/>
    <mergeCell ref="D112:E112"/>
    <mergeCell ref="A5:A112"/>
    <mergeCell ref="B5:B6"/>
    <mergeCell ref="C5:E5"/>
    <mergeCell ref="D6:E6"/>
    <mergeCell ref="B7:B9"/>
    <mergeCell ref="C7:E7"/>
    <mergeCell ref="D8:E8"/>
    <mergeCell ref="D9:E9"/>
  </mergeCells>
  <phoneticPr fontId="1"/>
  <pageMargins left="0.78740157480314965" right="0.78740157480314965" top="0.98425196850393704" bottom="0.98425196850393704" header="0.51181102362204722" footer="0.51181102362204722"/>
  <pageSetup paperSize="9" scale="68" orientation="portrait" r:id="rId1"/>
  <headerFooter alignWithMargins="0">
    <oddHeader>&amp;R&amp;P/&amp;N</oddHeader>
  </headerFooter>
  <rowBreaks count="2" manualBreakCount="2">
    <brk id="40" max="17" man="1"/>
    <brk id="77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FF2A-91A0-483C-9C76-5DC1BDD167A1}">
  <sheetPr>
    <tabColor rgb="FF92D050"/>
  </sheetPr>
  <dimension ref="A1:U20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V11" sqref="V11"/>
    </sheetView>
  </sheetViews>
  <sheetFormatPr defaultColWidth="9" defaultRowHeight="12" x14ac:dyDescent="0.2"/>
  <cols>
    <col min="1" max="1" width="6.36328125" style="1" bestFit="1" customWidth="1"/>
    <col min="2" max="2" width="21.08984375" style="1" customWidth="1"/>
    <col min="3" max="3" width="6.36328125" style="1" bestFit="1" customWidth="1"/>
    <col min="4" max="4" width="9.6328125" style="1" bestFit="1" customWidth="1"/>
    <col min="5" max="5" width="9.36328125" style="1" bestFit="1" customWidth="1"/>
    <col min="6" max="20" width="5" style="1" customWidth="1"/>
    <col min="21" max="16384" width="9" style="1"/>
  </cols>
  <sheetData>
    <row r="1" spans="1:21" ht="19.5" customHeight="1" x14ac:dyDescent="0.2">
      <c r="B1" s="1" t="s">
        <v>205</v>
      </c>
      <c r="Q1" s="1" t="s">
        <v>203</v>
      </c>
    </row>
    <row r="2" spans="1:21" ht="24.75" customHeight="1" x14ac:dyDescent="0.2">
      <c r="A2" s="178" t="s">
        <v>0</v>
      </c>
      <c r="B2" s="181" t="s">
        <v>1</v>
      </c>
      <c r="C2" s="183" t="s">
        <v>145</v>
      </c>
      <c r="D2" s="184"/>
      <c r="E2" s="184"/>
      <c r="F2" s="181" t="s">
        <v>146</v>
      </c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4"/>
    </row>
    <row r="3" spans="1:21" ht="22.5" customHeight="1" x14ac:dyDescent="0.2">
      <c r="A3" s="179"/>
      <c r="B3" s="96"/>
      <c r="C3" s="185"/>
      <c r="D3" s="186"/>
      <c r="E3" s="186"/>
      <c r="F3" s="96" t="s">
        <v>13</v>
      </c>
      <c r="G3" s="94"/>
      <c r="H3" s="94"/>
      <c r="I3" s="94" t="s">
        <v>14</v>
      </c>
      <c r="J3" s="94"/>
      <c r="K3" s="94"/>
      <c r="L3" s="94" t="s">
        <v>15</v>
      </c>
      <c r="M3" s="94"/>
      <c r="N3" s="94"/>
      <c r="O3" s="94" t="s">
        <v>17</v>
      </c>
      <c r="P3" s="94"/>
      <c r="Q3" s="94"/>
      <c r="R3" s="94" t="s">
        <v>16</v>
      </c>
      <c r="S3" s="94"/>
      <c r="T3" s="103"/>
    </row>
    <row r="4" spans="1:21" ht="22.5" customHeight="1" x14ac:dyDescent="0.2">
      <c r="A4" s="180"/>
      <c r="B4" s="182"/>
      <c r="C4" s="187"/>
      <c r="D4" s="188"/>
      <c r="E4" s="188"/>
      <c r="F4" s="5" t="s">
        <v>16</v>
      </c>
      <c r="G4" s="6" t="s">
        <v>18</v>
      </c>
      <c r="H4" s="6" t="s">
        <v>19</v>
      </c>
      <c r="I4" s="6" t="s">
        <v>16</v>
      </c>
      <c r="J4" s="6" t="s">
        <v>18</v>
      </c>
      <c r="K4" s="6" t="s">
        <v>19</v>
      </c>
      <c r="L4" s="6" t="s">
        <v>16</v>
      </c>
      <c r="M4" s="6" t="s">
        <v>18</v>
      </c>
      <c r="N4" s="6" t="s">
        <v>19</v>
      </c>
      <c r="O4" s="6" t="s">
        <v>16</v>
      </c>
      <c r="P4" s="6" t="s">
        <v>18</v>
      </c>
      <c r="Q4" s="6" t="s">
        <v>19</v>
      </c>
      <c r="R4" s="6" t="s">
        <v>16</v>
      </c>
      <c r="S4" s="6" t="s">
        <v>18</v>
      </c>
      <c r="T4" s="7" t="s">
        <v>19</v>
      </c>
    </row>
    <row r="5" spans="1:21" ht="33" customHeight="1" x14ac:dyDescent="0.2">
      <c r="A5" s="118" t="s">
        <v>106</v>
      </c>
      <c r="B5" s="137" t="s">
        <v>38</v>
      </c>
      <c r="C5" s="131" t="s">
        <v>16</v>
      </c>
      <c r="D5" s="131"/>
      <c r="E5" s="125"/>
      <c r="F5" s="36">
        <f>SUM(F6:F8)</f>
        <v>8</v>
      </c>
      <c r="G5" s="37">
        <f>SUM(G6:G8)</f>
        <v>7</v>
      </c>
      <c r="H5" s="37">
        <f t="shared" ref="H5:Q5" si="0">SUM(H6:H8)</f>
        <v>1</v>
      </c>
      <c r="I5" s="37">
        <f t="shared" si="0"/>
        <v>10</v>
      </c>
      <c r="J5" s="37">
        <f t="shared" si="0"/>
        <v>10</v>
      </c>
      <c r="K5" s="37">
        <f t="shared" si="0"/>
        <v>0</v>
      </c>
      <c r="L5" s="37">
        <f t="shared" si="0"/>
        <v>11</v>
      </c>
      <c r="M5" s="37">
        <f t="shared" si="0"/>
        <v>11</v>
      </c>
      <c r="N5" s="37">
        <f t="shared" si="0"/>
        <v>0</v>
      </c>
      <c r="O5" s="37">
        <f t="shared" si="0"/>
        <v>9</v>
      </c>
      <c r="P5" s="37">
        <f t="shared" si="0"/>
        <v>7</v>
      </c>
      <c r="Q5" s="37">
        <f t="shared" si="0"/>
        <v>2</v>
      </c>
      <c r="R5" s="37">
        <f>SUM(S5:T5)</f>
        <v>38</v>
      </c>
      <c r="S5" s="38">
        <f t="shared" ref="S5:T8" si="1">SUM(G5,J5,M5,P5)</f>
        <v>35</v>
      </c>
      <c r="T5" s="39">
        <f t="shared" si="1"/>
        <v>3</v>
      </c>
    </row>
    <row r="6" spans="1:21" ht="33" customHeight="1" x14ac:dyDescent="0.2">
      <c r="A6" s="118"/>
      <c r="B6" s="121"/>
      <c r="C6" s="131" t="s">
        <v>144</v>
      </c>
      <c r="D6" s="125" t="s">
        <v>120</v>
      </c>
      <c r="E6" s="126"/>
      <c r="F6" s="11">
        <f>SUM(G6:H6)</f>
        <v>3</v>
      </c>
      <c r="G6" s="72">
        <v>2</v>
      </c>
      <c r="H6" s="72">
        <v>1</v>
      </c>
      <c r="I6" s="19">
        <f>SUM(J6:K6)</f>
        <v>6</v>
      </c>
      <c r="J6" s="72">
        <v>6</v>
      </c>
      <c r="K6" s="72">
        <v>0</v>
      </c>
      <c r="L6" s="19">
        <f>SUM(M6:N6)</f>
        <v>6</v>
      </c>
      <c r="M6" s="72">
        <v>6</v>
      </c>
      <c r="N6" s="72">
        <v>0</v>
      </c>
      <c r="O6" s="19">
        <f>SUM(P6:Q6)</f>
        <v>3</v>
      </c>
      <c r="P6" s="72">
        <v>3</v>
      </c>
      <c r="Q6" s="72">
        <v>0</v>
      </c>
      <c r="R6" s="19">
        <f>SUM(S6:T6)</f>
        <v>18</v>
      </c>
      <c r="S6" s="19">
        <f t="shared" si="1"/>
        <v>17</v>
      </c>
      <c r="T6" s="12">
        <f t="shared" si="1"/>
        <v>1</v>
      </c>
    </row>
    <row r="7" spans="1:21" ht="33" customHeight="1" x14ac:dyDescent="0.2">
      <c r="A7" s="118"/>
      <c r="B7" s="121"/>
      <c r="C7" s="131"/>
      <c r="D7" s="125" t="s">
        <v>123</v>
      </c>
      <c r="E7" s="126"/>
      <c r="F7" s="11">
        <f>SUM(G7:H7)</f>
        <v>3</v>
      </c>
      <c r="G7" s="72">
        <v>3</v>
      </c>
      <c r="H7" s="72">
        <v>0</v>
      </c>
      <c r="I7" s="19">
        <f>SUM(J7:K7)</f>
        <v>3</v>
      </c>
      <c r="J7" s="72">
        <v>3</v>
      </c>
      <c r="K7" s="72">
        <v>0</v>
      </c>
      <c r="L7" s="19">
        <f>SUM(M7:N7)</f>
        <v>3</v>
      </c>
      <c r="M7" s="72">
        <v>3</v>
      </c>
      <c r="N7" s="72">
        <v>0</v>
      </c>
      <c r="O7" s="19">
        <f>SUM(P7:Q7)</f>
        <v>4</v>
      </c>
      <c r="P7" s="72">
        <v>4</v>
      </c>
      <c r="Q7" s="72">
        <v>0</v>
      </c>
      <c r="R7" s="19">
        <f>SUM(S7:T7)</f>
        <v>13</v>
      </c>
      <c r="S7" s="19">
        <f t="shared" si="1"/>
        <v>13</v>
      </c>
      <c r="T7" s="12">
        <f t="shared" si="1"/>
        <v>0</v>
      </c>
    </row>
    <row r="8" spans="1:21" ht="33" customHeight="1" x14ac:dyDescent="0.2">
      <c r="A8" s="118"/>
      <c r="B8" s="121"/>
      <c r="C8" s="131"/>
      <c r="D8" s="125" t="s">
        <v>126</v>
      </c>
      <c r="E8" s="126"/>
      <c r="F8" s="44">
        <f>SUM(G8:H8)</f>
        <v>2</v>
      </c>
      <c r="G8" s="75">
        <v>2</v>
      </c>
      <c r="H8" s="75">
        <v>0</v>
      </c>
      <c r="I8" s="45">
        <f>SUM(J8:K8)</f>
        <v>1</v>
      </c>
      <c r="J8" s="75">
        <v>1</v>
      </c>
      <c r="K8" s="75">
        <v>0</v>
      </c>
      <c r="L8" s="45">
        <f>SUM(M8:N8)</f>
        <v>2</v>
      </c>
      <c r="M8" s="75">
        <v>2</v>
      </c>
      <c r="N8" s="75">
        <v>0</v>
      </c>
      <c r="O8" s="45">
        <f>SUM(P8:Q8)</f>
        <v>2</v>
      </c>
      <c r="P8" s="75">
        <v>0</v>
      </c>
      <c r="Q8" s="75">
        <v>2</v>
      </c>
      <c r="R8" s="45">
        <f>SUM(S8:T8)</f>
        <v>7</v>
      </c>
      <c r="S8" s="45">
        <f t="shared" si="1"/>
        <v>5</v>
      </c>
      <c r="T8" s="46">
        <f t="shared" si="1"/>
        <v>2</v>
      </c>
    </row>
    <row r="9" spans="1:21" ht="33" customHeight="1" x14ac:dyDescent="0.2">
      <c r="A9" s="118"/>
      <c r="B9" s="137" t="s">
        <v>44</v>
      </c>
      <c r="C9" s="131" t="s">
        <v>16</v>
      </c>
      <c r="D9" s="131"/>
      <c r="E9" s="125"/>
      <c r="F9" s="11">
        <f>F10</f>
        <v>82</v>
      </c>
      <c r="G9" s="19">
        <f>G10</f>
        <v>45</v>
      </c>
      <c r="H9" s="19">
        <f>H10</f>
        <v>37</v>
      </c>
      <c r="I9" s="19">
        <f t="shared" ref="I9:T9" si="2">I10</f>
        <v>72</v>
      </c>
      <c r="J9" s="19">
        <f t="shared" si="2"/>
        <v>29</v>
      </c>
      <c r="K9" s="19">
        <f t="shared" si="2"/>
        <v>43</v>
      </c>
      <c r="L9" s="19">
        <f t="shared" si="2"/>
        <v>62</v>
      </c>
      <c r="M9" s="19">
        <f t="shared" si="2"/>
        <v>28</v>
      </c>
      <c r="N9" s="19">
        <f t="shared" si="2"/>
        <v>34</v>
      </c>
      <c r="O9" s="19">
        <f t="shared" si="2"/>
        <v>20</v>
      </c>
      <c r="P9" s="19">
        <f t="shared" si="2"/>
        <v>9</v>
      </c>
      <c r="Q9" s="19">
        <f t="shared" si="2"/>
        <v>11</v>
      </c>
      <c r="R9" s="19">
        <f t="shared" si="2"/>
        <v>236</v>
      </c>
      <c r="S9" s="19">
        <f t="shared" si="2"/>
        <v>111</v>
      </c>
      <c r="T9" s="12">
        <f t="shared" si="2"/>
        <v>125</v>
      </c>
    </row>
    <row r="10" spans="1:21" ht="33" customHeight="1" x14ac:dyDescent="0.2">
      <c r="A10" s="118"/>
      <c r="B10" s="121"/>
      <c r="C10" s="77" t="s">
        <v>107</v>
      </c>
      <c r="D10" s="125" t="s">
        <v>107</v>
      </c>
      <c r="E10" s="136"/>
      <c r="F10" s="11">
        <f t="shared" ref="F10:F18" si="3">SUM(G10:H10)</f>
        <v>82</v>
      </c>
      <c r="G10" s="72">
        <v>45</v>
      </c>
      <c r="H10" s="72">
        <v>37</v>
      </c>
      <c r="I10" s="19">
        <f>SUM(J10:K10)</f>
        <v>72</v>
      </c>
      <c r="J10" s="72">
        <v>29</v>
      </c>
      <c r="K10" s="72">
        <v>43</v>
      </c>
      <c r="L10" s="19">
        <f>SUM(M10:N10)</f>
        <v>62</v>
      </c>
      <c r="M10" s="72">
        <v>28</v>
      </c>
      <c r="N10" s="72">
        <v>34</v>
      </c>
      <c r="O10" s="19">
        <f>SUM(P10:Q10)</f>
        <v>20</v>
      </c>
      <c r="P10" s="72">
        <v>9</v>
      </c>
      <c r="Q10" s="72">
        <v>11</v>
      </c>
      <c r="R10" s="19">
        <f>SUM(S10:T10)</f>
        <v>236</v>
      </c>
      <c r="S10" s="19">
        <f>SUM(G10,J10,M10,P10)</f>
        <v>111</v>
      </c>
      <c r="T10" s="12">
        <f>SUM(H10,K10,N10,Q10)</f>
        <v>125</v>
      </c>
    </row>
    <row r="11" spans="1:21" ht="33" customHeight="1" x14ac:dyDescent="0.2">
      <c r="A11" s="118"/>
      <c r="B11" s="137" t="s">
        <v>46</v>
      </c>
      <c r="C11" s="131" t="s">
        <v>16</v>
      </c>
      <c r="D11" s="131"/>
      <c r="E11" s="125"/>
      <c r="F11" s="11">
        <f t="shared" si="3"/>
        <v>11</v>
      </c>
      <c r="G11" s="19">
        <f>G12</f>
        <v>6</v>
      </c>
      <c r="H11" s="19">
        <f>H12</f>
        <v>5</v>
      </c>
      <c r="I11" s="19">
        <f t="shared" ref="I11:T11" si="4">I12</f>
        <v>9</v>
      </c>
      <c r="J11" s="19">
        <f t="shared" si="4"/>
        <v>4</v>
      </c>
      <c r="K11" s="19">
        <f t="shared" si="4"/>
        <v>5</v>
      </c>
      <c r="L11" s="19">
        <f t="shared" si="4"/>
        <v>5</v>
      </c>
      <c r="M11" s="19">
        <f t="shared" si="4"/>
        <v>2</v>
      </c>
      <c r="N11" s="19">
        <f t="shared" si="4"/>
        <v>3</v>
      </c>
      <c r="O11" s="19">
        <f t="shared" si="4"/>
        <v>10</v>
      </c>
      <c r="P11" s="19">
        <f t="shared" si="4"/>
        <v>5</v>
      </c>
      <c r="Q11" s="19">
        <f t="shared" si="4"/>
        <v>5</v>
      </c>
      <c r="R11" s="19">
        <f t="shared" si="4"/>
        <v>35</v>
      </c>
      <c r="S11" s="19">
        <f t="shared" si="4"/>
        <v>17</v>
      </c>
      <c r="T11" s="12">
        <f t="shared" si="4"/>
        <v>18</v>
      </c>
    </row>
    <row r="12" spans="1:21" ht="33" customHeight="1" x14ac:dyDescent="0.2">
      <c r="A12" s="118"/>
      <c r="B12" s="138"/>
      <c r="C12" s="77" t="s">
        <v>107</v>
      </c>
      <c r="D12" s="125" t="s">
        <v>107</v>
      </c>
      <c r="E12" s="136"/>
      <c r="F12" s="11">
        <f>SUM(G12:H12)</f>
        <v>11</v>
      </c>
      <c r="G12" s="72">
        <v>6</v>
      </c>
      <c r="H12" s="72">
        <v>5</v>
      </c>
      <c r="I12" s="19">
        <f>SUM(J12:K12)</f>
        <v>9</v>
      </c>
      <c r="J12" s="72">
        <v>4</v>
      </c>
      <c r="K12" s="72">
        <v>5</v>
      </c>
      <c r="L12" s="19">
        <f>SUM(M12:N12)</f>
        <v>5</v>
      </c>
      <c r="M12" s="72">
        <v>2</v>
      </c>
      <c r="N12" s="72">
        <v>3</v>
      </c>
      <c r="O12" s="19">
        <f>SUM(P12:Q12)</f>
        <v>10</v>
      </c>
      <c r="P12" s="72">
        <v>5</v>
      </c>
      <c r="Q12" s="72">
        <v>5</v>
      </c>
      <c r="R12" s="19">
        <f>SUM(S12:T12)</f>
        <v>35</v>
      </c>
      <c r="S12" s="19">
        <f>SUM(G12,J12,M12,P12)</f>
        <v>17</v>
      </c>
      <c r="T12" s="12">
        <f>SUM(H12,K12,N12,Q12)</f>
        <v>18</v>
      </c>
      <c r="U12" s="53"/>
    </row>
    <row r="13" spans="1:21" ht="33" customHeight="1" x14ac:dyDescent="0.2">
      <c r="A13" s="118"/>
      <c r="B13" s="137" t="s">
        <v>59</v>
      </c>
      <c r="C13" s="125" t="s">
        <v>16</v>
      </c>
      <c r="D13" s="136"/>
      <c r="E13" s="136"/>
      <c r="F13" s="11">
        <f>SUM(G13:H13)</f>
        <v>6</v>
      </c>
      <c r="G13" s="19">
        <f t="shared" ref="G13:R13" si="5">G14</f>
        <v>3</v>
      </c>
      <c r="H13" s="19">
        <f t="shared" si="5"/>
        <v>3</v>
      </c>
      <c r="I13" s="19">
        <f t="shared" si="5"/>
        <v>8</v>
      </c>
      <c r="J13" s="19">
        <f t="shared" si="5"/>
        <v>6</v>
      </c>
      <c r="K13" s="19">
        <f t="shared" si="5"/>
        <v>2</v>
      </c>
      <c r="L13" s="19">
        <f t="shared" si="5"/>
        <v>6</v>
      </c>
      <c r="M13" s="19">
        <f t="shared" si="5"/>
        <v>5</v>
      </c>
      <c r="N13" s="19">
        <f t="shared" si="5"/>
        <v>1</v>
      </c>
      <c r="O13" s="19">
        <f t="shared" si="5"/>
        <v>2</v>
      </c>
      <c r="P13" s="19">
        <f t="shared" si="5"/>
        <v>2</v>
      </c>
      <c r="Q13" s="19">
        <f t="shared" si="5"/>
        <v>0</v>
      </c>
      <c r="R13" s="19">
        <f t="shared" si="5"/>
        <v>22</v>
      </c>
      <c r="S13" s="19">
        <f t="shared" ref="S13:T18" si="6">SUM(G13,J13,M13,P13)</f>
        <v>16</v>
      </c>
      <c r="T13" s="12">
        <f t="shared" si="6"/>
        <v>6</v>
      </c>
      <c r="U13" s="53"/>
    </row>
    <row r="14" spans="1:21" ht="33" customHeight="1" x14ac:dyDescent="0.2">
      <c r="A14" s="118"/>
      <c r="B14" s="121"/>
      <c r="C14" s="77" t="s">
        <v>107</v>
      </c>
      <c r="D14" s="125" t="s">
        <v>107</v>
      </c>
      <c r="E14" s="136"/>
      <c r="F14" s="11">
        <f>SUM(G14:H14)</f>
        <v>6</v>
      </c>
      <c r="G14" s="72">
        <v>3</v>
      </c>
      <c r="H14" s="72">
        <v>3</v>
      </c>
      <c r="I14" s="19">
        <f>SUM(J14:K14)</f>
        <v>8</v>
      </c>
      <c r="J14" s="72">
        <v>6</v>
      </c>
      <c r="K14" s="72">
        <v>2</v>
      </c>
      <c r="L14" s="19">
        <f>SUM(M14:N14)</f>
        <v>6</v>
      </c>
      <c r="M14" s="72">
        <v>5</v>
      </c>
      <c r="N14" s="72">
        <v>1</v>
      </c>
      <c r="O14" s="19">
        <f>SUM(P14:Q14)</f>
        <v>2</v>
      </c>
      <c r="P14" s="72">
        <v>2</v>
      </c>
      <c r="Q14" s="72">
        <v>0</v>
      </c>
      <c r="R14" s="19">
        <f>SUM(S14:T14)</f>
        <v>22</v>
      </c>
      <c r="S14" s="19">
        <f t="shared" si="6"/>
        <v>16</v>
      </c>
      <c r="T14" s="12">
        <f t="shared" si="6"/>
        <v>6</v>
      </c>
      <c r="U14" s="53"/>
    </row>
    <row r="15" spans="1:21" ht="33" customHeight="1" x14ac:dyDescent="0.2">
      <c r="A15" s="118"/>
      <c r="B15" s="137" t="s">
        <v>74</v>
      </c>
      <c r="C15" s="131" t="s">
        <v>16</v>
      </c>
      <c r="D15" s="131"/>
      <c r="E15" s="125"/>
      <c r="F15" s="11">
        <f>SUM(G15:H15)</f>
        <v>13</v>
      </c>
      <c r="G15" s="19">
        <f t="shared" ref="G15:R15" si="7">G16</f>
        <v>6</v>
      </c>
      <c r="H15" s="19">
        <f t="shared" si="7"/>
        <v>7</v>
      </c>
      <c r="I15" s="19">
        <f t="shared" si="7"/>
        <v>11</v>
      </c>
      <c r="J15" s="19">
        <f t="shared" si="7"/>
        <v>6</v>
      </c>
      <c r="K15" s="19">
        <f t="shared" si="7"/>
        <v>5</v>
      </c>
      <c r="L15" s="19">
        <f t="shared" si="7"/>
        <v>12</v>
      </c>
      <c r="M15" s="19">
        <f t="shared" si="7"/>
        <v>8</v>
      </c>
      <c r="N15" s="19">
        <f t="shared" si="7"/>
        <v>4</v>
      </c>
      <c r="O15" s="19">
        <f t="shared" si="7"/>
        <v>6</v>
      </c>
      <c r="P15" s="19">
        <f t="shared" si="7"/>
        <v>2</v>
      </c>
      <c r="Q15" s="19">
        <f t="shared" si="7"/>
        <v>4</v>
      </c>
      <c r="R15" s="19">
        <f t="shared" si="7"/>
        <v>42</v>
      </c>
      <c r="S15" s="19">
        <f t="shared" si="6"/>
        <v>22</v>
      </c>
      <c r="T15" s="12">
        <f t="shared" si="6"/>
        <v>20</v>
      </c>
    </row>
    <row r="16" spans="1:21" ht="33" customHeight="1" x14ac:dyDescent="0.2">
      <c r="A16" s="118"/>
      <c r="B16" s="121"/>
      <c r="C16" s="77" t="s">
        <v>107</v>
      </c>
      <c r="D16" s="125" t="s">
        <v>107</v>
      </c>
      <c r="E16" s="136"/>
      <c r="F16" s="11">
        <f t="shared" si="3"/>
        <v>13</v>
      </c>
      <c r="G16" s="72">
        <v>6</v>
      </c>
      <c r="H16" s="72">
        <v>7</v>
      </c>
      <c r="I16" s="19">
        <f>SUM(J16:K16)</f>
        <v>11</v>
      </c>
      <c r="J16" s="72">
        <v>6</v>
      </c>
      <c r="K16" s="72">
        <v>5</v>
      </c>
      <c r="L16" s="19">
        <f>SUM(M16:N16)</f>
        <v>12</v>
      </c>
      <c r="M16" s="72">
        <v>8</v>
      </c>
      <c r="N16" s="72">
        <v>4</v>
      </c>
      <c r="O16" s="19">
        <f>SUM(P16:Q16)</f>
        <v>6</v>
      </c>
      <c r="P16" s="72">
        <v>2</v>
      </c>
      <c r="Q16" s="72">
        <v>4</v>
      </c>
      <c r="R16" s="19">
        <f>SUM(S16:T16)</f>
        <v>42</v>
      </c>
      <c r="S16" s="19">
        <f t="shared" si="6"/>
        <v>22</v>
      </c>
      <c r="T16" s="12">
        <f t="shared" si="6"/>
        <v>20</v>
      </c>
    </row>
    <row r="17" spans="1:20" ht="33" customHeight="1" x14ac:dyDescent="0.2">
      <c r="A17" s="118"/>
      <c r="B17" s="137" t="s">
        <v>97</v>
      </c>
      <c r="C17" s="131" t="s">
        <v>16</v>
      </c>
      <c r="D17" s="131"/>
      <c r="E17" s="125"/>
      <c r="F17" s="11">
        <f>SUM(G17:H17)</f>
        <v>3</v>
      </c>
      <c r="G17" s="19">
        <f t="shared" ref="G17:R17" si="8">G18</f>
        <v>2</v>
      </c>
      <c r="H17" s="19">
        <f t="shared" si="8"/>
        <v>1</v>
      </c>
      <c r="I17" s="19">
        <f t="shared" si="8"/>
        <v>2</v>
      </c>
      <c r="J17" s="19">
        <f t="shared" si="8"/>
        <v>1</v>
      </c>
      <c r="K17" s="19">
        <f t="shared" si="8"/>
        <v>1</v>
      </c>
      <c r="L17" s="19">
        <f t="shared" si="8"/>
        <v>4</v>
      </c>
      <c r="M17" s="19">
        <f t="shared" si="8"/>
        <v>2</v>
      </c>
      <c r="N17" s="19">
        <f t="shared" si="8"/>
        <v>2</v>
      </c>
      <c r="O17" s="19">
        <f t="shared" si="8"/>
        <v>2</v>
      </c>
      <c r="P17" s="19">
        <f t="shared" si="8"/>
        <v>2</v>
      </c>
      <c r="Q17" s="19">
        <f t="shared" si="8"/>
        <v>0</v>
      </c>
      <c r="R17" s="19">
        <f t="shared" si="8"/>
        <v>11</v>
      </c>
      <c r="S17" s="19">
        <f t="shared" si="6"/>
        <v>7</v>
      </c>
      <c r="T17" s="12">
        <f t="shared" si="6"/>
        <v>4</v>
      </c>
    </row>
    <row r="18" spans="1:20" ht="33" customHeight="1" x14ac:dyDescent="0.2">
      <c r="A18" s="119"/>
      <c r="B18" s="122"/>
      <c r="C18" s="35" t="s">
        <v>107</v>
      </c>
      <c r="D18" s="127" t="s">
        <v>107</v>
      </c>
      <c r="E18" s="195"/>
      <c r="F18" s="32">
        <f t="shared" si="3"/>
        <v>3</v>
      </c>
      <c r="G18" s="73">
        <v>2</v>
      </c>
      <c r="H18" s="73">
        <v>1</v>
      </c>
      <c r="I18" s="40">
        <f>SUM(J18:K18)</f>
        <v>2</v>
      </c>
      <c r="J18" s="73">
        <v>1</v>
      </c>
      <c r="K18" s="73">
        <v>1</v>
      </c>
      <c r="L18" s="40">
        <f>SUM(M18:N18)</f>
        <v>4</v>
      </c>
      <c r="M18" s="73">
        <v>2</v>
      </c>
      <c r="N18" s="73">
        <v>2</v>
      </c>
      <c r="O18" s="40">
        <f>SUM(P18:Q18)</f>
        <v>2</v>
      </c>
      <c r="P18" s="73">
        <v>2</v>
      </c>
      <c r="Q18" s="73">
        <v>0</v>
      </c>
      <c r="R18" s="40">
        <f>SUM(S18:T18)</f>
        <v>11</v>
      </c>
      <c r="S18" s="40">
        <f t="shared" si="6"/>
        <v>7</v>
      </c>
      <c r="T18" s="33">
        <f t="shared" si="6"/>
        <v>4</v>
      </c>
    </row>
    <row r="20" spans="1:20" x14ac:dyDescent="0.2"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</row>
  </sheetData>
  <mergeCells count="31">
    <mergeCell ref="B15:B16"/>
    <mergeCell ref="C15:E15"/>
    <mergeCell ref="D16:E16"/>
    <mergeCell ref="B17:B18"/>
    <mergeCell ref="C17:E17"/>
    <mergeCell ref="D18:E18"/>
    <mergeCell ref="A5:A18"/>
    <mergeCell ref="B5:B8"/>
    <mergeCell ref="C5:E5"/>
    <mergeCell ref="C6:C8"/>
    <mergeCell ref="D6:E6"/>
    <mergeCell ref="D7:E7"/>
    <mergeCell ref="D8:E8"/>
    <mergeCell ref="B9:B10"/>
    <mergeCell ref="C9:E9"/>
    <mergeCell ref="D10:E10"/>
    <mergeCell ref="B11:B12"/>
    <mergeCell ref="C11:E11"/>
    <mergeCell ref="D12:E12"/>
    <mergeCell ref="B13:B14"/>
    <mergeCell ref="C13:E13"/>
    <mergeCell ref="D14:E14"/>
    <mergeCell ref="A2:A4"/>
    <mergeCell ref="B2:B4"/>
    <mergeCell ref="C2:E4"/>
    <mergeCell ref="F2:T2"/>
    <mergeCell ref="F3:H3"/>
    <mergeCell ref="I3:K3"/>
    <mergeCell ref="L3:N3"/>
    <mergeCell ref="O3:Q3"/>
    <mergeCell ref="R3:T3"/>
  </mergeCells>
  <phoneticPr fontId="1"/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Ｒ８_高等学校（学校別）</vt:lpstr>
      <vt:lpstr>R８_全日制本科在学者数（学科別）</vt:lpstr>
      <vt:lpstr>R８_定時制本科在学者数(学科別) </vt:lpstr>
      <vt:lpstr>'Ｒ８_高等学校（学校別）'!Print_Area</vt:lpstr>
      <vt:lpstr>'R８_全日制本科在学者数（学科別）'!Print_Area</vt:lpstr>
      <vt:lpstr>'R８_定時制本科在学者数(学科別) '!Print_Area</vt:lpstr>
      <vt:lpstr>'R８_全日制本科在学者数（学科別）'!Print_Titles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harada naoto</cp:lastModifiedBy>
  <cp:lastPrinted>2025-07-01T06:38:05Z</cp:lastPrinted>
  <dcterms:created xsi:type="dcterms:W3CDTF">2009-07-31T04:03:52Z</dcterms:created>
  <dcterms:modified xsi:type="dcterms:W3CDTF">2026-08-19T05:15:36Z</dcterms:modified>
</cp:coreProperties>
</file>