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G:\共有ドライブ\130336500長寿いきがい課_長期保存_5\02 在宅サービス指導担当\医療・介護等パッケージ（R7補正予算事業）\②サービス継続支援（物価高騰）\03_業務委託（プロポーザル方式）\99_事業者への提供資料\260706提供資料\"/>
    </mc:Choice>
  </mc:AlternateContent>
  <xr:revisionPtr revIDLastSave="0" documentId="13_ncr:1_{957F2837-1DBB-457A-AEDE-CE3815FF4CD6}" xr6:coauthVersionLast="47" xr6:coauthVersionMax="47" xr10:uidLastSave="{00000000-0000-0000-0000-000000000000}"/>
  <bookViews>
    <workbookView xWindow="-110" yWindow="-110" windowWidth="19420" windowHeight="10300" firstSheet="1" activeTab="3" xr2:uid="{00000000-000D-0000-FFFF-FFFF00000000}"/>
  </bookViews>
  <sheets>
    <sheet name="(はじめにお読み下さい)申請書の使い方" sheetId="30" state="hidden" r:id="rId1"/>
    <sheet name="報告書" sheetId="20" r:id="rId2"/>
    <sheet name="精算額一覧" sheetId="29" r:id="rId3"/>
    <sheet name="個票1" sheetId="19" r:id="rId4"/>
    <sheet name="単価表" sheetId="28" state="hidden" r:id="rId5"/>
    <sheet name="リスト" sheetId="31" state="hidden" r:id="rId6"/>
  </sheets>
  <definedNames>
    <definedName name="_xlnm.Print_Area" localSheetId="3">個票1!$A$1:$AM$60</definedName>
    <definedName name="_xlnm.Print_Area" localSheetId="2">精算額一覧!$A$1:$Q$22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N14" i="29"/>
  <c r="I12" i="29"/>
  <c r="O18" i="29"/>
  <c r="I13" i="29"/>
  <c r="H11" i="29"/>
  <c r="L14" i="29"/>
  <c r="H5" i="29"/>
  <c r="N10" i="29"/>
  <c r="K18" i="29"/>
  <c r="H16" i="29"/>
  <c r="L10" i="29"/>
  <c r="O10" i="29"/>
  <c r="K13" i="29"/>
  <c r="H13" i="29"/>
  <c r="O19" i="29"/>
  <c r="I5" i="29"/>
  <c r="H9" i="29"/>
  <c r="O6" i="29"/>
  <c r="O9" i="29"/>
  <c r="K12" i="29"/>
  <c r="L15" i="29"/>
  <c r="L8" i="29"/>
  <c r="O15" i="29"/>
  <c r="I18" i="29"/>
  <c r="O13" i="29"/>
  <c r="N15" i="29"/>
  <c r="L12" i="29"/>
  <c r="K6" i="29"/>
  <c r="O12" i="29"/>
  <c r="H12" i="29"/>
  <c r="I10" i="29"/>
  <c r="K17" i="29"/>
  <c r="I9" i="29"/>
  <c r="N16" i="29"/>
  <c r="I15" i="29"/>
  <c r="K19" i="29"/>
  <c r="L11" i="29"/>
  <c r="O8" i="29"/>
  <c r="H10" i="29"/>
  <c r="I8" i="29"/>
  <c r="N19" i="29"/>
  <c r="H6" i="29"/>
  <c r="N13" i="29"/>
  <c r="N9" i="29"/>
  <c r="L18" i="29"/>
  <c r="O7" i="29"/>
  <c r="K10" i="29"/>
  <c r="O14" i="29"/>
  <c r="H18" i="29"/>
  <c r="N18" i="29"/>
  <c r="I11" i="29"/>
  <c r="H15" i="29"/>
  <c r="N17" i="29"/>
  <c r="K7" i="29"/>
  <c r="N11" i="29"/>
  <c r="H17" i="29"/>
  <c r="H14" i="29"/>
  <c r="N8" i="29"/>
  <c r="L5" i="29"/>
  <c r="K16" i="29"/>
  <c r="H7" i="29"/>
  <c r="L16" i="29"/>
  <c r="I6" i="29"/>
  <c r="N7" i="29"/>
  <c r="H19" i="29"/>
  <c r="I19" i="29"/>
  <c r="O11" i="29"/>
  <c r="N12" i="29"/>
  <c r="L19" i="29"/>
  <c r="I14" i="29"/>
  <c r="H8" i="29"/>
  <c r="O17" i="29"/>
  <c r="L17" i="29"/>
  <c r="I16" i="29"/>
  <c r="K11" i="29"/>
  <c r="I17" i="29"/>
  <c r="K14" i="29"/>
  <c r="K15" i="29"/>
  <c r="O16" i="29"/>
  <c r="I7" i="29"/>
  <c r="N6" i="29"/>
  <c r="K9" i="29"/>
  <c r="L13" i="29"/>
  <c r="L7" i="29"/>
  <c r="L9" i="29"/>
  <c r="K8" i="29"/>
  <c r="L6" i="29"/>
  <c r="X22" i="20" l="1"/>
  <c r="AI47" i="19"/>
  <c r="H44" i="19"/>
  <c r="A19" i="29"/>
  <c r="A18" i="29"/>
  <c r="A17" i="29"/>
  <c r="A16" i="29"/>
  <c r="A15" i="29"/>
  <c r="A14" i="29"/>
  <c r="A13" i="29"/>
  <c r="A12" i="29"/>
  <c r="A11" i="29"/>
  <c r="A10" i="29"/>
  <c r="A9" i="29"/>
  <c r="A8" i="29"/>
  <c r="A7" i="29"/>
  <c r="A6" i="29"/>
  <c r="A5" i="29"/>
  <c r="F12" i="29"/>
  <c r="F8" i="29"/>
  <c r="D11" i="29"/>
  <c r="D16" i="29"/>
  <c r="D15" i="29"/>
  <c r="F5" i="29"/>
  <c r="F6" i="29"/>
  <c r="F7" i="29"/>
  <c r="D6" i="29"/>
  <c r="F13" i="29"/>
  <c r="D17" i="29"/>
  <c r="F16" i="29"/>
  <c r="F17" i="29"/>
  <c r="F11" i="29"/>
  <c r="D13" i="29"/>
  <c r="D18" i="29"/>
  <c r="D10" i="29"/>
  <c r="D8" i="29"/>
  <c r="F14" i="29"/>
  <c r="F9" i="29"/>
  <c r="D12" i="29"/>
  <c r="F18" i="29"/>
  <c r="F15" i="29"/>
  <c r="D9" i="29"/>
  <c r="F10" i="29"/>
  <c r="D7" i="29"/>
  <c r="D19" i="29"/>
  <c r="F19" i="29"/>
  <c r="D14" i="29"/>
  <c r="J6" i="29" l="1"/>
  <c r="G6" i="29" s="1"/>
  <c r="J19" i="29"/>
  <c r="G19" i="29" s="1"/>
  <c r="J11" i="29"/>
  <c r="G11" i="29" s="1"/>
  <c r="J12" i="29"/>
  <c r="G12" i="29" s="1"/>
  <c r="J13" i="29"/>
  <c r="G13" i="29" s="1"/>
  <c r="J9" i="29"/>
  <c r="G9" i="29" s="1"/>
  <c r="J7" i="29"/>
  <c r="G7" i="29" s="1"/>
  <c r="J8" i="29"/>
  <c r="G8" i="29" s="1"/>
  <c r="J16" i="29"/>
  <c r="G16" i="29" s="1"/>
  <c r="J18" i="29"/>
  <c r="G18" i="29" s="1"/>
  <c r="J14" i="29"/>
  <c r="G14" i="29" s="1"/>
  <c r="J17" i="29"/>
  <c r="G17" i="29" s="1"/>
  <c r="J10" i="29"/>
  <c r="G10" i="29" s="1"/>
  <c r="J15" i="29"/>
  <c r="G15" i="29" s="1"/>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E16" i="29"/>
  <c r="E5" i="29"/>
  <c r="C14" i="29"/>
  <c r="E19" i="29"/>
  <c r="B13" i="29"/>
  <c r="B14" i="29"/>
  <c r="B16" i="29"/>
  <c r="B10" i="29"/>
  <c r="E15" i="29"/>
  <c r="C9" i="29"/>
  <c r="E8" i="29"/>
  <c r="B6" i="29"/>
  <c r="C19" i="29"/>
  <c r="D5" i="29"/>
  <c r="C18" i="29"/>
  <c r="B9" i="29"/>
  <c r="E9" i="29"/>
  <c r="B18" i="29"/>
  <c r="B17" i="29"/>
  <c r="E13" i="29"/>
  <c r="C16" i="29"/>
  <c r="B7" i="29"/>
  <c r="C13" i="29"/>
  <c r="B19" i="29"/>
  <c r="E7" i="29"/>
  <c r="E17" i="29"/>
  <c r="E11" i="29"/>
  <c r="E6" i="29"/>
  <c r="B15" i="29"/>
  <c r="B11" i="29"/>
  <c r="E12" i="29"/>
  <c r="C7" i="29"/>
  <c r="B12" i="29"/>
  <c r="K5" i="29"/>
  <c r="C10" i="29"/>
  <c r="C12" i="29"/>
  <c r="C11" i="29"/>
  <c r="E14" i="29"/>
  <c r="E18" i="29"/>
  <c r="B8" i="29"/>
  <c r="C5" i="29"/>
  <c r="B5" i="29"/>
  <c r="C15" i="29"/>
  <c r="C6" i="29"/>
  <c r="C17" i="29"/>
  <c r="E10" i="29"/>
  <c r="C8" i="29"/>
  <c r="X21" i="20" l="1"/>
  <c r="K16" i="20" s="1"/>
  <c r="M5" i="29"/>
  <c r="J5" i="29"/>
  <c r="N5" i="29"/>
  <c r="K15" i="20" l="1"/>
  <c r="P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kagetani naoko</author>
  </authors>
  <commentList>
    <comment ref="AP7" authorId="0" shapeId="0" xr:uid="{25141661-036D-471F-92BB-55747746FBEA}">
      <text>
        <r>
          <rPr>
            <b/>
            <sz val="9"/>
            <color indexed="81"/>
            <rFont val="MS P ゴシック"/>
            <family val="3"/>
            <charset val="128"/>
          </rPr>
          <t>背景が水色の部分のみ
記載してください。</t>
        </r>
      </text>
    </comment>
    <comment ref="AP14" authorId="0" shapeId="0" xr:uid="{00DDDD99-507D-490C-A6F3-E56FC95AA13B}">
      <text>
        <r>
          <rPr>
            <b/>
            <sz val="9"/>
            <color indexed="81"/>
            <rFont val="MS P ゴシック"/>
            <family val="3"/>
            <charset val="128"/>
          </rPr>
          <t xml:space="preserve">補助金の交付の指令番号：
</t>
        </r>
        <r>
          <rPr>
            <sz val="9"/>
            <color indexed="81"/>
            <rFont val="MS P ゴシック"/>
            <family val="3"/>
            <charset val="128"/>
          </rPr>
          <t>交付決定通知の右上に記載
された番号</t>
        </r>
      </text>
    </comment>
    <comment ref="AP24" authorId="0" shapeId="0" xr:uid="{A789B2A1-A8BD-469C-8DBF-80A72D1F895E}">
      <text>
        <r>
          <rPr>
            <b/>
            <sz val="9"/>
            <color indexed="81"/>
            <rFont val="MS P ゴシック"/>
            <family val="3"/>
            <charset val="128"/>
          </rPr>
          <t xml:space="preserve">補助事業完了年月日：
</t>
        </r>
        <r>
          <rPr>
            <sz val="9"/>
            <color indexed="81"/>
            <rFont val="MS P ゴシック"/>
            <family val="3"/>
            <charset val="128"/>
          </rPr>
          <t>物品の購入、納品、支払の全てが終わった日を記載してください。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kagetani naoko</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 ref="G5" authorId="1" shapeId="0" xr:uid="{67FB7AFA-6A31-48FA-A40C-D36A4A81428E}">
      <text>
        <r>
          <rPr>
            <b/>
            <sz val="9"/>
            <color indexed="81"/>
            <rFont val="MS P ゴシック"/>
            <family val="3"/>
            <charset val="128"/>
          </rPr>
          <t>法人名又は個人事業者名を記載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kagetani naoko</author>
  </authors>
  <commentList>
    <comment ref="AV7" authorId="0" shapeId="0" xr:uid="{E7C4B987-3FFC-47CD-888E-636EB507E865}">
      <text>
        <r>
          <rPr>
            <b/>
            <sz val="9"/>
            <color indexed="81"/>
            <rFont val="MS P ゴシック"/>
            <family val="3"/>
            <charset val="128"/>
          </rPr>
          <t>「施設概要」：
　</t>
        </r>
        <r>
          <rPr>
            <sz val="9"/>
            <color indexed="81"/>
            <rFont val="MS P ゴシック"/>
            <family val="3"/>
            <charset val="128"/>
          </rPr>
          <t>申請書と同じように色のついた部分を記載してください。水色部分は申請書データからのコピーも可能です。</t>
        </r>
      </text>
    </comment>
    <comment ref="AV10" authorId="0" shapeId="0" xr:uid="{8DBA6F8A-8180-447F-B3D6-A6548AA3AF01}">
      <text>
        <r>
          <rPr>
            <b/>
            <sz val="9"/>
            <color indexed="81"/>
            <rFont val="MS P ゴシック"/>
            <family val="3"/>
            <charset val="128"/>
          </rPr>
          <t>「提供サービス」</t>
        </r>
        <r>
          <rPr>
            <sz val="9"/>
            <color indexed="81"/>
            <rFont val="MS P ゴシック"/>
            <family val="3"/>
            <charset val="128"/>
          </rPr>
          <t xml:space="preserve">選択してください
</t>
        </r>
        <r>
          <rPr>
            <b/>
            <sz val="9"/>
            <color indexed="81"/>
            <rFont val="MS P ゴシック"/>
            <family val="3"/>
            <charset val="128"/>
          </rPr>
          <t>「事業区分」</t>
        </r>
        <r>
          <rPr>
            <sz val="9"/>
            <color indexed="81"/>
            <rFont val="MS P ゴシック"/>
            <family val="3"/>
            <charset val="128"/>
          </rPr>
          <t>施設系のみ２つとも✓
　　　　　　それ以外は左だけ✓</t>
        </r>
      </text>
    </comment>
    <comment ref="AV15" authorId="0" shapeId="0" xr:uid="{32C97FBE-1CE1-4468-8F47-6E9D7C07CB0A}">
      <text>
        <r>
          <rPr>
            <b/>
            <sz val="9"/>
            <color indexed="81"/>
            <rFont val="MS P ゴシック"/>
            <family val="3"/>
            <charset val="128"/>
          </rPr>
          <t>「口座情報」：
　</t>
        </r>
        <r>
          <rPr>
            <sz val="9"/>
            <color indexed="81"/>
            <rFont val="MS P ゴシック"/>
            <family val="3"/>
            <charset val="128"/>
          </rPr>
          <t>全てにチェックを入れておいてください。「銀行口座情報シート」は既にご提出済みです。</t>
        </r>
      </text>
    </comment>
    <comment ref="AV21" authorId="0" shapeId="0" xr:uid="{79DCC53F-F323-46E9-81E8-A1D9526F1D9F}">
      <text>
        <r>
          <rPr>
            <b/>
            <sz val="9"/>
            <color indexed="81"/>
            <rFont val="MS P ゴシック"/>
            <family val="3"/>
            <charset val="128"/>
          </rPr>
          <t>「報告にあたっての確認事項」：
　</t>
        </r>
        <r>
          <rPr>
            <sz val="9"/>
            <color indexed="81"/>
            <rFont val="MS P ゴシック"/>
            <family val="3"/>
            <charset val="128"/>
          </rPr>
          <t>内容をご確認のうえ、２つともチェックを入れてください。</t>
        </r>
      </text>
    </comment>
    <comment ref="AV27" authorId="0" shapeId="0" xr:uid="{BFB40077-413F-4CFE-BC1C-354E983A1CAF}">
      <text>
        <r>
          <rPr>
            <b/>
            <sz val="9"/>
            <color indexed="81"/>
            <rFont val="MS P ゴシック"/>
            <family val="3"/>
            <charset val="128"/>
          </rPr>
          <t>「交付決定額」：</t>
        </r>
        <r>
          <rPr>
            <sz val="9"/>
            <color indexed="81"/>
            <rFont val="MS P ゴシック"/>
            <family val="3"/>
            <charset val="128"/>
          </rPr>
          <t xml:space="preserve">
　申請書の「申請額」を記載してください。
</t>
        </r>
      </text>
    </comment>
    <comment ref="AV30" authorId="0" shapeId="0" xr:uid="{24DF5E7F-8900-4FB2-9E8B-F2C3C108BAD6}">
      <text>
        <r>
          <rPr>
            <b/>
            <sz val="9"/>
            <color indexed="81"/>
            <rFont val="MS P ゴシック"/>
            <family val="3"/>
            <charset val="128"/>
          </rPr>
          <t>「用途・品目・数量等」：
　</t>
        </r>
        <r>
          <rPr>
            <sz val="9"/>
            <color indexed="81"/>
            <rFont val="MS P ゴシック"/>
            <family val="3"/>
            <charset val="128"/>
          </rPr>
          <t xml:space="preserve">申請書の「用途・品目・数量等」と同じ内容にしてください。（コピー推奨）数量や期間が変わる場合は修正してください。
</t>
        </r>
        <r>
          <rPr>
            <b/>
            <sz val="9"/>
            <color indexed="81"/>
            <rFont val="MS P ゴシック"/>
            <family val="3"/>
            <charset val="128"/>
          </rPr>
          <t>「支出済額」：</t>
        </r>
        <r>
          <rPr>
            <sz val="9"/>
            <color indexed="81"/>
            <rFont val="MS P ゴシック"/>
            <family val="3"/>
            <charset val="128"/>
          </rPr>
          <t xml:space="preserve">
　領収書等の金額と合うように、実際の支出済額を入力してください。</t>
        </r>
      </text>
    </comment>
    <comment ref="AV39" authorId="0" shapeId="0" xr:uid="{8D8E64CA-BB61-4999-8419-C5D6DD7B7312}">
      <text>
        <r>
          <rPr>
            <b/>
            <sz val="9"/>
            <color indexed="81"/>
            <rFont val="MS P ゴシック"/>
            <family val="3"/>
            <charset val="128"/>
          </rPr>
          <t>「用途・品目・数量等」：</t>
        </r>
        <r>
          <rPr>
            <sz val="9"/>
            <color indexed="81"/>
            <rFont val="MS P ゴシック"/>
            <family val="3"/>
            <charset val="128"/>
          </rPr>
          <t xml:space="preserve">
</t>
        </r>
        <r>
          <rPr>
            <b/>
            <sz val="9"/>
            <color indexed="81"/>
            <rFont val="MS P ゴシック"/>
            <family val="3"/>
            <charset val="128"/>
          </rPr>
          <t>「支出済額」：</t>
        </r>
        <r>
          <rPr>
            <sz val="9"/>
            <color indexed="81"/>
            <rFont val="MS P ゴシック"/>
            <family val="3"/>
            <charset val="128"/>
          </rPr>
          <t xml:space="preserve">
　同上</t>
        </r>
      </text>
    </comment>
    <comment ref="AV47" authorId="0" shapeId="0" xr:uid="{21E7EE3A-1408-4B95-A837-ABBE0D66A9AB}">
      <text>
        <r>
          <rPr>
            <b/>
            <sz val="9"/>
            <color indexed="81"/>
            <rFont val="MS P ゴシック"/>
            <family val="3"/>
            <charset val="128"/>
          </rPr>
          <t>「交付決定額」：
「用途・品目・数量等」：</t>
        </r>
        <r>
          <rPr>
            <sz val="9"/>
            <color indexed="81"/>
            <rFont val="MS P ゴシック"/>
            <family val="3"/>
            <charset val="128"/>
          </rPr>
          <t xml:space="preserve">
</t>
        </r>
        <r>
          <rPr>
            <b/>
            <sz val="9"/>
            <color indexed="81"/>
            <rFont val="MS P ゴシック"/>
            <family val="3"/>
            <charset val="128"/>
          </rPr>
          <t>「支出済額」：</t>
        </r>
        <r>
          <rPr>
            <sz val="9"/>
            <color indexed="81"/>
            <rFont val="MS P ゴシック"/>
            <family val="3"/>
            <charset val="128"/>
          </rPr>
          <t xml:space="preserve">
　同上</t>
        </r>
      </text>
    </comment>
  </commentList>
</comments>
</file>

<file path=xl/sharedStrings.xml><?xml version="1.0" encoding="utf-8"?>
<sst xmlns="http://schemas.openxmlformats.org/spreadsheetml/2006/main" count="497" uniqueCount="282">
  <si>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</si>
  <si>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</si>
  <si>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</si>
  <si>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</si>
  <si>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</si>
  <si>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</si>
  <si>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</si>
  <si>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</si>
  <si>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</si>
  <si>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</si>
  <si>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</si>
  <si>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</si>
  <si>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</si>
  <si>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</si>
  <si>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</si>
  <si>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</si>
  <si>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</si>
  <si>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</si>
  <si>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</si>
  <si>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</si>
  <si>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</si>
  <si>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</si>
  <si>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</si>
  <si>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</si>
  <si>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</si>
  <si>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</si>
  <si>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</si>
  <si>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</si>
  <si>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</si>
  <si>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</si>
  <si>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</si>
  <si>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</si>
  <si>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</si>
  <si>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</si>
  <si>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</si>
  <si>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</si>
  <si>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</si>
  <si>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</si>
  <si>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</si>
  <si>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</si>
  <si>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</si>
  <si>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</si>
  <si>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</si>
  <si>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</si>
  <si>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</si>
  <si>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委託料</t>
    <rPh sb="0" eb="3">
      <t>イタクリョウ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</si>
  <si>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</si>
  <si>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</si>
  <si>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</si>
  <si>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</si>
  <si>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</si>
  <si>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</si>
  <si>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</si>
  <si>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</si>
  <si>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</si>
  <si>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</si>
  <si>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</si>
  <si>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</si>
  <si>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</si>
  <si>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</si>
  <si>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</si>
  <si>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</si>
  <si>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</si>
  <si>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</si>
  <si>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</si>
  <si>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</si>
  <si>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</si>
  <si>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</si>
  <si>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</si>
  <si>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</si>
  <si>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</si>
  <si>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</si>
  <si>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</si>
  <si>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</si>
  <si>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</si>
  <si>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</si>
  <si>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</si>
  <si>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</si>
  <si>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</si>
  <si>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</si>
  <si>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</si>
  <si>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</si>
  <si>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</si>
  <si>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</si>
  <si>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</si>
  <si>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</si>
  <si>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</si>
  <si>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</si>
  <si>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</si>
  <si>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</si>
  <si>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</si>
  <si>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</si>
  <si>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</si>
  <si>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</si>
  <si>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</si>
  <si>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</si>
  <si>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</si>
  <si>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</si>
  <si>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</si>
  <si>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</si>
  <si>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</si>
  <si>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</si>
  <si>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</si>
  <si>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</si>
  <si>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</si>
  <si>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</si>
  <si>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</si>
  <si>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</si>
  <si>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</si>
  <si>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</si>
  <si>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</si>
  <si>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</si>
  <si>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</si>
  <si>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</si>
  <si>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</si>
  <si>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</si>
  <si>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</si>
  <si>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</si>
  <si>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</si>
  <si>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</si>
  <si>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</si>
  <si>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</si>
  <si>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</si>
  <si>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</si>
  <si>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</si>
  <si>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</si>
  <si>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</si>
  <si>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</si>
  <si>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</si>
  <si>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</si>
  <si>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</si>
  <si>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</si>
  <si>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</si>
  <si>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</si>
  <si>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</si>
  <si>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</si>
  <si>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</si>
  <si>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</si>
  <si>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</si>
  <si>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</si>
  <si>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</si>
  <si>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</si>
  <si>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</si>
  <si>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</si>
  <si>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</si>
  <si>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</si>
  <si>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</si>
  <si>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</si>
  <si>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</si>
  <si>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</si>
  <si>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</si>
  <si>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</si>
  <si>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</si>
  <si>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</si>
  <si>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</si>
  <si>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</si>
  <si>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</si>
  <si>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</si>
  <si>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</si>
  <si>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</si>
  <si>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</si>
  <si>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</si>
  <si>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</si>
  <si>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</si>
  <si>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</si>
  <si>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</si>
  <si>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</si>
  <si>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</si>
  <si>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</si>
  <si>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</si>
  <si>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</si>
  <si>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</si>
  <si>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</si>
  <si>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</si>
  <si>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</si>
  <si>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</si>
  <si>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</si>
  <si>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</si>
  <si>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</si>
  <si>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</si>
  <si>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</si>
  <si>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</si>
  <si>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</si>
  <si>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</si>
  <si>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</si>
  <si>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</si>
  <si>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</si>
  <si>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</si>
  <si>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</si>
  <si>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</si>
  <si>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</si>
  <si>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</si>
  <si>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</si>
  <si>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</si>
  <si>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</si>
  <si>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</si>
  <si>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</si>
  <si>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</si>
  <si>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</si>
  <si>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</si>
  <si>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</si>
  <si>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</si>
  <si>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</si>
  <si>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</si>
  <si>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</si>
  <si>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</si>
  <si>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</si>
  <si>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</si>
  <si>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</si>
  <si>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</si>
  <si>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</si>
  <si>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</si>
  <si>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</si>
  <si>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</si>
  <si>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</si>
  <si>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</si>
  <si>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</si>
  <si>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</si>
  <si>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</si>
  <si>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</si>
  <si>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</si>
  <si>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</si>
  <si>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</si>
  <si>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</si>
  <si>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</si>
  <si>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</si>
  <si>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</si>
  <si>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</si>
  <si>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</si>
  <si>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</si>
  <si>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</si>
  <si>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</si>
  <si>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</si>
  <si>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</si>
  <si>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</si>
  <si>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</si>
  <si>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</si>
  <si>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</si>
  <si>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</si>
  <si>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</si>
  <si>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</si>
  <si>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</si>
  <si>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</si>
  <si>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</si>
  <si>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</si>
  <si>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</si>
  <si>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徳島県知事</t>
    <rPh sb="0" eb="3">
      <t>トクシマケン</t>
    </rPh>
    <rPh sb="3" eb="5">
      <t>チジ</t>
    </rPh>
    <phoneticPr fontId="4"/>
  </si>
  <si>
    <t>実　績　報　告　書</t>
    <rPh sb="0" eb="1">
      <t>ジツ</t>
    </rPh>
    <rPh sb="2" eb="3">
      <t>イサオ</t>
    </rPh>
    <rPh sb="4" eb="5">
      <t>ホウ</t>
    </rPh>
    <rPh sb="6" eb="7">
      <t>コク</t>
    </rPh>
    <rPh sb="8" eb="9">
      <t>ショ</t>
    </rPh>
    <phoneticPr fontId="4"/>
  </si>
  <si>
    <t>年　月　日</t>
    <rPh sb="0" eb="1">
      <t>ネン</t>
    </rPh>
    <rPh sb="2" eb="3">
      <t>ガツ</t>
    </rPh>
    <rPh sb="4" eb="5">
      <t>ニチ</t>
    </rPh>
    <phoneticPr fontId="4"/>
  </si>
  <si>
    <t>(注)科目は次により区分すること。</t>
    <rPh sb="1" eb="2">
      <t>チュウ</t>
    </rPh>
    <rPh sb="3" eb="5">
      <t>カモク</t>
    </rPh>
    <rPh sb="6" eb="7">
      <t>ツギ</t>
    </rPh>
    <rPh sb="10" eb="12">
      <t>クブン</t>
    </rPh>
    <phoneticPr fontId="4"/>
  </si>
  <si>
    <t>　　　需用費：消耗品、光熱水費、燃料、食料品等　　　　　　　役務費：郵便料金、通信料、運搬料等</t>
    <rPh sb="19" eb="22">
      <t>ショクリョウヒン</t>
    </rPh>
    <rPh sb="22" eb="23">
      <t>トウ</t>
    </rPh>
    <rPh sb="34" eb="36">
      <t>ユウビン</t>
    </rPh>
    <rPh sb="36" eb="38">
      <t>リョウキン</t>
    </rPh>
    <rPh sb="39" eb="42">
      <t>ツウシンリョウ</t>
    </rPh>
    <rPh sb="43" eb="46">
      <t>ウンパンリョウ</t>
    </rPh>
    <rPh sb="46" eb="47">
      <t>トウ</t>
    </rPh>
    <phoneticPr fontId="4"/>
  </si>
  <si>
    <t>　　　使用量及び賃借料：レンタル代、有料道路通行料等　　備品購入費：比較的長期の使用に耐え保存できる１０万円以上の物品</t>
    <rPh sb="3" eb="6">
      <t>シヨウリョウ</t>
    </rPh>
    <rPh sb="6" eb="7">
      <t>オヨ</t>
    </rPh>
    <rPh sb="8" eb="11">
      <t>チンシャクリョウ</t>
    </rPh>
    <rPh sb="16" eb="17">
      <t>ダイ</t>
    </rPh>
    <rPh sb="18" eb="20">
      <t>ユウリョウ</t>
    </rPh>
    <rPh sb="20" eb="22">
      <t>ドウロ</t>
    </rPh>
    <rPh sb="22" eb="25">
      <t>ツウコウリョウ</t>
    </rPh>
    <rPh sb="25" eb="26">
      <t>トウ</t>
    </rPh>
    <rPh sb="28" eb="30">
      <t>ビヒン</t>
    </rPh>
    <rPh sb="30" eb="33">
      <t>コウニュウヒ</t>
    </rPh>
    <rPh sb="34" eb="37">
      <t>ヒカクテキ</t>
    </rPh>
    <rPh sb="37" eb="39">
      <t>チョウキ</t>
    </rPh>
    <rPh sb="40" eb="42">
      <t>シヨウ</t>
    </rPh>
    <rPh sb="43" eb="44">
      <t>タ</t>
    </rPh>
    <rPh sb="45" eb="47">
      <t>ホゾン</t>
    </rPh>
    <rPh sb="52" eb="54">
      <t>マンエン</t>
    </rPh>
    <rPh sb="54" eb="56">
      <t>イジョウ</t>
    </rPh>
    <rPh sb="57" eb="59">
      <t>ブッピン</t>
    </rPh>
    <phoneticPr fontId="4"/>
  </si>
  <si>
    <t>氏名</t>
    <rPh sb="0" eb="2">
      <t>シメイ</t>
    </rPh>
    <phoneticPr fontId="4"/>
  </si>
  <si>
    <t>法人にあっては，主たる事務所の
所在地及び名称並びに代表者の氏名</t>
    <rPh sb="0" eb="2">
      <t>ホウジン</t>
    </rPh>
    <rPh sb="8" eb="9">
      <t>シュ</t>
    </rPh>
    <rPh sb="11" eb="14">
      <t>ジムショ</t>
    </rPh>
    <rPh sb="16" eb="19">
      <t>ショザイチ</t>
    </rPh>
    <rPh sb="19" eb="20">
      <t>オヨ</t>
    </rPh>
    <rPh sb="21" eb="23">
      <t>メイショウ</t>
    </rPh>
    <rPh sb="23" eb="24">
      <t>ナラ</t>
    </rPh>
    <rPh sb="26" eb="29">
      <t>ダイヒョウシャ</t>
    </rPh>
    <rPh sb="30" eb="32">
      <t>シメイ</t>
    </rPh>
    <phoneticPr fontId="4"/>
  </si>
  <si>
    <t>１　補助事業名　：　徳島県介護事業所等及び介護施設等に対するサービス継続支援事業</t>
    <rPh sb="2" eb="4">
      <t>ホジョ</t>
    </rPh>
    <rPh sb="4" eb="6">
      <t>ジギョウ</t>
    </rPh>
    <rPh sb="6" eb="7">
      <t>メイ</t>
    </rPh>
    <phoneticPr fontId="4"/>
  </si>
  <si>
    <t>２　補助金の交付の指令番号　：　</t>
    <rPh sb="2" eb="5">
      <t>ホジョキン</t>
    </rPh>
    <rPh sb="6" eb="8">
      <t>コウフ</t>
    </rPh>
    <rPh sb="9" eb="11">
      <t>シレイ</t>
    </rPh>
    <rPh sb="11" eb="13">
      <t>バンゴウ</t>
    </rPh>
    <phoneticPr fontId="4"/>
  </si>
  <si>
    <t>３　交付決定額　：　</t>
    <rPh sb="2" eb="4">
      <t>コウフ</t>
    </rPh>
    <rPh sb="4" eb="6">
      <t>ケッテイ</t>
    </rPh>
    <phoneticPr fontId="4"/>
  </si>
  <si>
    <t>４　実　績　額　：　</t>
    <rPh sb="2" eb="3">
      <t>ジツ</t>
    </rPh>
    <rPh sb="4" eb="5">
      <t>イサオ</t>
    </rPh>
    <rPh sb="6" eb="7">
      <t>ガク</t>
    </rPh>
    <phoneticPr fontId="4"/>
  </si>
  <si>
    <t>円</t>
    <rPh sb="0" eb="1">
      <t>エン</t>
    </rPh>
    <phoneticPr fontId="4"/>
  </si>
  <si>
    <t>（内訳）</t>
    <rPh sb="1" eb="3">
      <t>ウチワケ</t>
    </rPh>
    <phoneticPr fontId="4"/>
  </si>
  <si>
    <t>　【担当者】</t>
    <rPh sb="2" eb="5">
      <t>タントウシャ</t>
    </rPh>
    <phoneticPr fontId="4"/>
  </si>
  <si>
    <t>介護事業所等及び介護施設等に対するサービス継続支援事業に関する事業実績報告書（事業所・施設単位）</t>
    <rPh sb="33" eb="35">
      <t>ジッセキ</t>
    </rPh>
    <rPh sb="35" eb="37">
      <t>ホウコク</t>
    </rPh>
    <rPh sb="39" eb="42">
      <t>ジギョウショ</t>
    </rPh>
    <rPh sb="43" eb="45">
      <t>シセツ</t>
    </rPh>
    <rPh sb="45" eb="47">
      <t>タンイ</t>
    </rPh>
    <phoneticPr fontId="4"/>
  </si>
  <si>
    <t>　補助事業が完了したので、徳島県補助金交付規則第１１条の規定により、次のとおり関係書類を添えて報告します。</t>
    <rPh sb="1" eb="3">
      <t>ホジョ</t>
    </rPh>
    <rPh sb="3" eb="5">
      <t>ジギョウ</t>
    </rPh>
    <rPh sb="6" eb="8">
      <t>カンリョウ</t>
    </rPh>
    <rPh sb="13" eb="15">
      <t>トクシマ</t>
    </rPh>
    <rPh sb="15" eb="16">
      <t>ケン</t>
    </rPh>
    <rPh sb="16" eb="23">
      <t>ホジョキンコウフキソク</t>
    </rPh>
    <rPh sb="23" eb="24">
      <t>ダイ</t>
    </rPh>
    <rPh sb="26" eb="27">
      <t>ジョウ</t>
    </rPh>
    <rPh sb="28" eb="30">
      <t>キテイ</t>
    </rPh>
    <rPh sb="34" eb="35">
      <t>ツギ</t>
    </rPh>
    <rPh sb="39" eb="41">
      <t>カンケイ</t>
    </rPh>
    <rPh sb="41" eb="43">
      <t>ショルイ</t>
    </rPh>
    <rPh sb="44" eb="45">
      <t>ソ</t>
    </rPh>
    <rPh sb="47" eb="49">
      <t>ホウコク</t>
    </rPh>
    <phoneticPr fontId="4"/>
  </si>
  <si>
    <t>様式第４号（第１０条関係）</t>
    <rPh sb="0" eb="2">
      <t>ヨウシキ</t>
    </rPh>
    <rPh sb="2" eb="3">
      <t>ダイ</t>
    </rPh>
    <rPh sb="4" eb="5">
      <t>ゴウ</t>
    </rPh>
    <rPh sb="6" eb="7">
      <t>ダイ</t>
    </rPh>
    <rPh sb="9" eb="10">
      <t>ジョウ</t>
    </rPh>
    <rPh sb="10" eb="12">
      <t>カンケイ</t>
    </rPh>
    <phoneticPr fontId="4"/>
  </si>
  <si>
    <t>(1) 介護事業所等に対するサービス継続支援事業</t>
    <rPh sb="4" eb="6">
      <t>カイゴ</t>
    </rPh>
    <rPh sb="6" eb="9">
      <t>ジギョウショ</t>
    </rPh>
    <rPh sb="9" eb="10">
      <t>トウ</t>
    </rPh>
    <rPh sb="11" eb="12">
      <t>タイ</t>
    </rPh>
    <rPh sb="18" eb="20">
      <t>ケイゾク</t>
    </rPh>
    <rPh sb="20" eb="22">
      <t>シエン</t>
    </rPh>
    <rPh sb="22" eb="24">
      <t>ジギョウ</t>
    </rPh>
    <phoneticPr fontId="4"/>
  </si>
  <si>
    <t>(2) 介護施設等に対するサービス継続支援事業</t>
    <rPh sb="4" eb="6">
      <t>カイゴ</t>
    </rPh>
    <rPh sb="6" eb="8">
      <t>シセツ</t>
    </rPh>
    <rPh sb="8" eb="9">
      <t>トウ</t>
    </rPh>
    <rPh sb="10" eb="11">
      <t>タイ</t>
    </rPh>
    <rPh sb="17" eb="19">
      <t>ケイゾク</t>
    </rPh>
    <rPh sb="19" eb="21">
      <t>シエン</t>
    </rPh>
    <rPh sb="21" eb="23">
      <t>ジギョウ</t>
    </rPh>
    <phoneticPr fontId="4"/>
  </si>
  <si>
    <t>５　補助事業完了年月日：　</t>
    <rPh sb="2" eb="4">
      <t>ホジョ</t>
    </rPh>
    <rPh sb="4" eb="6">
      <t>ジギョウ</t>
    </rPh>
    <rPh sb="6" eb="8">
      <t>カンリョウ</t>
    </rPh>
    <rPh sb="8" eb="11">
      <t>ネンガッピ</t>
    </rPh>
    <rPh sb="9" eb="10">
      <t>テイネン</t>
    </rPh>
    <phoneticPr fontId="4"/>
  </si>
  <si>
    <t>６　関係書類</t>
    <rPh sb="2" eb="4">
      <t>カンケイ</t>
    </rPh>
    <rPh sb="4" eb="6">
      <t>ショルイ</t>
    </rPh>
    <phoneticPr fontId="4"/>
  </si>
  <si>
    <t>　(2)　介護事業所等及び介護施設等に対するサービス継続支援事業に関する事業実績報告書</t>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rPh sb="40" eb="43">
      <t>ホウコクショ</t>
    </rPh>
    <phoneticPr fontId="4"/>
  </si>
  <si>
    <t>　（事業所単位）（別紙様式４－２）</t>
    <rPh sb="9" eb="11">
      <t>ベッシ</t>
    </rPh>
    <rPh sb="11" eb="13">
      <t>ヨウシキ</t>
    </rPh>
    <phoneticPr fontId="4"/>
  </si>
  <si>
    <t>（別紙様式４－２）</t>
    <rPh sb="1" eb="3">
      <t>ベッシ</t>
    </rPh>
    <rPh sb="3" eb="5">
      <t>ヨウシキ</t>
    </rPh>
    <phoneticPr fontId="4"/>
  </si>
  <si>
    <t>需用費 (注)</t>
    <rPh sb="0" eb="3">
      <t>ジュヨウヒ</t>
    </rPh>
    <phoneticPr fontId="4"/>
  </si>
  <si>
    <t>役務費 (注)</t>
    <rPh sb="0" eb="2">
      <t>エキム</t>
    </rPh>
    <phoneticPr fontId="4"/>
  </si>
  <si>
    <r>
      <t>使用料及び賃借料</t>
    </r>
    <r>
      <rPr>
        <sz val="6"/>
        <rFont val="ＭＳ Ｐ明朝"/>
        <family val="1"/>
        <charset val="128"/>
      </rPr>
      <t>(注)</t>
    </r>
    <rPh sb="0" eb="3">
      <t>シヨウリョウ</t>
    </rPh>
    <rPh sb="3" eb="4">
      <t>オヨ</t>
    </rPh>
    <rPh sb="5" eb="8">
      <t>チンシャクリョウ</t>
    </rPh>
    <phoneticPr fontId="4"/>
  </si>
  <si>
    <t>備品購入費 (注)</t>
    <rPh sb="0" eb="2">
      <t>ビヒン</t>
    </rPh>
    <rPh sb="2" eb="5">
      <t>コウニュウヒ</t>
    </rPh>
    <phoneticPr fontId="4"/>
  </si>
  <si>
    <t>　(1)　事業所・施設別精算額一覧（別紙様式４－１）</t>
    <rPh sb="12" eb="14">
      <t>セイサン</t>
    </rPh>
    <rPh sb="14" eb="15">
      <t>ガク</t>
    </rPh>
    <rPh sb="18" eb="22">
      <t>ベッシヨウシキ</t>
    </rPh>
    <phoneticPr fontId="4"/>
  </si>
  <si>
    <t>（別紙様式４－１）事業所・施設別精算額一覧</t>
    <rPh sb="1" eb="3">
      <t>ベッシ</t>
    </rPh>
    <rPh sb="3" eb="5">
      <t>ヨウシキ</t>
    </rPh>
    <rPh sb="9" eb="12">
      <t>ジギョウショ</t>
    </rPh>
    <rPh sb="13" eb="15">
      <t>シセツ</t>
    </rPh>
    <rPh sb="15" eb="16">
      <t>ベツ</t>
    </rPh>
    <rPh sb="16" eb="18">
      <t>セイサン</t>
    </rPh>
    <rPh sb="18" eb="19">
      <t>ガク</t>
    </rPh>
    <rPh sb="19" eb="21">
      <t>イチラン</t>
    </rPh>
    <phoneticPr fontId="4"/>
  </si>
  <si>
    <t>（注）差引額は、交付決定額と精算額を比較して交付決定額が大きい場合（返還が生じる場合）に表示される。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</si>
  <si>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号</t>
    <rPh sb="0" eb="1">
      <t>ゴウ</t>
    </rPh>
    <phoneticPr fontId="4"/>
  </si>
  <si>
    <t>徳島県指令長第</t>
    <rPh sb="0" eb="5">
      <t>トクシマケンシレイ</t>
    </rPh>
    <rPh sb="5" eb="6">
      <t>チョウ</t>
    </rPh>
    <rPh sb="6" eb="7">
      <t>ダイ</t>
    </rPh>
    <phoneticPr fontId="4"/>
  </si>
  <si>
    <t>徳島県</t>
    <rPh sb="0" eb="3">
      <t>トクシマケン</t>
    </rPh>
    <phoneticPr fontId="4"/>
  </si>
  <si>
    <t>施設系（介護老人福祉施設、介護老人保健施設、介護医療院、地域密着型介護老人福祉施設、短期入所生活介護事業所、養護老人ホーム、軽費老人ホーム）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</si>
</sst>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9"/>
      <color rgb="FFFF0000"/>
      <name val="ＭＳ Ｐ明朝"/>
      <family val="1"/>
      <charset val="128"/>
    </font>
    <font>
      <b/>
      <sz val="10"/>
      <name val="ＭＳ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32" fillId="0" borderId="0" xfId="0" applyFont="1">
      <alignment vertical="center"/>
    </xf>
    <xf numFmtId="0" fontId="6" fillId="0" borderId="0" xfId="0" applyFont="1" applyAlignment="1">
      <alignment horizontal="right" vertical="center"/>
    </xf>
    <xf numFmtId="49" fontId="8" fillId="3" borderId="28" xfId="0" applyNumberFormat="1" applyFont="1" applyFill="1" applyBorder="1" applyAlignment="1">
      <alignment vertical="center" shrinkToFit="1"/>
    </xf>
    <xf numFmtId="0" fontId="8" fillId="0" borderId="28" xfId="0" applyFont="1" applyBorder="1" applyAlignment="1">
      <alignment vertical="center" shrinkToFit="1"/>
    </xf>
    <xf numFmtId="0" fontId="33"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3" fillId="3" borderId="0" xfId="0" applyFont="1" applyFill="1" applyAlignment="1">
      <alignment horizontal="right" vertical="center"/>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176" fontId="13" fillId="0" borderId="0" xfId="0" applyNumberFormat="1" applyFont="1">
      <alignment vertical="center"/>
    </xf>
    <xf numFmtId="0" fontId="13" fillId="0" borderId="0" xfId="0" applyFont="1" applyAlignment="1">
      <alignment vertical="top" wrapText="1"/>
    </xf>
    <xf numFmtId="0" fontId="13" fillId="0" borderId="0" xfId="0" applyFont="1" applyAlignment="1">
      <alignment horizontal="right" vertical="center"/>
    </xf>
    <xf numFmtId="0" fontId="13" fillId="3" borderId="0" xfId="0" applyFont="1" applyFill="1">
      <alignment vertical="center"/>
    </xf>
    <xf numFmtId="0" fontId="25" fillId="0" borderId="0" xfId="0" applyFont="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0" fillId="3" borderId="37"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38" xfId="0" applyFont="1" applyFill="1" applyBorder="1" applyAlignment="1">
      <alignment horizontal="center" vertical="center" shrinkToFit="1"/>
    </xf>
    <xf numFmtId="0" fontId="11" fillId="2" borderId="7" xfId="0" applyFont="1" applyFill="1" applyBorder="1" applyAlignment="1">
      <alignment horizontal="center" vertical="center"/>
    </xf>
    <xf numFmtId="0" fontId="10" fillId="3" borderId="34" xfId="0" applyFont="1" applyFill="1" applyBorder="1" applyAlignment="1">
      <alignment vertical="center" shrinkToFit="1"/>
    </xf>
    <xf numFmtId="0" fontId="10" fillId="3" borderId="35" xfId="0" applyFont="1" applyFill="1" applyBorder="1" applyAlignment="1">
      <alignment vertical="center" shrinkToFit="1"/>
    </xf>
    <xf numFmtId="0" fontId="10" fillId="3" borderId="36"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1" fillId="0" borderId="0" xfId="0" applyFont="1" applyAlignment="1">
      <alignment horizontal="left" vertical="center" wrapText="1"/>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146050</xdr:colOff>
      <xdr:row>8</xdr:row>
      <xdr:rowOff>12700</xdr:rowOff>
    </xdr:from>
    <xdr:to>
      <xdr:col>35</xdr:col>
      <xdr:colOff>139700</xdr:colOff>
      <xdr:row>8</xdr:row>
      <xdr:rowOff>400050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46450" y="2393950"/>
          <a:ext cx="2374900" cy="387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8" bestFit="1" customWidth="1"/>
    <col min="2" max="4" width="32.90625" style="86" customWidth="1"/>
    <col min="5" max="5" width="4.26953125" style="88" customWidth="1"/>
    <col min="6" max="16384" width="9" style="88"/>
  </cols>
  <sheetData>
    <row r="2" spans="1:4" ht="16.5">
      <c r="A2" s="169" t="s">
        <v>0</v>
      </c>
      <c r="B2" s="169"/>
      <c r="C2" s="169"/>
      <c r="D2" s="169"/>
    </row>
    <row r="3" spans="1:4" ht="14">
      <c r="B3" s="87"/>
      <c r="C3" s="87"/>
    </row>
    <row r="4" spans="1:4" ht="14">
      <c r="A4" s="103" t="s">
        <v>1</v>
      </c>
      <c r="B4" s="104" t="s">
        <v>2</v>
      </c>
      <c r="C4" s="105" t="s">
        <v>3</v>
      </c>
      <c r="D4" s="105" t="s">
        <v>4</v>
      </c>
    </row>
    <row r="5" spans="1:4" ht="63.75" customHeight="1">
      <c r="A5" s="89">
        <v>1</v>
      </c>
      <c r="B5" s="90" t="s">
        <v>5</v>
      </c>
      <c r="C5" s="91"/>
      <c r="D5" s="91"/>
    </row>
    <row r="6" spans="1:4" ht="63.75" customHeight="1">
      <c r="A6" s="89">
        <f>A5+1</f>
        <v>2</v>
      </c>
      <c r="B6" s="90"/>
      <c r="C6" s="91" t="s">
        <v>226</v>
      </c>
      <c r="D6" s="91"/>
    </row>
    <row r="7" spans="1:4" ht="90" customHeight="1">
      <c r="A7" s="89">
        <f t="shared" ref="A7:A13" si="0">A6+1</f>
        <v>3</v>
      </c>
      <c r="B7" s="90"/>
      <c r="C7" s="91"/>
      <c r="D7" s="91" t="s">
        <v>227</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228</v>
      </c>
      <c r="D11" s="91"/>
    </row>
    <row r="12" spans="1:4" ht="75" customHeight="1">
      <c r="A12" s="89">
        <f t="shared" si="0"/>
        <v>8</v>
      </c>
      <c r="B12" s="90" t="s">
        <v>229</v>
      </c>
      <c r="C12" s="91"/>
      <c r="D12" s="91"/>
    </row>
    <row r="13" spans="1:4" ht="63.75" customHeight="1">
      <c r="A13" s="89">
        <f t="shared" si="0"/>
        <v>9</v>
      </c>
      <c r="B13" s="90" t="s">
        <v>230</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6"/>
  <sheetViews>
    <sheetView showGridLines="0" showZeros="0" topLeftCell="A14" zoomScaleNormal="100" zoomScaleSheetLayoutView="100" workbookViewId="0">
      <selection activeCell="BC24" sqref="BC24"/>
    </sheetView>
  </sheetViews>
  <sheetFormatPr defaultColWidth="2.26953125" defaultRowHeight="12"/>
  <cols>
    <col min="1" max="1" width="2.6328125" style="1" customWidth="1"/>
    <col min="2" max="38" width="2.26953125" style="1"/>
    <col min="39" max="39" width="1.54296875" style="1" customWidth="1"/>
    <col min="40" max="16384" width="2.26953125" style="1"/>
  </cols>
  <sheetData>
    <row r="1" spans="1:42" ht="13">
      <c r="A1" s="1" t="s">
        <v>263</v>
      </c>
      <c r="AM1" s="142"/>
    </row>
    <row r="2" spans="1:42"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42" ht="13">
      <c r="A3" s="88"/>
      <c r="B3" s="88"/>
      <c r="C3" s="143"/>
      <c r="D3" s="143"/>
      <c r="E3" s="88"/>
      <c r="F3" s="88"/>
      <c r="G3" s="88"/>
      <c r="H3" s="88"/>
      <c r="I3" s="88"/>
      <c r="J3" s="88"/>
      <c r="K3" s="88"/>
      <c r="L3" s="88"/>
      <c r="M3" s="88"/>
      <c r="N3" s="88"/>
      <c r="O3" s="88"/>
      <c r="P3" s="88"/>
      <c r="Q3" s="88"/>
      <c r="R3" s="88"/>
      <c r="S3" s="88"/>
      <c r="T3" s="88"/>
      <c r="U3" s="88"/>
      <c r="V3" s="88"/>
      <c r="W3" s="88"/>
      <c r="X3" s="88"/>
      <c r="Y3" s="88"/>
      <c r="Z3" s="88"/>
      <c r="AA3" s="88"/>
      <c r="AB3" s="113"/>
      <c r="AC3" s="112" t="s">
        <v>9</v>
      </c>
      <c r="AD3" s="163"/>
      <c r="AE3" s="163"/>
      <c r="AF3" s="114" t="s">
        <v>10</v>
      </c>
      <c r="AG3" s="163"/>
      <c r="AH3" s="163"/>
      <c r="AI3" s="114" t="s">
        <v>11</v>
      </c>
      <c r="AJ3" s="163"/>
      <c r="AK3" s="163"/>
      <c r="AL3" s="143" t="s">
        <v>12</v>
      </c>
      <c r="AM3" s="143"/>
    </row>
    <row r="4" spans="1:42" ht="45" customHeight="1">
      <c r="A4" s="88"/>
      <c r="B4" s="88"/>
      <c r="C4" s="143"/>
      <c r="D4" s="143"/>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row>
    <row r="5" spans="1:42" ht="18" customHeight="1">
      <c r="A5" s="167" t="s">
        <v>246</v>
      </c>
      <c r="B5" s="167"/>
      <c r="C5" s="167"/>
      <c r="D5" s="167"/>
      <c r="E5" s="167"/>
      <c r="F5" s="167"/>
      <c r="G5" s="167"/>
      <c r="H5" s="88"/>
      <c r="I5" s="88" t="s">
        <v>13</v>
      </c>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row>
    <row r="6" spans="1:42" ht="45" customHeight="1">
      <c r="A6" s="142"/>
      <c r="B6" s="142"/>
      <c r="C6" s="142"/>
      <c r="D6" s="142"/>
      <c r="E6" s="142"/>
      <c r="F6" s="142"/>
      <c r="G6" s="142"/>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2" ht="15.75" customHeight="1">
      <c r="A7" s="142"/>
      <c r="B7" s="142"/>
      <c r="C7" s="142"/>
      <c r="D7" s="142"/>
      <c r="E7" s="142"/>
      <c r="F7" s="142"/>
      <c r="G7" s="142"/>
      <c r="H7" s="88"/>
      <c r="I7" s="88"/>
      <c r="J7" s="88"/>
      <c r="K7" s="88"/>
      <c r="L7" s="88"/>
      <c r="M7" s="88"/>
      <c r="N7" s="88"/>
      <c r="O7" s="88"/>
      <c r="P7" s="88"/>
      <c r="Q7" s="88"/>
      <c r="R7" s="88"/>
      <c r="S7" s="88"/>
      <c r="T7" s="88" t="s">
        <v>24</v>
      </c>
      <c r="U7" s="88"/>
      <c r="V7" s="168"/>
      <c r="W7" s="168"/>
      <c r="X7" s="168"/>
      <c r="Y7" s="168"/>
      <c r="Z7" s="168"/>
      <c r="AA7" s="168"/>
      <c r="AB7" s="168"/>
      <c r="AC7" s="168"/>
      <c r="AD7" s="168"/>
      <c r="AE7" s="168"/>
      <c r="AF7" s="168"/>
      <c r="AG7" s="168"/>
      <c r="AH7" s="168"/>
      <c r="AI7" s="168"/>
      <c r="AJ7" s="168"/>
      <c r="AK7" s="168"/>
      <c r="AL7" s="142"/>
      <c r="AM7" s="88"/>
      <c r="AP7" s="149"/>
    </row>
    <row r="8" spans="1:42" ht="15.75" customHeight="1">
      <c r="A8" s="142"/>
      <c r="B8" s="142"/>
      <c r="C8" s="142"/>
      <c r="D8" s="142"/>
      <c r="E8" s="142"/>
      <c r="F8" s="142"/>
      <c r="G8" s="142"/>
      <c r="H8" s="88"/>
      <c r="I8" s="88"/>
      <c r="J8" s="88"/>
      <c r="K8" s="88"/>
      <c r="L8" s="88"/>
      <c r="M8" s="88"/>
      <c r="N8" s="88"/>
      <c r="O8" s="88"/>
      <c r="P8" s="88"/>
      <c r="Q8" s="88"/>
      <c r="R8" s="88"/>
      <c r="S8" s="88"/>
      <c r="T8" s="88" t="s">
        <v>252</v>
      </c>
      <c r="U8" s="88"/>
      <c r="V8" s="168"/>
      <c r="W8" s="168"/>
      <c r="X8" s="168"/>
      <c r="Y8" s="168"/>
      <c r="Z8" s="168"/>
      <c r="AA8" s="168"/>
      <c r="AB8" s="168"/>
      <c r="AC8" s="168"/>
      <c r="AD8" s="168"/>
      <c r="AE8" s="168"/>
      <c r="AF8" s="168"/>
      <c r="AG8" s="168"/>
      <c r="AH8" s="168"/>
      <c r="AI8" s="168"/>
      <c r="AJ8" s="168"/>
      <c r="AK8" s="168"/>
      <c r="AL8" s="146"/>
      <c r="AM8" s="88"/>
    </row>
    <row r="9" spans="1:42" ht="60" customHeight="1">
      <c r="A9" s="142"/>
      <c r="B9" s="142"/>
      <c r="C9" s="142"/>
      <c r="D9" s="142"/>
      <c r="E9" s="142"/>
      <c r="F9" s="142"/>
      <c r="G9" s="142"/>
      <c r="H9" s="88"/>
      <c r="I9" s="88"/>
      <c r="J9" s="88"/>
      <c r="K9" s="88"/>
      <c r="L9" s="88"/>
      <c r="M9" s="88"/>
      <c r="N9" s="88"/>
      <c r="O9" s="88"/>
      <c r="P9" s="88"/>
      <c r="Q9" s="88"/>
      <c r="R9" s="88"/>
      <c r="S9" s="88"/>
      <c r="T9" s="88"/>
      <c r="U9" s="88"/>
      <c r="V9" s="166" t="s">
        <v>253</v>
      </c>
      <c r="W9" s="166"/>
      <c r="X9" s="166"/>
      <c r="Y9" s="166"/>
      <c r="Z9" s="166"/>
      <c r="AA9" s="166"/>
      <c r="AB9" s="166"/>
      <c r="AC9" s="166"/>
      <c r="AD9" s="166"/>
      <c r="AE9" s="166"/>
      <c r="AF9" s="166"/>
      <c r="AG9" s="166"/>
      <c r="AH9" s="166"/>
      <c r="AI9" s="166"/>
      <c r="AJ9" s="166"/>
      <c r="AK9" s="166"/>
      <c r="AL9" s="88"/>
      <c r="AM9" s="88"/>
    </row>
    <row r="10" spans="1:42" ht="18" customHeight="1">
      <c r="A10" s="164" t="s">
        <v>247</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row>
    <row r="11" spans="1:42" ht="18" customHeight="1">
      <c r="A11" s="88"/>
      <c r="B11" s="88"/>
      <c r="C11" s="88"/>
      <c r="D11" s="88"/>
      <c r="E11" s="88"/>
      <c r="F11" s="88"/>
      <c r="G11" s="88"/>
      <c r="H11" s="88"/>
      <c r="I11" s="88"/>
      <c r="J11" s="88"/>
      <c r="K11" s="88"/>
      <c r="L11" s="88"/>
      <c r="M11" s="88"/>
      <c r="N11" s="88"/>
      <c r="O11" s="88"/>
      <c r="P11" s="88"/>
      <c r="Q11" s="88"/>
      <c r="R11" s="143"/>
      <c r="S11" s="88"/>
      <c r="T11" s="88"/>
      <c r="U11" s="88"/>
      <c r="V11" s="88"/>
      <c r="W11" s="88"/>
      <c r="X11" s="88"/>
      <c r="Y11" s="88"/>
      <c r="Z11" s="88"/>
      <c r="AA11" s="88"/>
      <c r="AB11" s="88"/>
      <c r="AC11" s="88"/>
      <c r="AD11" s="88"/>
      <c r="AE11" s="88"/>
      <c r="AF11" s="88"/>
      <c r="AG11" s="88"/>
      <c r="AH11" s="88"/>
      <c r="AI11" s="88"/>
      <c r="AJ11" s="88"/>
      <c r="AK11" s="88"/>
      <c r="AL11" s="88"/>
      <c r="AM11" s="88"/>
    </row>
    <row r="12" spans="1:42" ht="56.25" customHeight="1">
      <c r="A12" s="88"/>
      <c r="B12" s="150" t="s">
        <v>262</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88"/>
      <c r="AM12" s="88"/>
    </row>
    <row r="13" spans="1:42" ht="17.5" customHeight="1">
      <c r="A13" s="88"/>
      <c r="B13" s="88" t="s">
        <v>254</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row>
    <row r="14" spans="1:42" ht="17.5" customHeight="1">
      <c r="A14" s="88"/>
      <c r="B14" s="88" t="s">
        <v>255</v>
      </c>
      <c r="C14" s="88"/>
      <c r="D14" s="88"/>
      <c r="E14" s="88"/>
      <c r="F14" s="88"/>
      <c r="G14" s="88"/>
      <c r="H14" s="88"/>
      <c r="I14" s="88"/>
      <c r="J14" s="88"/>
      <c r="K14" s="88"/>
      <c r="L14" s="88"/>
      <c r="M14" s="88"/>
      <c r="N14" s="88"/>
      <c r="O14" s="88"/>
      <c r="P14" s="88" t="s">
        <v>279</v>
      </c>
      <c r="Q14" s="88"/>
      <c r="R14" s="88"/>
      <c r="S14" s="88"/>
      <c r="T14" s="88"/>
      <c r="U14" s="88"/>
      <c r="V14" s="88"/>
      <c r="W14" s="163"/>
      <c r="X14" s="163"/>
      <c r="Y14" s="163"/>
      <c r="Z14" s="163"/>
      <c r="AA14" s="163"/>
      <c r="AB14" s="163"/>
      <c r="AC14" s="88" t="s">
        <v>278</v>
      </c>
      <c r="AD14" s="88"/>
      <c r="AE14" s="88"/>
      <c r="AF14" s="88"/>
      <c r="AG14" s="88"/>
      <c r="AH14" s="88"/>
      <c r="AI14" s="88"/>
      <c r="AJ14" s="88"/>
      <c r="AK14" s="88"/>
      <c r="AL14" s="88"/>
      <c r="AM14" s="88"/>
    </row>
    <row r="15" spans="1:42" ht="17.5" customHeight="1">
      <c r="A15" s="88"/>
      <c r="B15" s="151" t="s">
        <v>256</v>
      </c>
      <c r="C15" s="151"/>
      <c r="D15" s="151"/>
      <c r="E15" s="151"/>
      <c r="F15" s="151"/>
      <c r="G15" s="151"/>
      <c r="H15" s="151"/>
      <c r="I15" s="151"/>
      <c r="J15" s="151"/>
      <c r="K15" s="165">
        <f ca="1">SUM(精算額一覧!J5:J19)*1000</f>
        <v>0</v>
      </c>
      <c r="L15" s="151"/>
      <c r="M15" s="151"/>
      <c r="N15" s="151"/>
      <c r="O15" s="151"/>
      <c r="P15" s="151"/>
      <c r="Q15" s="151"/>
      <c r="R15" s="151"/>
      <c r="S15" s="88" t="s">
        <v>258</v>
      </c>
      <c r="T15" s="88"/>
      <c r="U15" s="88"/>
      <c r="V15" s="88"/>
      <c r="W15" s="88"/>
      <c r="X15" s="88"/>
      <c r="Y15" s="88"/>
      <c r="Z15" s="88"/>
      <c r="AA15" s="88"/>
      <c r="AB15" s="88"/>
      <c r="AC15" s="88"/>
      <c r="AD15" s="88"/>
      <c r="AE15" s="88"/>
      <c r="AF15" s="88"/>
      <c r="AG15" s="88"/>
      <c r="AH15" s="88"/>
      <c r="AI15" s="88"/>
      <c r="AJ15" s="88"/>
      <c r="AK15" s="88"/>
      <c r="AL15" s="88"/>
      <c r="AM15" s="88"/>
    </row>
    <row r="16" spans="1:42" ht="17.5" customHeight="1">
      <c r="A16" s="88"/>
      <c r="B16" s="151" t="s">
        <v>257</v>
      </c>
      <c r="C16" s="151"/>
      <c r="D16" s="151"/>
      <c r="E16" s="151"/>
      <c r="F16" s="151"/>
      <c r="G16" s="151"/>
      <c r="H16" s="151"/>
      <c r="I16" s="151"/>
      <c r="J16" s="151"/>
      <c r="K16" s="165">
        <f ca="1">SUM(X21:AB22)</f>
        <v>0</v>
      </c>
      <c r="L16" s="151"/>
      <c r="M16" s="151"/>
      <c r="N16" s="151"/>
      <c r="O16" s="151"/>
      <c r="P16" s="151"/>
      <c r="Q16" s="151"/>
      <c r="R16" s="151"/>
      <c r="S16" s="88" t="s">
        <v>258</v>
      </c>
      <c r="T16" s="88"/>
      <c r="U16" s="88"/>
      <c r="V16" s="88"/>
      <c r="W16" s="88"/>
      <c r="X16" s="88"/>
      <c r="Y16" s="88"/>
      <c r="Z16" s="88"/>
      <c r="AA16" s="88"/>
      <c r="AB16" s="88"/>
      <c r="AC16" s="88"/>
      <c r="AD16" s="88"/>
      <c r="AE16" s="88"/>
      <c r="AF16" s="88"/>
      <c r="AG16" s="88"/>
      <c r="AH16" s="88"/>
      <c r="AI16" s="88"/>
      <c r="AJ16" s="88"/>
      <c r="AK16" s="88"/>
      <c r="AL16" s="88"/>
      <c r="AM16" s="88"/>
    </row>
    <row r="17" spans="1:42" ht="1.5" customHeight="1">
      <c r="A17" s="88"/>
      <c r="B17" s="151"/>
      <c r="C17" s="151"/>
      <c r="D17" s="151"/>
      <c r="E17" s="151"/>
      <c r="F17" s="151"/>
      <c r="G17" s="151"/>
      <c r="H17" s="151"/>
      <c r="I17" s="151"/>
      <c r="J17" s="151"/>
      <c r="K17" s="165"/>
      <c r="L17" s="151"/>
      <c r="M17" s="151"/>
      <c r="N17" s="151"/>
      <c r="O17" s="151"/>
      <c r="P17" s="151"/>
      <c r="Q17" s="151"/>
      <c r="R17" s="151"/>
      <c r="S17" s="88"/>
      <c r="T17" s="88"/>
      <c r="U17" s="88"/>
      <c r="V17" s="88"/>
      <c r="W17" s="88"/>
      <c r="X17" s="88"/>
      <c r="Y17" s="88"/>
      <c r="Z17" s="88"/>
      <c r="AA17" s="88"/>
      <c r="AB17" s="88"/>
      <c r="AC17" s="88"/>
      <c r="AD17" s="88"/>
      <c r="AE17" s="88"/>
      <c r="AF17" s="88"/>
      <c r="AG17" s="88"/>
      <c r="AH17" s="88"/>
      <c r="AI17" s="88"/>
      <c r="AJ17" s="88"/>
      <c r="AK17" s="88"/>
      <c r="AL17" s="88"/>
      <c r="AM17" s="88"/>
    </row>
    <row r="18" spans="1:42" ht="1.5" customHeight="1">
      <c r="A18" s="88"/>
      <c r="U18" s="88"/>
      <c r="V18" s="88"/>
      <c r="W18" s="88"/>
      <c r="X18" s="88"/>
      <c r="Y18" s="88"/>
      <c r="Z18" s="88"/>
      <c r="AA18" s="88"/>
      <c r="AB18" s="88"/>
      <c r="AC18" s="88"/>
      <c r="AD18" s="88"/>
      <c r="AE18" s="88"/>
      <c r="AF18" s="88"/>
      <c r="AG18" s="88"/>
      <c r="AH18" s="88"/>
      <c r="AI18" s="88"/>
      <c r="AJ18" s="88"/>
      <c r="AK18" s="88"/>
      <c r="AL18" s="88"/>
      <c r="AM18" s="88"/>
    </row>
    <row r="19" spans="1:42" ht="1.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row>
    <row r="20" spans="1:42" ht="14.25" customHeight="1">
      <c r="A20" s="88"/>
      <c r="B20" s="88" t="s">
        <v>259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row>
    <row r="21" spans="1:42" ht="14.25" customHeight="1">
      <c r="A21" s="88"/>
      <c r="B21" s="88"/>
      <c r="C21" s="151" t="s">
        <v>264</v>
      </c>
      <c r="D21" s="151"/>
      <c r="E21" s="151"/>
      <c r="F21" s="151"/>
      <c r="G21" s="151"/>
      <c r="H21" s="151"/>
      <c r="I21" s="151"/>
      <c r="J21" s="151"/>
      <c r="K21" s="151"/>
      <c r="L21" s="151"/>
      <c r="M21" s="151"/>
      <c r="N21" s="151"/>
      <c r="O21" s="151"/>
      <c r="P21" s="151"/>
      <c r="Q21" s="151"/>
      <c r="R21" s="151"/>
      <c r="S21" s="151"/>
      <c r="T21" s="151"/>
      <c r="U21" s="151"/>
      <c r="V21" s="151"/>
      <c r="W21" s="151"/>
      <c r="X21" s="165">
        <f ca="1">SUM(精算額一覧!K5:K19)*1000</f>
        <v>0</v>
      </c>
      <c r="Y21" s="165"/>
      <c r="Z21" s="165"/>
      <c r="AA21" s="165"/>
      <c r="AB21" s="165"/>
      <c r="AC21" s="88" t="s">
        <v>258</v>
      </c>
      <c r="AD21" s="88"/>
      <c r="AE21" s="88"/>
      <c r="AF21" s="88"/>
      <c r="AG21" s="88"/>
      <c r="AH21" s="88"/>
      <c r="AI21" s="88"/>
      <c r="AJ21" s="88"/>
      <c r="AK21" s="88"/>
      <c r="AL21" s="88"/>
      <c r="AM21" s="88"/>
    </row>
    <row r="22" spans="1:42" ht="14.25" customHeight="1">
      <c r="A22" s="88"/>
      <c r="B22" s="88"/>
      <c r="C22" s="151" t="s">
        <v>265</v>
      </c>
      <c r="D22" s="151"/>
      <c r="E22" s="151"/>
      <c r="F22" s="151"/>
      <c r="G22" s="151"/>
      <c r="H22" s="151"/>
      <c r="I22" s="151"/>
      <c r="J22" s="151"/>
      <c r="K22" s="151"/>
      <c r="L22" s="151"/>
      <c r="M22" s="151"/>
      <c r="N22" s="151"/>
      <c r="O22" s="151"/>
      <c r="P22" s="151"/>
      <c r="Q22" s="151"/>
      <c r="R22" s="151"/>
      <c r="S22" s="151"/>
      <c r="T22" s="151"/>
      <c r="U22" s="151"/>
      <c r="V22" s="151"/>
      <c r="W22" s="151"/>
      <c r="X22" s="165">
        <f ca="1">SUM(精算額一覧!L5:L19)*1000</f>
        <v>0</v>
      </c>
      <c r="Y22" s="165"/>
      <c r="Z22" s="165"/>
      <c r="AA22" s="165"/>
      <c r="AB22" s="165"/>
      <c r="AC22" s="88" t="s">
        <v>258</v>
      </c>
      <c r="AD22" s="88"/>
      <c r="AE22" s="88"/>
      <c r="AF22" s="88"/>
      <c r="AG22" s="88"/>
      <c r="AH22" s="88"/>
      <c r="AI22" s="88"/>
      <c r="AJ22" s="88"/>
      <c r="AK22" s="88"/>
      <c r="AL22" s="88"/>
      <c r="AM22" s="88"/>
    </row>
    <row r="23" spans="1:42" ht="7.5" customHeight="1">
      <c r="A23" s="88"/>
      <c r="B23" s="88"/>
      <c r="C23" s="88"/>
      <c r="D23" s="88"/>
      <c r="E23" s="88"/>
      <c r="F23" s="88"/>
      <c r="G23" s="88"/>
      <c r="H23" s="88"/>
      <c r="I23" s="88"/>
      <c r="J23" s="88"/>
      <c r="K23" s="88"/>
      <c r="L23" s="88"/>
      <c r="M23" s="88"/>
      <c r="N23" s="88"/>
      <c r="O23" s="88"/>
      <c r="P23" s="88"/>
      <c r="Q23" s="88"/>
      <c r="R23" s="88"/>
      <c r="S23" s="88"/>
      <c r="T23" s="88"/>
      <c r="U23" s="88"/>
      <c r="V23" s="88"/>
      <c r="W23" s="88"/>
      <c r="X23" s="144"/>
      <c r="Y23" s="144"/>
      <c r="Z23" s="144"/>
      <c r="AA23" s="144"/>
      <c r="AB23" s="144"/>
      <c r="AC23" s="88"/>
      <c r="AD23" s="88"/>
      <c r="AE23" s="88"/>
      <c r="AF23" s="88"/>
      <c r="AG23" s="88"/>
      <c r="AH23" s="88"/>
      <c r="AI23" s="88"/>
      <c r="AJ23" s="88"/>
      <c r="AK23" s="88"/>
      <c r="AL23" s="88"/>
      <c r="AM23" s="88"/>
    </row>
    <row r="24" spans="1:42" ht="14.25" customHeight="1">
      <c r="A24" s="88"/>
      <c r="B24" s="151" t="s">
        <v>266</v>
      </c>
      <c r="C24" s="151"/>
      <c r="D24" s="151"/>
      <c r="E24" s="151"/>
      <c r="F24" s="151"/>
      <c r="G24" s="151"/>
      <c r="H24" s="151"/>
      <c r="I24" s="151"/>
      <c r="J24" s="151"/>
      <c r="K24" s="151"/>
      <c r="L24" s="151"/>
      <c r="M24" s="151"/>
      <c r="N24" s="151"/>
      <c r="O24" s="151"/>
      <c r="P24" s="152" t="s">
        <v>248</v>
      </c>
      <c r="Q24" s="152"/>
      <c r="R24" s="152"/>
      <c r="S24" s="152"/>
      <c r="T24" s="152"/>
      <c r="U24" s="152"/>
      <c r="V24" s="152"/>
      <c r="W24" s="152"/>
      <c r="X24" s="144"/>
      <c r="Y24" s="144"/>
      <c r="Z24" s="144"/>
      <c r="AA24" s="144"/>
      <c r="AB24" s="144"/>
      <c r="AC24" s="88"/>
      <c r="AD24" s="88"/>
      <c r="AE24" s="88"/>
      <c r="AF24" s="88"/>
      <c r="AG24" s="88"/>
      <c r="AH24" s="88"/>
      <c r="AI24" s="88"/>
      <c r="AJ24" s="88"/>
      <c r="AK24" s="88"/>
      <c r="AL24" s="88"/>
      <c r="AM24" s="88"/>
    </row>
    <row r="25" spans="1:42" ht="7.5" customHeight="1">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row>
    <row r="26" spans="1:42" ht="14.25" customHeight="1">
      <c r="B26" s="88" t="s">
        <v>267</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row>
    <row r="27" spans="1:42" ht="14.25" customHeight="1">
      <c r="B27" s="88" t="s">
        <v>275</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row>
    <row r="28" spans="1:42" ht="14.25" customHeight="1">
      <c r="B28" s="88" t="s">
        <v>268</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row>
    <row r="29" spans="1:42" ht="14.25" customHeight="1">
      <c r="B29" s="88"/>
      <c r="C29" s="88"/>
      <c r="D29" s="88" t="s">
        <v>269</v>
      </c>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row>
    <row r="30" spans="1:42" ht="14.25" customHeight="1">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row>
    <row r="34" spans="1:37">
      <c r="T34" s="1" t="s">
        <v>260</v>
      </c>
    </row>
    <row r="35" spans="1:37" ht="6" customHeight="1"/>
    <row r="36" spans="1:37" ht="25.5" customHeight="1">
      <c r="U36" s="153" t="s">
        <v>231</v>
      </c>
      <c r="V36" s="154"/>
      <c r="W36" s="154"/>
      <c r="X36" s="154"/>
      <c r="Y36" s="154"/>
      <c r="Z36" s="154"/>
      <c r="AA36" s="154"/>
      <c r="AB36" s="96"/>
      <c r="AC36" s="155"/>
      <c r="AD36" s="155"/>
      <c r="AE36" s="155"/>
      <c r="AF36" s="155"/>
      <c r="AG36" s="155"/>
      <c r="AH36" s="155"/>
      <c r="AI36" s="155"/>
      <c r="AJ36" s="155"/>
      <c r="AK36" s="155"/>
    </row>
    <row r="37" spans="1:37" ht="18.75" customHeight="1">
      <c r="U37" s="153" t="s">
        <v>15</v>
      </c>
      <c r="V37" s="154"/>
      <c r="W37" s="154"/>
      <c r="X37" s="154"/>
      <c r="Y37" s="154"/>
      <c r="Z37" s="154"/>
      <c r="AA37" s="154"/>
      <c r="AB37" s="96"/>
      <c r="AC37" s="155"/>
      <c r="AD37" s="155"/>
      <c r="AE37" s="155"/>
      <c r="AF37" s="155"/>
      <c r="AG37" s="155"/>
      <c r="AH37" s="155"/>
      <c r="AI37" s="155"/>
      <c r="AJ37" s="155"/>
      <c r="AK37" s="155"/>
    </row>
    <row r="38" spans="1:37" ht="18.75" customHeight="1">
      <c r="U38" s="153" t="s">
        <v>16</v>
      </c>
      <c r="V38" s="154"/>
      <c r="W38" s="154"/>
      <c r="X38" s="154"/>
      <c r="Y38" s="154"/>
      <c r="Z38" s="154"/>
      <c r="AA38" s="154"/>
      <c r="AB38" s="96"/>
      <c r="AC38" s="155"/>
      <c r="AD38" s="155"/>
      <c r="AE38" s="155"/>
      <c r="AF38" s="155"/>
      <c r="AG38" s="155"/>
      <c r="AH38" s="155"/>
      <c r="AI38" s="155"/>
      <c r="AJ38" s="155"/>
      <c r="AK38" s="155"/>
    </row>
    <row r="39" spans="1:37" ht="18.75" customHeight="1">
      <c r="U39" s="156" t="s">
        <v>17</v>
      </c>
      <c r="V39" s="157"/>
      <c r="W39" s="157"/>
      <c r="X39" s="95"/>
      <c r="Y39" s="160" t="s">
        <v>18</v>
      </c>
      <c r="Z39" s="161"/>
      <c r="AA39" s="161"/>
      <c r="AB39" s="162"/>
      <c r="AC39" s="155"/>
      <c r="AD39" s="155"/>
      <c r="AE39" s="155"/>
      <c r="AF39" s="155"/>
      <c r="AG39" s="155"/>
      <c r="AH39" s="155"/>
      <c r="AI39" s="155"/>
      <c r="AJ39" s="155"/>
      <c r="AK39" s="155"/>
    </row>
    <row r="40" spans="1:37" ht="19.5" customHeight="1">
      <c r="U40" s="158"/>
      <c r="V40" s="159"/>
      <c r="W40" s="159"/>
      <c r="X40" s="97"/>
      <c r="Y40" s="160" t="s">
        <v>19</v>
      </c>
      <c r="Z40" s="161"/>
      <c r="AA40" s="161"/>
      <c r="AB40" s="162"/>
      <c r="AC40" s="155"/>
      <c r="AD40" s="155"/>
      <c r="AE40" s="155"/>
      <c r="AF40" s="155"/>
      <c r="AG40" s="155"/>
      <c r="AH40" s="155"/>
      <c r="AI40" s="155"/>
      <c r="AJ40" s="155"/>
      <c r="AK40" s="155"/>
    </row>
    <row r="41" spans="1:37" ht="18.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sheetData>
  <mergeCells count="33">
    <mergeCell ref="V9:AK9"/>
    <mergeCell ref="AJ3:AK3"/>
    <mergeCell ref="AG3:AH3"/>
    <mergeCell ref="AD3:AE3"/>
    <mergeCell ref="A5:G5"/>
    <mergeCell ref="V7:AK7"/>
    <mergeCell ref="V8:AK8"/>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K17:R17"/>
    <mergeCell ref="C21:W21"/>
    <mergeCell ref="B12:AK12"/>
    <mergeCell ref="B24:O24"/>
    <mergeCell ref="P24:W24"/>
    <mergeCell ref="U36:AA36"/>
    <mergeCell ref="AC40:AK40"/>
    <mergeCell ref="U39:W40"/>
    <mergeCell ref="Y39:AB39"/>
    <mergeCell ref="Y40:AB40"/>
    <mergeCell ref="AC39:AK39"/>
    <mergeCell ref="W14:AB14"/>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U6" sqref="U6"/>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1" width="7.6328125" style="2" customWidth="1"/>
    <col min="12" max="12" width="7.36328125" style="2" bestFit="1" customWidth="1"/>
    <col min="13" max="14" width="7.6328125" style="2" customWidth="1"/>
    <col min="15" max="15" width="7.36328125" style="2" bestFit="1" customWidth="1"/>
    <col min="16" max="16" width="7.6328125" style="2" customWidth="1"/>
    <col min="17" max="17" width="4.36328125" style="2" bestFit="1" customWidth="1"/>
    <col min="18" max="19" width="2.26953125" style="2"/>
    <col min="20" max="20" width="4.36328125" style="2" bestFit="1" customWidth="1"/>
    <col min="21" max="16384" width="2.26953125" style="2"/>
  </cols>
  <sheetData>
    <row r="1" spans="1:39">
      <c r="A1" s="2" t="s">
        <v>276</v>
      </c>
    </row>
    <row r="2" spans="1:39">
      <c r="A2" s="81"/>
    </row>
    <row r="3" spans="1:39" ht="18" customHeight="1">
      <c r="A3" s="175" t="s">
        <v>20</v>
      </c>
      <c r="B3" s="172" t="s">
        <v>21</v>
      </c>
      <c r="C3" s="176" t="s">
        <v>22</v>
      </c>
      <c r="D3" s="172" t="s">
        <v>23</v>
      </c>
      <c r="E3" s="172" t="s">
        <v>18</v>
      </c>
      <c r="F3" s="179" t="s">
        <v>24</v>
      </c>
      <c r="G3" s="177" t="s">
        <v>25</v>
      </c>
      <c r="H3" s="173" t="s">
        <v>241</v>
      </c>
      <c r="I3" s="173"/>
      <c r="J3" s="174"/>
      <c r="K3" s="173" t="s">
        <v>243</v>
      </c>
      <c r="L3" s="173"/>
      <c r="M3" s="174"/>
      <c r="N3" s="173" t="s">
        <v>242</v>
      </c>
      <c r="O3" s="173"/>
      <c r="P3" s="174"/>
      <c r="Q3" s="170" t="s">
        <v>26</v>
      </c>
    </row>
    <row r="4" spans="1:39" ht="55.5" thickBot="1">
      <c r="A4" s="175"/>
      <c r="B4" s="172"/>
      <c r="C4" s="176"/>
      <c r="D4" s="172"/>
      <c r="E4" s="172"/>
      <c r="F4" s="180"/>
      <c r="G4" s="178"/>
      <c r="H4" s="80" t="s">
        <v>222</v>
      </c>
      <c r="I4" s="80" t="s">
        <v>223</v>
      </c>
      <c r="J4" s="102" t="s">
        <v>27</v>
      </c>
      <c r="K4" s="80" t="s">
        <v>222</v>
      </c>
      <c r="L4" s="80" t="s">
        <v>223</v>
      </c>
      <c r="M4" s="102" t="s">
        <v>27</v>
      </c>
      <c r="N4" s="80" t="s">
        <v>222</v>
      </c>
      <c r="O4" s="80" t="s">
        <v>223</v>
      </c>
      <c r="P4" s="102" t="s">
        <v>27</v>
      </c>
      <c r="Q4" s="171"/>
    </row>
    <row r="5" spans="1:39" ht="22.5" customHeight="1" thickBot="1">
      <c r="A5" s="82">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徳島県</v>
      </c>
      <c r="G5" s="147"/>
      <c r="H5" s="85">
        <f ca="1">IFERROR(INDIRECT("個票"&amp;$A5&amp;"！$Y$27"),"")</f>
        <v>0</v>
      </c>
      <c r="I5" s="141">
        <f ca="1">IFERROR(INDIRECT("個票"&amp;$A5&amp;"！$Y$47"),"")</f>
        <v>0</v>
      </c>
      <c r="J5" s="85">
        <f ca="1">SUM(H5,I5)</f>
        <v>0</v>
      </c>
      <c r="K5" s="85">
        <f ca="1">IFERROR(INDIRECT("個票"&amp;$A5&amp;"！$ad$27"),"")</f>
        <v>0</v>
      </c>
      <c r="L5" s="141">
        <f ca="1">IFERROR(INDIRECT("個票"&amp;$A5&amp;"！$ad$47"),"")</f>
        <v>0</v>
      </c>
      <c r="M5" s="85">
        <f ca="1">SUM(K5,L5)</f>
        <v>0</v>
      </c>
      <c r="N5" s="85">
        <f ca="1">IFERROR(INDIRECT("個票"&amp;$A5&amp;"！$ai$27"),"")</f>
        <v>0</v>
      </c>
      <c r="O5" s="141">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48" t="str">
        <f ca="1">IF(J6&gt;0,G$5,"")</f>
        <v/>
      </c>
      <c r="H6" s="85" t="str">
        <f t="shared" ref="H6:H19" ca="1" si="6">IFERROR(INDIRECT("個票"&amp;$A6&amp;"！$Y$27"),"")</f>
        <v/>
      </c>
      <c r="I6" s="141" t="str">
        <f t="shared" ref="I6:I19" ca="1" si="7">IFERROR(INDIRECT("個票"&amp;$A6&amp;"！$Y$47"),"")</f>
        <v/>
      </c>
      <c r="J6" s="85">
        <f ca="1">SUM(H6,I6)</f>
        <v>0</v>
      </c>
      <c r="K6" s="85" t="str">
        <f t="shared" ref="K6:K19" ca="1" si="8">IFERROR(INDIRECT("個票"&amp;$A6&amp;"！$ad$27"),"")</f>
        <v/>
      </c>
      <c r="L6" s="141" t="str">
        <f t="shared" ref="L6:L19" ca="1" si="9">IFERROR(INDIRECT("個票"&amp;$A6&amp;"！$ad$47"),"")</f>
        <v/>
      </c>
      <c r="M6" s="85">
        <f ca="1">SUM(K6,L6)</f>
        <v>0</v>
      </c>
      <c r="N6" s="85" t="str">
        <f t="shared" ref="N6:N19" ca="1" si="10">IFERROR(INDIRECT("個票"&amp;$A6&amp;"！$ai$27"),"")</f>
        <v/>
      </c>
      <c r="O6" s="141" t="str">
        <f t="shared" ref="O6:O19" ca="1" si="11">IFERROR(INDIRECT("個票"&amp;$A6&amp;"！$ai$47"),"")</f>
        <v/>
      </c>
      <c r="P6" s="85">
        <f ca="1">SUM(N6,O6)</f>
        <v>0</v>
      </c>
      <c r="Q6" s="108"/>
      <c r="T6" s="109" t="s">
        <v>28</v>
      </c>
    </row>
    <row r="7" spans="1:39" ht="22.5" customHeight="1">
      <c r="A7" s="82">
        <f t="shared" si="0"/>
        <v>3</v>
      </c>
      <c r="B7" s="115" t="str">
        <f t="shared" ca="1" si="1"/>
        <v/>
      </c>
      <c r="C7" s="115" t="str">
        <f t="shared" ca="1" si="2"/>
        <v/>
      </c>
      <c r="D7" s="115" t="str">
        <f t="shared" ca="1" si="3"/>
        <v/>
      </c>
      <c r="E7" s="115" t="str">
        <f t="shared" ca="1" si="4"/>
        <v/>
      </c>
      <c r="F7" s="115" t="str">
        <f t="shared" ca="1" si="5"/>
        <v/>
      </c>
      <c r="G7" s="148" t="str">
        <f t="shared" ref="G7:G19" ca="1" si="12">IF(J7&gt;0,G$5,"")</f>
        <v/>
      </c>
      <c r="H7" s="85" t="str">
        <f t="shared" ca="1" si="6"/>
        <v/>
      </c>
      <c r="I7" s="141" t="str">
        <f t="shared" ca="1" si="7"/>
        <v/>
      </c>
      <c r="J7" s="85">
        <f t="shared" ref="J7:J19" ca="1" si="13">SUM(H7,I7)</f>
        <v>0</v>
      </c>
      <c r="K7" s="85" t="str">
        <f t="shared" ca="1" si="8"/>
        <v/>
      </c>
      <c r="L7" s="141" t="str">
        <f t="shared" ca="1" si="9"/>
        <v/>
      </c>
      <c r="M7" s="85">
        <f t="shared" ref="M7:M19" ca="1" si="14">SUM(K7,L7)</f>
        <v>0</v>
      </c>
      <c r="N7" s="85" t="str">
        <f t="shared" ca="1" si="10"/>
        <v/>
      </c>
      <c r="O7" s="141" t="str">
        <f t="shared" ca="1" si="11"/>
        <v/>
      </c>
      <c r="P7" s="85">
        <f t="shared" ref="P7:P19" ca="1" si="15">SUM(N7,O7)</f>
        <v>0</v>
      </c>
      <c r="Q7" s="108"/>
      <c r="T7" s="109" t="s">
        <v>29</v>
      </c>
    </row>
    <row r="8" spans="1:39" ht="22.5" customHeight="1">
      <c r="A8" s="82">
        <f t="shared" si="0"/>
        <v>4</v>
      </c>
      <c r="B8" s="115" t="str">
        <f t="shared" ca="1" si="1"/>
        <v/>
      </c>
      <c r="C8" s="115" t="str">
        <f t="shared" ca="1" si="2"/>
        <v/>
      </c>
      <c r="D8" s="115" t="str">
        <f t="shared" ca="1" si="3"/>
        <v/>
      </c>
      <c r="E8" s="115" t="str">
        <f t="shared" ca="1" si="4"/>
        <v/>
      </c>
      <c r="F8" s="115" t="str">
        <f t="shared" ca="1" si="5"/>
        <v/>
      </c>
      <c r="G8" s="148" t="str">
        <f t="shared" ca="1" si="12"/>
        <v/>
      </c>
      <c r="H8" s="85" t="str">
        <f t="shared" ca="1" si="6"/>
        <v/>
      </c>
      <c r="I8" s="141" t="str">
        <f t="shared" ca="1" si="7"/>
        <v/>
      </c>
      <c r="J8" s="85">
        <f t="shared" ca="1" si="13"/>
        <v>0</v>
      </c>
      <c r="K8" s="85" t="str">
        <f t="shared" ca="1" si="8"/>
        <v/>
      </c>
      <c r="L8" s="141" t="str">
        <f t="shared" ca="1" si="9"/>
        <v/>
      </c>
      <c r="M8" s="85">
        <f t="shared" ca="1" si="14"/>
        <v>0</v>
      </c>
      <c r="N8" s="85" t="str">
        <f t="shared" ca="1" si="10"/>
        <v/>
      </c>
      <c r="O8" s="141" t="str">
        <f t="shared" ca="1" si="11"/>
        <v/>
      </c>
      <c r="P8" s="85">
        <f t="shared" ca="1" si="15"/>
        <v>0</v>
      </c>
      <c r="Q8" s="108"/>
    </row>
    <row r="9" spans="1:39" ht="22.5" customHeight="1">
      <c r="A9" s="82">
        <f t="shared" si="0"/>
        <v>5</v>
      </c>
      <c r="B9" s="115" t="str">
        <f t="shared" ca="1" si="1"/>
        <v/>
      </c>
      <c r="C9" s="115" t="str">
        <f t="shared" ca="1" si="2"/>
        <v/>
      </c>
      <c r="D9" s="115" t="str">
        <f t="shared" ca="1" si="3"/>
        <v/>
      </c>
      <c r="E9" s="115" t="str">
        <f t="shared" ca="1" si="4"/>
        <v/>
      </c>
      <c r="F9" s="115" t="str">
        <f t="shared" ca="1" si="5"/>
        <v/>
      </c>
      <c r="G9" s="148" t="str">
        <f t="shared" ca="1" si="12"/>
        <v/>
      </c>
      <c r="H9" s="85" t="str">
        <f t="shared" ca="1" si="6"/>
        <v/>
      </c>
      <c r="I9" s="141" t="str">
        <f t="shared" ca="1" si="7"/>
        <v/>
      </c>
      <c r="J9" s="85">
        <f t="shared" ca="1" si="13"/>
        <v>0</v>
      </c>
      <c r="K9" s="85" t="str">
        <f t="shared" ca="1" si="8"/>
        <v/>
      </c>
      <c r="L9" s="141" t="str">
        <f t="shared" ca="1" si="9"/>
        <v/>
      </c>
      <c r="M9" s="85">
        <f t="shared" ca="1" si="14"/>
        <v>0</v>
      </c>
      <c r="N9" s="85" t="str">
        <f t="shared" ca="1" si="10"/>
        <v/>
      </c>
      <c r="O9" s="141" t="str">
        <f t="shared" ca="1" si="11"/>
        <v/>
      </c>
      <c r="P9" s="85">
        <f t="shared" ca="1" si="15"/>
        <v>0</v>
      </c>
      <c r="Q9" s="108"/>
    </row>
    <row r="10" spans="1:39" ht="22.5" customHeight="1">
      <c r="A10" s="82">
        <f t="shared" si="0"/>
        <v>6</v>
      </c>
      <c r="B10" s="115" t="str">
        <f t="shared" ca="1" si="1"/>
        <v/>
      </c>
      <c r="C10" s="115" t="str">
        <f t="shared" ca="1" si="2"/>
        <v/>
      </c>
      <c r="D10" s="115" t="str">
        <f t="shared" ca="1" si="3"/>
        <v/>
      </c>
      <c r="E10" s="115" t="str">
        <f t="shared" ca="1" si="4"/>
        <v/>
      </c>
      <c r="F10" s="115" t="str">
        <f t="shared" ca="1" si="5"/>
        <v/>
      </c>
      <c r="G10" s="148" t="str">
        <f t="shared" ca="1" si="12"/>
        <v/>
      </c>
      <c r="H10" s="85" t="str">
        <f t="shared" ca="1" si="6"/>
        <v/>
      </c>
      <c r="I10" s="141" t="str">
        <f t="shared" ca="1" si="7"/>
        <v/>
      </c>
      <c r="J10" s="85">
        <f t="shared" ca="1" si="13"/>
        <v>0</v>
      </c>
      <c r="K10" s="85" t="str">
        <f t="shared" ca="1" si="8"/>
        <v/>
      </c>
      <c r="L10" s="141" t="str">
        <f t="shared" ca="1" si="9"/>
        <v/>
      </c>
      <c r="M10" s="85">
        <f t="shared" ca="1" si="14"/>
        <v>0</v>
      </c>
      <c r="N10" s="85" t="str">
        <f t="shared" ca="1" si="10"/>
        <v/>
      </c>
      <c r="O10" s="141" t="str">
        <f t="shared" ca="1" si="11"/>
        <v/>
      </c>
      <c r="P10" s="85">
        <f t="shared" ca="1" si="15"/>
        <v>0</v>
      </c>
      <c r="Q10" s="108"/>
    </row>
    <row r="11" spans="1:39" ht="22.5" customHeight="1">
      <c r="A11" s="82">
        <f t="shared" si="0"/>
        <v>7</v>
      </c>
      <c r="B11" s="115" t="str">
        <f t="shared" ca="1" si="1"/>
        <v/>
      </c>
      <c r="C11" s="115" t="str">
        <f t="shared" ca="1" si="2"/>
        <v/>
      </c>
      <c r="D11" s="115" t="str">
        <f t="shared" ca="1" si="3"/>
        <v/>
      </c>
      <c r="E11" s="115" t="str">
        <f t="shared" ca="1" si="4"/>
        <v/>
      </c>
      <c r="F11" s="115" t="str">
        <f t="shared" ca="1" si="5"/>
        <v/>
      </c>
      <c r="G11" s="148" t="str">
        <f t="shared" ca="1" si="12"/>
        <v/>
      </c>
      <c r="H11" s="85" t="str">
        <f t="shared" ca="1" si="6"/>
        <v/>
      </c>
      <c r="I11" s="141" t="str">
        <f t="shared" ca="1" si="7"/>
        <v/>
      </c>
      <c r="J11" s="85">
        <f t="shared" ca="1" si="13"/>
        <v>0</v>
      </c>
      <c r="K11" s="85" t="str">
        <f t="shared" ca="1" si="8"/>
        <v/>
      </c>
      <c r="L11" s="141" t="str">
        <f t="shared" ca="1" si="9"/>
        <v/>
      </c>
      <c r="M11" s="85">
        <f t="shared" ca="1" si="14"/>
        <v>0</v>
      </c>
      <c r="N11" s="85" t="str">
        <f t="shared" ca="1" si="10"/>
        <v/>
      </c>
      <c r="O11" s="141" t="str">
        <f t="shared" ca="1" si="11"/>
        <v/>
      </c>
      <c r="P11" s="85">
        <f t="shared" ca="1" si="15"/>
        <v>0</v>
      </c>
      <c r="Q11" s="108"/>
    </row>
    <row r="12" spans="1:39" ht="22.5" customHeight="1">
      <c r="A12" s="82">
        <f t="shared" si="0"/>
        <v>8</v>
      </c>
      <c r="B12" s="115" t="str">
        <f t="shared" ca="1" si="1"/>
        <v/>
      </c>
      <c r="C12" s="115" t="str">
        <f t="shared" ca="1" si="2"/>
        <v/>
      </c>
      <c r="D12" s="115" t="str">
        <f t="shared" ca="1" si="3"/>
        <v/>
      </c>
      <c r="E12" s="115" t="str">
        <f t="shared" ca="1" si="4"/>
        <v/>
      </c>
      <c r="F12" s="115" t="str">
        <f t="shared" ca="1" si="5"/>
        <v/>
      </c>
      <c r="G12" s="148" t="str">
        <f t="shared" ca="1" si="12"/>
        <v/>
      </c>
      <c r="H12" s="85" t="str">
        <f t="shared" ca="1" si="6"/>
        <v/>
      </c>
      <c r="I12" s="141" t="str">
        <f t="shared" ca="1" si="7"/>
        <v/>
      </c>
      <c r="J12" s="85">
        <f t="shared" ca="1" si="13"/>
        <v>0</v>
      </c>
      <c r="K12" s="85" t="str">
        <f t="shared" ca="1" si="8"/>
        <v/>
      </c>
      <c r="L12" s="141" t="str">
        <f t="shared" ca="1" si="9"/>
        <v/>
      </c>
      <c r="M12" s="85">
        <f t="shared" ca="1" si="14"/>
        <v>0</v>
      </c>
      <c r="N12" s="85" t="str">
        <f t="shared" ca="1" si="10"/>
        <v/>
      </c>
      <c r="O12" s="141" t="str">
        <f t="shared" ca="1" si="11"/>
        <v/>
      </c>
      <c r="P12" s="85">
        <f t="shared" ca="1" si="15"/>
        <v>0</v>
      </c>
      <c r="Q12" s="108"/>
    </row>
    <row r="13" spans="1:39" ht="22.5" customHeight="1">
      <c r="A13" s="82">
        <f t="shared" si="0"/>
        <v>9</v>
      </c>
      <c r="B13" s="115" t="str">
        <f t="shared" ca="1" si="1"/>
        <v/>
      </c>
      <c r="C13" s="115" t="str">
        <f t="shared" ca="1" si="2"/>
        <v/>
      </c>
      <c r="D13" s="115" t="str">
        <f t="shared" ca="1" si="3"/>
        <v/>
      </c>
      <c r="E13" s="115" t="str">
        <f t="shared" ca="1" si="4"/>
        <v/>
      </c>
      <c r="F13" s="115" t="str">
        <f t="shared" ca="1" si="5"/>
        <v/>
      </c>
      <c r="G13" s="148" t="str">
        <f t="shared" ca="1" si="12"/>
        <v/>
      </c>
      <c r="H13" s="85" t="str">
        <f t="shared" ca="1" si="6"/>
        <v/>
      </c>
      <c r="I13" s="141" t="str">
        <f t="shared" ca="1" si="7"/>
        <v/>
      </c>
      <c r="J13" s="85">
        <f t="shared" ca="1" si="13"/>
        <v>0</v>
      </c>
      <c r="K13" s="85" t="str">
        <f t="shared" ca="1" si="8"/>
        <v/>
      </c>
      <c r="L13" s="141" t="str">
        <f t="shared" ca="1" si="9"/>
        <v/>
      </c>
      <c r="M13" s="85">
        <f t="shared" ca="1" si="14"/>
        <v>0</v>
      </c>
      <c r="N13" s="85" t="str">
        <f t="shared" ca="1" si="10"/>
        <v/>
      </c>
      <c r="O13" s="141" t="str">
        <f t="shared" ca="1" si="11"/>
        <v/>
      </c>
      <c r="P13" s="85">
        <f t="shared" ca="1" si="15"/>
        <v>0</v>
      </c>
      <c r="Q13" s="108"/>
    </row>
    <row r="14" spans="1:39" ht="22.5" customHeight="1">
      <c r="A14" s="82">
        <f t="shared" si="0"/>
        <v>10</v>
      </c>
      <c r="B14" s="115" t="str">
        <f t="shared" ca="1" si="1"/>
        <v/>
      </c>
      <c r="C14" s="115" t="str">
        <f t="shared" ca="1" si="2"/>
        <v/>
      </c>
      <c r="D14" s="115" t="str">
        <f t="shared" ca="1" si="3"/>
        <v/>
      </c>
      <c r="E14" s="115" t="str">
        <f t="shared" ca="1" si="4"/>
        <v/>
      </c>
      <c r="F14" s="115" t="str">
        <f t="shared" ca="1" si="5"/>
        <v/>
      </c>
      <c r="G14" s="148" t="str">
        <f t="shared" ca="1" si="12"/>
        <v/>
      </c>
      <c r="H14" s="85" t="str">
        <f t="shared" ca="1" si="6"/>
        <v/>
      </c>
      <c r="I14" s="141" t="str">
        <f t="shared" ca="1" si="7"/>
        <v/>
      </c>
      <c r="J14" s="85">
        <f t="shared" ca="1" si="13"/>
        <v>0</v>
      </c>
      <c r="K14" s="85" t="str">
        <f t="shared" ca="1" si="8"/>
        <v/>
      </c>
      <c r="L14" s="141" t="str">
        <f t="shared" ca="1" si="9"/>
        <v/>
      </c>
      <c r="M14" s="85">
        <f t="shared" ca="1" si="14"/>
        <v>0</v>
      </c>
      <c r="N14" s="85" t="str">
        <f t="shared" ca="1" si="10"/>
        <v/>
      </c>
      <c r="O14" s="141" t="str">
        <f t="shared" ca="1" si="11"/>
        <v/>
      </c>
      <c r="P14" s="85">
        <f t="shared" ca="1" si="15"/>
        <v>0</v>
      </c>
      <c r="Q14" s="108"/>
    </row>
    <row r="15" spans="1:39" ht="22.5" customHeight="1">
      <c r="A15" s="82">
        <f t="shared" si="0"/>
        <v>11</v>
      </c>
      <c r="B15" s="115" t="str">
        <f t="shared" ca="1" si="1"/>
        <v/>
      </c>
      <c r="C15" s="115" t="str">
        <f t="shared" ca="1" si="2"/>
        <v/>
      </c>
      <c r="D15" s="115" t="str">
        <f t="shared" ca="1" si="3"/>
        <v/>
      </c>
      <c r="E15" s="115" t="str">
        <f t="shared" ca="1" si="4"/>
        <v/>
      </c>
      <c r="F15" s="115" t="str">
        <f t="shared" ca="1" si="5"/>
        <v/>
      </c>
      <c r="G15" s="148" t="str">
        <f t="shared" ca="1" si="12"/>
        <v/>
      </c>
      <c r="H15" s="85" t="str">
        <f t="shared" ca="1" si="6"/>
        <v/>
      </c>
      <c r="I15" s="141" t="str">
        <f t="shared" ca="1" si="7"/>
        <v/>
      </c>
      <c r="J15" s="85">
        <f t="shared" ca="1" si="13"/>
        <v>0</v>
      </c>
      <c r="K15" s="85" t="str">
        <f t="shared" ca="1" si="8"/>
        <v/>
      </c>
      <c r="L15" s="141" t="str">
        <f t="shared" ca="1" si="9"/>
        <v/>
      </c>
      <c r="M15" s="85">
        <f t="shared" ca="1" si="14"/>
        <v>0</v>
      </c>
      <c r="N15" s="85" t="str">
        <f t="shared" ca="1" si="10"/>
        <v/>
      </c>
      <c r="O15" s="141" t="str">
        <f t="shared" ca="1" si="11"/>
        <v/>
      </c>
      <c r="P15" s="85">
        <f t="shared" ca="1" si="15"/>
        <v>0</v>
      </c>
      <c r="Q15" s="108"/>
    </row>
    <row r="16" spans="1:39" ht="22.5" customHeight="1">
      <c r="A16" s="82">
        <f t="shared" si="0"/>
        <v>12</v>
      </c>
      <c r="B16" s="115" t="str">
        <f t="shared" ca="1" si="1"/>
        <v/>
      </c>
      <c r="C16" s="115" t="str">
        <f t="shared" ca="1" si="2"/>
        <v/>
      </c>
      <c r="D16" s="115" t="str">
        <f t="shared" ca="1" si="3"/>
        <v/>
      </c>
      <c r="E16" s="115" t="str">
        <f t="shared" ca="1" si="4"/>
        <v/>
      </c>
      <c r="F16" s="115" t="str">
        <f t="shared" ca="1" si="5"/>
        <v/>
      </c>
      <c r="G16" s="148" t="str">
        <f t="shared" ca="1" si="12"/>
        <v/>
      </c>
      <c r="H16" s="85" t="str">
        <f t="shared" ca="1" si="6"/>
        <v/>
      </c>
      <c r="I16" s="141" t="str">
        <f t="shared" ca="1" si="7"/>
        <v/>
      </c>
      <c r="J16" s="85">
        <f t="shared" ca="1" si="13"/>
        <v>0</v>
      </c>
      <c r="K16" s="85" t="str">
        <f t="shared" ca="1" si="8"/>
        <v/>
      </c>
      <c r="L16" s="141" t="str">
        <f t="shared" ca="1" si="9"/>
        <v/>
      </c>
      <c r="M16" s="85">
        <f t="shared" ca="1" si="14"/>
        <v>0</v>
      </c>
      <c r="N16" s="85" t="str">
        <f t="shared" ca="1" si="10"/>
        <v/>
      </c>
      <c r="O16" s="141" t="str">
        <f t="shared" ca="1" si="11"/>
        <v/>
      </c>
      <c r="P16" s="85">
        <f t="shared" ca="1" si="15"/>
        <v>0</v>
      </c>
      <c r="Q16" s="108"/>
    </row>
    <row r="17" spans="1:17" ht="22.5" customHeight="1">
      <c r="A17" s="82">
        <f t="shared" si="0"/>
        <v>13</v>
      </c>
      <c r="B17" s="115" t="str">
        <f t="shared" ca="1" si="1"/>
        <v/>
      </c>
      <c r="C17" s="115" t="str">
        <f t="shared" ca="1" si="2"/>
        <v/>
      </c>
      <c r="D17" s="115" t="str">
        <f t="shared" ca="1" si="3"/>
        <v/>
      </c>
      <c r="E17" s="115" t="str">
        <f t="shared" ca="1" si="4"/>
        <v/>
      </c>
      <c r="F17" s="115" t="str">
        <f t="shared" ca="1" si="5"/>
        <v/>
      </c>
      <c r="G17" s="148" t="str">
        <f t="shared" ca="1" si="12"/>
        <v/>
      </c>
      <c r="H17" s="85" t="str">
        <f t="shared" ca="1" si="6"/>
        <v/>
      </c>
      <c r="I17" s="141" t="str">
        <f t="shared" ca="1" si="7"/>
        <v/>
      </c>
      <c r="J17" s="85">
        <f t="shared" ca="1" si="13"/>
        <v>0</v>
      </c>
      <c r="K17" s="85" t="str">
        <f t="shared" ca="1" si="8"/>
        <v/>
      </c>
      <c r="L17" s="141" t="str">
        <f t="shared" ca="1" si="9"/>
        <v/>
      </c>
      <c r="M17" s="85">
        <f t="shared" ca="1" si="14"/>
        <v>0</v>
      </c>
      <c r="N17" s="85" t="str">
        <f t="shared" ca="1" si="10"/>
        <v/>
      </c>
      <c r="O17" s="141" t="str">
        <f t="shared" ca="1" si="11"/>
        <v/>
      </c>
      <c r="P17" s="85">
        <f t="shared" ca="1" si="15"/>
        <v>0</v>
      </c>
      <c r="Q17" s="108"/>
    </row>
    <row r="18" spans="1:17" ht="22.5" customHeight="1">
      <c r="A18" s="82">
        <f t="shared" si="0"/>
        <v>14</v>
      </c>
      <c r="B18" s="115" t="str">
        <f t="shared" ca="1" si="1"/>
        <v/>
      </c>
      <c r="C18" s="115" t="str">
        <f t="shared" ca="1" si="2"/>
        <v/>
      </c>
      <c r="D18" s="115" t="str">
        <f t="shared" ca="1" si="3"/>
        <v/>
      </c>
      <c r="E18" s="115" t="str">
        <f t="shared" ca="1" si="4"/>
        <v/>
      </c>
      <c r="F18" s="115" t="str">
        <f t="shared" ca="1" si="5"/>
        <v/>
      </c>
      <c r="G18" s="148" t="str">
        <f t="shared" ca="1" si="12"/>
        <v/>
      </c>
      <c r="H18" s="85" t="str">
        <f t="shared" ca="1" si="6"/>
        <v/>
      </c>
      <c r="I18" s="141" t="str">
        <f t="shared" ca="1" si="7"/>
        <v/>
      </c>
      <c r="J18" s="85">
        <f t="shared" ca="1" si="13"/>
        <v>0</v>
      </c>
      <c r="K18" s="85" t="str">
        <f t="shared" ca="1" si="8"/>
        <v/>
      </c>
      <c r="L18" s="141" t="str">
        <f t="shared" ca="1" si="9"/>
        <v/>
      </c>
      <c r="M18" s="85">
        <f t="shared" ca="1" si="14"/>
        <v>0</v>
      </c>
      <c r="N18" s="85" t="str">
        <f t="shared" ca="1" si="10"/>
        <v/>
      </c>
      <c r="O18" s="141" t="str">
        <f t="shared" ca="1" si="11"/>
        <v/>
      </c>
      <c r="P18" s="85">
        <f t="shared" ca="1" si="15"/>
        <v>0</v>
      </c>
      <c r="Q18" s="108"/>
    </row>
    <row r="19" spans="1:17" ht="22.5" customHeight="1">
      <c r="A19" s="82">
        <f t="shared" si="0"/>
        <v>15</v>
      </c>
      <c r="B19" s="115" t="str">
        <f t="shared" ca="1" si="1"/>
        <v/>
      </c>
      <c r="C19" s="115" t="str">
        <f t="shared" ca="1" si="2"/>
        <v/>
      </c>
      <c r="D19" s="115" t="str">
        <f t="shared" ca="1" si="3"/>
        <v/>
      </c>
      <c r="E19" s="115" t="str">
        <f t="shared" ca="1" si="4"/>
        <v/>
      </c>
      <c r="F19" s="115" t="str">
        <f t="shared" ca="1" si="5"/>
        <v/>
      </c>
      <c r="G19" s="148" t="str">
        <f t="shared" ca="1" si="12"/>
        <v/>
      </c>
      <c r="H19" s="85" t="str">
        <f t="shared" ca="1" si="6"/>
        <v/>
      </c>
      <c r="I19" s="141" t="str">
        <f t="shared" ca="1" si="7"/>
        <v/>
      </c>
      <c r="J19" s="85">
        <f t="shared" ca="1" si="13"/>
        <v>0</v>
      </c>
      <c r="K19" s="85" t="str">
        <f t="shared" ca="1" si="8"/>
        <v/>
      </c>
      <c r="L19" s="141" t="str">
        <f t="shared" ca="1" si="9"/>
        <v/>
      </c>
      <c r="M19" s="85">
        <f t="shared" ca="1" si="14"/>
        <v>0</v>
      </c>
      <c r="N19" s="85" t="str">
        <f t="shared" ca="1" si="10"/>
        <v/>
      </c>
      <c r="O19" s="141" t="str">
        <f t="shared" ca="1" si="11"/>
        <v/>
      </c>
      <c r="P19" s="85">
        <f t="shared" ca="1" si="15"/>
        <v>0</v>
      </c>
      <c r="Q19" s="108"/>
    </row>
    <row r="20" spans="1:17" ht="11.25" customHeight="1"/>
    <row r="21" spans="1:17" customFormat="1">
      <c r="A21" s="3" t="s">
        <v>232</v>
      </c>
      <c r="B21" s="2"/>
      <c r="C21" s="2"/>
    </row>
    <row r="22" spans="1:17" customFormat="1" ht="16.5" customHeight="1">
      <c r="A22" s="83"/>
      <c r="B22" s="3" t="s">
        <v>30</v>
      </c>
      <c r="C22" s="2"/>
    </row>
    <row r="23" spans="1:17" customFormat="1" ht="16.5" customHeight="1">
      <c r="A23" s="83"/>
      <c r="B23" s="3"/>
      <c r="C23" s="2"/>
    </row>
    <row r="24" spans="1:17" customFormat="1" ht="16.5" customHeight="1">
      <c r="A24" s="5"/>
      <c r="B24" s="84"/>
      <c r="C24" s="2"/>
    </row>
    <row r="25" spans="1:17" customFormat="1" ht="16.5" customHeight="1">
      <c r="A25" s="5"/>
      <c r="B25" s="84"/>
      <c r="C25" s="2"/>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60"/>
  <sheetViews>
    <sheetView showGridLines="0" showZeros="0" tabSelected="1" zoomScaleNormal="100" zoomScaleSheetLayoutView="100" workbookViewId="0">
      <selection activeCell="AD27" sqref="AD27:AF2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78">
      <c r="A1" s="2" t="s">
        <v>270</v>
      </c>
    </row>
    <row r="2" spans="1:78" ht="7.5" customHeight="1"/>
    <row r="3" spans="1:78">
      <c r="A3" s="234" t="s">
        <v>261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6"/>
    </row>
    <row r="4" spans="1:78"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78">
      <c r="A5" s="234" t="s">
        <v>31</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6"/>
    </row>
    <row r="6" spans="1:78"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78" ht="17.25" customHeight="1">
      <c r="A7" s="181" t="s">
        <v>32</v>
      </c>
      <c r="B7" s="182"/>
      <c r="C7" s="182"/>
      <c r="D7" s="182"/>
      <c r="E7" s="182"/>
      <c r="F7" s="182"/>
      <c r="G7" s="183"/>
      <c r="H7" s="256"/>
      <c r="I7" s="257"/>
      <c r="J7" s="257"/>
      <c r="K7" s="257"/>
      <c r="L7" s="257"/>
      <c r="M7" s="257"/>
      <c r="N7" s="258"/>
      <c r="O7" s="181" t="s">
        <v>33</v>
      </c>
      <c r="P7" s="182"/>
      <c r="Q7" s="182"/>
      <c r="R7" s="182"/>
      <c r="S7" s="183"/>
      <c r="T7" s="259"/>
      <c r="U7" s="260"/>
      <c r="V7" s="260"/>
      <c r="W7" s="260"/>
      <c r="X7" s="260"/>
      <c r="Y7" s="260"/>
      <c r="Z7" s="260"/>
      <c r="AA7" s="260"/>
      <c r="AB7" s="260"/>
      <c r="AC7" s="260"/>
      <c r="AD7" s="260"/>
      <c r="AE7" s="260"/>
      <c r="AF7" s="260"/>
      <c r="AG7" s="260"/>
      <c r="AH7" s="260"/>
      <c r="AI7" s="260"/>
      <c r="AJ7" s="260"/>
      <c r="AK7" s="260"/>
      <c r="AL7" s="260"/>
      <c r="AM7" s="261"/>
      <c r="AV7" s="3"/>
    </row>
    <row r="8" spans="1:78">
      <c r="A8" s="237" t="s">
        <v>34</v>
      </c>
      <c r="B8" s="238"/>
      <c r="C8" s="239"/>
      <c r="D8" s="181" t="s">
        <v>35</v>
      </c>
      <c r="E8" s="182"/>
      <c r="F8" s="182"/>
      <c r="G8" s="183"/>
      <c r="H8" s="181" t="s">
        <v>24</v>
      </c>
      <c r="I8" s="182"/>
      <c r="J8" s="182"/>
      <c r="K8" s="182"/>
      <c r="L8" s="182"/>
      <c r="M8" s="182"/>
      <c r="N8" s="182"/>
      <c r="O8" s="182"/>
      <c r="P8" s="182"/>
      <c r="Q8" s="182"/>
      <c r="R8" s="182"/>
      <c r="S8" s="183"/>
      <c r="T8" s="237" t="s">
        <v>36</v>
      </c>
      <c r="U8" s="238"/>
      <c r="V8" s="239"/>
      <c r="W8" s="181" t="s">
        <v>18</v>
      </c>
      <c r="X8" s="182"/>
      <c r="Y8" s="182"/>
      <c r="Z8" s="182"/>
      <c r="AA8" s="182"/>
      <c r="AB8" s="182"/>
      <c r="AC8" s="182"/>
      <c r="AD8" s="182"/>
      <c r="AE8" s="182"/>
      <c r="AF8" s="183"/>
      <c r="AG8" s="244" t="s">
        <v>37</v>
      </c>
      <c r="AH8" s="245"/>
      <c r="AI8" s="245"/>
      <c r="AJ8" s="245"/>
      <c r="AK8" s="245"/>
      <c r="AL8" s="245"/>
      <c r="AM8" s="246"/>
      <c r="AV8" s="3"/>
    </row>
    <row r="9" spans="1:78" ht="17.25" customHeight="1">
      <c r="A9" s="240"/>
      <c r="B9" s="221"/>
      <c r="C9" s="171"/>
      <c r="D9" s="241" t="s">
        <v>280</v>
      </c>
      <c r="E9" s="242"/>
      <c r="F9" s="242"/>
      <c r="G9" s="243"/>
      <c r="H9" s="247"/>
      <c r="I9" s="248"/>
      <c r="J9" s="248"/>
      <c r="K9" s="248"/>
      <c r="L9" s="248"/>
      <c r="M9" s="248"/>
      <c r="N9" s="248"/>
      <c r="O9" s="248"/>
      <c r="P9" s="248"/>
      <c r="Q9" s="248"/>
      <c r="R9" s="248"/>
      <c r="S9" s="249"/>
      <c r="T9" s="240"/>
      <c r="U9" s="221"/>
      <c r="V9" s="171"/>
      <c r="W9" s="250"/>
      <c r="X9" s="251"/>
      <c r="Y9" s="251"/>
      <c r="Z9" s="251"/>
      <c r="AA9" s="251"/>
      <c r="AB9" s="251"/>
      <c r="AC9" s="251"/>
      <c r="AD9" s="251"/>
      <c r="AE9" s="251"/>
      <c r="AF9" s="252"/>
      <c r="AG9" s="253"/>
      <c r="AH9" s="254"/>
      <c r="AI9" s="254"/>
      <c r="AJ9" s="254"/>
      <c r="AK9" s="254"/>
      <c r="AL9" s="254"/>
      <c r="AM9" s="255"/>
      <c r="AV9" s="3"/>
    </row>
    <row r="10" spans="1:78" s="3" customFormat="1" ht="20.25" customHeight="1">
      <c r="A10" s="181" t="s">
        <v>39</v>
      </c>
      <c r="B10" s="182"/>
      <c r="C10" s="182"/>
      <c r="D10" s="182"/>
      <c r="E10" s="182"/>
      <c r="F10" s="182"/>
      <c r="G10" s="182"/>
      <c r="H10" s="182"/>
      <c r="I10" s="182"/>
      <c r="J10" s="182"/>
      <c r="K10" s="183"/>
      <c r="L10" s="190"/>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2"/>
      <c r="AP10" s="270"/>
      <c r="AQ10" s="270"/>
      <c r="AR10" s="270"/>
      <c r="AS10" s="270"/>
      <c r="AT10" s="270"/>
      <c r="AU10" s="270"/>
      <c r="BK10" s="262" t="s">
        <v>281</v>
      </c>
      <c r="BL10" s="262"/>
      <c r="BM10" s="262"/>
      <c r="BN10" s="262"/>
      <c r="BO10" s="262"/>
      <c r="BP10" s="262"/>
      <c r="BQ10" s="262"/>
      <c r="BR10" s="262"/>
      <c r="BS10" s="262"/>
      <c r="BT10" s="262"/>
      <c r="BU10" s="262"/>
      <c r="BV10" s="262"/>
      <c r="BW10" s="262"/>
      <c r="BX10" s="262"/>
      <c r="BY10" s="262"/>
      <c r="BZ10" s="262"/>
    </row>
    <row r="11" spans="1:78" s="3" customFormat="1" ht="18" customHeight="1">
      <c r="A11" s="271" t="s">
        <v>40</v>
      </c>
      <c r="B11" s="272"/>
      <c r="C11" s="272"/>
      <c r="D11" s="272"/>
      <c r="E11" s="272"/>
      <c r="F11" s="272"/>
      <c r="G11" s="272"/>
      <c r="H11" s="273"/>
      <c r="I11" s="4"/>
      <c r="J11" s="118" t="s">
        <v>193</v>
      </c>
      <c r="K11" s="64"/>
      <c r="L11" s="65"/>
      <c r="M11" s="65"/>
      <c r="N11" s="65"/>
      <c r="O11" s="65"/>
      <c r="P11" s="65"/>
      <c r="Q11" s="65"/>
      <c r="R11" s="65"/>
      <c r="S11" s="65"/>
      <c r="T11" s="65"/>
      <c r="U11" s="65"/>
      <c r="V11" s="65"/>
      <c r="W11" s="65"/>
      <c r="X11" s="65"/>
      <c r="Y11" s="4"/>
      <c r="Z11" s="118" t="s">
        <v>192</v>
      </c>
      <c r="AA11" s="64"/>
      <c r="AB11" s="65"/>
      <c r="AC11" s="65"/>
      <c r="AD11" s="65"/>
      <c r="AE11" s="65"/>
      <c r="AF11" s="65"/>
      <c r="AG11" s="65"/>
      <c r="AH11" s="65"/>
      <c r="AI11" s="65"/>
      <c r="AJ11" s="65"/>
      <c r="AK11" s="65"/>
      <c r="AL11" s="65"/>
      <c r="AM11" s="66"/>
      <c r="BK11" s="262"/>
      <c r="BL11" s="262"/>
      <c r="BM11" s="262"/>
      <c r="BN11" s="262"/>
      <c r="BO11" s="262"/>
      <c r="BP11" s="262"/>
      <c r="BQ11" s="262"/>
      <c r="BR11" s="262"/>
      <c r="BS11" s="262"/>
      <c r="BT11" s="262"/>
      <c r="BU11" s="262"/>
      <c r="BV11" s="262"/>
      <c r="BW11" s="262"/>
      <c r="BX11" s="262"/>
      <c r="BY11" s="262"/>
      <c r="BZ11" s="262"/>
    </row>
    <row r="12" spans="1:78"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c r="BK12" s="262"/>
      <c r="BL12" s="262"/>
      <c r="BM12" s="262"/>
      <c r="BN12" s="262"/>
      <c r="BO12" s="262"/>
      <c r="BP12" s="262"/>
      <c r="BQ12" s="262"/>
      <c r="BR12" s="262"/>
      <c r="BS12" s="262"/>
      <c r="BT12" s="262"/>
      <c r="BU12" s="262"/>
      <c r="BV12" s="262"/>
      <c r="BW12" s="262"/>
      <c r="BX12" s="262"/>
      <c r="BY12" s="262"/>
      <c r="BZ12" s="262"/>
    </row>
    <row r="13" spans="1:78" s="3" customFormat="1" ht="12">
      <c r="A13" s="234" t="s">
        <v>41</v>
      </c>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6"/>
    </row>
    <row r="14" spans="1:78" s="3" customFormat="1" ht="3" customHeight="1">
      <c r="I14" s="84"/>
      <c r="J14" s="12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78" s="3" customFormat="1" ht="18" customHeight="1">
      <c r="A15" s="225" t="s">
        <v>220</v>
      </c>
      <c r="B15" s="226"/>
      <c r="C15" s="226"/>
      <c r="D15" s="226"/>
      <c r="E15" s="226"/>
      <c r="F15" s="226"/>
      <c r="G15" s="226"/>
      <c r="H15" s="226"/>
      <c r="I15" s="226"/>
      <c r="J15" s="226"/>
      <c r="K15" s="226"/>
      <c r="L15" s="226"/>
      <c r="M15" s="226"/>
      <c r="N15" s="226"/>
      <c r="O15" s="226"/>
      <c r="P15" s="226"/>
      <c r="Q15" s="226"/>
      <c r="R15" s="226"/>
      <c r="S15" s="226"/>
      <c r="T15" s="226"/>
      <c r="U15" s="226"/>
      <c r="V15" s="226"/>
      <c r="W15" s="227"/>
      <c r="X15" s="231" t="s">
        <v>42</v>
      </c>
      <c r="Y15" s="232"/>
      <c r="Z15" s="233"/>
      <c r="AA15" s="280" t="s">
        <v>198</v>
      </c>
      <c r="AB15" s="281"/>
      <c r="AC15" s="281"/>
      <c r="AD15" s="281"/>
      <c r="AE15" s="281"/>
      <c r="AF15" s="281"/>
      <c r="AG15" s="281"/>
      <c r="AH15" s="281"/>
      <c r="AI15" s="281"/>
      <c r="AJ15" s="281"/>
      <c r="AK15" s="281"/>
      <c r="AL15" s="281"/>
      <c r="AM15" s="281"/>
    </row>
    <row r="16" spans="1:78" s="3" customFormat="1" ht="18" customHeight="1">
      <c r="A16" s="225" t="s">
        <v>221</v>
      </c>
      <c r="B16" s="226"/>
      <c r="C16" s="226"/>
      <c r="D16" s="226"/>
      <c r="E16" s="226"/>
      <c r="F16" s="226"/>
      <c r="G16" s="226"/>
      <c r="H16" s="226"/>
      <c r="I16" s="226"/>
      <c r="J16" s="226"/>
      <c r="K16" s="226"/>
      <c r="L16" s="226"/>
      <c r="M16" s="226"/>
      <c r="N16" s="226"/>
      <c r="O16" s="226"/>
      <c r="P16" s="226"/>
      <c r="Q16" s="226"/>
      <c r="R16" s="226"/>
      <c r="S16" s="226"/>
      <c r="T16" s="226"/>
      <c r="U16" s="226"/>
      <c r="V16" s="226"/>
      <c r="W16" s="227"/>
      <c r="X16" s="231" t="s">
        <v>42</v>
      </c>
      <c r="Y16" s="232"/>
      <c r="Z16" s="233"/>
      <c r="AA16" s="280" t="s">
        <v>197</v>
      </c>
      <c r="AB16" s="281"/>
      <c r="AC16" s="281"/>
      <c r="AD16" s="281"/>
      <c r="AE16" s="281"/>
      <c r="AF16" s="281"/>
      <c r="AG16" s="281"/>
      <c r="AH16" s="281"/>
      <c r="AI16" s="281"/>
      <c r="AJ16" s="281"/>
      <c r="AK16" s="281"/>
      <c r="AL16" s="281"/>
      <c r="AM16" s="281"/>
    </row>
    <row r="17" spans="1:48" s="3" customFormat="1" ht="18" customHeight="1">
      <c r="A17" s="228" t="s">
        <v>196</v>
      </c>
      <c r="B17" s="229"/>
      <c r="C17" s="229"/>
      <c r="D17" s="229"/>
      <c r="E17" s="229"/>
      <c r="F17" s="229"/>
      <c r="G17" s="229"/>
      <c r="H17" s="229"/>
      <c r="I17" s="229"/>
      <c r="J17" s="229"/>
      <c r="K17" s="229"/>
      <c r="L17" s="229"/>
      <c r="M17" s="229"/>
      <c r="N17" s="229"/>
      <c r="O17" s="229"/>
      <c r="P17" s="229"/>
      <c r="Q17" s="229"/>
      <c r="R17" s="229"/>
      <c r="S17" s="229"/>
      <c r="T17" s="229"/>
      <c r="U17" s="229"/>
      <c r="V17" s="229"/>
      <c r="W17" s="230"/>
      <c r="X17" s="231" t="s">
        <v>42</v>
      </c>
      <c r="Y17" s="232"/>
      <c r="Z17" s="233"/>
      <c r="AA17" s="138"/>
      <c r="AB17" s="138"/>
      <c r="AC17" s="138"/>
      <c r="AD17" s="138"/>
      <c r="AE17" s="138"/>
      <c r="AF17" s="138"/>
      <c r="AG17" s="138"/>
      <c r="AH17" s="138"/>
      <c r="AI17" s="138"/>
      <c r="AJ17" s="138"/>
      <c r="AK17" s="138"/>
      <c r="AL17" s="138"/>
      <c r="AM17" s="138"/>
    </row>
    <row r="18" spans="1:48" s="3" customFormat="1" ht="6" customHeight="1">
      <c r="I18" s="84"/>
      <c r="J18" s="1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34" t="s">
        <v>237</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6"/>
    </row>
    <row r="20" spans="1:48" s="3" customFormat="1" ht="3" customHeight="1">
      <c r="I20" s="84"/>
      <c r="J20" s="12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25" t="s">
        <v>236</v>
      </c>
      <c r="B21" s="226"/>
      <c r="C21" s="226"/>
      <c r="D21" s="226"/>
      <c r="E21" s="226"/>
      <c r="F21" s="226"/>
      <c r="G21" s="226"/>
      <c r="H21" s="226"/>
      <c r="I21" s="226"/>
      <c r="J21" s="226"/>
      <c r="K21" s="226"/>
      <c r="L21" s="226"/>
      <c r="M21" s="226"/>
      <c r="N21" s="226"/>
      <c r="O21" s="226"/>
      <c r="P21" s="226"/>
      <c r="Q21" s="226"/>
      <c r="R21" s="226"/>
      <c r="S21" s="226"/>
      <c r="T21" s="226"/>
      <c r="U21" s="226"/>
      <c r="V21" s="226"/>
      <c r="W21" s="226"/>
      <c r="X21" s="231" t="s">
        <v>42</v>
      </c>
      <c r="Y21" s="232"/>
      <c r="Z21" s="233"/>
      <c r="AA21" s="140"/>
      <c r="AB21" s="140"/>
      <c r="AC21" s="140"/>
      <c r="AD21" s="140"/>
      <c r="AE21" s="140"/>
      <c r="AF21" s="140"/>
      <c r="AG21" s="140"/>
    </row>
    <row r="22" spans="1:48" s="3" customFormat="1" ht="18" customHeight="1">
      <c r="A22" s="225" t="s">
        <v>233</v>
      </c>
      <c r="B22" s="226"/>
      <c r="C22" s="226"/>
      <c r="D22" s="226"/>
      <c r="E22" s="226"/>
      <c r="F22" s="226"/>
      <c r="G22" s="226"/>
      <c r="H22" s="226"/>
      <c r="I22" s="226"/>
      <c r="J22" s="226"/>
      <c r="K22" s="226"/>
      <c r="L22" s="226"/>
      <c r="M22" s="226"/>
      <c r="N22" s="226"/>
      <c r="O22" s="226"/>
      <c r="P22" s="226"/>
      <c r="Q22" s="226"/>
      <c r="R22" s="226"/>
      <c r="S22" s="226"/>
      <c r="T22" s="226"/>
      <c r="U22" s="226"/>
      <c r="V22" s="226"/>
      <c r="W22" s="226"/>
      <c r="X22" s="231" t="s">
        <v>42</v>
      </c>
      <c r="Y22" s="232"/>
      <c r="Z22" s="233"/>
      <c r="AA22" s="140"/>
      <c r="AB22" s="140"/>
      <c r="AC22" s="140"/>
      <c r="AD22" s="140"/>
      <c r="AE22" s="140"/>
      <c r="AF22" s="140"/>
      <c r="AG22" s="140"/>
    </row>
    <row r="23" spans="1:48" s="3" customFormat="1" ht="6" customHeight="1">
      <c r="I23" s="84"/>
      <c r="J23" s="12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34" t="s">
        <v>238</v>
      </c>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6"/>
    </row>
    <row r="25" spans="1:48" s="3" customFormat="1" ht="3" customHeight="1">
      <c r="I25" s="84"/>
      <c r="J25" s="12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26" t="s">
        <v>190</v>
      </c>
      <c r="B26" s="3"/>
      <c r="C26" s="116"/>
      <c r="D26" s="3"/>
      <c r="E26" s="127"/>
      <c r="F26" s="3"/>
      <c r="G26" s="3"/>
      <c r="H26" s="3"/>
      <c r="I26" s="3"/>
      <c r="J26" s="128"/>
      <c r="K26" s="128"/>
      <c r="L26" s="128"/>
      <c r="M26" s="128"/>
      <c r="N26" s="128"/>
      <c r="O26" s="129"/>
      <c r="P26" s="116"/>
      <c r="S26" s="128"/>
      <c r="T26" s="125"/>
      <c r="U26" s="128"/>
      <c r="V26" s="128"/>
      <c r="W26" s="116"/>
      <c r="Y26" s="267" t="s">
        <v>234</v>
      </c>
      <c r="Z26" s="268"/>
      <c r="AA26" s="268"/>
      <c r="AB26" s="268"/>
      <c r="AC26" s="269"/>
      <c r="AD26" s="181" t="s">
        <v>244</v>
      </c>
      <c r="AE26" s="182"/>
      <c r="AF26" s="182"/>
      <c r="AG26" s="182"/>
      <c r="AH26" s="183"/>
      <c r="AI26" s="181" t="s">
        <v>235</v>
      </c>
      <c r="AJ26" s="182"/>
      <c r="AK26" s="182"/>
      <c r="AL26" s="182"/>
      <c r="AM26" s="183"/>
      <c r="AV26" s="3"/>
    </row>
    <row r="27" spans="1:48">
      <c r="A27" s="126"/>
      <c r="B27" s="3"/>
      <c r="C27" s="116"/>
      <c r="D27" s="3"/>
      <c r="E27" s="127"/>
      <c r="F27" s="3"/>
      <c r="G27" s="3"/>
      <c r="H27" s="3"/>
      <c r="I27" s="3"/>
      <c r="J27" s="128"/>
      <c r="K27" s="128"/>
      <c r="L27" s="128"/>
      <c r="M27" s="128"/>
      <c r="N27" s="128"/>
      <c r="O27" s="129"/>
      <c r="P27" s="116"/>
      <c r="S27" s="128"/>
      <c r="T27" s="125"/>
      <c r="U27" s="128"/>
      <c r="V27" s="128"/>
      <c r="W27" s="130"/>
      <c r="Y27" s="274"/>
      <c r="Z27" s="275"/>
      <c r="AA27" s="275"/>
      <c r="AB27" s="276" t="s">
        <v>14</v>
      </c>
      <c r="AC27" s="277"/>
      <c r="AD27" s="208">
        <f>MIN(Y27,ROUNDDOWN((H35+H44)/1000,0))</f>
        <v>0</v>
      </c>
      <c r="AE27" s="209"/>
      <c r="AF27" s="209"/>
      <c r="AG27" s="212" t="s">
        <v>14</v>
      </c>
      <c r="AH27" s="213"/>
      <c r="AI27" s="214">
        <f>IF(Y27&lt;AD27,0,Y27-AD27)</f>
        <v>0</v>
      </c>
      <c r="AJ27" s="215"/>
      <c r="AK27" s="215"/>
      <c r="AL27" s="212" t="s">
        <v>14</v>
      </c>
      <c r="AM27" s="213"/>
    </row>
    <row r="28" spans="1:48">
      <c r="A28" s="116" t="s">
        <v>194</v>
      </c>
      <c r="B28" s="3"/>
      <c r="C28" s="116"/>
      <c r="D28" s="3"/>
      <c r="E28" s="127"/>
      <c r="F28" s="3"/>
      <c r="G28" s="3"/>
      <c r="H28" s="3"/>
      <c r="I28" s="3"/>
      <c r="J28" s="128"/>
      <c r="K28" s="128"/>
      <c r="L28" s="128"/>
      <c r="M28" s="128"/>
      <c r="N28" s="128"/>
      <c r="O28" s="129"/>
      <c r="P28" s="116"/>
      <c r="S28" s="128"/>
      <c r="T28" s="125"/>
      <c r="U28" s="128"/>
      <c r="V28" s="128"/>
      <c r="W28" s="130"/>
      <c r="Y28" s="265"/>
      <c r="Z28" s="266"/>
      <c r="AA28" s="266"/>
      <c r="AB28" s="278"/>
      <c r="AC28" s="279"/>
      <c r="AD28" s="210"/>
      <c r="AE28" s="211"/>
      <c r="AF28" s="211"/>
      <c r="AG28" s="188"/>
      <c r="AH28" s="189"/>
      <c r="AI28" s="216"/>
      <c r="AJ28" s="217"/>
      <c r="AK28" s="217"/>
      <c r="AL28" s="188"/>
      <c r="AM28" s="189"/>
    </row>
    <row r="29" spans="1:48" ht="15" customHeight="1">
      <c r="A29" s="181" t="s">
        <v>43</v>
      </c>
      <c r="B29" s="182"/>
      <c r="C29" s="182"/>
      <c r="D29" s="182"/>
      <c r="E29" s="182"/>
      <c r="F29" s="182"/>
      <c r="G29" s="183"/>
      <c r="H29" s="182" t="s">
        <v>239</v>
      </c>
      <c r="I29" s="182"/>
      <c r="J29" s="182"/>
      <c r="K29" s="182"/>
      <c r="L29" s="182"/>
      <c r="M29" s="181" t="s">
        <v>44</v>
      </c>
      <c r="N29" s="182"/>
      <c r="O29" s="182"/>
      <c r="P29" s="182"/>
      <c r="Q29" s="182"/>
      <c r="R29" s="182"/>
      <c r="S29" s="182"/>
      <c r="T29" s="182"/>
      <c r="U29" s="182"/>
      <c r="V29" s="182"/>
      <c r="W29" s="182"/>
      <c r="X29" s="182"/>
      <c r="Y29" s="221"/>
      <c r="Z29" s="221"/>
      <c r="AA29" s="221"/>
      <c r="AB29" s="221"/>
      <c r="AC29" s="221"/>
      <c r="AD29" s="221"/>
      <c r="AE29" s="221"/>
      <c r="AF29" s="221"/>
      <c r="AG29" s="221"/>
      <c r="AH29" s="221"/>
      <c r="AI29" s="221"/>
      <c r="AJ29" s="221"/>
      <c r="AK29" s="221"/>
      <c r="AL29" s="221"/>
      <c r="AM29" s="171"/>
    </row>
    <row r="30" spans="1:48" ht="15" customHeight="1">
      <c r="A30" s="98" t="s">
        <v>271</v>
      </c>
      <c r="B30" s="99"/>
      <c r="C30" s="99"/>
      <c r="D30" s="99"/>
      <c r="E30" s="100"/>
      <c r="F30" s="100"/>
      <c r="G30" s="101"/>
      <c r="H30" s="204"/>
      <c r="I30" s="204"/>
      <c r="J30" s="204"/>
      <c r="K30" s="204"/>
      <c r="L30" s="204"/>
      <c r="M30" s="218"/>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20"/>
    </row>
    <row r="31" spans="1:48" ht="15" customHeight="1">
      <c r="A31" s="71" t="s">
        <v>272</v>
      </c>
      <c r="B31" s="72"/>
      <c r="C31" s="72"/>
      <c r="D31" s="72"/>
      <c r="E31" s="73"/>
      <c r="F31" s="73"/>
      <c r="G31" s="74"/>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customHeight="1">
      <c r="A32" s="71" t="s">
        <v>45</v>
      </c>
      <c r="B32" s="72"/>
      <c r="C32" s="72"/>
      <c r="D32" s="72"/>
      <c r="E32" s="73"/>
      <c r="F32" s="73"/>
      <c r="G32" s="74"/>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customHeight="1">
      <c r="A33" s="71" t="s">
        <v>273</v>
      </c>
      <c r="B33" s="72"/>
      <c r="C33" s="72"/>
      <c r="D33" s="72"/>
      <c r="E33" s="73"/>
      <c r="F33" s="73"/>
      <c r="G33" s="74"/>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customHeight="1">
      <c r="A34" s="71" t="s">
        <v>274</v>
      </c>
      <c r="B34" s="72"/>
      <c r="C34" s="72"/>
      <c r="D34" s="72"/>
      <c r="E34" s="73"/>
      <c r="F34" s="73"/>
      <c r="G34" s="74"/>
      <c r="H34" s="200"/>
      <c r="I34" s="200"/>
      <c r="J34" s="200"/>
      <c r="K34" s="200"/>
      <c r="L34" s="200"/>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48" ht="15" customHeight="1">
      <c r="A35" s="75" t="s">
        <v>27</v>
      </c>
      <c r="B35" s="76"/>
      <c r="C35" s="76"/>
      <c r="D35" s="76"/>
      <c r="E35" s="76"/>
      <c r="F35" s="76"/>
      <c r="G35" s="77"/>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c r="A36" s="126"/>
      <c r="B36" s="3"/>
      <c r="C36" s="116"/>
      <c r="D36" s="3"/>
      <c r="E36" s="127"/>
      <c r="F36" s="3"/>
      <c r="G36" s="3"/>
      <c r="H36" s="3"/>
      <c r="I36" s="3"/>
      <c r="J36" s="128"/>
      <c r="K36" s="128"/>
      <c r="L36" s="128"/>
      <c r="M36" s="128"/>
      <c r="N36" s="128"/>
      <c r="O36" s="129"/>
      <c r="P36" s="116"/>
      <c r="S36" s="128"/>
      <c r="T36" s="125"/>
      <c r="U36" s="128"/>
      <c r="V36" s="128"/>
      <c r="W36" s="130"/>
      <c r="AD36" s="116"/>
      <c r="AE36" s="117"/>
      <c r="AF36" s="117"/>
      <c r="AG36" s="117"/>
      <c r="AH36" s="130"/>
      <c r="AI36" s="198"/>
      <c r="AJ36" s="198"/>
      <c r="AK36" s="198"/>
      <c r="AL36" s="199"/>
      <c r="AM36" s="199"/>
    </row>
    <row r="37" spans="1:48">
      <c r="A37" s="116" t="s">
        <v>195</v>
      </c>
      <c r="B37" s="3"/>
      <c r="C37" s="116"/>
      <c r="D37" s="3"/>
      <c r="E37" s="127"/>
      <c r="F37" s="3"/>
      <c r="G37" s="3"/>
      <c r="H37" s="3"/>
      <c r="I37" s="3"/>
      <c r="J37" s="128"/>
      <c r="K37" s="128"/>
      <c r="L37" s="128"/>
      <c r="M37" s="128"/>
      <c r="N37" s="128"/>
      <c r="O37" s="129"/>
      <c r="P37" s="116"/>
      <c r="S37" s="128"/>
      <c r="T37" s="125"/>
      <c r="U37" s="128"/>
      <c r="V37" s="128"/>
      <c r="W37" s="130"/>
      <c r="AD37" s="116"/>
      <c r="AE37" s="117"/>
      <c r="AF37" s="117"/>
      <c r="AG37" s="117"/>
      <c r="AH37" s="130"/>
      <c r="AI37" s="198"/>
      <c r="AJ37" s="198"/>
      <c r="AK37" s="198"/>
      <c r="AL37" s="199"/>
      <c r="AM37" s="199"/>
    </row>
    <row r="38" spans="1:48" ht="15" customHeight="1">
      <c r="A38" s="181" t="s">
        <v>43</v>
      </c>
      <c r="B38" s="182"/>
      <c r="C38" s="182"/>
      <c r="D38" s="182"/>
      <c r="E38" s="182"/>
      <c r="F38" s="182"/>
      <c r="G38" s="183"/>
      <c r="H38" s="182" t="s">
        <v>240</v>
      </c>
      <c r="I38" s="182"/>
      <c r="J38" s="182"/>
      <c r="K38" s="182"/>
      <c r="L38" s="182"/>
      <c r="M38" s="181" t="s">
        <v>44</v>
      </c>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3"/>
    </row>
    <row r="39" spans="1:48" ht="15" customHeight="1">
      <c r="A39" s="98" t="s">
        <v>271</v>
      </c>
      <c r="B39" s="99"/>
      <c r="C39" s="99"/>
      <c r="D39" s="99"/>
      <c r="E39" s="100"/>
      <c r="F39" s="100"/>
      <c r="G39" s="101"/>
      <c r="H39" s="204"/>
      <c r="I39" s="204"/>
      <c r="J39" s="204"/>
      <c r="K39" s="204"/>
      <c r="L39" s="204"/>
      <c r="M39" s="205"/>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7"/>
    </row>
    <row r="40" spans="1:48" ht="15" customHeight="1">
      <c r="A40" s="71" t="s">
        <v>272</v>
      </c>
      <c r="B40" s="72"/>
      <c r="C40" s="72"/>
      <c r="D40" s="72"/>
      <c r="E40" s="73"/>
      <c r="F40" s="73"/>
      <c r="G40" s="74"/>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customHeight="1">
      <c r="A41" s="71" t="s">
        <v>45</v>
      </c>
      <c r="B41" s="72"/>
      <c r="C41" s="72"/>
      <c r="D41" s="72"/>
      <c r="E41" s="73"/>
      <c r="F41" s="73"/>
      <c r="G41" s="74"/>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customHeight="1">
      <c r="A42" s="71" t="s">
        <v>273</v>
      </c>
      <c r="B42" s="72"/>
      <c r="C42" s="72"/>
      <c r="D42" s="72"/>
      <c r="E42" s="73"/>
      <c r="F42" s="73"/>
      <c r="G42" s="74"/>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customHeight="1">
      <c r="A43" s="71" t="s">
        <v>274</v>
      </c>
      <c r="B43" s="72"/>
      <c r="C43" s="72"/>
      <c r="D43" s="72"/>
      <c r="E43" s="73"/>
      <c r="F43" s="73"/>
      <c r="G43" s="74"/>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customHeight="1">
      <c r="A44" s="75" t="s">
        <v>27</v>
      </c>
      <c r="B44" s="76"/>
      <c r="C44" s="76"/>
      <c r="D44" s="76"/>
      <c r="E44" s="76"/>
      <c r="F44" s="76"/>
      <c r="G44" s="77"/>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7"/>
    </row>
    <row r="45" spans="1:48" ht="6" customHeight="1">
      <c r="A45" s="131"/>
      <c r="B45" s="131"/>
      <c r="C45" s="131"/>
      <c r="D45" s="131"/>
      <c r="E45" s="132"/>
      <c r="F45" s="132"/>
      <c r="G45" s="132"/>
      <c r="H45" s="132"/>
      <c r="I45" s="132"/>
      <c r="J45" s="133"/>
      <c r="K45" s="133"/>
      <c r="L45" s="133"/>
      <c r="M45" s="133"/>
      <c r="N45" s="133"/>
      <c r="AH45" s="137"/>
    </row>
    <row r="46" spans="1:48" s="3" customFormat="1" ht="19.5" customHeight="1">
      <c r="A46" s="139" t="s">
        <v>191</v>
      </c>
      <c r="B46" s="67"/>
      <c r="C46" s="67"/>
      <c r="D46" s="67"/>
      <c r="E46" s="67"/>
      <c r="F46" s="67"/>
      <c r="G46" s="67"/>
      <c r="H46" s="67"/>
      <c r="I46" s="68"/>
      <c r="J46" s="70"/>
      <c r="K46" s="67"/>
      <c r="L46" s="69"/>
      <c r="M46" s="69"/>
      <c r="N46" s="69"/>
      <c r="O46" s="67"/>
      <c r="P46" s="67"/>
      <c r="Q46" s="67"/>
      <c r="R46" s="67"/>
      <c r="S46" s="67"/>
      <c r="T46" s="78"/>
      <c r="U46" s="78"/>
      <c r="V46" s="78"/>
      <c r="W46" s="78"/>
      <c r="Y46" s="267" t="s">
        <v>234</v>
      </c>
      <c r="Z46" s="268"/>
      <c r="AA46" s="268"/>
      <c r="AB46" s="268"/>
      <c r="AC46" s="269"/>
      <c r="AD46" s="181" t="s">
        <v>245</v>
      </c>
      <c r="AE46" s="182"/>
      <c r="AF46" s="182"/>
      <c r="AG46" s="182"/>
      <c r="AH46" s="183"/>
      <c r="AI46" s="181" t="s">
        <v>235</v>
      </c>
      <c r="AJ46" s="182"/>
      <c r="AK46" s="182"/>
      <c r="AL46" s="182"/>
      <c r="AM46" s="183"/>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263"/>
      <c r="Z47" s="264"/>
      <c r="AA47" s="264"/>
      <c r="AB47" s="186" t="s">
        <v>14</v>
      </c>
      <c r="AC47" s="187"/>
      <c r="AD47" s="214">
        <f>MIN(Y47,ROUNDDOWN(H55/1000,0))</f>
        <v>0</v>
      </c>
      <c r="AE47" s="215"/>
      <c r="AF47" s="215"/>
      <c r="AG47" s="186" t="s">
        <v>14</v>
      </c>
      <c r="AH47" s="187"/>
      <c r="AI47" s="184">
        <f>IF(Y47&lt;AD47,0,Y47-AD47)</f>
        <v>0</v>
      </c>
      <c r="AJ47" s="185"/>
      <c r="AK47" s="185"/>
      <c r="AL47" s="186" t="s">
        <v>14</v>
      </c>
      <c r="AM47" s="187"/>
      <c r="AV47" s="2"/>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265"/>
      <c r="Z48" s="266"/>
      <c r="AA48" s="266"/>
      <c r="AB48" s="188"/>
      <c r="AC48" s="189"/>
      <c r="AD48" s="216"/>
      <c r="AE48" s="217"/>
      <c r="AF48" s="217"/>
      <c r="AG48" s="188"/>
      <c r="AH48" s="189"/>
      <c r="AI48" s="184"/>
      <c r="AJ48" s="185"/>
      <c r="AK48" s="185"/>
      <c r="AL48" s="188"/>
      <c r="AM48" s="189"/>
    </row>
    <row r="49" spans="1:39" ht="15" customHeight="1">
      <c r="A49" s="181" t="s">
        <v>43</v>
      </c>
      <c r="B49" s="182"/>
      <c r="C49" s="182"/>
      <c r="D49" s="182"/>
      <c r="E49" s="182"/>
      <c r="F49" s="182"/>
      <c r="G49" s="183"/>
      <c r="H49" s="182" t="s">
        <v>240</v>
      </c>
      <c r="I49" s="182"/>
      <c r="J49" s="182"/>
      <c r="K49" s="182"/>
      <c r="L49" s="182"/>
      <c r="M49" s="181" t="s">
        <v>44</v>
      </c>
      <c r="N49" s="182"/>
      <c r="O49" s="182"/>
      <c r="P49" s="182"/>
      <c r="Q49" s="182"/>
      <c r="R49" s="182"/>
      <c r="S49" s="182"/>
      <c r="T49" s="182"/>
      <c r="U49" s="182"/>
      <c r="V49" s="182"/>
      <c r="W49" s="182"/>
      <c r="X49" s="182"/>
      <c r="Y49" s="221"/>
      <c r="Z49" s="221"/>
      <c r="AA49" s="221"/>
      <c r="AB49" s="221"/>
      <c r="AC49" s="221"/>
      <c r="AD49" s="221"/>
      <c r="AE49" s="221"/>
      <c r="AF49" s="221"/>
      <c r="AG49" s="221"/>
      <c r="AH49" s="221"/>
      <c r="AI49" s="221"/>
      <c r="AJ49" s="221"/>
      <c r="AK49" s="221"/>
      <c r="AL49" s="221"/>
      <c r="AM49" s="171"/>
    </row>
    <row r="50" spans="1:39" ht="15" customHeight="1">
      <c r="A50" s="98" t="s">
        <v>271</v>
      </c>
      <c r="B50" s="99"/>
      <c r="C50" s="99"/>
      <c r="D50" s="99"/>
      <c r="E50" s="100"/>
      <c r="F50" s="100"/>
      <c r="G50" s="101"/>
      <c r="H50" s="204"/>
      <c r="I50" s="204"/>
      <c r="J50" s="204"/>
      <c r="K50" s="204"/>
      <c r="L50" s="204"/>
      <c r="M50" s="205"/>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7"/>
    </row>
    <row r="51" spans="1:39" ht="15" customHeight="1">
      <c r="A51" s="71" t="s">
        <v>272</v>
      </c>
      <c r="B51" s="72"/>
      <c r="C51" s="72"/>
      <c r="D51" s="72"/>
      <c r="E51" s="73"/>
      <c r="F51" s="73"/>
      <c r="G51" s="74"/>
      <c r="H51" s="200"/>
      <c r="I51" s="200"/>
      <c r="J51" s="200"/>
      <c r="K51" s="200"/>
      <c r="L51" s="200"/>
      <c r="M51" s="201"/>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3"/>
    </row>
    <row r="52" spans="1:39" ht="15" customHeight="1">
      <c r="A52" s="71" t="s">
        <v>45</v>
      </c>
      <c r="B52" s="72"/>
      <c r="C52" s="72"/>
      <c r="D52" s="72"/>
      <c r="E52" s="73"/>
      <c r="F52" s="73"/>
      <c r="G52" s="74"/>
      <c r="H52" s="200"/>
      <c r="I52" s="200"/>
      <c r="J52" s="200"/>
      <c r="K52" s="200"/>
      <c r="L52" s="200"/>
      <c r="M52" s="201"/>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3"/>
    </row>
    <row r="53" spans="1:39" ht="15" customHeight="1">
      <c r="A53" s="71" t="s">
        <v>273</v>
      </c>
      <c r="B53" s="72"/>
      <c r="C53" s="72"/>
      <c r="D53" s="72"/>
      <c r="E53" s="73"/>
      <c r="F53" s="73"/>
      <c r="G53" s="74"/>
      <c r="H53" s="200"/>
      <c r="I53" s="200"/>
      <c r="J53" s="200"/>
      <c r="K53" s="200"/>
      <c r="L53" s="200"/>
      <c r="M53" s="201"/>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3"/>
    </row>
    <row r="54" spans="1:39" ht="15" customHeight="1">
      <c r="A54" s="71" t="s">
        <v>274</v>
      </c>
      <c r="B54" s="72"/>
      <c r="C54" s="72"/>
      <c r="D54" s="72"/>
      <c r="E54" s="73"/>
      <c r="F54" s="73"/>
      <c r="G54" s="74"/>
      <c r="H54" s="200"/>
      <c r="I54" s="200"/>
      <c r="J54" s="200"/>
      <c r="K54" s="200"/>
      <c r="L54" s="200"/>
      <c r="M54" s="201"/>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3"/>
    </row>
    <row r="55" spans="1:39" ht="15" customHeight="1">
      <c r="A55" s="75" t="s">
        <v>27</v>
      </c>
      <c r="B55" s="79"/>
      <c r="C55" s="79"/>
      <c r="D55" s="79"/>
      <c r="E55" s="76"/>
      <c r="F55" s="76"/>
      <c r="G55" s="77"/>
      <c r="H55" s="193">
        <f>SUM(H50:L54)</f>
        <v>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39"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39">
      <c r="A57" s="116" t="s">
        <v>277</v>
      </c>
    </row>
    <row r="58" spans="1:39">
      <c r="A58" s="116" t="s">
        <v>249</v>
      </c>
      <c r="B58" s="116"/>
      <c r="C58" s="145"/>
    </row>
    <row r="59" spans="1:39">
      <c r="A59" s="116" t="s">
        <v>250</v>
      </c>
      <c r="B59" s="116"/>
      <c r="C59" s="145"/>
      <c r="AI59" s="199"/>
      <c r="AJ59" s="199"/>
      <c r="AK59" s="199"/>
      <c r="AL59" s="199"/>
      <c r="AM59" s="199"/>
    </row>
    <row r="60" spans="1:39">
      <c r="A60" s="116" t="s">
        <v>251</v>
      </c>
      <c r="B60" s="116"/>
      <c r="C60" s="145"/>
    </row>
  </sheetData>
  <sheetProtection formatCells="0" formatColumns="0" formatRows="0" insertColumns="0" insertRows="0" autoFilter="0"/>
  <mergeCells count="104">
    <mergeCell ref="BK10:BZ12"/>
    <mergeCell ref="Y47:AA48"/>
    <mergeCell ref="AB47:AC48"/>
    <mergeCell ref="Y46:AC46"/>
    <mergeCell ref="AG47:AH48"/>
    <mergeCell ref="AD47:AF48"/>
    <mergeCell ref="AD46:AH46"/>
    <mergeCell ref="A49:G49"/>
    <mergeCell ref="H49:L49"/>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46</v>
      </c>
      <c r="B1" s="7"/>
      <c r="C1" s="6" t="s">
        <v>47</v>
      </c>
      <c r="I1" s="6"/>
      <c r="J1" s="6"/>
    </row>
    <row r="2" spans="1:15" ht="27" customHeight="1">
      <c r="A2" s="9" t="s">
        <v>48</v>
      </c>
      <c r="B2" s="10"/>
      <c r="C2" s="11"/>
      <c r="D2" s="11"/>
      <c r="E2" s="11"/>
      <c r="F2" s="11"/>
      <c r="G2" s="11"/>
      <c r="H2" s="12"/>
      <c r="I2" s="282" t="s">
        <v>49</v>
      </c>
      <c r="J2" s="283"/>
    </row>
    <row r="3" spans="1:15" ht="30" customHeight="1">
      <c r="A3" s="13"/>
      <c r="B3" s="14"/>
      <c r="C3" s="15"/>
      <c r="D3" s="15"/>
      <c r="E3" s="15"/>
      <c r="F3" s="15"/>
      <c r="G3" s="16" t="s">
        <v>50</v>
      </c>
      <c r="H3" s="17"/>
    </row>
    <row r="4" spans="1:15" ht="71.25" customHeight="1">
      <c r="A4" s="18"/>
      <c r="B4" s="19"/>
      <c r="C4" s="284" t="s">
        <v>51</v>
      </c>
      <c r="D4" s="285"/>
      <c r="E4" s="285"/>
      <c r="F4" s="286"/>
      <c r="G4" s="287" t="s">
        <v>52</v>
      </c>
      <c r="H4" s="288"/>
    </row>
    <row r="5" spans="1:15" ht="19" customHeight="1">
      <c r="A5" s="20"/>
      <c r="B5" s="21"/>
      <c r="C5" s="289" t="s">
        <v>53</v>
      </c>
      <c r="D5" s="22">
        <v>1</v>
      </c>
      <c r="E5" s="290" t="s">
        <v>54</v>
      </c>
      <c r="F5" s="22" t="s">
        <v>55</v>
      </c>
      <c r="G5" s="23">
        <v>653</v>
      </c>
      <c r="H5" s="24" t="s">
        <v>56</v>
      </c>
      <c r="K5" s="25"/>
      <c r="L5" s="26"/>
      <c r="M5" s="25"/>
      <c r="N5" s="26"/>
      <c r="O5" s="27"/>
    </row>
    <row r="6" spans="1:15" ht="19" customHeight="1">
      <c r="A6" s="20"/>
      <c r="B6" s="21"/>
      <c r="C6" s="289"/>
      <c r="D6" s="22">
        <v>2</v>
      </c>
      <c r="E6" s="290"/>
      <c r="F6" s="22" t="s">
        <v>57</v>
      </c>
      <c r="G6" s="23">
        <v>831</v>
      </c>
      <c r="H6" s="24" t="s">
        <v>56</v>
      </c>
      <c r="K6" s="25"/>
      <c r="L6" s="26"/>
      <c r="M6" s="25"/>
      <c r="N6" s="26"/>
      <c r="O6" s="27"/>
    </row>
    <row r="7" spans="1:15" ht="19" customHeight="1">
      <c r="A7" s="20"/>
      <c r="B7" s="21"/>
      <c r="C7" s="289"/>
      <c r="D7" s="22">
        <v>3</v>
      </c>
      <c r="E7" s="290"/>
      <c r="F7" s="22" t="s">
        <v>58</v>
      </c>
      <c r="G7" s="23">
        <v>1075</v>
      </c>
      <c r="H7" s="24" t="s">
        <v>56</v>
      </c>
      <c r="K7" s="25"/>
      <c r="L7" s="26"/>
      <c r="M7" s="25"/>
      <c r="N7" s="26"/>
      <c r="O7" s="27"/>
    </row>
    <row r="8" spans="1:15" ht="19" customHeight="1">
      <c r="A8" s="20"/>
      <c r="B8" s="21"/>
      <c r="C8" s="289"/>
      <c r="D8" s="22">
        <v>4</v>
      </c>
      <c r="E8" s="291" t="s">
        <v>59</v>
      </c>
      <c r="F8" s="291"/>
      <c r="G8" s="23">
        <v>305</v>
      </c>
      <c r="H8" s="24" t="s">
        <v>56</v>
      </c>
      <c r="K8" s="25"/>
      <c r="L8" s="26"/>
      <c r="M8" s="25"/>
      <c r="N8" s="26"/>
      <c r="O8" s="27"/>
    </row>
    <row r="9" spans="1:15" ht="19" customHeight="1">
      <c r="A9" s="20"/>
      <c r="B9" s="21"/>
      <c r="C9" s="289"/>
      <c r="D9" s="22">
        <v>5</v>
      </c>
      <c r="E9" s="290" t="s">
        <v>60</v>
      </c>
      <c r="F9" s="290"/>
      <c r="G9" s="23">
        <v>340</v>
      </c>
      <c r="H9" s="24" t="s">
        <v>56</v>
      </c>
      <c r="K9" s="25"/>
      <c r="L9" s="26"/>
      <c r="M9" s="25"/>
      <c r="N9" s="26"/>
      <c r="O9" s="27"/>
    </row>
    <row r="10" spans="1:15" ht="19" customHeight="1">
      <c r="A10" s="20"/>
      <c r="B10" s="21"/>
      <c r="C10" s="289"/>
      <c r="D10" s="22">
        <v>6</v>
      </c>
      <c r="E10" s="290" t="s">
        <v>61</v>
      </c>
      <c r="F10" s="22" t="s">
        <v>55</v>
      </c>
      <c r="G10" s="23">
        <v>642</v>
      </c>
      <c r="H10" s="24" t="s">
        <v>56</v>
      </c>
      <c r="K10" s="25"/>
      <c r="L10" s="26"/>
      <c r="M10" s="25"/>
      <c r="N10" s="26"/>
      <c r="O10" s="27"/>
    </row>
    <row r="11" spans="1:15" ht="19" customHeight="1">
      <c r="A11" s="20"/>
      <c r="B11" s="21"/>
      <c r="C11" s="289"/>
      <c r="D11" s="22">
        <v>7</v>
      </c>
      <c r="E11" s="290"/>
      <c r="F11" s="22" t="s">
        <v>57</v>
      </c>
      <c r="G11" s="23">
        <v>776</v>
      </c>
      <c r="H11" s="24" t="s">
        <v>56</v>
      </c>
      <c r="K11" s="25"/>
      <c r="L11" s="26"/>
      <c r="M11" s="25"/>
      <c r="N11" s="26"/>
      <c r="O11" s="27"/>
    </row>
    <row r="12" spans="1:15" ht="19" customHeight="1">
      <c r="A12" s="20"/>
      <c r="B12" s="21"/>
      <c r="C12" s="289"/>
      <c r="D12" s="22">
        <v>8</v>
      </c>
      <c r="E12" s="290"/>
      <c r="F12" s="22" t="s">
        <v>58</v>
      </c>
      <c r="G12" s="23">
        <v>1272</v>
      </c>
      <c r="H12" s="24" t="s">
        <v>56</v>
      </c>
      <c r="K12" s="25"/>
      <c r="L12" s="26"/>
      <c r="M12" s="25"/>
      <c r="N12" s="26"/>
      <c r="O12" s="27"/>
    </row>
    <row r="13" spans="1:15" ht="19" customHeight="1">
      <c r="A13" s="20"/>
      <c r="B13" s="21"/>
      <c r="C13" s="28" t="s">
        <v>62</v>
      </c>
      <c r="D13" s="22">
        <v>9</v>
      </c>
      <c r="E13" s="290" t="s">
        <v>63</v>
      </c>
      <c r="F13" s="290"/>
      <c r="G13" s="23">
        <v>44</v>
      </c>
      <c r="H13" s="24" t="s">
        <v>64</v>
      </c>
      <c r="K13" s="25"/>
      <c r="L13" s="27"/>
      <c r="M13" s="27"/>
      <c r="N13" s="26"/>
      <c r="O13" s="25"/>
    </row>
    <row r="14" spans="1:15" ht="19" customHeight="1">
      <c r="A14" s="20"/>
      <c r="B14" s="21"/>
      <c r="C14" s="289" t="s">
        <v>65</v>
      </c>
      <c r="D14" s="22">
        <v>10</v>
      </c>
      <c r="E14" s="290" t="s">
        <v>66</v>
      </c>
      <c r="F14" s="290"/>
      <c r="G14" s="23">
        <v>500</v>
      </c>
      <c r="H14" s="24" t="s">
        <v>56</v>
      </c>
      <c r="K14" s="25"/>
      <c r="L14" s="26"/>
      <c r="M14" s="25"/>
      <c r="N14" s="26"/>
      <c r="O14" s="27"/>
    </row>
    <row r="15" spans="1:15" ht="19" customHeight="1">
      <c r="A15" s="20"/>
      <c r="B15" s="21"/>
      <c r="C15" s="289"/>
      <c r="D15" s="22">
        <v>11</v>
      </c>
      <c r="E15" s="290" t="s">
        <v>67</v>
      </c>
      <c r="F15" s="290"/>
      <c r="G15" s="23">
        <v>431</v>
      </c>
      <c r="H15" s="24" t="s">
        <v>56</v>
      </c>
      <c r="K15" s="25"/>
      <c r="L15" s="26"/>
      <c r="M15" s="25"/>
      <c r="N15" s="26"/>
      <c r="O15" s="27"/>
    </row>
    <row r="16" spans="1:15" ht="19" customHeight="1">
      <c r="A16" s="20"/>
      <c r="B16" s="21"/>
      <c r="C16" s="289"/>
      <c r="D16" s="22">
        <v>12</v>
      </c>
      <c r="E16" s="290" t="s">
        <v>68</v>
      </c>
      <c r="F16" s="290"/>
      <c r="G16" s="23">
        <v>464</v>
      </c>
      <c r="H16" s="24" t="s">
        <v>56</v>
      </c>
      <c r="K16" s="25"/>
      <c r="L16" s="26"/>
      <c r="M16" s="25"/>
      <c r="N16" s="26"/>
      <c r="O16" s="27"/>
    </row>
    <row r="17" spans="1:28" ht="19" customHeight="1">
      <c r="A17" s="20"/>
      <c r="B17" s="21"/>
      <c r="C17" s="289"/>
      <c r="D17" s="22">
        <v>13</v>
      </c>
      <c r="E17" s="290" t="s">
        <v>69</v>
      </c>
      <c r="F17" s="290"/>
      <c r="G17" s="23">
        <v>153</v>
      </c>
      <c r="H17" s="24" t="s">
        <v>56</v>
      </c>
      <c r="K17" s="25"/>
      <c r="L17" s="26"/>
      <c r="M17" s="25"/>
      <c r="N17" s="26"/>
      <c r="O17" s="27"/>
    </row>
    <row r="18" spans="1:28" ht="19" customHeight="1">
      <c r="A18" s="20"/>
      <c r="B18" s="21"/>
      <c r="C18" s="289"/>
      <c r="D18" s="22">
        <v>14</v>
      </c>
      <c r="E18" s="290" t="s">
        <v>70</v>
      </c>
      <c r="F18" s="290"/>
      <c r="G18" s="23">
        <v>1002</v>
      </c>
      <c r="H18" s="24" t="s">
        <v>56</v>
      </c>
      <c r="K18" s="25"/>
      <c r="L18" s="26"/>
      <c r="M18" s="25"/>
      <c r="N18" s="26"/>
      <c r="O18" s="27"/>
    </row>
    <row r="19" spans="1:28" ht="19" customHeight="1">
      <c r="A19" s="20"/>
      <c r="B19" s="21"/>
      <c r="C19" s="289"/>
      <c r="D19" s="22">
        <v>15</v>
      </c>
      <c r="E19" s="290" t="s">
        <v>71</v>
      </c>
      <c r="F19" s="290"/>
      <c r="G19" s="23">
        <v>573</v>
      </c>
      <c r="H19" s="24" t="s">
        <v>56</v>
      </c>
      <c r="K19" s="25"/>
      <c r="L19" s="26"/>
      <c r="M19" s="25"/>
      <c r="N19" s="26"/>
      <c r="O19" s="27"/>
    </row>
    <row r="20" spans="1:28" ht="19" customHeight="1">
      <c r="A20" s="20"/>
      <c r="B20" s="21"/>
      <c r="C20" s="289"/>
      <c r="D20" s="22">
        <v>16</v>
      </c>
      <c r="E20" s="290" t="s">
        <v>72</v>
      </c>
      <c r="F20" s="290"/>
      <c r="G20" s="23">
        <v>227</v>
      </c>
      <c r="H20" s="24" t="s">
        <v>56</v>
      </c>
      <c r="K20" s="25"/>
      <c r="L20" s="26"/>
      <c r="M20" s="25"/>
      <c r="N20" s="26"/>
      <c r="O20" s="27"/>
    </row>
    <row r="21" spans="1:28" s="29" customFormat="1" ht="19" customHeight="1">
      <c r="A21" s="20"/>
      <c r="B21" s="21"/>
      <c r="C21" s="289"/>
      <c r="D21" s="22">
        <v>17</v>
      </c>
      <c r="E21" s="290" t="s">
        <v>73</v>
      </c>
      <c r="F21" s="290"/>
      <c r="G21" s="23">
        <v>252</v>
      </c>
      <c r="H21" s="24" t="s">
        <v>56</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89"/>
      <c r="D22" s="22">
        <v>18</v>
      </c>
      <c r="E22" s="293" t="s">
        <v>74</v>
      </c>
      <c r="F22" s="293"/>
      <c r="G22" s="23">
        <v>82</v>
      </c>
      <c r="H22" s="24" t="s">
        <v>56</v>
      </c>
      <c r="K22" s="25"/>
      <c r="L22" s="26"/>
      <c r="M22" s="25"/>
      <c r="N22" s="26"/>
      <c r="O22" s="27"/>
    </row>
    <row r="23" spans="1:28" ht="19" customHeight="1">
      <c r="A23" s="20"/>
      <c r="B23" s="21"/>
      <c r="C23" s="294" t="s">
        <v>75</v>
      </c>
      <c r="D23" s="22">
        <v>19</v>
      </c>
      <c r="E23" s="290" t="s">
        <v>76</v>
      </c>
      <c r="F23" s="290"/>
      <c r="G23" s="23">
        <v>637</v>
      </c>
      <c r="H23" s="24" t="s">
        <v>56</v>
      </c>
      <c r="K23" s="25"/>
      <c r="L23" s="26"/>
      <c r="M23" s="25"/>
      <c r="N23" s="26"/>
      <c r="O23" s="27"/>
    </row>
    <row r="24" spans="1:28" ht="19" customHeight="1">
      <c r="A24" s="20"/>
      <c r="B24" s="21"/>
      <c r="C24" s="294"/>
      <c r="D24" s="22">
        <v>20</v>
      </c>
      <c r="E24" s="290" t="s">
        <v>77</v>
      </c>
      <c r="F24" s="290"/>
      <c r="G24" s="23">
        <v>873</v>
      </c>
      <c r="H24" s="24" t="s">
        <v>56</v>
      </c>
      <c r="K24" s="25"/>
      <c r="L24" s="26"/>
      <c r="M24" s="25"/>
      <c r="N24" s="26"/>
      <c r="O24" s="27"/>
    </row>
    <row r="25" spans="1:28" ht="19" customHeight="1">
      <c r="A25" s="20"/>
      <c r="B25" s="21"/>
      <c r="C25" s="294" t="s">
        <v>78</v>
      </c>
      <c r="D25" s="22">
        <v>21</v>
      </c>
      <c r="E25" s="290" t="s">
        <v>79</v>
      </c>
      <c r="F25" s="290"/>
      <c r="G25" s="23">
        <v>40</v>
      </c>
      <c r="H25" s="24" t="s">
        <v>64</v>
      </c>
      <c r="K25" s="25"/>
      <c r="L25" s="27"/>
      <c r="M25" s="27"/>
      <c r="N25" s="26"/>
      <c r="O25" s="25"/>
    </row>
    <row r="26" spans="1:28" ht="19" customHeight="1">
      <c r="A26" s="20"/>
      <c r="B26" s="21"/>
      <c r="C26" s="294"/>
      <c r="D26" s="22">
        <v>22</v>
      </c>
      <c r="E26" s="290" t="s">
        <v>80</v>
      </c>
      <c r="F26" s="290"/>
      <c r="G26" s="23">
        <v>48</v>
      </c>
      <c r="H26" s="24" t="s">
        <v>64</v>
      </c>
      <c r="K26" s="25"/>
      <c r="L26" s="27"/>
      <c r="M26" s="27"/>
      <c r="N26" s="26"/>
      <c r="O26" s="25"/>
    </row>
    <row r="27" spans="1:28" ht="19" customHeight="1">
      <c r="A27" s="20"/>
      <c r="B27" s="21"/>
      <c r="C27" s="294"/>
      <c r="D27" s="22">
        <v>23</v>
      </c>
      <c r="E27" s="290" t="s">
        <v>81</v>
      </c>
      <c r="F27" s="290"/>
      <c r="G27" s="23">
        <v>39</v>
      </c>
      <c r="H27" s="24" t="s">
        <v>64</v>
      </c>
      <c r="K27" s="25"/>
      <c r="L27" s="27"/>
      <c r="M27" s="27"/>
      <c r="N27" s="26"/>
      <c r="O27" s="25"/>
    </row>
    <row r="28" spans="1:28" ht="19" customHeight="1">
      <c r="A28" s="20"/>
      <c r="B28" s="21"/>
      <c r="C28" s="294"/>
      <c r="D28" s="22">
        <v>24</v>
      </c>
      <c r="E28" s="290" t="s">
        <v>82</v>
      </c>
      <c r="F28" s="290"/>
      <c r="G28" s="23">
        <v>48</v>
      </c>
      <c r="H28" s="24" t="s">
        <v>64</v>
      </c>
      <c r="K28" s="25"/>
      <c r="L28" s="27"/>
      <c r="M28" s="27"/>
      <c r="N28" s="26"/>
      <c r="O28" s="25"/>
    </row>
    <row r="29" spans="1:28" ht="19" customHeight="1">
      <c r="A29" s="20"/>
      <c r="B29" s="21"/>
      <c r="C29" s="294"/>
      <c r="D29" s="22">
        <v>25</v>
      </c>
      <c r="E29" s="290" t="s">
        <v>83</v>
      </c>
      <c r="F29" s="290"/>
      <c r="G29" s="23">
        <v>43</v>
      </c>
      <c r="H29" s="24" t="s">
        <v>64</v>
      </c>
      <c r="K29" s="25"/>
      <c r="L29" s="27"/>
      <c r="M29" s="27"/>
      <c r="N29" s="26"/>
      <c r="O29" s="25"/>
    </row>
    <row r="30" spans="1:28" ht="19" customHeight="1">
      <c r="A30" s="20"/>
      <c r="B30" s="21"/>
      <c r="C30" s="294"/>
      <c r="D30" s="22">
        <v>26</v>
      </c>
      <c r="E30" s="290" t="s">
        <v>84</v>
      </c>
      <c r="F30" s="290"/>
      <c r="G30" s="23">
        <v>48</v>
      </c>
      <c r="H30" s="24" t="s">
        <v>64</v>
      </c>
      <c r="K30" s="25"/>
      <c r="L30" s="27"/>
      <c r="M30" s="27"/>
      <c r="N30" s="26"/>
      <c r="O30" s="25"/>
    </row>
    <row r="31" spans="1:28" ht="19" customHeight="1">
      <c r="A31" s="20"/>
      <c r="B31" s="21"/>
      <c r="C31" s="294"/>
      <c r="D31" s="22">
        <v>27</v>
      </c>
      <c r="E31" s="291" t="s">
        <v>85</v>
      </c>
      <c r="F31" s="291"/>
      <c r="G31" s="23">
        <v>37</v>
      </c>
      <c r="H31" s="24" t="s">
        <v>64</v>
      </c>
      <c r="K31" s="25"/>
      <c r="L31" s="27"/>
      <c r="M31" s="27"/>
      <c r="N31" s="26"/>
      <c r="O31" s="25"/>
    </row>
    <row r="32" spans="1:28" ht="19" customHeight="1">
      <c r="A32" s="30"/>
      <c r="B32" s="31"/>
      <c r="C32" s="294"/>
      <c r="D32" s="22">
        <v>28</v>
      </c>
      <c r="E32" s="291" t="s">
        <v>86</v>
      </c>
      <c r="F32" s="291"/>
      <c r="G32" s="23">
        <v>37</v>
      </c>
      <c r="H32" s="24" t="s">
        <v>64</v>
      </c>
      <c r="K32" s="25"/>
      <c r="L32" s="27"/>
      <c r="M32" s="27"/>
      <c r="N32" s="26"/>
      <c r="O32" s="25"/>
    </row>
    <row r="33" spans="1:10" ht="246.75" customHeight="1">
      <c r="A33" s="32" t="s">
        <v>87</v>
      </c>
      <c r="B33" s="33"/>
      <c r="C33" s="34"/>
      <c r="D33" s="35"/>
      <c r="E33" s="36"/>
      <c r="F33" s="37"/>
      <c r="G33" s="295" t="s">
        <v>88</v>
      </c>
      <c r="H33" s="296"/>
    </row>
    <row r="34" spans="1:10" ht="70.5" customHeight="1">
      <c r="A34" s="38" t="s">
        <v>89</v>
      </c>
      <c r="B34" s="39"/>
      <c r="C34" s="40"/>
      <c r="D34" s="41"/>
      <c r="E34" s="42"/>
      <c r="F34" s="43"/>
      <c r="G34" s="297" t="s">
        <v>90</v>
      </c>
      <c r="H34" s="298"/>
    </row>
    <row r="35" spans="1:10" ht="21" customHeight="1">
      <c r="A35" s="44" t="s">
        <v>91</v>
      </c>
      <c r="B35" s="44"/>
      <c r="C35" s="27"/>
      <c r="D35" s="27"/>
      <c r="E35" s="44"/>
      <c r="F35" s="27"/>
      <c r="G35" s="45"/>
      <c r="H35" s="45"/>
    </row>
    <row r="36" spans="1:10" ht="21" customHeight="1">
      <c r="A36" s="8" t="s">
        <v>92</v>
      </c>
    </row>
    <row r="37" spans="1:10" ht="21" customHeight="1">
      <c r="A37" s="8" t="s">
        <v>93</v>
      </c>
    </row>
    <row r="38" spans="1:10" ht="21" customHeight="1">
      <c r="B38" s="8" t="s">
        <v>94</v>
      </c>
    </row>
    <row r="39" spans="1:10" ht="21" customHeight="1">
      <c r="A39" s="8" t="s">
        <v>95</v>
      </c>
    </row>
    <row r="40" spans="1:10">
      <c r="A40" s="8" t="s">
        <v>96</v>
      </c>
    </row>
    <row r="41" spans="1:10">
      <c r="A41" s="8" t="s">
        <v>97</v>
      </c>
    </row>
    <row r="42" spans="1:10">
      <c r="A42" s="8" t="s">
        <v>98</v>
      </c>
    </row>
    <row r="44" spans="1:10" ht="19">
      <c r="I44" s="292" t="s">
        <v>99</v>
      </c>
      <c r="J44" s="292"/>
    </row>
    <row r="45" spans="1:10" ht="21">
      <c r="I45" s="46"/>
      <c r="J45" s="46"/>
    </row>
    <row r="48" spans="1:10" ht="19">
      <c r="A48" s="9" t="s">
        <v>100</v>
      </c>
      <c r="B48" s="10"/>
      <c r="C48" s="11"/>
      <c r="D48" s="11"/>
      <c r="E48" s="11"/>
      <c r="F48" s="11"/>
      <c r="G48" s="11"/>
      <c r="H48" s="47"/>
      <c r="I48" s="47"/>
      <c r="J48" s="12"/>
    </row>
    <row r="49" spans="1:10" ht="16.5">
      <c r="A49" s="13"/>
      <c r="B49" s="14"/>
      <c r="C49" s="15"/>
      <c r="D49" s="15"/>
      <c r="E49" s="15"/>
      <c r="F49" s="15"/>
      <c r="G49" s="299" t="s">
        <v>101</v>
      </c>
      <c r="H49" s="300"/>
      <c r="I49" s="299" t="s">
        <v>102</v>
      </c>
      <c r="J49" s="300"/>
    </row>
    <row r="50" spans="1:10" ht="14.25" customHeight="1">
      <c r="A50" s="18"/>
      <c r="B50" s="19"/>
      <c r="C50" s="284" t="s">
        <v>103</v>
      </c>
      <c r="D50" s="285"/>
      <c r="E50" s="285"/>
      <c r="F50" s="286"/>
      <c r="G50" s="304" t="s">
        <v>104</v>
      </c>
      <c r="H50" s="305"/>
      <c r="I50" s="308" t="s">
        <v>105</v>
      </c>
      <c r="J50" s="309"/>
    </row>
    <row r="51" spans="1:10" ht="29.25" customHeight="1">
      <c r="A51" s="48"/>
      <c r="B51" s="49"/>
      <c r="C51" s="301"/>
      <c r="D51" s="302"/>
      <c r="E51" s="302"/>
      <c r="F51" s="303"/>
      <c r="G51" s="306"/>
      <c r="H51" s="307"/>
      <c r="I51" s="310"/>
      <c r="J51" s="311"/>
    </row>
    <row r="52" spans="1:10" ht="21">
      <c r="A52" s="20"/>
      <c r="B52" s="21"/>
      <c r="C52" s="289" t="s">
        <v>53</v>
      </c>
      <c r="D52" s="22">
        <v>1</v>
      </c>
      <c r="E52" s="290" t="s">
        <v>54</v>
      </c>
      <c r="F52" s="22" t="s">
        <v>55</v>
      </c>
      <c r="G52" s="50">
        <v>20</v>
      </c>
      <c r="H52" s="51" t="s">
        <v>106</v>
      </c>
      <c r="I52" s="23">
        <v>200</v>
      </c>
      <c r="J52" s="51" t="s">
        <v>56</v>
      </c>
    </row>
    <row r="53" spans="1:10" ht="21">
      <c r="A53" s="20"/>
      <c r="B53" s="21"/>
      <c r="C53" s="289"/>
      <c r="D53" s="22">
        <v>2</v>
      </c>
      <c r="E53" s="290"/>
      <c r="F53" s="22" t="s">
        <v>57</v>
      </c>
      <c r="G53" s="50">
        <v>20</v>
      </c>
      <c r="H53" s="51" t="s">
        <v>106</v>
      </c>
      <c r="I53" s="23">
        <v>200</v>
      </c>
      <c r="J53" s="51" t="s">
        <v>56</v>
      </c>
    </row>
    <row r="54" spans="1:10" ht="21">
      <c r="A54" s="20"/>
      <c r="B54" s="21"/>
      <c r="C54" s="289"/>
      <c r="D54" s="22">
        <v>3</v>
      </c>
      <c r="E54" s="290"/>
      <c r="F54" s="22" t="s">
        <v>58</v>
      </c>
      <c r="G54" s="50">
        <v>20</v>
      </c>
      <c r="H54" s="51" t="s">
        <v>106</v>
      </c>
      <c r="I54" s="23">
        <v>200</v>
      </c>
      <c r="J54" s="51" t="s">
        <v>56</v>
      </c>
    </row>
    <row r="55" spans="1:10" ht="21">
      <c r="A55" s="20"/>
      <c r="B55" s="21"/>
      <c r="C55" s="289"/>
      <c r="D55" s="22">
        <v>4</v>
      </c>
      <c r="E55" s="291" t="s">
        <v>59</v>
      </c>
      <c r="F55" s="291"/>
      <c r="G55" s="50">
        <v>20</v>
      </c>
      <c r="H55" s="51" t="s">
        <v>106</v>
      </c>
      <c r="I55" s="23">
        <v>200</v>
      </c>
      <c r="J55" s="51" t="s">
        <v>56</v>
      </c>
    </row>
    <row r="56" spans="1:10" ht="21">
      <c r="A56" s="20"/>
      <c r="B56" s="21"/>
      <c r="C56" s="289"/>
      <c r="D56" s="22">
        <v>5</v>
      </c>
      <c r="E56" s="290" t="s">
        <v>60</v>
      </c>
      <c r="F56" s="290"/>
      <c r="G56" s="50">
        <v>20</v>
      </c>
      <c r="H56" s="51" t="s">
        <v>106</v>
      </c>
      <c r="I56" s="23">
        <v>200</v>
      </c>
      <c r="J56" s="51" t="s">
        <v>56</v>
      </c>
    </row>
    <row r="57" spans="1:10" ht="21">
      <c r="A57" s="20"/>
      <c r="B57" s="21"/>
      <c r="C57" s="289"/>
      <c r="D57" s="22">
        <v>6</v>
      </c>
      <c r="E57" s="290" t="s">
        <v>61</v>
      </c>
      <c r="F57" s="22" t="s">
        <v>55</v>
      </c>
      <c r="G57" s="50">
        <v>20</v>
      </c>
      <c r="H57" s="51" t="s">
        <v>106</v>
      </c>
      <c r="I57" s="23">
        <v>200</v>
      </c>
      <c r="J57" s="51" t="s">
        <v>56</v>
      </c>
    </row>
    <row r="58" spans="1:10" ht="21">
      <c r="A58" s="20"/>
      <c r="B58" s="21"/>
      <c r="C58" s="289"/>
      <c r="D58" s="22">
        <v>7</v>
      </c>
      <c r="E58" s="290"/>
      <c r="F58" s="22" t="s">
        <v>57</v>
      </c>
      <c r="G58" s="50">
        <v>20</v>
      </c>
      <c r="H58" s="51" t="s">
        <v>106</v>
      </c>
      <c r="I58" s="23">
        <v>200</v>
      </c>
      <c r="J58" s="51" t="s">
        <v>56</v>
      </c>
    </row>
    <row r="59" spans="1:10" ht="21">
      <c r="A59" s="20"/>
      <c r="B59" s="21"/>
      <c r="C59" s="289"/>
      <c r="D59" s="22">
        <v>8</v>
      </c>
      <c r="E59" s="290"/>
      <c r="F59" s="22" t="s">
        <v>58</v>
      </c>
      <c r="G59" s="50">
        <v>20</v>
      </c>
      <c r="H59" s="51" t="s">
        <v>106</v>
      </c>
      <c r="I59" s="23">
        <v>200</v>
      </c>
      <c r="J59" s="51" t="s">
        <v>56</v>
      </c>
    </row>
    <row r="60" spans="1:10" ht="21">
      <c r="A60" s="20"/>
      <c r="B60" s="21"/>
      <c r="C60" s="28" t="s">
        <v>62</v>
      </c>
      <c r="D60" s="22">
        <v>9</v>
      </c>
      <c r="E60" s="290" t="s">
        <v>63</v>
      </c>
      <c r="F60" s="290"/>
      <c r="G60" s="50">
        <v>20</v>
      </c>
      <c r="H60" s="51" t="s">
        <v>106</v>
      </c>
      <c r="I60" s="23">
        <v>200</v>
      </c>
      <c r="J60" s="51" t="s">
        <v>56</v>
      </c>
    </row>
    <row r="61" spans="1:10" ht="21">
      <c r="A61" s="20"/>
      <c r="B61" s="21"/>
      <c r="C61" s="289" t="s">
        <v>65</v>
      </c>
      <c r="D61" s="22">
        <v>10</v>
      </c>
      <c r="E61" s="290" t="s">
        <v>66</v>
      </c>
      <c r="F61" s="290"/>
      <c r="G61" s="50">
        <v>20</v>
      </c>
      <c r="H61" s="51" t="s">
        <v>106</v>
      </c>
      <c r="I61" s="23">
        <v>200</v>
      </c>
      <c r="J61" s="51" t="s">
        <v>56</v>
      </c>
    </row>
    <row r="62" spans="1:10" ht="21">
      <c r="A62" s="20"/>
      <c r="B62" s="21"/>
      <c r="C62" s="289"/>
      <c r="D62" s="22">
        <v>11</v>
      </c>
      <c r="E62" s="290" t="s">
        <v>67</v>
      </c>
      <c r="F62" s="290"/>
      <c r="G62" s="50">
        <v>20</v>
      </c>
      <c r="H62" s="51" t="s">
        <v>106</v>
      </c>
      <c r="I62" s="23">
        <v>200</v>
      </c>
      <c r="J62" s="51" t="s">
        <v>56</v>
      </c>
    </row>
    <row r="63" spans="1:10" ht="21">
      <c r="A63" s="20"/>
      <c r="B63" s="21"/>
      <c r="C63" s="289"/>
      <c r="D63" s="22">
        <v>12</v>
      </c>
      <c r="E63" s="290" t="s">
        <v>68</v>
      </c>
      <c r="F63" s="290"/>
      <c r="G63" s="50">
        <v>20</v>
      </c>
      <c r="H63" s="51" t="s">
        <v>106</v>
      </c>
      <c r="I63" s="23">
        <v>200</v>
      </c>
      <c r="J63" s="51" t="s">
        <v>56</v>
      </c>
    </row>
    <row r="64" spans="1:10" ht="21">
      <c r="A64" s="20"/>
      <c r="B64" s="21"/>
      <c r="C64" s="289"/>
      <c r="D64" s="22">
        <v>13</v>
      </c>
      <c r="E64" s="290" t="s">
        <v>69</v>
      </c>
      <c r="F64" s="290"/>
      <c r="G64" s="50">
        <v>20</v>
      </c>
      <c r="H64" s="51" t="s">
        <v>106</v>
      </c>
      <c r="I64" s="23">
        <v>200</v>
      </c>
      <c r="J64" s="51" t="s">
        <v>56</v>
      </c>
    </row>
    <row r="65" spans="1:10" ht="21">
      <c r="A65" s="20"/>
      <c r="B65" s="21"/>
      <c r="C65" s="289"/>
      <c r="D65" s="22">
        <v>14</v>
      </c>
      <c r="E65" s="290" t="s">
        <v>70</v>
      </c>
      <c r="F65" s="290"/>
      <c r="G65" s="50">
        <v>20</v>
      </c>
      <c r="H65" s="51" t="s">
        <v>106</v>
      </c>
      <c r="I65" s="23">
        <v>200</v>
      </c>
      <c r="J65" s="51" t="s">
        <v>56</v>
      </c>
    </row>
    <row r="66" spans="1:10" ht="21">
      <c r="A66" s="20"/>
      <c r="B66" s="21"/>
      <c r="C66" s="289"/>
      <c r="D66" s="22">
        <v>15</v>
      </c>
      <c r="E66" s="290" t="s">
        <v>71</v>
      </c>
      <c r="F66" s="290"/>
      <c r="G66" s="50">
        <v>20</v>
      </c>
      <c r="H66" s="51" t="s">
        <v>106</v>
      </c>
      <c r="I66" s="23">
        <v>200</v>
      </c>
      <c r="J66" s="51" t="s">
        <v>56</v>
      </c>
    </row>
    <row r="67" spans="1:10" ht="21">
      <c r="A67" s="20"/>
      <c r="B67" s="21"/>
      <c r="C67" s="289"/>
      <c r="D67" s="52">
        <v>16</v>
      </c>
      <c r="E67" s="312" t="s">
        <v>72</v>
      </c>
      <c r="F67" s="53" t="s">
        <v>107</v>
      </c>
      <c r="G67" s="54" t="s">
        <v>108</v>
      </c>
      <c r="H67" s="51" t="s">
        <v>106</v>
      </c>
      <c r="I67" s="314">
        <v>200</v>
      </c>
      <c r="J67" s="314" t="s">
        <v>56</v>
      </c>
    </row>
    <row r="68" spans="1:10" ht="21">
      <c r="A68" s="20"/>
      <c r="B68" s="21"/>
      <c r="C68" s="289"/>
      <c r="D68" s="52">
        <v>17</v>
      </c>
      <c r="E68" s="313"/>
      <c r="F68" s="53" t="s">
        <v>109</v>
      </c>
      <c r="G68" s="54" t="s">
        <v>110</v>
      </c>
      <c r="H68" s="51" t="s">
        <v>106</v>
      </c>
      <c r="I68" s="315"/>
      <c r="J68" s="315"/>
    </row>
    <row r="69" spans="1:10" ht="21">
      <c r="A69" s="20"/>
      <c r="B69" s="21"/>
      <c r="C69" s="289"/>
      <c r="D69" s="52">
        <v>18</v>
      </c>
      <c r="E69" s="290" t="s">
        <v>73</v>
      </c>
      <c r="F69" s="290"/>
      <c r="G69" s="50">
        <v>20</v>
      </c>
      <c r="H69" s="51" t="s">
        <v>106</v>
      </c>
      <c r="I69" s="23">
        <v>200</v>
      </c>
      <c r="J69" s="51" t="s">
        <v>56</v>
      </c>
    </row>
    <row r="70" spans="1:10" ht="21">
      <c r="A70" s="20"/>
      <c r="B70" s="21"/>
      <c r="C70" s="289"/>
      <c r="D70" s="52">
        <v>19</v>
      </c>
      <c r="E70" s="293" t="s">
        <v>74</v>
      </c>
      <c r="F70" s="293"/>
      <c r="G70" s="50">
        <v>20</v>
      </c>
      <c r="H70" s="51" t="s">
        <v>106</v>
      </c>
      <c r="I70" s="23">
        <v>200</v>
      </c>
      <c r="J70" s="51" t="s">
        <v>56</v>
      </c>
    </row>
    <row r="71" spans="1:10" ht="21">
      <c r="A71" s="20"/>
      <c r="B71" s="21"/>
      <c r="C71" s="294" t="s">
        <v>75</v>
      </c>
      <c r="D71" s="52">
        <v>20</v>
      </c>
      <c r="E71" s="290" t="s">
        <v>76</v>
      </c>
      <c r="F71" s="290"/>
      <c r="G71" s="50">
        <v>20</v>
      </c>
      <c r="H71" s="51" t="s">
        <v>106</v>
      </c>
      <c r="I71" s="23">
        <v>200</v>
      </c>
      <c r="J71" s="51" t="s">
        <v>56</v>
      </c>
    </row>
    <row r="72" spans="1:10" ht="21">
      <c r="A72" s="20"/>
      <c r="B72" s="21"/>
      <c r="C72" s="294"/>
      <c r="D72" s="52">
        <v>21</v>
      </c>
      <c r="E72" s="290" t="s">
        <v>77</v>
      </c>
      <c r="F72" s="290"/>
      <c r="G72" s="50">
        <v>20</v>
      </c>
      <c r="H72" s="51" t="s">
        <v>106</v>
      </c>
      <c r="I72" s="23">
        <v>200</v>
      </c>
      <c r="J72" s="51" t="s">
        <v>56</v>
      </c>
    </row>
    <row r="73" spans="1:10" ht="21">
      <c r="A73" s="20"/>
      <c r="B73" s="21"/>
      <c r="C73" s="294" t="s">
        <v>78</v>
      </c>
      <c r="D73" s="52">
        <v>22</v>
      </c>
      <c r="E73" s="290" t="s">
        <v>79</v>
      </c>
      <c r="F73" s="290"/>
      <c r="G73" s="50" t="s">
        <v>111</v>
      </c>
      <c r="H73" s="51" t="s">
        <v>111</v>
      </c>
      <c r="I73" s="51" t="s">
        <v>111</v>
      </c>
      <c r="J73" s="51" t="s">
        <v>111</v>
      </c>
    </row>
    <row r="74" spans="1:10" ht="21">
      <c r="A74" s="20"/>
      <c r="B74" s="21"/>
      <c r="C74" s="294"/>
      <c r="D74" s="52">
        <v>23</v>
      </c>
      <c r="E74" s="290" t="s">
        <v>80</v>
      </c>
      <c r="F74" s="290"/>
      <c r="G74" s="50" t="s">
        <v>111</v>
      </c>
      <c r="H74" s="51" t="s">
        <v>111</v>
      </c>
      <c r="I74" s="51" t="s">
        <v>111</v>
      </c>
      <c r="J74" s="51" t="s">
        <v>111</v>
      </c>
    </row>
    <row r="75" spans="1:10" ht="21">
      <c r="A75" s="20"/>
      <c r="B75" s="21"/>
      <c r="C75" s="294"/>
      <c r="D75" s="52">
        <v>24</v>
      </c>
      <c r="E75" s="290" t="s">
        <v>81</v>
      </c>
      <c r="F75" s="290"/>
      <c r="G75" s="50" t="s">
        <v>111</v>
      </c>
      <c r="H75" s="51" t="s">
        <v>111</v>
      </c>
      <c r="I75" s="51" t="s">
        <v>111</v>
      </c>
      <c r="J75" s="51" t="s">
        <v>111</v>
      </c>
    </row>
    <row r="76" spans="1:10" ht="21">
      <c r="A76" s="20"/>
      <c r="B76" s="21"/>
      <c r="C76" s="294"/>
      <c r="D76" s="52">
        <v>25</v>
      </c>
      <c r="E76" s="290" t="s">
        <v>82</v>
      </c>
      <c r="F76" s="290"/>
      <c r="G76" s="50" t="s">
        <v>111</v>
      </c>
      <c r="H76" s="51" t="s">
        <v>111</v>
      </c>
      <c r="I76" s="51" t="s">
        <v>111</v>
      </c>
      <c r="J76" s="51" t="s">
        <v>111</v>
      </c>
    </row>
    <row r="77" spans="1:10" ht="21">
      <c r="A77" s="20"/>
      <c r="B77" s="21"/>
      <c r="C77" s="294"/>
      <c r="D77" s="52">
        <v>26</v>
      </c>
      <c r="E77" s="290" t="s">
        <v>83</v>
      </c>
      <c r="F77" s="290"/>
      <c r="G77" s="50" t="s">
        <v>111</v>
      </c>
      <c r="H77" s="51" t="s">
        <v>111</v>
      </c>
      <c r="I77" s="51" t="s">
        <v>111</v>
      </c>
      <c r="J77" s="51" t="s">
        <v>111</v>
      </c>
    </row>
    <row r="78" spans="1:10" ht="21">
      <c r="A78" s="20"/>
      <c r="B78" s="21"/>
      <c r="C78" s="294"/>
      <c r="D78" s="52">
        <v>27</v>
      </c>
      <c r="E78" s="290" t="s">
        <v>84</v>
      </c>
      <c r="F78" s="290"/>
      <c r="G78" s="50" t="s">
        <v>111</v>
      </c>
      <c r="H78" s="51" t="s">
        <v>111</v>
      </c>
      <c r="I78" s="51" t="s">
        <v>111</v>
      </c>
      <c r="J78" s="51" t="s">
        <v>111</v>
      </c>
    </row>
    <row r="79" spans="1:10" ht="21">
      <c r="A79" s="20"/>
      <c r="B79" s="21"/>
      <c r="C79" s="294"/>
      <c r="D79" s="52">
        <v>28</v>
      </c>
      <c r="E79" s="291" t="s">
        <v>85</v>
      </c>
      <c r="F79" s="291"/>
      <c r="G79" s="50" t="s">
        <v>111</v>
      </c>
      <c r="H79" s="51" t="s">
        <v>111</v>
      </c>
      <c r="I79" s="51" t="s">
        <v>111</v>
      </c>
      <c r="J79" s="51" t="s">
        <v>111</v>
      </c>
    </row>
    <row r="80" spans="1:10" ht="21">
      <c r="A80" s="30"/>
      <c r="B80" s="31"/>
      <c r="C80" s="294"/>
      <c r="D80" s="52">
        <v>29</v>
      </c>
      <c r="E80" s="291" t="s">
        <v>86</v>
      </c>
      <c r="F80" s="291"/>
      <c r="G80" s="50" t="s">
        <v>111</v>
      </c>
      <c r="H80" s="51" t="s">
        <v>111</v>
      </c>
      <c r="I80" s="51" t="s">
        <v>111</v>
      </c>
      <c r="J80" s="51" t="s">
        <v>111</v>
      </c>
    </row>
    <row r="81" spans="1:10" ht="123" customHeight="1">
      <c r="A81" s="32" t="s">
        <v>112</v>
      </c>
      <c r="B81" s="33"/>
      <c r="C81" s="34"/>
      <c r="D81" s="35"/>
      <c r="E81" s="36"/>
      <c r="F81" s="37"/>
      <c r="G81" s="319"/>
      <c r="H81" s="320"/>
      <c r="I81" s="55" t="s">
        <v>113</v>
      </c>
      <c r="J81" s="56"/>
    </row>
    <row r="82" spans="1:10" ht="81" customHeight="1">
      <c r="A82" s="38" t="s">
        <v>89</v>
      </c>
      <c r="B82" s="39"/>
      <c r="C82" s="40"/>
      <c r="D82" s="41"/>
      <c r="E82" s="42"/>
      <c r="F82" s="43"/>
      <c r="G82" s="297" t="s">
        <v>114</v>
      </c>
      <c r="H82" s="298"/>
      <c r="I82" s="297" t="s">
        <v>115</v>
      </c>
      <c r="J82" s="298"/>
    </row>
    <row r="83" spans="1:10">
      <c r="A83" s="44" t="s">
        <v>91</v>
      </c>
      <c r="B83" s="44"/>
    </row>
    <row r="84" spans="1:10">
      <c r="A84" s="8" t="s">
        <v>92</v>
      </c>
    </row>
    <row r="85" spans="1:10">
      <c r="A85" s="8" t="s">
        <v>116</v>
      </c>
    </row>
    <row r="86" spans="1:10">
      <c r="B86" s="8" t="s">
        <v>117</v>
      </c>
    </row>
    <row r="87" spans="1:10">
      <c r="A87" s="8" t="s">
        <v>95</v>
      </c>
      <c r="C87" s="57"/>
      <c r="D87" s="57"/>
      <c r="E87" s="57"/>
      <c r="F87" s="57"/>
      <c r="G87" s="57"/>
      <c r="H87" s="57"/>
    </row>
    <row r="88" spans="1:10">
      <c r="A88" s="8" t="s">
        <v>118</v>
      </c>
      <c r="B88" s="44"/>
      <c r="C88" s="57"/>
      <c r="D88" s="57"/>
      <c r="E88" s="57"/>
      <c r="F88" s="57"/>
      <c r="G88" s="57"/>
      <c r="H88" s="57"/>
    </row>
    <row r="89" spans="1:10">
      <c r="A89" s="8" t="s">
        <v>119</v>
      </c>
      <c r="C89" s="57"/>
      <c r="D89" s="57"/>
      <c r="E89" s="57"/>
      <c r="F89" s="57"/>
      <c r="G89" s="57"/>
      <c r="H89" s="57"/>
    </row>
    <row r="90" spans="1:10">
      <c r="A90" s="8" t="s">
        <v>120</v>
      </c>
      <c r="C90" s="57"/>
      <c r="D90" s="57"/>
      <c r="E90" s="57"/>
      <c r="F90" s="57"/>
      <c r="G90" s="57"/>
      <c r="H90" s="57"/>
    </row>
    <row r="91" spans="1:10">
      <c r="A91" s="8" t="s">
        <v>121</v>
      </c>
      <c r="C91" s="57"/>
      <c r="D91" s="57"/>
      <c r="E91" s="57"/>
      <c r="F91" s="57"/>
      <c r="G91" s="57"/>
      <c r="H91" s="57"/>
    </row>
    <row r="92" spans="1:10">
      <c r="A92" s="44" t="s">
        <v>122</v>
      </c>
      <c r="C92" s="57"/>
      <c r="D92" s="57"/>
      <c r="E92" s="57"/>
      <c r="F92" s="57"/>
      <c r="H92" s="57"/>
    </row>
    <row r="93" spans="1:10">
      <c r="A93" s="8" t="s">
        <v>123</v>
      </c>
    </row>
    <row r="94" spans="1:10">
      <c r="A94" s="8" t="s">
        <v>124</v>
      </c>
      <c r="B94" s="44"/>
      <c r="E94" s="58"/>
      <c r="F94" s="58"/>
      <c r="G94" s="58"/>
      <c r="H94" s="58"/>
    </row>
    <row r="95" spans="1:10">
      <c r="A95" s="8" t="s">
        <v>125</v>
      </c>
      <c r="B95" s="44"/>
      <c r="E95" s="58"/>
      <c r="F95" s="58"/>
      <c r="G95" s="58"/>
      <c r="H95" s="58"/>
    </row>
    <row r="96" spans="1:10">
      <c r="A96" s="8" t="s">
        <v>126</v>
      </c>
      <c r="E96" s="58"/>
      <c r="F96" s="58"/>
      <c r="G96" s="58"/>
      <c r="H96" s="58"/>
    </row>
    <row r="97" spans="1:10">
      <c r="A97" s="8" t="s">
        <v>127</v>
      </c>
      <c r="E97" s="58"/>
      <c r="F97" s="58"/>
      <c r="G97" s="58"/>
      <c r="H97" s="58"/>
    </row>
    <row r="99" spans="1:10" ht="19">
      <c r="A99" s="9" t="s">
        <v>128</v>
      </c>
      <c r="B99" s="10"/>
      <c r="C99" s="11"/>
      <c r="D99" s="11"/>
      <c r="E99" s="11"/>
      <c r="F99" s="11"/>
      <c r="G99" s="59"/>
      <c r="H99" s="59"/>
      <c r="I99" s="59"/>
      <c r="J99" s="60"/>
    </row>
    <row r="100" spans="1:10" ht="19">
      <c r="A100" s="13"/>
      <c r="B100" s="61"/>
      <c r="C100" s="61"/>
      <c r="D100" s="61"/>
      <c r="E100" s="61"/>
      <c r="F100" s="61"/>
      <c r="G100" s="321" t="s">
        <v>129</v>
      </c>
      <c r="H100" s="322"/>
      <c r="I100" s="322"/>
      <c r="J100" s="323"/>
    </row>
    <row r="101" spans="1:10" ht="16.5">
      <c r="A101" s="13"/>
      <c r="B101" s="61"/>
      <c r="C101" s="61"/>
      <c r="D101" s="61"/>
      <c r="E101" s="61"/>
      <c r="F101" s="61"/>
      <c r="G101" s="324" t="s">
        <v>130</v>
      </c>
      <c r="H101" s="325"/>
      <c r="I101" s="325"/>
      <c r="J101" s="326"/>
    </row>
    <row r="102" spans="1:10" ht="44.25" customHeight="1">
      <c r="A102" s="32" t="s">
        <v>131</v>
      </c>
      <c r="B102" s="33"/>
      <c r="C102" s="35"/>
      <c r="D102" s="35"/>
      <c r="E102" s="36"/>
      <c r="F102" s="37"/>
      <c r="G102" s="297" t="s">
        <v>132</v>
      </c>
      <c r="H102" s="327"/>
      <c r="I102" s="327"/>
      <c r="J102" s="298"/>
    </row>
    <row r="103" spans="1:10" ht="52.5" customHeight="1">
      <c r="A103" s="38" t="s">
        <v>89</v>
      </c>
      <c r="B103" s="39"/>
      <c r="C103" s="41"/>
      <c r="D103" s="41"/>
      <c r="E103" s="42"/>
      <c r="F103" s="43"/>
      <c r="G103" s="316" t="s">
        <v>133</v>
      </c>
      <c r="H103" s="317"/>
      <c r="I103" s="317"/>
      <c r="J103" s="31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177</v>
      </c>
    </row>
    <row r="2" spans="1:4">
      <c r="A2">
        <v>1</v>
      </c>
      <c r="B2" t="s">
        <v>178</v>
      </c>
      <c r="C2">
        <v>200</v>
      </c>
      <c r="D2" t="s">
        <v>134</v>
      </c>
    </row>
    <row r="3" spans="1:4">
      <c r="A3">
        <v>2</v>
      </c>
      <c r="B3" t="s">
        <v>179</v>
      </c>
      <c r="C3">
        <v>300</v>
      </c>
      <c r="D3" t="s">
        <v>134</v>
      </c>
    </row>
    <row r="4" spans="1:4">
      <c r="A4">
        <v>3</v>
      </c>
      <c r="B4" t="s">
        <v>180</v>
      </c>
      <c r="C4">
        <v>400</v>
      </c>
      <c r="D4" t="s">
        <v>134</v>
      </c>
    </row>
    <row r="5" spans="1:4">
      <c r="A5">
        <v>4</v>
      </c>
      <c r="B5" t="s">
        <v>181</v>
      </c>
      <c r="C5">
        <v>500</v>
      </c>
      <c r="D5" t="s">
        <v>134</v>
      </c>
    </row>
    <row r="6" spans="1:4">
      <c r="A6">
        <v>5</v>
      </c>
      <c r="B6" t="s">
        <v>138</v>
      </c>
      <c r="C6">
        <v>200</v>
      </c>
      <c r="D6" t="s">
        <v>134</v>
      </c>
    </row>
    <row r="7" spans="1:4">
      <c r="A7">
        <v>6</v>
      </c>
      <c r="B7" t="s">
        <v>139</v>
      </c>
      <c r="C7">
        <v>200</v>
      </c>
      <c r="D7" t="s">
        <v>134</v>
      </c>
    </row>
    <row r="8" spans="1:4">
      <c r="A8">
        <v>7</v>
      </c>
      <c r="B8" t="s">
        <v>140</v>
      </c>
      <c r="C8">
        <v>200</v>
      </c>
      <c r="D8" t="s">
        <v>134</v>
      </c>
    </row>
    <row r="9" spans="1:4">
      <c r="A9">
        <v>8</v>
      </c>
      <c r="B9" t="s">
        <v>182</v>
      </c>
      <c r="C9">
        <v>200</v>
      </c>
      <c r="D9" t="s">
        <v>134</v>
      </c>
    </row>
    <row r="10" spans="1:4">
      <c r="A10">
        <v>9</v>
      </c>
      <c r="B10" t="s">
        <v>183</v>
      </c>
      <c r="C10">
        <v>300</v>
      </c>
      <c r="D10" t="s">
        <v>137</v>
      </c>
    </row>
    <row r="11" spans="1:4">
      <c r="A11">
        <v>10</v>
      </c>
      <c r="B11" t="s">
        <v>184</v>
      </c>
      <c r="C11">
        <v>400</v>
      </c>
      <c r="D11" t="s">
        <v>137</v>
      </c>
    </row>
    <row r="12" spans="1:4">
      <c r="A12">
        <v>11</v>
      </c>
      <c r="B12" t="s">
        <v>185</v>
      </c>
      <c r="C12">
        <v>200</v>
      </c>
      <c r="D12" t="s">
        <v>134</v>
      </c>
    </row>
    <row r="13" spans="1:4">
      <c r="A13">
        <v>12</v>
      </c>
      <c r="B13" t="s">
        <v>224</v>
      </c>
      <c r="C13">
        <v>200</v>
      </c>
      <c r="D13" t="s">
        <v>134</v>
      </c>
    </row>
    <row r="14" spans="1:4">
      <c r="A14">
        <v>13</v>
      </c>
      <c r="B14" t="s">
        <v>144</v>
      </c>
      <c r="C14">
        <v>200</v>
      </c>
      <c r="D14" t="s">
        <v>134</v>
      </c>
    </row>
    <row r="15" spans="1:4">
      <c r="A15">
        <v>14</v>
      </c>
      <c r="B15" t="s">
        <v>141</v>
      </c>
      <c r="C15">
        <v>200</v>
      </c>
      <c r="D15" t="s">
        <v>134</v>
      </c>
    </row>
    <row r="16" spans="1:4">
      <c r="A16">
        <v>15</v>
      </c>
      <c r="B16" t="s">
        <v>142</v>
      </c>
      <c r="C16">
        <v>200</v>
      </c>
      <c r="D16" t="s">
        <v>134</v>
      </c>
    </row>
    <row r="17" spans="1:6">
      <c r="A17">
        <v>16</v>
      </c>
      <c r="B17" t="s">
        <v>186</v>
      </c>
      <c r="C17">
        <v>200</v>
      </c>
      <c r="D17" t="s">
        <v>134</v>
      </c>
    </row>
    <row r="18" spans="1:6">
      <c r="A18">
        <v>17</v>
      </c>
      <c r="B18" t="s">
        <v>135</v>
      </c>
      <c r="C18">
        <v>200</v>
      </c>
      <c r="D18" t="s">
        <v>134</v>
      </c>
    </row>
    <row r="19" spans="1:6">
      <c r="A19">
        <v>18</v>
      </c>
      <c r="B19" t="s">
        <v>145</v>
      </c>
      <c r="C19">
        <v>200</v>
      </c>
      <c r="D19" t="s">
        <v>134</v>
      </c>
    </row>
    <row r="20" spans="1:6">
      <c r="A20">
        <v>19</v>
      </c>
      <c r="B20" t="s">
        <v>187</v>
      </c>
      <c r="C20">
        <v>200</v>
      </c>
      <c r="D20" t="s">
        <v>134</v>
      </c>
    </row>
    <row r="21" spans="1:6">
      <c r="A21">
        <v>20</v>
      </c>
      <c r="B21" t="s">
        <v>225</v>
      </c>
      <c r="C21">
        <v>200</v>
      </c>
      <c r="D21" t="s">
        <v>134</v>
      </c>
    </row>
    <row r="22" spans="1:6">
      <c r="A22">
        <v>21</v>
      </c>
      <c r="B22" t="s">
        <v>146</v>
      </c>
      <c r="C22">
        <v>200</v>
      </c>
      <c r="D22" t="s">
        <v>134</v>
      </c>
    </row>
    <row r="23" spans="1:6">
      <c r="A23">
        <v>22</v>
      </c>
      <c r="B23" t="s">
        <v>143</v>
      </c>
      <c r="C23">
        <v>200</v>
      </c>
      <c r="D23" t="s">
        <v>134</v>
      </c>
    </row>
    <row r="24" spans="1:6">
      <c r="A24">
        <v>23</v>
      </c>
      <c r="B24" t="s">
        <v>147</v>
      </c>
      <c r="C24">
        <v>6</v>
      </c>
      <c r="D24" t="s">
        <v>137</v>
      </c>
      <c r="E24">
        <v>18</v>
      </c>
      <c r="F24" t="s">
        <v>199</v>
      </c>
    </row>
    <row r="25" spans="1:6">
      <c r="A25">
        <v>24</v>
      </c>
      <c r="B25" t="s">
        <v>149</v>
      </c>
      <c r="C25">
        <v>6</v>
      </c>
      <c r="D25" t="s">
        <v>137</v>
      </c>
      <c r="E25">
        <v>18</v>
      </c>
      <c r="F25" t="s">
        <v>199</v>
      </c>
    </row>
    <row r="26" spans="1:6">
      <c r="A26">
        <v>25</v>
      </c>
      <c r="B26" t="s">
        <v>150</v>
      </c>
      <c r="C26">
        <v>6</v>
      </c>
      <c r="D26" t="s">
        <v>137</v>
      </c>
      <c r="E26">
        <v>18</v>
      </c>
      <c r="F26" t="s">
        <v>199</v>
      </c>
    </row>
    <row r="27" spans="1:6">
      <c r="A27">
        <v>26</v>
      </c>
      <c r="B27" t="s">
        <v>148</v>
      </c>
      <c r="C27">
        <v>6</v>
      </c>
      <c r="D27" t="s">
        <v>137</v>
      </c>
      <c r="E27">
        <v>18</v>
      </c>
      <c r="F27" t="s">
        <v>199</v>
      </c>
    </row>
    <row r="28" spans="1:6">
      <c r="A28">
        <v>27</v>
      </c>
      <c r="B28" t="s">
        <v>136</v>
      </c>
      <c r="C28">
        <v>6</v>
      </c>
      <c r="D28" t="s">
        <v>137</v>
      </c>
      <c r="E28">
        <v>18</v>
      </c>
      <c r="F28" t="s">
        <v>199</v>
      </c>
    </row>
    <row r="29" spans="1:6">
      <c r="A29">
        <v>28</v>
      </c>
      <c r="B29" t="s">
        <v>188</v>
      </c>
      <c r="C29">
        <v>6</v>
      </c>
      <c r="D29" t="s">
        <v>137</v>
      </c>
      <c r="E29">
        <v>18</v>
      </c>
      <c r="F29" t="s">
        <v>199</v>
      </c>
    </row>
    <row r="30" spans="1:6">
      <c r="A30">
        <v>29</v>
      </c>
      <c r="B30" t="s">
        <v>189</v>
      </c>
      <c r="C30">
        <v>6</v>
      </c>
      <c r="D30" t="s">
        <v>137</v>
      </c>
      <c r="E30">
        <v>18</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38</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151</v>
      </c>
    </row>
    <row r="53" spans="2:2">
      <c r="B53" t="s">
        <v>152</v>
      </c>
    </row>
    <row r="54" spans="2:2">
      <c r="B54" t="s">
        <v>153</v>
      </c>
    </row>
    <row r="55" spans="2:2">
      <c r="B55" t="s">
        <v>154</v>
      </c>
    </row>
    <row r="56" spans="2:2">
      <c r="B56" t="s">
        <v>155</v>
      </c>
    </row>
    <row r="57" spans="2:2">
      <c r="B57" t="s">
        <v>156</v>
      </c>
    </row>
    <row r="58" spans="2:2">
      <c r="B58" t="s">
        <v>157</v>
      </c>
    </row>
    <row r="59" spans="2:2">
      <c r="B59" t="s">
        <v>158</v>
      </c>
    </row>
    <row r="60" spans="2:2">
      <c r="B60" t="s">
        <v>159</v>
      </c>
    </row>
    <row r="61" spans="2:2">
      <c r="B61" t="s">
        <v>160</v>
      </c>
    </row>
    <row r="62" spans="2:2">
      <c r="B62" t="s">
        <v>161</v>
      </c>
    </row>
    <row r="63" spans="2:2">
      <c r="B63" t="s">
        <v>162</v>
      </c>
    </row>
    <row r="64" spans="2:2">
      <c r="B64" t="s">
        <v>163</v>
      </c>
    </row>
    <row r="65" spans="2:2">
      <c r="B65" t="s">
        <v>164</v>
      </c>
    </row>
    <row r="66" spans="2:2">
      <c r="B66" t="s">
        <v>165</v>
      </c>
    </row>
    <row r="67" spans="2:2">
      <c r="B67" t="s">
        <v>166</v>
      </c>
    </row>
    <row r="68" spans="2:2">
      <c r="B68" t="s">
        <v>167</v>
      </c>
    </row>
    <row r="69" spans="2:2">
      <c r="B69" t="s">
        <v>168</v>
      </c>
    </row>
    <row r="70" spans="2:2">
      <c r="B70" t="s">
        <v>169</v>
      </c>
    </row>
    <row r="71" spans="2:2">
      <c r="B71" t="s">
        <v>170</v>
      </c>
    </row>
    <row r="72" spans="2:2">
      <c r="B72" t="s">
        <v>171</v>
      </c>
    </row>
    <row r="73" spans="2:2">
      <c r="B73" t="s">
        <v>172</v>
      </c>
    </row>
    <row r="74" spans="2:2">
      <c r="B74" t="s">
        <v>173</v>
      </c>
    </row>
    <row r="75" spans="2:2">
      <c r="B75" t="s">
        <v>174</v>
      </c>
    </row>
    <row r="76" spans="2:2">
      <c r="B76" t="s">
        <v>175</v>
      </c>
    </row>
    <row r="77" spans="2:2">
      <c r="B77" t="s">
        <v>176</v>
      </c>
    </row>
    <row r="78" spans="2:2">
      <c r="B78" t="s">
        <v>219</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263dbbe5-076b-4606-a03b-9598f5f2f35a"/>
    <ds:schemaRef ds:uri="7c629b65-7d30-4138-96d4-6ad76f7e9986"/>
    <ds:schemaRef ds:uri="http://purl.org/dc/terms/"/>
    <ds:schemaRef ds:uri="http://purl.org/dc/elements/1.1/"/>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精算額一覧</vt:lpstr>
      <vt:lpstr>個票1</vt:lpstr>
      <vt:lpstr>単価表</vt:lpstr>
      <vt:lpstr>リスト</vt:lpstr>
      <vt:lpstr>個票1!Print_Area</vt:lpstr>
      <vt:lpstr>精算額一覧!Print_Area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kagetani naoko</dc:creator>
  <cp:keywords/>
  <dc:description/>
  <cp:lastModifiedBy>kagetani naoko</cp:lastModifiedBy>
  <cp:revision/>
  <cp:lastPrinted>2026-07-04T03:15:57Z</cp:lastPrinted>
  <dcterms:created xsi:type="dcterms:W3CDTF">2018-06-19T01:27:02Z</dcterms:created>
  <dcterms:modified xsi:type="dcterms:W3CDTF">2026-07-05T09:02:10Z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