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035456D0-F235-4E83-8149-D0BACDD159C5}" xr6:coauthVersionLast="47" xr6:coauthVersionMax="47" xr10:uidLastSave="{00000000-0000-0000-0000-000000000000}"/>
  <bookViews>
    <workbookView xWindow="-28920" yWindow="990" windowWidth="29040" windowHeight="15840" xr2:uid="{00000000-000D-0000-FFFF-FFFF00000000}"/>
  </bookViews>
  <sheets>
    <sheet name="現場閉所実績表（１年まで）" sheetId="22" r:id="rId1"/>
    <sheet name="現場閉所実績表(2年まで）" sheetId="1" r:id="rId2"/>
    <sheet name="使い方（R7.7）" sheetId="24" r:id="rId3"/>
    <sheet name="用語等説明" sheetId="17" r:id="rId4"/>
  </sheets>
  <definedNames>
    <definedName name="_xlnm.Print_Area" localSheetId="0">'現場閉所実績表（１年まで）'!$B$1:$AK$51</definedName>
    <definedName name="_xlnm.Print_Area" localSheetId="1">'現場閉所実績表(2年まで）'!$B$1:$BU$51</definedName>
    <definedName name="_xlnm.Print_Area" localSheetId="2">'使い方（R7.7）'!$A$1:$AS$52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24" l="1"/>
  <c r="B53" i="24"/>
  <c r="B10" i="24" s="1"/>
  <c r="AK50" i="24"/>
  <c r="AH50" i="24"/>
  <c r="AE50" i="24"/>
  <c r="AB50" i="24"/>
  <c r="Y50" i="24"/>
  <c r="V50" i="24"/>
  <c r="S50" i="24"/>
  <c r="P50" i="24"/>
  <c r="M50" i="24"/>
  <c r="J50" i="24"/>
  <c r="G50" i="24"/>
  <c r="D50" i="24"/>
  <c r="AK43" i="24"/>
  <c r="AH43" i="24"/>
  <c r="AE43" i="24"/>
  <c r="AB43" i="24"/>
  <c r="Y43" i="24"/>
  <c r="V43" i="24"/>
  <c r="S43" i="24"/>
  <c r="P43" i="24"/>
  <c r="M43" i="24"/>
  <c r="J43" i="24"/>
  <c r="X6" i="24" s="1"/>
  <c r="G43" i="24"/>
  <c r="D43" i="24"/>
  <c r="B8" i="24"/>
  <c r="E8" i="24" s="1"/>
  <c r="X4" i="24"/>
  <c r="C53" i="1"/>
  <c r="B53" i="1"/>
  <c r="B10" i="1" s="1"/>
  <c r="C10" i="1" s="1"/>
  <c r="BU50" i="1"/>
  <c r="BR50" i="1"/>
  <c r="BO50" i="1"/>
  <c r="BL50" i="1"/>
  <c r="BI50" i="1"/>
  <c r="BF50" i="1"/>
  <c r="BC50" i="1"/>
  <c r="AZ50" i="1"/>
  <c r="AW50" i="1"/>
  <c r="AT50" i="1"/>
  <c r="AQ50" i="1"/>
  <c r="AN50" i="1"/>
  <c r="AK50" i="1"/>
  <c r="AH50" i="1"/>
  <c r="AE50" i="1"/>
  <c r="AB50" i="1"/>
  <c r="Y50" i="1"/>
  <c r="V50" i="1"/>
  <c r="S50" i="1"/>
  <c r="P50" i="1"/>
  <c r="M50" i="1"/>
  <c r="J50" i="1"/>
  <c r="G50" i="1"/>
  <c r="D50" i="1"/>
  <c r="BU43" i="1"/>
  <c r="BR43" i="1"/>
  <c r="BO43" i="1"/>
  <c r="BL43" i="1"/>
  <c r="BI43" i="1"/>
  <c r="BF43" i="1"/>
  <c r="BC43" i="1"/>
  <c r="AZ43" i="1"/>
  <c r="AW43" i="1"/>
  <c r="AT43" i="1"/>
  <c r="AQ43" i="1"/>
  <c r="AN43" i="1"/>
  <c r="AK43" i="1"/>
  <c r="AH43" i="1"/>
  <c r="AE43" i="1"/>
  <c r="AB43" i="1"/>
  <c r="Y43" i="1"/>
  <c r="V43" i="1"/>
  <c r="S43" i="1"/>
  <c r="P43" i="1"/>
  <c r="M43" i="1"/>
  <c r="J43" i="1"/>
  <c r="G43" i="1"/>
  <c r="D43" i="1"/>
  <c r="B8" i="1"/>
  <c r="E8" i="1" s="1"/>
  <c r="AP4" i="1"/>
  <c r="X4" i="1"/>
  <c r="C53" i="22"/>
  <c r="B53" i="22"/>
  <c r="B10" i="22" s="1"/>
  <c r="C10" i="22" s="1"/>
  <c r="AK50" i="22"/>
  <c r="AH50" i="22"/>
  <c r="AE50" i="22"/>
  <c r="AB50" i="22"/>
  <c r="Y50" i="22"/>
  <c r="V50" i="22"/>
  <c r="S50" i="22"/>
  <c r="P50" i="22"/>
  <c r="M50" i="22"/>
  <c r="J50" i="22"/>
  <c r="G50" i="22"/>
  <c r="D50" i="22"/>
  <c r="AK43" i="22"/>
  <c r="AH43" i="22"/>
  <c r="AE43" i="22"/>
  <c r="AB43" i="22"/>
  <c r="Y43" i="22"/>
  <c r="V43" i="22"/>
  <c r="S43" i="22"/>
  <c r="P43" i="22"/>
  <c r="M43" i="22"/>
  <c r="J43" i="22"/>
  <c r="G43" i="22"/>
  <c r="D43" i="22"/>
  <c r="B8" i="22"/>
  <c r="E8" i="22" s="1"/>
  <c r="X4" i="22"/>
  <c r="X5" i="24" l="1"/>
  <c r="X2" i="24" s="1"/>
  <c r="AL43" i="24"/>
  <c r="C10" i="24"/>
  <c r="B11" i="24"/>
  <c r="AL50" i="24"/>
  <c r="E53" i="24"/>
  <c r="F53" i="24"/>
  <c r="H8" i="24"/>
  <c r="X5" i="1"/>
  <c r="X6" i="1"/>
  <c r="X5" i="22"/>
  <c r="X6" i="22"/>
  <c r="F53" i="22"/>
  <c r="H8" i="22"/>
  <c r="E53" i="22"/>
  <c r="E10" i="22" s="1"/>
  <c r="AL50" i="22"/>
  <c r="AL43" i="22"/>
  <c r="B11" i="22"/>
  <c r="B11" i="1"/>
  <c r="F53" i="1"/>
  <c r="E53" i="1"/>
  <c r="H8" i="1"/>
  <c r="BV43" i="1"/>
  <c r="BV50" i="1"/>
  <c r="E10" i="24" l="1"/>
  <c r="E11" i="24"/>
  <c r="F10" i="24"/>
  <c r="C11" i="24"/>
  <c r="B12" i="24"/>
  <c r="I53" i="24"/>
  <c r="H53" i="24"/>
  <c r="H10" i="24" s="1"/>
  <c r="K8" i="24"/>
  <c r="X2" i="1"/>
  <c r="E10" i="1"/>
  <c r="F10" i="1" s="1"/>
  <c r="X2" i="22"/>
  <c r="F10" i="22"/>
  <c r="E11" i="22"/>
  <c r="I53" i="1"/>
  <c r="H53" i="1"/>
  <c r="H10" i="1" s="1"/>
  <c r="K8" i="1"/>
  <c r="C11" i="1"/>
  <c r="B12" i="1"/>
  <c r="I53" i="22"/>
  <c r="H53" i="22"/>
  <c r="H10" i="22"/>
  <c r="K8" i="22"/>
  <c r="B12" i="22"/>
  <c r="C11" i="22"/>
  <c r="E11" i="1" l="1"/>
  <c r="I10" i="24"/>
  <c r="H11" i="24"/>
  <c r="L53" i="24"/>
  <c r="K53" i="24"/>
  <c r="K10" i="24"/>
  <c r="N8" i="24"/>
  <c r="E12" i="24"/>
  <c r="F11" i="24"/>
  <c r="C12" i="24"/>
  <c r="B13" i="24"/>
  <c r="B13" i="22"/>
  <c r="C12" i="22"/>
  <c r="F11" i="22"/>
  <c r="E12" i="22"/>
  <c r="C12" i="1"/>
  <c r="B13" i="1"/>
  <c r="H11" i="1"/>
  <c r="I10" i="1"/>
  <c r="L53" i="22"/>
  <c r="K53" i="22"/>
  <c r="K10" i="22" s="1"/>
  <c r="N8" i="22"/>
  <c r="F11" i="1"/>
  <c r="E12" i="1"/>
  <c r="H11" i="22"/>
  <c r="I10" i="22"/>
  <c r="L53" i="1"/>
  <c r="K53" i="1"/>
  <c r="N8" i="1"/>
  <c r="E13" i="24" l="1"/>
  <c r="F12" i="24"/>
  <c r="O53" i="24"/>
  <c r="N53" i="24"/>
  <c r="N10" i="24" s="1"/>
  <c r="Q8" i="24"/>
  <c r="L10" i="24"/>
  <c r="K11" i="24"/>
  <c r="C13" i="24"/>
  <c r="B14" i="24"/>
  <c r="I11" i="24"/>
  <c r="H12" i="24"/>
  <c r="K10" i="1"/>
  <c r="K11" i="1" s="1"/>
  <c r="K11" i="22"/>
  <c r="L10" i="22"/>
  <c r="H12" i="1"/>
  <c r="I11" i="1"/>
  <c r="I11" i="22"/>
  <c r="H12" i="22"/>
  <c r="B14" i="1"/>
  <c r="C13" i="1"/>
  <c r="O53" i="1"/>
  <c r="N53" i="1"/>
  <c r="N10" i="1" s="1"/>
  <c r="Q8" i="1"/>
  <c r="E13" i="22"/>
  <c r="F12" i="22"/>
  <c r="F12" i="1"/>
  <c r="E13" i="1"/>
  <c r="C13" i="22"/>
  <c r="B14" i="22"/>
  <c r="O53" i="22"/>
  <c r="N53" i="22"/>
  <c r="N10" i="22" s="1"/>
  <c r="Q8" i="22"/>
  <c r="L10" i="1" l="1"/>
  <c r="O10" i="24"/>
  <c r="N11" i="24"/>
  <c r="R53" i="24"/>
  <c r="Q10" i="24" s="1"/>
  <c r="Q53" i="24"/>
  <c r="T8" i="24"/>
  <c r="C14" i="24"/>
  <c r="B15" i="24"/>
  <c r="L11" i="24"/>
  <c r="K12" i="24"/>
  <c r="I12" i="24"/>
  <c r="H13" i="24"/>
  <c r="E14" i="24"/>
  <c r="F13" i="24"/>
  <c r="O10" i="1"/>
  <c r="N11" i="1"/>
  <c r="O10" i="22"/>
  <c r="N11" i="22"/>
  <c r="K12" i="1"/>
  <c r="L11" i="1"/>
  <c r="F13" i="1"/>
  <c r="E14" i="1"/>
  <c r="E14" i="22"/>
  <c r="F13" i="22"/>
  <c r="C14" i="1"/>
  <c r="B15" i="1"/>
  <c r="K12" i="22"/>
  <c r="L11" i="22"/>
  <c r="R53" i="22"/>
  <c r="Q10" i="22" s="1"/>
  <c r="Q53" i="22"/>
  <c r="T8" i="22"/>
  <c r="C14" i="22"/>
  <c r="B15" i="22"/>
  <c r="R53" i="1"/>
  <c r="Q53" i="1"/>
  <c r="Q10" i="1"/>
  <c r="T8" i="1"/>
  <c r="H13" i="22"/>
  <c r="I12" i="22"/>
  <c r="H13" i="1"/>
  <c r="I12" i="1"/>
  <c r="C15" i="24" l="1"/>
  <c r="B16" i="24"/>
  <c r="W8" i="24"/>
  <c r="U53" i="24"/>
  <c r="T53" i="24"/>
  <c r="T10" i="24" s="1"/>
  <c r="L12" i="24"/>
  <c r="K13" i="24"/>
  <c r="R10" i="24"/>
  <c r="Q11" i="24"/>
  <c r="E15" i="24"/>
  <c r="F14" i="24"/>
  <c r="I13" i="24"/>
  <c r="H14" i="24"/>
  <c r="O11" i="24"/>
  <c r="N12" i="24"/>
  <c r="R10" i="22"/>
  <c r="Q11" i="22"/>
  <c r="K13" i="22"/>
  <c r="L12" i="22"/>
  <c r="R10" i="1"/>
  <c r="Q11" i="1"/>
  <c r="K13" i="1"/>
  <c r="L12" i="1"/>
  <c r="C15" i="1"/>
  <c r="B16" i="1"/>
  <c r="O11" i="1"/>
  <c r="N12" i="1"/>
  <c r="C15" i="22"/>
  <c r="B16" i="22"/>
  <c r="H14" i="1"/>
  <c r="I13" i="1"/>
  <c r="F14" i="1"/>
  <c r="E15" i="1"/>
  <c r="U53" i="22"/>
  <c r="T53" i="22"/>
  <c r="T10" i="22" s="1"/>
  <c r="W8" i="22"/>
  <c r="F14" i="22"/>
  <c r="E15" i="22"/>
  <c r="N12" i="22"/>
  <c r="O11" i="22"/>
  <c r="U53" i="1"/>
  <c r="T53" i="1"/>
  <c r="T10" i="1" s="1"/>
  <c r="W8" i="1"/>
  <c r="I13" i="22"/>
  <c r="H14" i="22"/>
  <c r="U10" i="24" l="1"/>
  <c r="T11" i="24"/>
  <c r="O12" i="24"/>
  <c r="N13" i="24"/>
  <c r="L13" i="24"/>
  <c r="K14" i="24"/>
  <c r="I14" i="24"/>
  <c r="H15" i="24"/>
  <c r="R11" i="24"/>
  <c r="Q12" i="24"/>
  <c r="Z8" i="24"/>
  <c r="X53" i="24"/>
  <c r="W53" i="24"/>
  <c r="E16" i="24"/>
  <c r="F15" i="24"/>
  <c r="C16" i="24"/>
  <c r="B17" i="24"/>
  <c r="T11" i="22"/>
  <c r="U10" i="22"/>
  <c r="U10" i="1"/>
  <c r="T11" i="1"/>
  <c r="K14" i="1"/>
  <c r="L13" i="1"/>
  <c r="O12" i="1"/>
  <c r="N13" i="1"/>
  <c r="X53" i="1"/>
  <c r="W53" i="1"/>
  <c r="W10" i="1" s="1"/>
  <c r="Z8" i="1"/>
  <c r="R11" i="1"/>
  <c r="Q12" i="1"/>
  <c r="C16" i="22"/>
  <c r="B17" i="22"/>
  <c r="F15" i="1"/>
  <c r="E16" i="1"/>
  <c r="L13" i="22"/>
  <c r="K14" i="22"/>
  <c r="R11" i="22"/>
  <c r="Q12" i="22"/>
  <c r="E16" i="22"/>
  <c r="F15" i="22"/>
  <c r="O12" i="22"/>
  <c r="N13" i="22"/>
  <c r="H15" i="22"/>
  <c r="I14" i="22"/>
  <c r="X53" i="22"/>
  <c r="Z8" i="22"/>
  <c r="W53" i="22"/>
  <c r="W10" i="22" s="1"/>
  <c r="I14" i="1"/>
  <c r="H15" i="1"/>
  <c r="C16" i="1"/>
  <c r="B17" i="1"/>
  <c r="W10" i="24" l="1"/>
  <c r="W11" i="24"/>
  <c r="X10" i="24"/>
  <c r="I15" i="24"/>
  <c r="H16" i="24"/>
  <c r="L14" i="24"/>
  <c r="K15" i="24"/>
  <c r="E17" i="24"/>
  <c r="F16" i="24"/>
  <c r="O13" i="24"/>
  <c r="N14" i="24"/>
  <c r="C17" i="24"/>
  <c r="B18" i="24"/>
  <c r="AC8" i="24"/>
  <c r="AA53" i="24"/>
  <c r="Z53" i="24"/>
  <c r="Z10" i="24" s="1"/>
  <c r="R12" i="24"/>
  <c r="Q13" i="24"/>
  <c r="U11" i="24"/>
  <c r="T12" i="24"/>
  <c r="X10" i="22"/>
  <c r="W11" i="22"/>
  <c r="X10" i="1"/>
  <c r="W11" i="1"/>
  <c r="H16" i="22"/>
  <c r="I15" i="22"/>
  <c r="R12" i="1"/>
  <c r="Q13" i="1"/>
  <c r="L14" i="1"/>
  <c r="K15" i="1"/>
  <c r="T12" i="22"/>
  <c r="U11" i="22"/>
  <c r="L14" i="22"/>
  <c r="K15" i="22"/>
  <c r="AA53" i="1"/>
  <c r="Z53" i="1"/>
  <c r="Z10" i="1" s="1"/>
  <c r="AC8" i="1"/>
  <c r="C17" i="1"/>
  <c r="B18" i="1"/>
  <c r="O13" i="22"/>
  <c r="N14" i="22"/>
  <c r="F16" i="1"/>
  <c r="E17" i="1"/>
  <c r="I15" i="1"/>
  <c r="H16" i="1"/>
  <c r="E17" i="22"/>
  <c r="F16" i="22"/>
  <c r="AA53" i="22"/>
  <c r="Z53" i="22"/>
  <c r="Z10" i="22" s="1"/>
  <c r="AC8" i="22"/>
  <c r="R12" i="22"/>
  <c r="Q13" i="22"/>
  <c r="N14" i="1"/>
  <c r="O13" i="1"/>
  <c r="U11" i="1"/>
  <c r="T12" i="1"/>
  <c r="C17" i="22"/>
  <c r="B18" i="22"/>
  <c r="R13" i="24" l="1"/>
  <c r="Q14" i="24"/>
  <c r="E18" i="24"/>
  <c r="F17" i="24"/>
  <c r="AA10" i="24"/>
  <c r="Z11" i="24"/>
  <c r="L15" i="24"/>
  <c r="K16" i="24"/>
  <c r="AD53" i="24"/>
  <c r="AF8" i="24"/>
  <c r="AC53" i="24"/>
  <c r="AC10" i="24" s="1"/>
  <c r="C18" i="24"/>
  <c r="B19" i="24"/>
  <c r="I16" i="24"/>
  <c r="H17" i="24"/>
  <c r="O14" i="24"/>
  <c r="N15" i="24"/>
  <c r="U12" i="24"/>
  <c r="T13" i="24"/>
  <c r="W12" i="24"/>
  <c r="X11" i="24"/>
  <c r="AA10" i="22"/>
  <c r="Z11" i="22"/>
  <c r="Z11" i="1"/>
  <c r="AA10" i="1"/>
  <c r="F17" i="1"/>
  <c r="E18" i="1"/>
  <c r="L15" i="1"/>
  <c r="K16" i="1"/>
  <c r="X11" i="1"/>
  <c r="W12" i="1"/>
  <c r="AD53" i="1"/>
  <c r="AC53" i="1"/>
  <c r="AC10" i="1" s="1"/>
  <c r="AF8" i="1"/>
  <c r="O14" i="1"/>
  <c r="N15" i="1"/>
  <c r="O14" i="22"/>
  <c r="N15" i="22"/>
  <c r="H17" i="22"/>
  <c r="I16" i="22"/>
  <c r="AD53" i="22"/>
  <c r="AF8" i="22"/>
  <c r="AC53" i="22"/>
  <c r="AC10" i="22"/>
  <c r="E18" i="22"/>
  <c r="F17" i="22"/>
  <c r="R13" i="1"/>
  <c r="Q14" i="1"/>
  <c r="C18" i="22"/>
  <c r="B19" i="22"/>
  <c r="R13" i="22"/>
  <c r="Q14" i="22"/>
  <c r="C18" i="1"/>
  <c r="B19" i="1"/>
  <c r="I16" i="1"/>
  <c r="H17" i="1"/>
  <c r="L15" i="22"/>
  <c r="K16" i="22"/>
  <c r="U12" i="1"/>
  <c r="T13" i="1"/>
  <c r="X11" i="22"/>
  <c r="W12" i="22"/>
  <c r="T13" i="22"/>
  <c r="U12" i="22"/>
  <c r="AD10" i="24" l="1"/>
  <c r="AC11" i="24"/>
  <c r="L16" i="24"/>
  <c r="K17" i="24"/>
  <c r="AA11" i="24"/>
  <c r="Z12" i="24"/>
  <c r="O15" i="24"/>
  <c r="N16" i="24"/>
  <c r="C19" i="24"/>
  <c r="B20" i="24"/>
  <c r="E19" i="24"/>
  <c r="F18" i="24"/>
  <c r="I17" i="24"/>
  <c r="H18" i="24"/>
  <c r="W13" i="24"/>
  <c r="X12" i="24"/>
  <c r="U13" i="24"/>
  <c r="T14" i="24"/>
  <c r="R14" i="24"/>
  <c r="Q15" i="24"/>
  <c r="AG53" i="24"/>
  <c r="AF53" i="24"/>
  <c r="AI8" i="24"/>
  <c r="AF10" i="24"/>
  <c r="AC11" i="1"/>
  <c r="AD10" i="1"/>
  <c r="AC11" i="22"/>
  <c r="AD10" i="22"/>
  <c r="AG53" i="22"/>
  <c r="AI8" i="22"/>
  <c r="AF53" i="22"/>
  <c r="AF10" i="22"/>
  <c r="I17" i="1"/>
  <c r="H18" i="1"/>
  <c r="U13" i="22"/>
  <c r="T14" i="22"/>
  <c r="AG53" i="1"/>
  <c r="AF10" i="1" s="1"/>
  <c r="AF53" i="1"/>
  <c r="AI8" i="1"/>
  <c r="L16" i="1"/>
  <c r="K17" i="1"/>
  <c r="Z12" i="1"/>
  <c r="AA11" i="1"/>
  <c r="O15" i="1"/>
  <c r="N16" i="1"/>
  <c r="R14" i="22"/>
  <c r="Q15" i="22"/>
  <c r="C19" i="22"/>
  <c r="B20" i="22"/>
  <c r="T14" i="1"/>
  <c r="U13" i="1"/>
  <c r="R14" i="1"/>
  <c r="Q15" i="1"/>
  <c r="H18" i="22"/>
  <c r="I17" i="22"/>
  <c r="F18" i="1"/>
  <c r="E19" i="1"/>
  <c r="O15" i="22"/>
  <c r="N16" i="22"/>
  <c r="AA11" i="22"/>
  <c r="Z12" i="22"/>
  <c r="C19" i="1"/>
  <c r="B20" i="1"/>
  <c r="X12" i="22"/>
  <c r="W13" i="22"/>
  <c r="L16" i="22"/>
  <c r="K17" i="22"/>
  <c r="E19" i="22"/>
  <c r="F18" i="22"/>
  <c r="X12" i="1"/>
  <c r="W13" i="1"/>
  <c r="U14" i="24" l="1"/>
  <c r="T15" i="24"/>
  <c r="O16" i="24"/>
  <c r="N17" i="24"/>
  <c r="AA12" i="24"/>
  <c r="Z13" i="24"/>
  <c r="L17" i="24"/>
  <c r="K18" i="24"/>
  <c r="W14" i="24"/>
  <c r="X13" i="24"/>
  <c r="AG10" i="24"/>
  <c r="AF11" i="24"/>
  <c r="AJ53" i="24"/>
  <c r="AI53" i="24"/>
  <c r="AI10" i="24"/>
  <c r="I18" i="24"/>
  <c r="H19" i="24"/>
  <c r="E20" i="24"/>
  <c r="F19" i="24"/>
  <c r="AD11" i="24"/>
  <c r="AC12" i="24"/>
  <c r="R15" i="24"/>
  <c r="Q16" i="24"/>
  <c r="C20" i="24"/>
  <c r="B21" i="24"/>
  <c r="AG10" i="1"/>
  <c r="AF11" i="1"/>
  <c r="U14" i="22"/>
  <c r="T15" i="22"/>
  <c r="AC12" i="1"/>
  <c r="AD11" i="1"/>
  <c r="W14" i="22"/>
  <c r="X13" i="22"/>
  <c r="Z13" i="22"/>
  <c r="AA12" i="22"/>
  <c r="AJ53" i="22"/>
  <c r="AI53" i="22"/>
  <c r="AI10" i="22"/>
  <c r="H19" i="22"/>
  <c r="I18" i="22"/>
  <c r="Z13" i="1"/>
  <c r="AA12" i="1"/>
  <c r="C20" i="22"/>
  <c r="B21" i="22"/>
  <c r="R15" i="1"/>
  <c r="Q16" i="1"/>
  <c r="L17" i="1"/>
  <c r="K18" i="1"/>
  <c r="AJ53" i="1"/>
  <c r="AI53" i="1"/>
  <c r="AI10" i="1" s="1"/>
  <c r="AL8" i="1"/>
  <c r="I18" i="1"/>
  <c r="H19" i="1"/>
  <c r="U14" i="1"/>
  <c r="T15" i="1"/>
  <c r="O16" i="22"/>
  <c r="N17" i="22"/>
  <c r="R15" i="22"/>
  <c r="Q16" i="22"/>
  <c r="X13" i="1"/>
  <c r="W14" i="1"/>
  <c r="AD11" i="22"/>
  <c r="AC12" i="22"/>
  <c r="E20" i="22"/>
  <c r="F19" i="22"/>
  <c r="L17" i="22"/>
  <c r="K18" i="22"/>
  <c r="C20" i="1"/>
  <c r="B21" i="1"/>
  <c r="F19" i="1"/>
  <c r="E20" i="1"/>
  <c r="O16" i="1"/>
  <c r="N17" i="1"/>
  <c r="AF11" i="22"/>
  <c r="AG10" i="22"/>
  <c r="E21" i="24" l="1"/>
  <c r="F20" i="24"/>
  <c r="I19" i="24"/>
  <c r="H20" i="24"/>
  <c r="C21" i="24"/>
  <c r="B22" i="24"/>
  <c r="AJ10" i="24"/>
  <c r="AI11" i="24"/>
  <c r="AA13" i="24"/>
  <c r="Z14" i="24"/>
  <c r="R16" i="24"/>
  <c r="Q17" i="24"/>
  <c r="AG11" i="24"/>
  <c r="AF12" i="24"/>
  <c r="O17" i="24"/>
  <c r="N18" i="24"/>
  <c r="AD12" i="24"/>
  <c r="AC13" i="24"/>
  <c r="U15" i="24"/>
  <c r="T16" i="24"/>
  <c r="W15" i="24"/>
  <c r="X14" i="24"/>
  <c r="L18" i="24"/>
  <c r="K19" i="24"/>
  <c r="AJ10" i="1"/>
  <c r="AI11" i="1"/>
  <c r="U15" i="1"/>
  <c r="T16" i="1"/>
  <c r="AA13" i="22"/>
  <c r="Z14" i="22"/>
  <c r="R16" i="1"/>
  <c r="Q17" i="1"/>
  <c r="Z14" i="1"/>
  <c r="AA13" i="1"/>
  <c r="X14" i="22"/>
  <c r="W15" i="22"/>
  <c r="F20" i="1"/>
  <c r="E21" i="1"/>
  <c r="AF12" i="22"/>
  <c r="AG11" i="22"/>
  <c r="AD12" i="22"/>
  <c r="AC13" i="22"/>
  <c r="R16" i="22"/>
  <c r="Q17" i="22"/>
  <c r="I19" i="22"/>
  <c r="H20" i="22"/>
  <c r="C21" i="1"/>
  <c r="B22" i="1"/>
  <c r="O17" i="22"/>
  <c r="N18" i="22"/>
  <c r="I19" i="1"/>
  <c r="H20" i="1"/>
  <c r="O17" i="1"/>
  <c r="N18" i="1"/>
  <c r="AC13" i="1"/>
  <c r="AD12" i="1"/>
  <c r="AG11" i="1"/>
  <c r="AF12" i="1"/>
  <c r="F20" i="22"/>
  <c r="E21" i="22"/>
  <c r="W15" i="1"/>
  <c r="X14" i="1"/>
  <c r="L18" i="1"/>
  <c r="K19" i="1"/>
  <c r="C21" i="22"/>
  <c r="B22" i="22"/>
  <c r="L18" i="22"/>
  <c r="K19" i="22"/>
  <c r="AM53" i="1"/>
  <c r="AL53" i="1"/>
  <c r="AL10" i="1" s="1"/>
  <c r="AO8" i="1"/>
  <c r="AJ10" i="22"/>
  <c r="AI11" i="22"/>
  <c r="U15" i="22"/>
  <c r="T16" i="22"/>
  <c r="AA14" i="24" l="1"/>
  <c r="Z15" i="24"/>
  <c r="AD13" i="24"/>
  <c r="AC14" i="24"/>
  <c r="AJ11" i="24"/>
  <c r="AI12" i="24"/>
  <c r="O18" i="24"/>
  <c r="N19" i="24"/>
  <c r="C22" i="24"/>
  <c r="B23" i="24"/>
  <c r="L19" i="24"/>
  <c r="K20" i="24"/>
  <c r="AG12" i="24"/>
  <c r="AF13" i="24"/>
  <c r="H21" i="24"/>
  <c r="I20" i="24"/>
  <c r="U16" i="24"/>
  <c r="T17" i="24"/>
  <c r="R17" i="24"/>
  <c r="Q18" i="24"/>
  <c r="W16" i="24"/>
  <c r="X15" i="24"/>
  <c r="E22" i="24"/>
  <c r="F21" i="24"/>
  <c r="AM10" i="1"/>
  <c r="AL11" i="1"/>
  <c r="AJ11" i="22"/>
  <c r="AI12" i="22"/>
  <c r="I20" i="1"/>
  <c r="H21" i="1"/>
  <c r="C22" i="1"/>
  <c r="B23" i="1"/>
  <c r="R17" i="1"/>
  <c r="Q18" i="1"/>
  <c r="U16" i="1"/>
  <c r="T17" i="1"/>
  <c r="R17" i="22"/>
  <c r="Q18" i="22"/>
  <c r="AA14" i="1"/>
  <c r="Z15" i="1"/>
  <c r="AC14" i="1"/>
  <c r="AD13" i="1"/>
  <c r="O18" i="22"/>
  <c r="N19" i="22"/>
  <c r="H21" i="22"/>
  <c r="I20" i="22"/>
  <c r="C22" i="22"/>
  <c r="B23" i="22"/>
  <c r="L19" i="1"/>
  <c r="K20" i="1"/>
  <c r="AD13" i="22"/>
  <c r="AC14" i="22"/>
  <c r="AG12" i="22"/>
  <c r="AF13" i="22"/>
  <c r="Z15" i="22"/>
  <c r="AA14" i="22"/>
  <c r="AG12" i="1"/>
  <c r="AF13" i="1"/>
  <c r="AP53" i="1"/>
  <c r="AO53" i="1"/>
  <c r="AO10" i="1" s="1"/>
  <c r="AR8" i="1"/>
  <c r="F21" i="1"/>
  <c r="E22" i="1"/>
  <c r="AJ11" i="1"/>
  <c r="AI12" i="1"/>
  <c r="L19" i="22"/>
  <c r="K20" i="22"/>
  <c r="W16" i="22"/>
  <c r="X15" i="22"/>
  <c r="W16" i="1"/>
  <c r="X15" i="1"/>
  <c r="O18" i="1"/>
  <c r="N19" i="1"/>
  <c r="E22" i="22"/>
  <c r="F21" i="22"/>
  <c r="U16" i="22"/>
  <c r="T17" i="22"/>
  <c r="U17" i="24" l="1"/>
  <c r="T18" i="24"/>
  <c r="O19" i="24"/>
  <c r="N20" i="24"/>
  <c r="I21" i="24"/>
  <c r="H22" i="24"/>
  <c r="E23" i="24"/>
  <c r="F22" i="24"/>
  <c r="AJ12" i="24"/>
  <c r="AI13" i="24"/>
  <c r="AG13" i="24"/>
  <c r="AF14" i="24"/>
  <c r="AD14" i="24"/>
  <c r="AC15" i="24"/>
  <c r="L20" i="24"/>
  <c r="K21" i="24"/>
  <c r="W17" i="24"/>
  <c r="X16" i="24"/>
  <c r="R18" i="24"/>
  <c r="Q19" i="24"/>
  <c r="AA15" i="24"/>
  <c r="Z16" i="24"/>
  <c r="C23" i="24"/>
  <c r="B24" i="24"/>
  <c r="AP10" i="1"/>
  <c r="AO11" i="1"/>
  <c r="AM11" i="1"/>
  <c r="AL12" i="1"/>
  <c r="W17" i="1"/>
  <c r="X16" i="1"/>
  <c r="AA15" i="1"/>
  <c r="Z16" i="1"/>
  <c r="L20" i="22"/>
  <c r="K21" i="22"/>
  <c r="AS53" i="1"/>
  <c r="AR53" i="1"/>
  <c r="AR10" i="1" s="1"/>
  <c r="AU8" i="1"/>
  <c r="R18" i="1"/>
  <c r="Q19" i="1"/>
  <c r="E23" i="22"/>
  <c r="F22" i="22"/>
  <c r="Z16" i="22"/>
  <c r="AA15" i="22"/>
  <c r="R18" i="22"/>
  <c r="Q19" i="22"/>
  <c r="U17" i="22"/>
  <c r="T18" i="22"/>
  <c r="AJ12" i="1"/>
  <c r="AI13" i="1"/>
  <c r="AG13" i="22"/>
  <c r="AF14" i="22"/>
  <c r="H22" i="22"/>
  <c r="I21" i="22"/>
  <c r="O19" i="22"/>
  <c r="N20" i="22"/>
  <c r="C23" i="1"/>
  <c r="B24" i="1"/>
  <c r="AD14" i="22"/>
  <c r="AC15" i="22"/>
  <c r="U17" i="1"/>
  <c r="T18" i="1"/>
  <c r="W17" i="22"/>
  <c r="X16" i="22"/>
  <c r="I21" i="1"/>
  <c r="H22" i="1"/>
  <c r="F22" i="1"/>
  <c r="E23" i="1"/>
  <c r="AF14" i="1"/>
  <c r="AG13" i="1"/>
  <c r="L20" i="1"/>
  <c r="K21" i="1"/>
  <c r="O19" i="1"/>
  <c r="N20" i="1"/>
  <c r="AD14" i="1"/>
  <c r="AC15" i="1"/>
  <c r="AJ12" i="22"/>
  <c r="AI13" i="22"/>
  <c r="C23" i="22"/>
  <c r="B24" i="22"/>
  <c r="AJ13" i="24" l="1"/>
  <c r="AI14" i="24"/>
  <c r="W18" i="24"/>
  <c r="X17" i="24"/>
  <c r="L21" i="24"/>
  <c r="K22" i="24"/>
  <c r="E24" i="24"/>
  <c r="F23" i="24"/>
  <c r="H23" i="24"/>
  <c r="I22" i="24"/>
  <c r="R19" i="24"/>
  <c r="Q20" i="24"/>
  <c r="C24" i="24"/>
  <c r="B25" i="24"/>
  <c r="AD15" i="24"/>
  <c r="AC16" i="24"/>
  <c r="O20" i="24"/>
  <c r="N21" i="24"/>
  <c r="U18" i="24"/>
  <c r="T19" i="24"/>
  <c r="AA16" i="24"/>
  <c r="Z17" i="24"/>
  <c r="AG14" i="24"/>
  <c r="AF15" i="24"/>
  <c r="AR11" i="1"/>
  <c r="AS10" i="1"/>
  <c r="U18" i="1"/>
  <c r="T19" i="1"/>
  <c r="H23" i="22"/>
  <c r="I22" i="22"/>
  <c r="R19" i="22"/>
  <c r="Q20" i="22"/>
  <c r="L21" i="22"/>
  <c r="K22" i="22"/>
  <c r="AM12" i="1"/>
  <c r="AL13" i="1"/>
  <c r="C24" i="22"/>
  <c r="B25" i="22"/>
  <c r="C24" i="1"/>
  <c r="B25" i="1"/>
  <c r="AG14" i="22"/>
  <c r="AF15" i="22"/>
  <c r="AD15" i="22"/>
  <c r="AC16" i="22"/>
  <c r="O20" i="22"/>
  <c r="N21" i="22"/>
  <c r="AI14" i="1"/>
  <c r="AJ13" i="1"/>
  <c r="E24" i="22"/>
  <c r="F23" i="22"/>
  <c r="AP11" i="1"/>
  <c r="AO12" i="1"/>
  <c r="I22" i="1"/>
  <c r="H23" i="1"/>
  <c r="U18" i="22"/>
  <c r="T19" i="22"/>
  <c r="AA16" i="22"/>
  <c r="Z17" i="22"/>
  <c r="R19" i="1"/>
  <c r="Q20" i="1"/>
  <c r="L21" i="1"/>
  <c r="K22" i="1"/>
  <c r="AJ13" i="22"/>
  <c r="AI14" i="22"/>
  <c r="AA16" i="1"/>
  <c r="Z17" i="1"/>
  <c r="AD15" i="1"/>
  <c r="AC16" i="1"/>
  <c r="AG14" i="1"/>
  <c r="AF15" i="1"/>
  <c r="E24" i="1"/>
  <c r="F23" i="1"/>
  <c r="AV53" i="1"/>
  <c r="AU53" i="1"/>
  <c r="AX8" i="1"/>
  <c r="AU10" i="1"/>
  <c r="W18" i="1"/>
  <c r="X17" i="1"/>
  <c r="O20" i="1"/>
  <c r="N21" i="1"/>
  <c r="X17" i="22"/>
  <c r="W18" i="22"/>
  <c r="E25" i="24" l="1"/>
  <c r="F24" i="24"/>
  <c r="H24" i="24"/>
  <c r="I23" i="24"/>
  <c r="O21" i="24"/>
  <c r="N22" i="24"/>
  <c r="L22" i="24"/>
  <c r="K23" i="24"/>
  <c r="U19" i="24"/>
  <c r="T20" i="24"/>
  <c r="AD16" i="24"/>
  <c r="AC17" i="24"/>
  <c r="AG15" i="24"/>
  <c r="AF16" i="24"/>
  <c r="W19" i="24"/>
  <c r="X18" i="24"/>
  <c r="AJ14" i="24"/>
  <c r="AI15" i="24"/>
  <c r="C25" i="24"/>
  <c r="B26" i="24"/>
  <c r="AA17" i="24"/>
  <c r="Z18" i="24"/>
  <c r="R20" i="24"/>
  <c r="Q21" i="24"/>
  <c r="X18" i="22"/>
  <c r="W19" i="22"/>
  <c r="AD16" i="22"/>
  <c r="AC17" i="22"/>
  <c r="AG15" i="22"/>
  <c r="AF16" i="22"/>
  <c r="AL14" i="1"/>
  <c r="AM13" i="1"/>
  <c r="AD16" i="1"/>
  <c r="AC17" i="1"/>
  <c r="K23" i="1"/>
  <c r="L22" i="1"/>
  <c r="H24" i="1"/>
  <c r="I23" i="1"/>
  <c r="E25" i="22"/>
  <c r="F24" i="22"/>
  <c r="C25" i="1"/>
  <c r="B26" i="1"/>
  <c r="L22" i="22"/>
  <c r="K23" i="22"/>
  <c r="AG15" i="1"/>
  <c r="AF16" i="1"/>
  <c r="F24" i="1"/>
  <c r="E25" i="1"/>
  <c r="AP12" i="1"/>
  <c r="AO13" i="1"/>
  <c r="AJ14" i="22"/>
  <c r="AI15" i="22"/>
  <c r="AU11" i="1"/>
  <c r="AV10" i="1"/>
  <c r="AJ14" i="1"/>
  <c r="AI15" i="1"/>
  <c r="R20" i="22"/>
  <c r="Q21" i="22"/>
  <c r="AR12" i="1"/>
  <c r="AS11" i="1"/>
  <c r="AY53" i="1"/>
  <c r="AX53" i="1"/>
  <c r="AX10" i="1" s="1"/>
  <c r="BA8" i="1"/>
  <c r="AA17" i="1"/>
  <c r="Z18" i="1"/>
  <c r="O21" i="1"/>
  <c r="N22" i="1"/>
  <c r="R20" i="1"/>
  <c r="Q21" i="1"/>
  <c r="AA17" i="22"/>
  <c r="Z18" i="22"/>
  <c r="U19" i="22"/>
  <c r="T20" i="22"/>
  <c r="O21" i="22"/>
  <c r="N22" i="22"/>
  <c r="H24" i="22"/>
  <c r="I23" i="22"/>
  <c r="W19" i="1"/>
  <c r="X18" i="1"/>
  <c r="C25" i="22"/>
  <c r="B26" i="22"/>
  <c r="U19" i="1"/>
  <c r="T20" i="1"/>
  <c r="C26" i="24" l="1"/>
  <c r="B27" i="24"/>
  <c r="AD17" i="24"/>
  <c r="AC18" i="24"/>
  <c r="U20" i="24"/>
  <c r="T21" i="24"/>
  <c r="O22" i="24"/>
  <c r="N23" i="24"/>
  <c r="L23" i="24"/>
  <c r="K24" i="24"/>
  <c r="W20" i="24"/>
  <c r="X19" i="24"/>
  <c r="R21" i="24"/>
  <c r="Q22" i="24"/>
  <c r="AG16" i="24"/>
  <c r="AF17" i="24"/>
  <c r="H25" i="24"/>
  <c r="I24" i="24"/>
  <c r="AJ15" i="24"/>
  <c r="AI16" i="24"/>
  <c r="AA18" i="24"/>
  <c r="Z19" i="24"/>
  <c r="E26" i="24"/>
  <c r="F25" i="24"/>
  <c r="AY10" i="1"/>
  <c r="AX11" i="1"/>
  <c r="BB53" i="1"/>
  <c r="BA53" i="1"/>
  <c r="BA10" i="1" s="1"/>
  <c r="BD8" i="1"/>
  <c r="AG16" i="1"/>
  <c r="AF17" i="1"/>
  <c r="AD17" i="1"/>
  <c r="AC18" i="1"/>
  <c r="U20" i="22"/>
  <c r="T21" i="22"/>
  <c r="AJ15" i="1"/>
  <c r="AI16" i="1"/>
  <c r="L23" i="22"/>
  <c r="K24" i="22"/>
  <c r="U20" i="1"/>
  <c r="T21" i="1"/>
  <c r="R21" i="1"/>
  <c r="Q22" i="1"/>
  <c r="AU12" i="1"/>
  <c r="AV11" i="1"/>
  <c r="C26" i="1"/>
  <c r="B27" i="1"/>
  <c r="AM14" i="1"/>
  <c r="AL15" i="1"/>
  <c r="W20" i="22"/>
  <c r="X19" i="22"/>
  <c r="AG16" i="22"/>
  <c r="AF17" i="22"/>
  <c r="AJ15" i="22"/>
  <c r="AI16" i="22"/>
  <c r="E26" i="22"/>
  <c r="F25" i="22"/>
  <c r="Z19" i="22"/>
  <c r="AA18" i="22"/>
  <c r="O22" i="1"/>
  <c r="N23" i="1"/>
  <c r="AR13" i="1"/>
  <c r="AS12" i="1"/>
  <c r="AO14" i="1"/>
  <c r="AP13" i="1"/>
  <c r="C26" i="22"/>
  <c r="B27" i="22"/>
  <c r="H25" i="22"/>
  <c r="I24" i="22"/>
  <c r="H25" i="1"/>
  <c r="I24" i="1"/>
  <c r="AA18" i="1"/>
  <c r="Z19" i="1"/>
  <c r="E26" i="1"/>
  <c r="F25" i="1"/>
  <c r="AD17" i="22"/>
  <c r="AC18" i="22"/>
  <c r="W20" i="1"/>
  <c r="X19" i="1"/>
  <c r="R21" i="22"/>
  <c r="Q22" i="22"/>
  <c r="O22" i="22"/>
  <c r="N23" i="22"/>
  <c r="K24" i="1"/>
  <c r="L23" i="1"/>
  <c r="L24" i="24" l="1"/>
  <c r="K25" i="24"/>
  <c r="AA19" i="24"/>
  <c r="Z20" i="24"/>
  <c r="AJ16" i="24"/>
  <c r="AI17" i="24"/>
  <c r="W21" i="24"/>
  <c r="X20" i="24"/>
  <c r="O23" i="24"/>
  <c r="N24" i="24"/>
  <c r="U21" i="24"/>
  <c r="T22" i="24"/>
  <c r="H26" i="24"/>
  <c r="I25" i="24"/>
  <c r="AG17" i="24"/>
  <c r="AF18" i="24"/>
  <c r="AD18" i="24"/>
  <c r="AC19" i="24"/>
  <c r="E27" i="24"/>
  <c r="F26" i="24"/>
  <c r="R22" i="24"/>
  <c r="Q23" i="24"/>
  <c r="C27" i="24"/>
  <c r="B28" i="24"/>
  <c r="BB10" i="1"/>
  <c r="BA11" i="1"/>
  <c r="AP14" i="1"/>
  <c r="AO15" i="1"/>
  <c r="W21" i="1"/>
  <c r="X20" i="1"/>
  <c r="X20" i="22"/>
  <c r="W21" i="22"/>
  <c r="L24" i="22"/>
  <c r="K25" i="22"/>
  <c r="U21" i="22"/>
  <c r="T22" i="22"/>
  <c r="BE53" i="1"/>
  <c r="BD53" i="1"/>
  <c r="BD10" i="1"/>
  <c r="BG8" i="1"/>
  <c r="AD18" i="22"/>
  <c r="AC19" i="22"/>
  <c r="AM15" i="1"/>
  <c r="AL16" i="1"/>
  <c r="R22" i="1"/>
  <c r="Q23" i="1"/>
  <c r="AJ16" i="1"/>
  <c r="AI17" i="1"/>
  <c r="K25" i="1"/>
  <c r="L24" i="1"/>
  <c r="O23" i="22"/>
  <c r="N24" i="22"/>
  <c r="AS13" i="1"/>
  <c r="AR14" i="1"/>
  <c r="C27" i="1"/>
  <c r="B28" i="1"/>
  <c r="E27" i="1"/>
  <c r="F26" i="1"/>
  <c r="H26" i="1"/>
  <c r="I25" i="1"/>
  <c r="O23" i="1"/>
  <c r="N24" i="1"/>
  <c r="U21" i="1"/>
  <c r="T22" i="1"/>
  <c r="F26" i="22"/>
  <c r="E27" i="22"/>
  <c r="AD18" i="1"/>
  <c r="AC19" i="1"/>
  <c r="AJ16" i="22"/>
  <c r="AI17" i="22"/>
  <c r="AY11" i="1"/>
  <c r="AX12" i="1"/>
  <c r="AA19" i="1"/>
  <c r="Z20" i="1"/>
  <c r="I25" i="22"/>
  <c r="H26" i="22"/>
  <c r="Z20" i="22"/>
  <c r="AA19" i="22"/>
  <c r="AG17" i="1"/>
  <c r="AF18" i="1"/>
  <c r="AG17" i="22"/>
  <c r="AF18" i="22"/>
  <c r="AU13" i="1"/>
  <c r="AV12" i="1"/>
  <c r="C27" i="22"/>
  <c r="B28" i="22"/>
  <c r="R22" i="22"/>
  <c r="Q23" i="22"/>
  <c r="E28" i="24" l="1"/>
  <c r="F27" i="24"/>
  <c r="W22" i="24"/>
  <c r="X21" i="24"/>
  <c r="AJ17" i="24"/>
  <c r="AI18" i="24"/>
  <c r="AG18" i="24"/>
  <c r="AF19" i="24"/>
  <c r="Z21" i="24"/>
  <c r="AA20" i="24"/>
  <c r="O24" i="24"/>
  <c r="N25" i="24"/>
  <c r="AD19" i="24"/>
  <c r="AC20" i="24"/>
  <c r="H27" i="24"/>
  <c r="I26" i="24"/>
  <c r="L25" i="24"/>
  <c r="K26" i="24"/>
  <c r="R23" i="24"/>
  <c r="Q24" i="24"/>
  <c r="C28" i="24"/>
  <c r="B29" i="24"/>
  <c r="U22" i="24"/>
  <c r="T23" i="24"/>
  <c r="F27" i="22"/>
  <c r="E28" i="22"/>
  <c r="AM16" i="1"/>
  <c r="AL17" i="1"/>
  <c r="BE10" i="1"/>
  <c r="BD11" i="1"/>
  <c r="O24" i="22"/>
  <c r="N25" i="22"/>
  <c r="BH53" i="1"/>
  <c r="BG53" i="1"/>
  <c r="BG10" i="1" s="1"/>
  <c r="BJ8" i="1"/>
  <c r="AV13" i="1"/>
  <c r="AU14" i="1"/>
  <c r="U22" i="22"/>
  <c r="T23" i="22"/>
  <c r="BB11" i="1"/>
  <c r="BA12" i="1"/>
  <c r="AS14" i="1"/>
  <c r="AR15" i="1"/>
  <c r="Z21" i="22"/>
  <c r="AA20" i="22"/>
  <c r="U22" i="1"/>
  <c r="T23" i="1"/>
  <c r="AP15" i="1"/>
  <c r="AO16" i="1"/>
  <c r="AJ17" i="22"/>
  <c r="AI18" i="22"/>
  <c r="K26" i="1"/>
  <c r="L25" i="1"/>
  <c r="R23" i="22"/>
  <c r="Q24" i="22"/>
  <c r="AG18" i="22"/>
  <c r="AF19" i="22"/>
  <c r="I26" i="22"/>
  <c r="H27" i="22"/>
  <c r="AJ17" i="1"/>
  <c r="AI18" i="1"/>
  <c r="AD19" i="22"/>
  <c r="AC20" i="22"/>
  <c r="L25" i="22"/>
  <c r="K26" i="22"/>
  <c r="N25" i="1"/>
  <c r="O24" i="1"/>
  <c r="C28" i="1"/>
  <c r="B29" i="1"/>
  <c r="E28" i="1"/>
  <c r="F27" i="1"/>
  <c r="AA20" i="1"/>
  <c r="Z21" i="1"/>
  <c r="R23" i="1"/>
  <c r="Q24" i="1"/>
  <c r="W22" i="22"/>
  <c r="X21" i="22"/>
  <c r="C28" i="22"/>
  <c r="B29" i="22"/>
  <c r="AY12" i="1"/>
  <c r="AX13" i="1"/>
  <c r="H27" i="1"/>
  <c r="I26" i="1"/>
  <c r="AG18" i="1"/>
  <c r="AF19" i="1"/>
  <c r="AD19" i="1"/>
  <c r="AC20" i="1"/>
  <c r="W22" i="1"/>
  <c r="X21" i="1"/>
  <c r="AA21" i="24" l="1"/>
  <c r="Z22" i="24"/>
  <c r="AG19" i="24"/>
  <c r="AF20" i="24"/>
  <c r="AJ18" i="24"/>
  <c r="AI19" i="24"/>
  <c r="C29" i="24"/>
  <c r="B30" i="24"/>
  <c r="R24" i="24"/>
  <c r="Q25" i="24"/>
  <c r="L26" i="24"/>
  <c r="K27" i="24"/>
  <c r="H28" i="24"/>
  <c r="I27" i="24"/>
  <c r="AD20" i="24"/>
  <c r="AC21" i="24"/>
  <c r="W23" i="24"/>
  <c r="X22" i="24"/>
  <c r="U23" i="24"/>
  <c r="T24" i="24"/>
  <c r="O25" i="24"/>
  <c r="N26" i="24"/>
  <c r="E29" i="24"/>
  <c r="F28" i="24"/>
  <c r="BH10" i="1"/>
  <c r="BG11" i="1"/>
  <c r="C29" i="1"/>
  <c r="B30" i="1"/>
  <c r="I27" i="22"/>
  <c r="H28" i="22"/>
  <c r="BK53" i="1"/>
  <c r="BJ53" i="1"/>
  <c r="BJ10" i="1" s="1"/>
  <c r="BM8" i="1"/>
  <c r="R24" i="1"/>
  <c r="Q25" i="1"/>
  <c r="AG19" i="22"/>
  <c r="AF20" i="22"/>
  <c r="Z22" i="22"/>
  <c r="AA21" i="22"/>
  <c r="AV14" i="1"/>
  <c r="AU15" i="1"/>
  <c r="O25" i="1"/>
  <c r="N26" i="1"/>
  <c r="AD20" i="1"/>
  <c r="AC21" i="1"/>
  <c r="AG19" i="1"/>
  <c r="AF20" i="1"/>
  <c r="L26" i="22"/>
  <c r="K27" i="22"/>
  <c r="R24" i="22"/>
  <c r="Q25" i="22"/>
  <c r="AP16" i="1"/>
  <c r="AO17" i="1"/>
  <c r="AS15" i="1"/>
  <c r="AR16" i="1"/>
  <c r="O25" i="22"/>
  <c r="N26" i="22"/>
  <c r="E29" i="22"/>
  <c r="F28" i="22"/>
  <c r="U23" i="1"/>
  <c r="T24" i="1"/>
  <c r="AA21" i="1"/>
  <c r="Z22" i="1"/>
  <c r="W23" i="1"/>
  <c r="X22" i="1"/>
  <c r="AD20" i="22"/>
  <c r="AC21" i="22"/>
  <c r="BB12" i="1"/>
  <c r="BA13" i="1"/>
  <c r="I27" i="1"/>
  <c r="H28" i="1"/>
  <c r="BE11" i="1"/>
  <c r="BD12" i="1"/>
  <c r="U23" i="22"/>
  <c r="T24" i="22"/>
  <c r="C29" i="22"/>
  <c r="B30" i="22"/>
  <c r="W23" i="22"/>
  <c r="X22" i="22"/>
  <c r="K27" i="1"/>
  <c r="L26" i="1"/>
  <c r="AM17" i="1"/>
  <c r="AL18" i="1"/>
  <c r="AX14" i="1"/>
  <c r="AY13" i="1"/>
  <c r="E29" i="1"/>
  <c r="F28" i="1"/>
  <c r="AJ18" i="1"/>
  <c r="AI19" i="1"/>
  <c r="AJ18" i="22"/>
  <c r="AI19" i="22"/>
  <c r="E30" i="24" l="1"/>
  <c r="F29" i="24"/>
  <c r="O26" i="24"/>
  <c r="N27" i="24"/>
  <c r="R25" i="24"/>
  <c r="Q26" i="24"/>
  <c r="U24" i="24"/>
  <c r="T25" i="24"/>
  <c r="C30" i="24"/>
  <c r="B31" i="24"/>
  <c r="W24" i="24"/>
  <c r="X23" i="24"/>
  <c r="AJ19" i="24"/>
  <c r="AI20" i="24"/>
  <c r="AG20" i="24"/>
  <c r="AF21" i="24"/>
  <c r="AD21" i="24"/>
  <c r="AC22" i="24"/>
  <c r="H29" i="24"/>
  <c r="I28" i="24"/>
  <c r="Z23" i="24"/>
  <c r="AA22" i="24"/>
  <c r="L27" i="24"/>
  <c r="K28" i="24"/>
  <c r="BJ11" i="1"/>
  <c r="BK10" i="1"/>
  <c r="AA22" i="22"/>
  <c r="Z23" i="22"/>
  <c r="AD21" i="22"/>
  <c r="AC22" i="22"/>
  <c r="AS16" i="1"/>
  <c r="AR17" i="1"/>
  <c r="AG20" i="1"/>
  <c r="AF21" i="1"/>
  <c r="O26" i="1"/>
  <c r="N27" i="1"/>
  <c r="C30" i="1"/>
  <c r="B31" i="1"/>
  <c r="X23" i="1"/>
  <c r="W24" i="1"/>
  <c r="BD13" i="1"/>
  <c r="BE12" i="1"/>
  <c r="Z23" i="1"/>
  <c r="AA22" i="1"/>
  <c r="AP17" i="1"/>
  <c r="AO18" i="1"/>
  <c r="AG20" i="22"/>
  <c r="AF21" i="22"/>
  <c r="R25" i="1"/>
  <c r="Q26" i="1"/>
  <c r="AM18" i="1"/>
  <c r="AL19" i="1"/>
  <c r="X23" i="22"/>
  <c r="W24" i="22"/>
  <c r="R25" i="22"/>
  <c r="Q26" i="22"/>
  <c r="AC22" i="1"/>
  <c r="AD21" i="1"/>
  <c r="BH11" i="1"/>
  <c r="BG12" i="1"/>
  <c r="C30" i="22"/>
  <c r="B31" i="22"/>
  <c r="AY14" i="1"/>
  <c r="AX15" i="1"/>
  <c r="AJ19" i="22"/>
  <c r="AI20" i="22"/>
  <c r="BA14" i="1"/>
  <c r="BB13" i="1"/>
  <c r="U24" i="1"/>
  <c r="T25" i="1"/>
  <c r="L27" i="22"/>
  <c r="K28" i="22"/>
  <c r="BN53" i="1"/>
  <c r="BM10" i="1" s="1"/>
  <c r="BM53" i="1"/>
  <c r="BP8" i="1"/>
  <c r="AV15" i="1"/>
  <c r="AU16" i="1"/>
  <c r="AJ19" i="1"/>
  <c r="AI20" i="1"/>
  <c r="K28" i="1"/>
  <c r="L27" i="1"/>
  <c r="F29" i="22"/>
  <c r="E30" i="22"/>
  <c r="E30" i="1"/>
  <c r="F29" i="1"/>
  <c r="U24" i="22"/>
  <c r="T25" i="22"/>
  <c r="I28" i="1"/>
  <c r="H29" i="1"/>
  <c r="O26" i="22"/>
  <c r="N27" i="22"/>
  <c r="I28" i="22"/>
  <c r="H29" i="22"/>
  <c r="W25" i="24" l="1"/>
  <c r="X24" i="24"/>
  <c r="C31" i="24"/>
  <c r="B32" i="24"/>
  <c r="Z24" i="24"/>
  <c r="AA23" i="24"/>
  <c r="U25" i="24"/>
  <c r="T26" i="24"/>
  <c r="L28" i="24"/>
  <c r="K29" i="24"/>
  <c r="H30" i="24"/>
  <c r="I29" i="24"/>
  <c r="AD22" i="24"/>
  <c r="AC23" i="24"/>
  <c r="R26" i="24"/>
  <c r="Q27" i="24"/>
  <c r="AG21" i="24"/>
  <c r="AF22" i="24"/>
  <c r="O27" i="24"/>
  <c r="N28" i="24"/>
  <c r="AJ20" i="24"/>
  <c r="AI21" i="24"/>
  <c r="E31" i="24"/>
  <c r="F30" i="24"/>
  <c r="BM11" i="1"/>
  <c r="BN10" i="1"/>
  <c r="U25" i="22"/>
  <c r="T26" i="22"/>
  <c r="AV16" i="1"/>
  <c r="AU17" i="1"/>
  <c r="AP18" i="1"/>
  <c r="AO19" i="1"/>
  <c r="O27" i="1"/>
  <c r="N28" i="1"/>
  <c r="I29" i="1"/>
  <c r="H30" i="1"/>
  <c r="I29" i="22"/>
  <c r="H30" i="22"/>
  <c r="K29" i="1"/>
  <c r="L28" i="1"/>
  <c r="BQ53" i="1"/>
  <c r="BP53" i="1"/>
  <c r="BS8" i="1"/>
  <c r="BP10" i="1"/>
  <c r="BB14" i="1"/>
  <c r="BA15" i="1"/>
  <c r="AC23" i="1"/>
  <c r="AD22" i="1"/>
  <c r="R26" i="22"/>
  <c r="Q27" i="22"/>
  <c r="AG21" i="1"/>
  <c r="AF22" i="1"/>
  <c r="Z24" i="1"/>
  <c r="AA23" i="1"/>
  <c r="AJ20" i="22"/>
  <c r="AI21" i="22"/>
  <c r="AS17" i="1"/>
  <c r="AR18" i="1"/>
  <c r="O27" i="22"/>
  <c r="N28" i="22"/>
  <c r="C31" i="22"/>
  <c r="B32" i="22"/>
  <c r="AJ20" i="1"/>
  <c r="AI21" i="1"/>
  <c r="X24" i="22"/>
  <c r="W25" i="22"/>
  <c r="BE13" i="1"/>
  <c r="BD14" i="1"/>
  <c r="X24" i="1"/>
  <c r="W25" i="1"/>
  <c r="E31" i="1"/>
  <c r="F30" i="1"/>
  <c r="AY15" i="1"/>
  <c r="AX16" i="1"/>
  <c r="BH12" i="1"/>
  <c r="BG13" i="1"/>
  <c r="L28" i="22"/>
  <c r="K29" i="22"/>
  <c r="AM19" i="1"/>
  <c r="AL20" i="1"/>
  <c r="R26" i="1"/>
  <c r="Q27" i="1"/>
  <c r="C31" i="1"/>
  <c r="B32" i="1"/>
  <c r="AD22" i="22"/>
  <c r="AC23" i="22"/>
  <c r="F30" i="22"/>
  <c r="E31" i="22"/>
  <c r="U25" i="1"/>
  <c r="T26" i="1"/>
  <c r="AG21" i="22"/>
  <c r="AF22" i="22"/>
  <c r="AA23" i="22"/>
  <c r="Z24" i="22"/>
  <c r="BJ12" i="1"/>
  <c r="BK11" i="1"/>
  <c r="H31" i="24" l="1"/>
  <c r="I30" i="24"/>
  <c r="AJ21" i="24"/>
  <c r="AI22" i="24"/>
  <c r="L29" i="24"/>
  <c r="K30" i="24"/>
  <c r="O28" i="24"/>
  <c r="N29" i="24"/>
  <c r="U26" i="24"/>
  <c r="T27" i="24"/>
  <c r="Z25" i="24"/>
  <c r="AA24" i="24"/>
  <c r="AG22" i="24"/>
  <c r="AF23" i="24"/>
  <c r="R27" i="24"/>
  <c r="Q28" i="24"/>
  <c r="C32" i="24"/>
  <c r="B33" i="24"/>
  <c r="E32" i="24"/>
  <c r="F31" i="24"/>
  <c r="AD23" i="24"/>
  <c r="AC24" i="24"/>
  <c r="W26" i="24"/>
  <c r="X25" i="24"/>
  <c r="AA24" i="22"/>
  <c r="Z25" i="22"/>
  <c r="AJ21" i="22"/>
  <c r="AI22" i="22"/>
  <c r="K30" i="1"/>
  <c r="L29" i="1"/>
  <c r="AP19" i="1"/>
  <c r="AO20" i="1"/>
  <c r="R27" i="1"/>
  <c r="Q28" i="1"/>
  <c r="AY16" i="1"/>
  <c r="AX17" i="1"/>
  <c r="AM20" i="1"/>
  <c r="AL21" i="1"/>
  <c r="C32" i="22"/>
  <c r="B33" i="22"/>
  <c r="AV17" i="1"/>
  <c r="AU18" i="1"/>
  <c r="BH13" i="1"/>
  <c r="BG14" i="1"/>
  <c r="X25" i="22"/>
  <c r="W26" i="22"/>
  <c r="L29" i="22"/>
  <c r="K30" i="22"/>
  <c r="O28" i="22"/>
  <c r="N29" i="22"/>
  <c r="I30" i="1"/>
  <c r="H31" i="1"/>
  <c r="BJ13" i="1"/>
  <c r="BK12" i="1"/>
  <c r="AG22" i="1"/>
  <c r="AF23" i="1"/>
  <c r="BB15" i="1"/>
  <c r="BA16" i="1"/>
  <c r="I30" i="22"/>
  <c r="H31" i="22"/>
  <c r="AS18" i="1"/>
  <c r="AR19" i="1"/>
  <c r="BM12" i="1"/>
  <c r="BN11" i="1"/>
  <c r="BE14" i="1"/>
  <c r="BD15" i="1"/>
  <c r="AG22" i="22"/>
  <c r="AF23" i="22"/>
  <c r="AJ21" i="1"/>
  <c r="AI22" i="1"/>
  <c r="BQ10" i="1"/>
  <c r="BP11" i="1"/>
  <c r="U26" i="1"/>
  <c r="T27" i="1"/>
  <c r="AD23" i="22"/>
  <c r="AC24" i="22"/>
  <c r="E32" i="1"/>
  <c r="F31" i="1"/>
  <c r="BT53" i="1"/>
  <c r="BS53" i="1"/>
  <c r="BS10" i="1"/>
  <c r="AC24" i="1"/>
  <c r="AD23" i="1"/>
  <c r="W26" i="1"/>
  <c r="X25" i="1"/>
  <c r="AA24" i="1"/>
  <c r="Z25" i="1"/>
  <c r="R27" i="22"/>
  <c r="Q28" i="22"/>
  <c r="F31" i="22"/>
  <c r="E32" i="22"/>
  <c r="C32" i="1"/>
  <c r="B33" i="1"/>
  <c r="O28" i="1"/>
  <c r="N29" i="1"/>
  <c r="U26" i="22"/>
  <c r="T27" i="22"/>
  <c r="W27" i="24" l="1"/>
  <c r="X26" i="24"/>
  <c r="Z26" i="24"/>
  <c r="AA25" i="24"/>
  <c r="O29" i="24"/>
  <c r="N30" i="24"/>
  <c r="E33" i="24"/>
  <c r="F32" i="24"/>
  <c r="C33" i="24"/>
  <c r="B34" i="24"/>
  <c r="L30" i="24"/>
  <c r="K31" i="24"/>
  <c r="R28" i="24"/>
  <c r="Q29" i="24"/>
  <c r="AJ22" i="24"/>
  <c r="AI23" i="24"/>
  <c r="AD24" i="24"/>
  <c r="AC25" i="24"/>
  <c r="AG23" i="24"/>
  <c r="AF24" i="24"/>
  <c r="U27" i="24"/>
  <c r="T28" i="24"/>
  <c r="H32" i="24"/>
  <c r="I31" i="24"/>
  <c r="W27" i="1"/>
  <c r="X26" i="1"/>
  <c r="C33" i="1"/>
  <c r="B34" i="1"/>
  <c r="BK13" i="1"/>
  <c r="BJ14" i="1"/>
  <c r="K31" i="1"/>
  <c r="L30" i="1"/>
  <c r="Z26" i="1"/>
  <c r="AA25" i="1"/>
  <c r="BM13" i="1"/>
  <c r="BN12" i="1"/>
  <c r="X26" i="22"/>
  <c r="W27" i="22"/>
  <c r="C33" i="22"/>
  <c r="B34" i="22"/>
  <c r="AJ22" i="22"/>
  <c r="AI23" i="22"/>
  <c r="R28" i="22"/>
  <c r="Q29" i="22"/>
  <c r="I31" i="22"/>
  <c r="H32" i="22"/>
  <c r="AC25" i="1"/>
  <c r="AD24" i="1"/>
  <c r="E33" i="1"/>
  <c r="F32" i="1"/>
  <c r="I31" i="1"/>
  <c r="H32" i="1"/>
  <c r="BH14" i="1"/>
  <c r="BG15" i="1"/>
  <c r="R28" i="1"/>
  <c r="Q29" i="1"/>
  <c r="AD24" i="22"/>
  <c r="AC25" i="22"/>
  <c r="BB16" i="1"/>
  <c r="BA17" i="1"/>
  <c r="AJ22" i="1"/>
  <c r="AI23" i="1"/>
  <c r="AM21" i="1"/>
  <c r="AL22" i="1"/>
  <c r="U27" i="22"/>
  <c r="T28" i="22"/>
  <c r="F32" i="22"/>
  <c r="E33" i="22"/>
  <c r="O29" i="1"/>
  <c r="N30" i="1"/>
  <c r="U27" i="1"/>
  <c r="T28" i="1"/>
  <c r="AF24" i="1"/>
  <c r="AG23" i="1"/>
  <c r="AP20" i="1"/>
  <c r="AO21" i="1"/>
  <c r="AA25" i="22"/>
  <c r="Z26" i="22"/>
  <c r="L30" i="22"/>
  <c r="K31" i="22"/>
  <c r="AG23" i="22"/>
  <c r="AF24" i="22"/>
  <c r="AS19" i="1"/>
  <c r="AR20" i="1"/>
  <c r="O29" i="22"/>
  <c r="N30" i="22"/>
  <c r="AV18" i="1"/>
  <c r="AU19" i="1"/>
  <c r="BQ11" i="1"/>
  <c r="BP12" i="1"/>
  <c r="BT10" i="1"/>
  <c r="BS11" i="1"/>
  <c r="BE15" i="1"/>
  <c r="BD16" i="1"/>
  <c r="AY17" i="1"/>
  <c r="AX18" i="1"/>
  <c r="L31" i="24" l="1"/>
  <c r="K32" i="24"/>
  <c r="H33" i="24"/>
  <c r="I32" i="24"/>
  <c r="U28" i="24"/>
  <c r="T29" i="24"/>
  <c r="C34" i="24"/>
  <c r="B35" i="24"/>
  <c r="AG24" i="24"/>
  <c r="AF25" i="24"/>
  <c r="E34" i="24"/>
  <c r="F33" i="24"/>
  <c r="AD25" i="24"/>
  <c r="AC26" i="24"/>
  <c r="O30" i="24"/>
  <c r="N31" i="24"/>
  <c r="AJ23" i="24"/>
  <c r="AI24" i="24"/>
  <c r="Z27" i="24"/>
  <c r="AA26" i="24"/>
  <c r="R29" i="24"/>
  <c r="Q30" i="24"/>
  <c r="W28" i="24"/>
  <c r="X27" i="24"/>
  <c r="X27" i="22"/>
  <c r="W28" i="22"/>
  <c r="BQ12" i="1"/>
  <c r="BP13" i="1"/>
  <c r="U28" i="22"/>
  <c r="T29" i="22"/>
  <c r="AJ23" i="1"/>
  <c r="AI24" i="1"/>
  <c r="C34" i="1"/>
  <c r="B35" i="1"/>
  <c r="R29" i="1"/>
  <c r="Q30" i="1"/>
  <c r="F33" i="1"/>
  <c r="E34" i="1"/>
  <c r="R29" i="22"/>
  <c r="Q30" i="22"/>
  <c r="AG24" i="1"/>
  <c r="AF25" i="1"/>
  <c r="AC26" i="1"/>
  <c r="AD25" i="1"/>
  <c r="AJ23" i="22"/>
  <c r="AI24" i="22"/>
  <c r="BM14" i="1"/>
  <c r="BN13" i="1"/>
  <c r="W28" i="1"/>
  <c r="X27" i="1"/>
  <c r="AV19" i="1"/>
  <c r="AU20" i="1"/>
  <c r="L31" i="22"/>
  <c r="K32" i="22"/>
  <c r="U28" i="1"/>
  <c r="T29" i="1"/>
  <c r="AS20" i="1"/>
  <c r="AR21" i="1"/>
  <c r="BH15" i="1"/>
  <c r="BG16" i="1"/>
  <c r="AA26" i="1"/>
  <c r="Z27" i="1"/>
  <c r="BE16" i="1"/>
  <c r="BD17" i="1"/>
  <c r="BT11" i="1"/>
  <c r="BS12" i="1"/>
  <c r="O30" i="22"/>
  <c r="N31" i="22"/>
  <c r="AA26" i="22"/>
  <c r="Z27" i="22"/>
  <c r="AM22" i="1"/>
  <c r="AL23" i="1"/>
  <c r="BB17" i="1"/>
  <c r="BA18" i="1"/>
  <c r="I32" i="1"/>
  <c r="H33" i="1"/>
  <c r="K32" i="1"/>
  <c r="L31" i="1"/>
  <c r="BK14" i="1"/>
  <c r="BJ15" i="1"/>
  <c r="AY18" i="1"/>
  <c r="AX19" i="1"/>
  <c r="O30" i="1"/>
  <c r="N31" i="1"/>
  <c r="AD25" i="22"/>
  <c r="AC26" i="22"/>
  <c r="I32" i="22"/>
  <c r="H33" i="22"/>
  <c r="C34" i="22"/>
  <c r="B35" i="22"/>
  <c r="AP21" i="1"/>
  <c r="AO22" i="1"/>
  <c r="AG24" i="22"/>
  <c r="AF25" i="22"/>
  <c r="F33" i="22"/>
  <c r="E34" i="22"/>
  <c r="E35" i="24" l="1"/>
  <c r="F34" i="24"/>
  <c r="R30" i="24"/>
  <c r="Q31" i="24"/>
  <c r="AG25" i="24"/>
  <c r="AF26" i="24"/>
  <c r="C35" i="24"/>
  <c r="B36" i="24"/>
  <c r="Z28" i="24"/>
  <c r="AA27" i="24"/>
  <c r="AJ24" i="24"/>
  <c r="AI25" i="24"/>
  <c r="U29" i="24"/>
  <c r="T30" i="24"/>
  <c r="O31" i="24"/>
  <c r="N32" i="24"/>
  <c r="W29" i="24"/>
  <c r="X28" i="24"/>
  <c r="H34" i="24"/>
  <c r="I33" i="24"/>
  <c r="AD26" i="24"/>
  <c r="AC27" i="24"/>
  <c r="L32" i="24"/>
  <c r="K33" i="24"/>
  <c r="AC27" i="1"/>
  <c r="AD26" i="1"/>
  <c r="F34" i="1"/>
  <c r="E35" i="1"/>
  <c r="K33" i="1"/>
  <c r="L32" i="1"/>
  <c r="AR22" i="1"/>
  <c r="AS21" i="1"/>
  <c r="L32" i="22"/>
  <c r="K33" i="22"/>
  <c r="AF26" i="1"/>
  <c r="AG25" i="1"/>
  <c r="U29" i="22"/>
  <c r="T30" i="22"/>
  <c r="AD26" i="22"/>
  <c r="AC27" i="22"/>
  <c r="O31" i="22"/>
  <c r="N32" i="22"/>
  <c r="R30" i="1"/>
  <c r="Q31" i="1"/>
  <c r="BH16" i="1"/>
  <c r="BG17" i="1"/>
  <c r="AV20" i="1"/>
  <c r="AU21" i="1"/>
  <c r="F34" i="22"/>
  <c r="E35" i="22"/>
  <c r="AP22" i="1"/>
  <c r="AO23" i="1"/>
  <c r="AY19" i="1"/>
  <c r="AX20" i="1"/>
  <c r="BT12" i="1"/>
  <c r="BS13" i="1"/>
  <c r="X28" i="22"/>
  <c r="W29" i="22"/>
  <c r="BP14" i="1"/>
  <c r="BQ13" i="1"/>
  <c r="O31" i="1"/>
  <c r="N32" i="1"/>
  <c r="I33" i="1"/>
  <c r="H34" i="1"/>
  <c r="BE17" i="1"/>
  <c r="BD18" i="1"/>
  <c r="W29" i="1"/>
  <c r="X28" i="1"/>
  <c r="C35" i="22"/>
  <c r="B36" i="22"/>
  <c r="C35" i="1"/>
  <c r="B36" i="1"/>
  <c r="AG25" i="22"/>
  <c r="AF26" i="22"/>
  <c r="I33" i="22"/>
  <c r="H34" i="22"/>
  <c r="BK15" i="1"/>
  <c r="BJ16" i="1"/>
  <c r="BB18" i="1"/>
  <c r="BA19" i="1"/>
  <c r="AM23" i="1"/>
  <c r="AL24" i="1"/>
  <c r="AA27" i="1"/>
  <c r="Z28" i="1"/>
  <c r="BM15" i="1"/>
  <c r="BN14" i="1"/>
  <c r="AJ24" i="22"/>
  <c r="AI25" i="22"/>
  <c r="AA27" i="22"/>
  <c r="Z28" i="22"/>
  <c r="R30" i="22"/>
  <c r="Q31" i="22"/>
  <c r="U29" i="1"/>
  <c r="T30" i="1"/>
  <c r="AJ24" i="1"/>
  <c r="AI25" i="1"/>
  <c r="AJ25" i="24" l="1"/>
  <c r="AI26" i="24"/>
  <c r="AD27" i="24"/>
  <c r="AC28" i="24"/>
  <c r="Z29" i="24"/>
  <c r="AA28" i="24"/>
  <c r="L33" i="24"/>
  <c r="K34" i="24"/>
  <c r="H35" i="24"/>
  <c r="I34" i="24"/>
  <c r="AG26" i="24"/>
  <c r="AF27" i="24"/>
  <c r="W30" i="24"/>
  <c r="X29" i="24"/>
  <c r="O32" i="24"/>
  <c r="N33" i="24"/>
  <c r="R31" i="24"/>
  <c r="Q32" i="24"/>
  <c r="C36" i="24"/>
  <c r="B37" i="24"/>
  <c r="U30" i="24"/>
  <c r="T31" i="24"/>
  <c r="E36" i="24"/>
  <c r="F35" i="24"/>
  <c r="R31" i="1"/>
  <c r="Q32" i="1"/>
  <c r="U30" i="22"/>
  <c r="T31" i="22"/>
  <c r="BM16" i="1"/>
  <c r="BN15" i="1"/>
  <c r="F35" i="22"/>
  <c r="E36" i="22"/>
  <c r="AG26" i="22"/>
  <c r="AF27" i="22"/>
  <c r="F35" i="1"/>
  <c r="E36" i="1"/>
  <c r="AA28" i="22"/>
  <c r="Z29" i="22"/>
  <c r="BE18" i="1"/>
  <c r="BD19" i="1"/>
  <c r="BP15" i="1"/>
  <c r="BQ14" i="1"/>
  <c r="X29" i="22"/>
  <c r="W30" i="22"/>
  <c r="AG26" i="1"/>
  <c r="AF27" i="1"/>
  <c r="I34" i="22"/>
  <c r="H35" i="22"/>
  <c r="C36" i="22"/>
  <c r="B37" i="22"/>
  <c r="R31" i="22"/>
  <c r="Q32" i="22"/>
  <c r="AJ25" i="1"/>
  <c r="AI26" i="1"/>
  <c r="AA28" i="1"/>
  <c r="Z29" i="1"/>
  <c r="L33" i="22"/>
  <c r="K34" i="22"/>
  <c r="I34" i="1"/>
  <c r="H35" i="1"/>
  <c r="AC28" i="1"/>
  <c r="AD27" i="1"/>
  <c r="U30" i="1"/>
  <c r="T31" i="1"/>
  <c r="AM24" i="1"/>
  <c r="AL25" i="1"/>
  <c r="C36" i="1"/>
  <c r="B37" i="1"/>
  <c r="AU22" i="1"/>
  <c r="AV21" i="1"/>
  <c r="O32" i="22"/>
  <c r="N33" i="22"/>
  <c r="AJ25" i="22"/>
  <c r="AI26" i="22"/>
  <c r="BT13" i="1"/>
  <c r="BS14" i="1"/>
  <c r="AR23" i="1"/>
  <c r="AS22" i="1"/>
  <c r="AD27" i="22"/>
  <c r="AC28" i="22"/>
  <c r="O32" i="1"/>
  <c r="N33" i="1"/>
  <c r="AY20" i="1"/>
  <c r="AX21" i="1"/>
  <c r="BK16" i="1"/>
  <c r="BJ17" i="1"/>
  <c r="W30" i="1"/>
  <c r="X29" i="1"/>
  <c r="BH17" i="1"/>
  <c r="BG18" i="1"/>
  <c r="BB19" i="1"/>
  <c r="BA20" i="1"/>
  <c r="AP23" i="1"/>
  <c r="AO24" i="1"/>
  <c r="L33" i="1"/>
  <c r="K34" i="1"/>
  <c r="AG27" i="24" l="1"/>
  <c r="AF28" i="24"/>
  <c r="E37" i="24"/>
  <c r="F36" i="24"/>
  <c r="U31" i="24"/>
  <c r="T32" i="24"/>
  <c r="H36" i="24"/>
  <c r="I35" i="24"/>
  <c r="C37" i="24"/>
  <c r="B38" i="24"/>
  <c r="R32" i="24"/>
  <c r="Q33" i="24"/>
  <c r="Z30" i="24"/>
  <c r="AA29" i="24"/>
  <c r="O33" i="24"/>
  <c r="N34" i="24"/>
  <c r="AD28" i="24"/>
  <c r="AC29" i="24"/>
  <c r="L34" i="24"/>
  <c r="K35" i="24"/>
  <c r="AJ26" i="24"/>
  <c r="AI27" i="24"/>
  <c r="W31" i="24"/>
  <c r="X30" i="24"/>
  <c r="BK17" i="1"/>
  <c r="BJ18" i="1"/>
  <c r="I35" i="1"/>
  <c r="H36" i="1"/>
  <c r="AA29" i="1"/>
  <c r="Z30" i="1"/>
  <c r="BB20" i="1"/>
  <c r="BA21" i="1"/>
  <c r="U31" i="1"/>
  <c r="T32" i="1"/>
  <c r="F36" i="22"/>
  <c r="E37" i="22"/>
  <c r="L34" i="1"/>
  <c r="K35" i="1"/>
  <c r="O33" i="22"/>
  <c r="N34" i="22"/>
  <c r="AM25" i="1"/>
  <c r="AL26" i="1"/>
  <c r="AJ26" i="1"/>
  <c r="AI27" i="1"/>
  <c r="BH18" i="1"/>
  <c r="BG19" i="1"/>
  <c r="AD28" i="22"/>
  <c r="AC29" i="22"/>
  <c r="L34" i="22"/>
  <c r="K35" i="22"/>
  <c r="R32" i="22"/>
  <c r="Q33" i="22"/>
  <c r="AO25" i="1"/>
  <c r="AP24" i="1"/>
  <c r="AY21" i="1"/>
  <c r="AX22" i="1"/>
  <c r="BM17" i="1"/>
  <c r="BN16" i="1"/>
  <c r="AU23" i="1"/>
  <c r="AV22" i="1"/>
  <c r="AC29" i="1"/>
  <c r="AD28" i="1"/>
  <c r="C37" i="22"/>
  <c r="B38" i="22"/>
  <c r="X30" i="22"/>
  <c r="W31" i="22"/>
  <c r="AG27" i="22"/>
  <c r="AF28" i="22"/>
  <c r="U31" i="22"/>
  <c r="T32" i="22"/>
  <c r="AJ26" i="22"/>
  <c r="AI27" i="22"/>
  <c r="W31" i="1"/>
  <c r="X30" i="1"/>
  <c r="AS23" i="1"/>
  <c r="AR24" i="1"/>
  <c r="I35" i="22"/>
  <c r="H36" i="22"/>
  <c r="AA29" i="22"/>
  <c r="Z30" i="22"/>
  <c r="R32" i="1"/>
  <c r="Q33" i="1"/>
  <c r="AG27" i="1"/>
  <c r="AF28" i="1"/>
  <c r="O33" i="1"/>
  <c r="N34" i="1"/>
  <c r="BT14" i="1"/>
  <c r="BS15" i="1"/>
  <c r="C37" i="1"/>
  <c r="B38" i="1"/>
  <c r="BP16" i="1"/>
  <c r="BQ15" i="1"/>
  <c r="BE19" i="1"/>
  <c r="BD20" i="1"/>
  <c r="F36" i="1"/>
  <c r="E37" i="1"/>
  <c r="W32" i="24" l="1"/>
  <c r="X31" i="24"/>
  <c r="R33" i="24"/>
  <c r="Q34" i="24"/>
  <c r="AJ27" i="24"/>
  <c r="AI28" i="24"/>
  <c r="C38" i="24"/>
  <c r="B39" i="24"/>
  <c r="L35" i="24"/>
  <c r="K36" i="24"/>
  <c r="H37" i="24"/>
  <c r="I36" i="24"/>
  <c r="AD29" i="24"/>
  <c r="AC30" i="24"/>
  <c r="U32" i="24"/>
  <c r="T33" i="24"/>
  <c r="O34" i="24"/>
  <c r="N35" i="24"/>
  <c r="E38" i="24"/>
  <c r="F37" i="24"/>
  <c r="AG28" i="24"/>
  <c r="AF29" i="24"/>
  <c r="Z31" i="24"/>
  <c r="AA30" i="24"/>
  <c r="BB21" i="1"/>
  <c r="BA22" i="1"/>
  <c r="X31" i="22"/>
  <c r="W32" i="22"/>
  <c r="BH19" i="1"/>
  <c r="BG20" i="1"/>
  <c r="O34" i="22"/>
  <c r="N35" i="22"/>
  <c r="O34" i="1"/>
  <c r="N35" i="1"/>
  <c r="AA30" i="22"/>
  <c r="Z31" i="22"/>
  <c r="C38" i="22"/>
  <c r="B39" i="22"/>
  <c r="BM18" i="1"/>
  <c r="BN17" i="1"/>
  <c r="AA30" i="1"/>
  <c r="Z31" i="1"/>
  <c r="AJ27" i="1"/>
  <c r="AI28" i="1"/>
  <c r="BT15" i="1"/>
  <c r="BS16" i="1"/>
  <c r="U32" i="1"/>
  <c r="T33" i="1"/>
  <c r="I36" i="1"/>
  <c r="H37" i="1"/>
  <c r="C38" i="1"/>
  <c r="B39" i="1"/>
  <c r="AJ27" i="22"/>
  <c r="AI28" i="22"/>
  <c r="L35" i="22"/>
  <c r="K36" i="22"/>
  <c r="L35" i="1"/>
  <c r="K36" i="1"/>
  <c r="R33" i="1"/>
  <c r="Q34" i="1"/>
  <c r="I36" i="22"/>
  <c r="H37" i="22"/>
  <c r="U32" i="22"/>
  <c r="T33" i="22"/>
  <c r="AR25" i="1"/>
  <c r="AS24" i="1"/>
  <c r="R33" i="22"/>
  <c r="Q34" i="22"/>
  <c r="W32" i="1"/>
  <c r="X31" i="1"/>
  <c r="AC30" i="1"/>
  <c r="AD29" i="1"/>
  <c r="AX23" i="1"/>
  <c r="AY22" i="1"/>
  <c r="AM26" i="1"/>
  <c r="AL27" i="1"/>
  <c r="F37" i="22"/>
  <c r="E38" i="22"/>
  <c r="F37" i="1"/>
  <c r="E38" i="1"/>
  <c r="BP17" i="1"/>
  <c r="BQ16" i="1"/>
  <c r="AG28" i="1"/>
  <c r="AF29" i="1"/>
  <c r="AG28" i="22"/>
  <c r="AF29" i="22"/>
  <c r="BK18" i="1"/>
  <c r="BJ19" i="1"/>
  <c r="AU24" i="1"/>
  <c r="AV23" i="1"/>
  <c r="AO26" i="1"/>
  <c r="AP25" i="1"/>
  <c r="BE20" i="1"/>
  <c r="BD21" i="1"/>
  <c r="AD29" i="22"/>
  <c r="AC30" i="22"/>
  <c r="Z32" i="24" l="1"/>
  <c r="AA31" i="24"/>
  <c r="H38" i="24"/>
  <c r="I37" i="24"/>
  <c r="AG29" i="24"/>
  <c r="AF30" i="24"/>
  <c r="L36" i="24"/>
  <c r="K37" i="24"/>
  <c r="E39" i="24"/>
  <c r="F38" i="24"/>
  <c r="O35" i="24"/>
  <c r="N36" i="24"/>
  <c r="AJ28" i="24"/>
  <c r="AI29" i="24"/>
  <c r="U33" i="24"/>
  <c r="T34" i="24"/>
  <c r="R34" i="24"/>
  <c r="Q35" i="24"/>
  <c r="C39" i="24"/>
  <c r="B40" i="24"/>
  <c r="AD30" i="24"/>
  <c r="AC31" i="24"/>
  <c r="W33" i="24"/>
  <c r="X32" i="24"/>
  <c r="U33" i="22"/>
  <c r="T34" i="22"/>
  <c r="L36" i="1"/>
  <c r="K37" i="1"/>
  <c r="AJ28" i="22"/>
  <c r="AI29" i="22"/>
  <c r="C39" i="22"/>
  <c r="B40" i="22"/>
  <c r="C39" i="1"/>
  <c r="B40" i="1"/>
  <c r="BT16" i="1"/>
  <c r="BS17" i="1"/>
  <c r="AA31" i="22"/>
  <c r="Z32" i="22"/>
  <c r="AM27" i="1"/>
  <c r="AL28" i="1"/>
  <c r="AO27" i="1"/>
  <c r="AP26" i="1"/>
  <c r="BP18" i="1"/>
  <c r="BQ17" i="1"/>
  <c r="AY23" i="1"/>
  <c r="AX24" i="1"/>
  <c r="AR26" i="1"/>
  <c r="AS25" i="1"/>
  <c r="I37" i="22"/>
  <c r="H38" i="22"/>
  <c r="L36" i="22"/>
  <c r="K37" i="22"/>
  <c r="I37" i="1"/>
  <c r="H38" i="1"/>
  <c r="O35" i="1"/>
  <c r="N36" i="1"/>
  <c r="X32" i="22"/>
  <c r="W33" i="22"/>
  <c r="AU25" i="1"/>
  <c r="AV24" i="1"/>
  <c r="BK19" i="1"/>
  <c r="BJ20" i="1"/>
  <c r="AG29" i="1"/>
  <c r="AF30" i="1"/>
  <c r="F38" i="1"/>
  <c r="E39" i="1"/>
  <c r="BE21" i="1"/>
  <c r="BD22" i="1"/>
  <c r="AC31" i="1"/>
  <c r="AD30" i="1"/>
  <c r="U33" i="1"/>
  <c r="T34" i="1"/>
  <c r="AJ28" i="1"/>
  <c r="AI29" i="1"/>
  <c r="BB22" i="1"/>
  <c r="BA23" i="1"/>
  <c r="W33" i="1"/>
  <c r="X32" i="1"/>
  <c r="R34" i="1"/>
  <c r="Q35" i="1"/>
  <c r="AA31" i="1"/>
  <c r="Z32" i="1"/>
  <c r="O35" i="22"/>
  <c r="N36" i="22"/>
  <c r="AD30" i="22"/>
  <c r="AC31" i="22"/>
  <c r="BH20" i="1"/>
  <c r="BG21" i="1"/>
  <c r="AG29" i="22"/>
  <c r="AF30" i="22"/>
  <c r="F38" i="22"/>
  <c r="E39" i="22"/>
  <c r="R34" i="22"/>
  <c r="Q35" i="22"/>
  <c r="BM19" i="1"/>
  <c r="BN18" i="1"/>
  <c r="O36" i="24" l="1"/>
  <c r="N37" i="24"/>
  <c r="W34" i="24"/>
  <c r="X33" i="24"/>
  <c r="AD31" i="24"/>
  <c r="AC32" i="24"/>
  <c r="E40" i="24"/>
  <c r="F39" i="24"/>
  <c r="L37" i="24"/>
  <c r="K38" i="24"/>
  <c r="R35" i="24"/>
  <c r="Q36" i="24"/>
  <c r="AG30" i="24"/>
  <c r="AF31" i="24"/>
  <c r="U34" i="24"/>
  <c r="T35" i="24"/>
  <c r="H39" i="24"/>
  <c r="I38" i="24"/>
  <c r="AJ29" i="24"/>
  <c r="AI30" i="24"/>
  <c r="C40" i="24"/>
  <c r="D46" i="24" s="1"/>
  <c r="D51" i="24" s="1"/>
  <c r="D44" i="24"/>
  <c r="D42" i="24" s="1"/>
  <c r="Z33" i="24"/>
  <c r="AA32" i="24"/>
  <c r="AJ29" i="1"/>
  <c r="AI30" i="1"/>
  <c r="F39" i="1"/>
  <c r="E40" i="1"/>
  <c r="X33" i="22"/>
  <c r="W34" i="22"/>
  <c r="AY24" i="1"/>
  <c r="AX25" i="1"/>
  <c r="C40" i="1"/>
  <c r="D46" i="1" s="1"/>
  <c r="D51" i="1" s="1"/>
  <c r="D44" i="1"/>
  <c r="D42" i="1" s="1"/>
  <c r="C40" i="22"/>
  <c r="D46" i="22" s="1"/>
  <c r="D51" i="22" s="1"/>
  <c r="D44" i="22"/>
  <c r="D42" i="22" s="1"/>
  <c r="BM20" i="1"/>
  <c r="BN19" i="1"/>
  <c r="U34" i="1"/>
  <c r="T35" i="1"/>
  <c r="AG30" i="1"/>
  <c r="AF31" i="1"/>
  <c r="O36" i="1"/>
  <c r="N37" i="1"/>
  <c r="AO28" i="1"/>
  <c r="AP27" i="1"/>
  <c r="BH21" i="1"/>
  <c r="BG22" i="1"/>
  <c r="AM28" i="1"/>
  <c r="AL29" i="1"/>
  <c r="AU26" i="1"/>
  <c r="AV25" i="1"/>
  <c r="R35" i="1"/>
  <c r="Q36" i="1"/>
  <c r="I38" i="1"/>
  <c r="H39" i="1"/>
  <c r="BP19" i="1"/>
  <c r="BQ18" i="1"/>
  <c r="R35" i="22"/>
  <c r="Q36" i="22"/>
  <c r="AJ29" i="22"/>
  <c r="AI30" i="22"/>
  <c r="L37" i="22"/>
  <c r="K38" i="22"/>
  <c r="AC32" i="1"/>
  <c r="AD31" i="1"/>
  <c r="L37" i="1"/>
  <c r="K38" i="1"/>
  <c r="AD31" i="22"/>
  <c r="AC32" i="22"/>
  <c r="O36" i="22"/>
  <c r="N37" i="22"/>
  <c r="BK20" i="1"/>
  <c r="BJ21" i="1"/>
  <c r="I38" i="22"/>
  <c r="H39" i="22"/>
  <c r="BT17" i="1"/>
  <c r="BS18" i="1"/>
  <c r="AG30" i="22"/>
  <c r="AF31" i="22"/>
  <c r="X33" i="1"/>
  <c r="W34" i="1"/>
  <c r="AA32" i="22"/>
  <c r="Z33" i="22"/>
  <c r="U34" i="22"/>
  <c r="T35" i="22"/>
  <c r="AS26" i="1"/>
  <c r="AR27" i="1"/>
  <c r="F39" i="22"/>
  <c r="E40" i="22"/>
  <c r="AA32" i="1"/>
  <c r="Z33" i="1"/>
  <c r="BB23" i="1"/>
  <c r="BA24" i="1"/>
  <c r="BE22" i="1"/>
  <c r="BD23" i="1"/>
  <c r="R36" i="24" l="1"/>
  <c r="Q37" i="24"/>
  <c r="Z34" i="24"/>
  <c r="AA33" i="24"/>
  <c r="D45" i="24"/>
  <c r="L38" i="24"/>
  <c r="K39" i="24"/>
  <c r="F40" i="24"/>
  <c r="G46" i="24" s="1"/>
  <c r="G51" i="24" s="1"/>
  <c r="G44" i="24"/>
  <c r="G42" i="24" s="1"/>
  <c r="G45" i="24" s="1"/>
  <c r="AD32" i="24"/>
  <c r="AC33" i="24"/>
  <c r="H40" i="24"/>
  <c r="I39" i="24"/>
  <c r="AJ30" i="24"/>
  <c r="AI31" i="24"/>
  <c r="U35" i="24"/>
  <c r="T36" i="24"/>
  <c r="W35" i="24"/>
  <c r="X34" i="24"/>
  <c r="AG31" i="24"/>
  <c r="AF32" i="24"/>
  <c r="O37" i="24"/>
  <c r="N38" i="24"/>
  <c r="AX26" i="1"/>
  <c r="AY25" i="1"/>
  <c r="U35" i="22"/>
  <c r="T36" i="22"/>
  <c r="BT18" i="1"/>
  <c r="BS19" i="1"/>
  <c r="O37" i="22"/>
  <c r="N38" i="22"/>
  <c r="L38" i="1"/>
  <c r="K39" i="1"/>
  <c r="L38" i="22"/>
  <c r="K39" i="22"/>
  <c r="X34" i="1"/>
  <c r="W35" i="1"/>
  <c r="AM29" i="1"/>
  <c r="AL30" i="1"/>
  <c r="BH22" i="1"/>
  <c r="BG23" i="1"/>
  <c r="X34" i="22"/>
  <c r="W35" i="22"/>
  <c r="R36" i="22"/>
  <c r="Q37" i="22"/>
  <c r="F40" i="1"/>
  <c r="G46" i="1" s="1"/>
  <c r="G51" i="1" s="1"/>
  <c r="G44" i="1"/>
  <c r="G42" i="1" s="1"/>
  <c r="G45" i="1" s="1"/>
  <c r="BE23" i="1"/>
  <c r="BD24" i="1"/>
  <c r="BB24" i="1"/>
  <c r="BA25" i="1"/>
  <c r="AO29" i="1"/>
  <c r="AP28" i="1"/>
  <c r="BM21" i="1"/>
  <c r="BN20" i="1"/>
  <c r="AA33" i="22"/>
  <c r="Z34" i="22"/>
  <c r="O37" i="1"/>
  <c r="N38" i="1"/>
  <c r="D45" i="22"/>
  <c r="AJ30" i="1"/>
  <c r="AI31" i="1"/>
  <c r="AA33" i="1"/>
  <c r="Z34" i="1"/>
  <c r="I39" i="22"/>
  <c r="H40" i="22"/>
  <c r="AJ30" i="22"/>
  <c r="AI31" i="22"/>
  <c r="AC33" i="1"/>
  <c r="AD32" i="1"/>
  <c r="R36" i="1"/>
  <c r="Q37" i="1"/>
  <c r="AG31" i="1"/>
  <c r="AF32" i="1"/>
  <c r="D45" i="1"/>
  <c r="BP20" i="1"/>
  <c r="BQ19" i="1"/>
  <c r="U35" i="1"/>
  <c r="T36" i="1"/>
  <c r="F40" i="22"/>
  <c r="G46" i="22" s="1"/>
  <c r="G51" i="22" s="1"/>
  <c r="G44" i="22"/>
  <c r="G42" i="22" s="1"/>
  <c r="G45" i="22" s="1"/>
  <c r="BK21" i="1"/>
  <c r="BJ22" i="1"/>
  <c r="AS27" i="1"/>
  <c r="AR28" i="1"/>
  <c r="AG31" i="22"/>
  <c r="AF32" i="22"/>
  <c r="AD32" i="22"/>
  <c r="AC33" i="22"/>
  <c r="I39" i="1"/>
  <c r="H40" i="1"/>
  <c r="AU27" i="1"/>
  <c r="AV26" i="1"/>
  <c r="G47" i="24" l="1"/>
  <c r="G48" i="24"/>
  <c r="AD33" i="24"/>
  <c r="AC34" i="24"/>
  <c r="L39" i="24"/>
  <c r="K40" i="24"/>
  <c r="W36" i="24"/>
  <c r="X35" i="24"/>
  <c r="O38" i="24"/>
  <c r="N39" i="24"/>
  <c r="U36" i="24"/>
  <c r="T37" i="24"/>
  <c r="D48" i="24"/>
  <c r="D47" i="24"/>
  <c r="D49" i="24" s="1"/>
  <c r="AJ31" i="24"/>
  <c r="AI32" i="24"/>
  <c r="Z35" i="24"/>
  <c r="AA34" i="24"/>
  <c r="AG32" i="24"/>
  <c r="AF33" i="24"/>
  <c r="R37" i="24"/>
  <c r="Q38" i="24"/>
  <c r="I40" i="24"/>
  <c r="J46" i="24" s="1"/>
  <c r="J51" i="24" s="1"/>
  <c r="J44" i="24"/>
  <c r="J42" i="24" s="1"/>
  <c r="J45" i="24" s="1"/>
  <c r="AG32" i="22"/>
  <c r="AF33" i="22"/>
  <c r="AG32" i="1"/>
  <c r="AF33" i="1"/>
  <c r="I40" i="22"/>
  <c r="J46" i="22" s="1"/>
  <c r="J51" i="22" s="1"/>
  <c r="J44" i="22"/>
  <c r="J42" i="22" s="1"/>
  <c r="J45" i="22" s="1"/>
  <c r="BB25" i="1"/>
  <c r="BA26" i="1"/>
  <c r="X35" i="22"/>
  <c r="W36" i="22"/>
  <c r="L39" i="22"/>
  <c r="K40" i="22"/>
  <c r="U36" i="1"/>
  <c r="T37" i="1"/>
  <c r="BM22" i="1"/>
  <c r="BN21" i="1"/>
  <c r="BG24" i="1"/>
  <c r="BH23" i="1"/>
  <c r="O38" i="22"/>
  <c r="N39" i="22"/>
  <c r="G48" i="1"/>
  <c r="G47" i="1"/>
  <c r="G49" i="1" s="1"/>
  <c r="AO30" i="1"/>
  <c r="AP29" i="1"/>
  <c r="R37" i="22"/>
  <c r="Q38" i="22"/>
  <c r="AM30" i="1"/>
  <c r="AL31" i="1"/>
  <c r="BT19" i="1"/>
  <c r="BS20" i="1"/>
  <c r="X35" i="1"/>
  <c r="W36" i="1"/>
  <c r="R37" i="1"/>
  <c r="Q38" i="1"/>
  <c r="AU28" i="1"/>
  <c r="AV27" i="1"/>
  <c r="AS28" i="1"/>
  <c r="AR29" i="1"/>
  <c r="AA34" i="1"/>
  <c r="Z35" i="1"/>
  <c r="AJ31" i="1"/>
  <c r="AI32" i="1"/>
  <c r="I40" i="1"/>
  <c r="J46" i="1" s="1"/>
  <c r="J51" i="1" s="1"/>
  <c r="J44" i="1"/>
  <c r="J42" i="1" s="1"/>
  <c r="J45" i="1" s="1"/>
  <c r="BP21" i="1"/>
  <c r="BQ20" i="1"/>
  <c r="D48" i="22"/>
  <c r="D47" i="22"/>
  <c r="AD33" i="22"/>
  <c r="AC34" i="22"/>
  <c r="BK22" i="1"/>
  <c r="BJ23" i="1"/>
  <c r="O38" i="1"/>
  <c r="N39" i="1"/>
  <c r="BE24" i="1"/>
  <c r="BD25" i="1"/>
  <c r="U36" i="22"/>
  <c r="T37" i="22"/>
  <c r="L39" i="1"/>
  <c r="K40" i="1"/>
  <c r="AD33" i="1"/>
  <c r="AC34" i="1"/>
  <c r="G48" i="22"/>
  <c r="G47" i="22"/>
  <c r="G49" i="22" s="1"/>
  <c r="AJ31" i="22"/>
  <c r="AI32" i="22"/>
  <c r="AA34" i="22"/>
  <c r="Z35" i="22"/>
  <c r="D48" i="1"/>
  <c r="D47" i="1"/>
  <c r="D49" i="1" s="1"/>
  <c r="AY26" i="1"/>
  <c r="AX27" i="1"/>
  <c r="Z36" i="24" l="1"/>
  <c r="AA35" i="24"/>
  <c r="W37" i="24"/>
  <c r="X36" i="24"/>
  <c r="O39" i="24"/>
  <c r="N40" i="24"/>
  <c r="AJ32" i="24"/>
  <c r="AI33" i="24"/>
  <c r="L40" i="24"/>
  <c r="M46" i="24" s="1"/>
  <c r="M51" i="24" s="1"/>
  <c r="M44" i="24"/>
  <c r="M42" i="24" s="1"/>
  <c r="M45" i="24" s="1"/>
  <c r="AG33" i="24"/>
  <c r="AF34" i="24"/>
  <c r="AD34" i="24"/>
  <c r="AC35" i="24"/>
  <c r="J48" i="24"/>
  <c r="J47" i="24"/>
  <c r="J49" i="24" s="1"/>
  <c r="G49" i="24"/>
  <c r="R38" i="24"/>
  <c r="Q39" i="24"/>
  <c r="U37" i="24"/>
  <c r="T38" i="24"/>
  <c r="D49" i="22"/>
  <c r="U37" i="22"/>
  <c r="T38" i="22"/>
  <c r="AY27" i="1"/>
  <c r="AX28" i="1"/>
  <c r="BB26" i="1"/>
  <c r="BA27" i="1"/>
  <c r="AA35" i="1"/>
  <c r="Z36" i="1"/>
  <c r="R38" i="1"/>
  <c r="Q39" i="1"/>
  <c r="R38" i="22"/>
  <c r="Q39" i="22"/>
  <c r="O39" i="1"/>
  <c r="N40" i="1"/>
  <c r="AU29" i="1"/>
  <c r="AV28" i="1"/>
  <c r="AS29" i="1"/>
  <c r="AR30" i="1"/>
  <c r="BH24" i="1"/>
  <c r="BG25" i="1"/>
  <c r="L40" i="22"/>
  <c r="M46" i="22" s="1"/>
  <c r="M51" i="22" s="1"/>
  <c r="M44" i="22"/>
  <c r="M42" i="22" s="1"/>
  <c r="J48" i="22"/>
  <c r="J47" i="22"/>
  <c r="X36" i="1"/>
  <c r="W37" i="1"/>
  <c r="AG33" i="1"/>
  <c r="AF34" i="1"/>
  <c r="BP22" i="1"/>
  <c r="BQ21" i="1"/>
  <c r="AD34" i="1"/>
  <c r="AC35" i="1"/>
  <c r="L40" i="1"/>
  <c r="M46" i="1" s="1"/>
  <c r="M51" i="1" s="1"/>
  <c r="M44" i="1"/>
  <c r="M42" i="1" s="1"/>
  <c r="M45" i="1" s="1"/>
  <c r="J48" i="1"/>
  <c r="J47" i="1"/>
  <c r="J49" i="1" s="1"/>
  <c r="BT20" i="1"/>
  <c r="BS21" i="1"/>
  <c r="BM23" i="1"/>
  <c r="BN22" i="1"/>
  <c r="X36" i="22"/>
  <c r="W37" i="22"/>
  <c r="AA35" i="22"/>
  <c r="Z36" i="22"/>
  <c r="BJ24" i="1"/>
  <c r="BK23" i="1"/>
  <c r="AJ32" i="22"/>
  <c r="AI33" i="22"/>
  <c r="BE25" i="1"/>
  <c r="BD26" i="1"/>
  <c r="O39" i="22"/>
  <c r="N40" i="22"/>
  <c r="U37" i="1"/>
  <c r="T38" i="1"/>
  <c r="AG33" i="22"/>
  <c r="AF34" i="22"/>
  <c r="AD34" i="22"/>
  <c r="AC35" i="22"/>
  <c r="AJ32" i="1"/>
  <c r="AI33" i="1"/>
  <c r="AM31" i="1"/>
  <c r="AL32" i="1"/>
  <c r="AO31" i="1"/>
  <c r="AP30" i="1"/>
  <c r="U38" i="24" l="1"/>
  <c r="T39" i="24"/>
  <c r="M48" i="24"/>
  <c r="M47" i="24"/>
  <c r="M49" i="24" s="1"/>
  <c r="AJ33" i="24"/>
  <c r="AI34" i="24"/>
  <c r="AG34" i="24"/>
  <c r="AF35" i="24"/>
  <c r="O40" i="24"/>
  <c r="P46" i="24" s="1"/>
  <c r="P51" i="24" s="1"/>
  <c r="P44" i="24"/>
  <c r="P42" i="24" s="1"/>
  <c r="P45" i="24" s="1"/>
  <c r="R39" i="24"/>
  <c r="Q40" i="24"/>
  <c r="W38" i="24"/>
  <c r="X37" i="24"/>
  <c r="AD35" i="24"/>
  <c r="AC36" i="24"/>
  <c r="Z37" i="24"/>
  <c r="AA36" i="24"/>
  <c r="J49" i="22"/>
  <c r="BM24" i="1"/>
  <c r="BN23" i="1"/>
  <c r="O40" i="1"/>
  <c r="P46" i="1" s="1"/>
  <c r="P51" i="1" s="1"/>
  <c r="P44" i="1"/>
  <c r="P42" i="1" s="1"/>
  <c r="P45" i="1" s="1"/>
  <c r="AG34" i="22"/>
  <c r="AF35" i="22"/>
  <c r="AD35" i="1"/>
  <c r="AC36" i="1"/>
  <c r="BB27" i="1"/>
  <c r="BA28" i="1"/>
  <c r="BE26" i="1"/>
  <c r="BD27" i="1"/>
  <c r="X37" i="22"/>
  <c r="W38" i="22"/>
  <c r="AD35" i="22"/>
  <c r="AC36" i="22"/>
  <c r="AA36" i="22"/>
  <c r="Z37" i="22"/>
  <c r="AJ33" i="1"/>
  <c r="AI34" i="1"/>
  <c r="U38" i="1"/>
  <c r="T39" i="1"/>
  <c r="X37" i="1"/>
  <c r="W38" i="1"/>
  <c r="AS30" i="1"/>
  <c r="AR31" i="1"/>
  <c r="AO32" i="1"/>
  <c r="AP31" i="1"/>
  <c r="AM32" i="1"/>
  <c r="AL33" i="1"/>
  <c r="BT21" i="1"/>
  <c r="BS22" i="1"/>
  <c r="BQ22" i="1"/>
  <c r="BP23" i="1"/>
  <c r="R39" i="22"/>
  <c r="Q40" i="22"/>
  <c r="AY28" i="1"/>
  <c r="AX29" i="1"/>
  <c r="BJ25" i="1"/>
  <c r="BK24" i="1"/>
  <c r="AG34" i="1"/>
  <c r="AF35" i="1"/>
  <c r="AJ33" i="22"/>
  <c r="AI34" i="22"/>
  <c r="BG26" i="1"/>
  <c r="BH25" i="1"/>
  <c r="R39" i="1"/>
  <c r="Q40" i="1"/>
  <c r="U38" i="22"/>
  <c r="T39" i="22"/>
  <c r="O40" i="22"/>
  <c r="P46" i="22" s="1"/>
  <c r="P51" i="22" s="1"/>
  <c r="P44" i="22"/>
  <c r="P42" i="22" s="1"/>
  <c r="P45" i="22" s="1"/>
  <c r="M47" i="1"/>
  <c r="M49" i="1" s="1"/>
  <c r="M48" i="1"/>
  <c r="AU30" i="1"/>
  <c r="AV29" i="1"/>
  <c r="M45" i="22"/>
  <c r="AA36" i="1"/>
  <c r="Z37" i="1"/>
  <c r="AG35" i="24" l="1"/>
  <c r="AF36" i="24"/>
  <c r="Z38" i="24"/>
  <c r="AA37" i="24"/>
  <c r="AJ34" i="24"/>
  <c r="AI35" i="24"/>
  <c r="P48" i="24"/>
  <c r="P47" i="24"/>
  <c r="P49" i="24" s="1"/>
  <c r="AD36" i="24"/>
  <c r="AC37" i="24"/>
  <c r="W39" i="24"/>
  <c r="X38" i="24"/>
  <c r="R40" i="24"/>
  <c r="S46" i="24" s="1"/>
  <c r="S51" i="24" s="1"/>
  <c r="S44" i="24"/>
  <c r="S42" i="24" s="1"/>
  <c r="S45" i="24" s="1"/>
  <c r="U39" i="24"/>
  <c r="T40" i="24"/>
  <c r="AU31" i="1"/>
  <c r="AV30" i="1"/>
  <c r="BQ23" i="1"/>
  <c r="BP24" i="1"/>
  <c r="AJ34" i="22"/>
  <c r="AI35" i="22"/>
  <c r="U39" i="1"/>
  <c r="T40" i="1"/>
  <c r="AG35" i="1"/>
  <c r="AF36" i="1"/>
  <c r="AO33" i="1"/>
  <c r="AP32" i="1"/>
  <c r="AA37" i="1"/>
  <c r="Z38" i="1"/>
  <c r="X38" i="1"/>
  <c r="W39" i="1"/>
  <c r="BG27" i="1"/>
  <c r="BH26" i="1"/>
  <c r="AJ34" i="1"/>
  <c r="AI35" i="1"/>
  <c r="X38" i="22"/>
  <c r="W39" i="22"/>
  <c r="AD36" i="1"/>
  <c r="AC37" i="1"/>
  <c r="BJ26" i="1"/>
  <c r="BK25" i="1"/>
  <c r="AY29" i="1"/>
  <c r="AX30" i="1"/>
  <c r="BT22" i="1"/>
  <c r="BS23" i="1"/>
  <c r="AS31" i="1"/>
  <c r="AR32" i="1"/>
  <c r="BE27" i="1"/>
  <c r="BD28" i="1"/>
  <c r="P48" i="22"/>
  <c r="P47" i="22"/>
  <c r="P49" i="22" s="1"/>
  <c r="M48" i="22"/>
  <c r="M47" i="22"/>
  <c r="U39" i="22"/>
  <c r="T40" i="22"/>
  <c r="R40" i="22"/>
  <c r="S46" i="22" s="1"/>
  <c r="S51" i="22" s="1"/>
  <c r="S44" i="22"/>
  <c r="S42" i="22" s="1"/>
  <c r="S45" i="22" s="1"/>
  <c r="AM33" i="1"/>
  <c r="AL34" i="1"/>
  <c r="AA37" i="22"/>
  <c r="Z38" i="22"/>
  <c r="BB28" i="1"/>
  <c r="BA29" i="1"/>
  <c r="AG35" i="22"/>
  <c r="AF36" i="22"/>
  <c r="R40" i="1"/>
  <c r="S46" i="1" s="1"/>
  <c r="S51" i="1" s="1"/>
  <c r="S44" i="1"/>
  <c r="S42" i="1" s="1"/>
  <c r="P47" i="1"/>
  <c r="P49" i="1" s="1"/>
  <c r="P48" i="1"/>
  <c r="AD36" i="22"/>
  <c r="AC37" i="22"/>
  <c r="BM25" i="1"/>
  <c r="BN24" i="1"/>
  <c r="AD37" i="24" l="1"/>
  <c r="AC38" i="24"/>
  <c r="AJ35" i="24"/>
  <c r="AI36" i="24"/>
  <c r="U40" i="24"/>
  <c r="V46" i="24" s="1"/>
  <c r="V51" i="24" s="1"/>
  <c r="V44" i="24"/>
  <c r="V42" i="24" s="1"/>
  <c r="V45" i="24" s="1"/>
  <c r="S48" i="24"/>
  <c r="S47" i="24"/>
  <c r="S49" i="24" s="1"/>
  <c r="Z39" i="24"/>
  <c r="AA38" i="24"/>
  <c r="AG36" i="24"/>
  <c r="AF37" i="24"/>
  <c r="W40" i="24"/>
  <c r="X39" i="24"/>
  <c r="M49" i="22"/>
  <c r="BB29" i="1"/>
  <c r="BA30" i="1"/>
  <c r="BG28" i="1"/>
  <c r="BH27" i="1"/>
  <c r="AP33" i="1"/>
  <c r="AO34" i="1"/>
  <c r="AD37" i="1"/>
  <c r="AC38" i="1"/>
  <c r="X39" i="1"/>
  <c r="W40" i="1"/>
  <c r="S48" i="22"/>
  <c r="S47" i="22"/>
  <c r="AA38" i="22"/>
  <c r="Z39" i="22"/>
  <c r="BE28" i="1"/>
  <c r="BD29" i="1"/>
  <c r="W40" i="22"/>
  <c r="X39" i="22"/>
  <c r="S45" i="1"/>
  <c r="AJ35" i="1"/>
  <c r="AI36" i="1"/>
  <c r="AM34" i="1"/>
  <c r="AL35" i="1"/>
  <c r="AS32" i="1"/>
  <c r="AR33" i="1"/>
  <c r="AG36" i="1"/>
  <c r="AF37" i="1"/>
  <c r="AJ35" i="22"/>
  <c r="AI36" i="22"/>
  <c r="U40" i="22"/>
  <c r="V46" i="22" s="1"/>
  <c r="V51" i="22" s="1"/>
  <c r="V44" i="22"/>
  <c r="V42" i="22" s="1"/>
  <c r="V45" i="22" s="1"/>
  <c r="BM26" i="1"/>
  <c r="BN25" i="1"/>
  <c r="BK26" i="1"/>
  <c r="BJ27" i="1"/>
  <c r="BT23" i="1"/>
  <c r="BS24" i="1"/>
  <c r="BP25" i="1"/>
  <c r="BQ24" i="1"/>
  <c r="AA38" i="1"/>
  <c r="Z39" i="1"/>
  <c r="AG36" i="22"/>
  <c r="AF37" i="22"/>
  <c r="AY30" i="1"/>
  <c r="AX31" i="1"/>
  <c r="U40" i="1"/>
  <c r="V46" i="1" s="1"/>
  <c r="V51" i="1" s="1"/>
  <c r="V44" i="1"/>
  <c r="V42" i="1" s="1"/>
  <c r="V45" i="1" s="1"/>
  <c r="AD37" i="22"/>
  <c r="AC38" i="22"/>
  <c r="AU32" i="1"/>
  <c r="AV31" i="1"/>
  <c r="Z40" i="24" l="1"/>
  <c r="AA39" i="24"/>
  <c r="V48" i="24"/>
  <c r="V47" i="24"/>
  <c r="V49" i="24" s="1"/>
  <c r="AJ36" i="24"/>
  <c r="AI37" i="24"/>
  <c r="X40" i="24"/>
  <c r="Y46" i="24" s="1"/>
  <c r="Y51" i="24" s="1"/>
  <c r="Y44" i="24"/>
  <c r="Y42" i="24" s="1"/>
  <c r="Y45" i="24" s="1"/>
  <c r="AD38" i="24"/>
  <c r="AC39" i="24"/>
  <c r="AG37" i="24"/>
  <c r="AF38" i="24"/>
  <c r="V48" i="22"/>
  <c r="V47" i="22"/>
  <c r="X40" i="1"/>
  <c r="Y46" i="1" s="1"/>
  <c r="Y51" i="1" s="1"/>
  <c r="Y44" i="1"/>
  <c r="Y42" i="1" s="1"/>
  <c r="Y45" i="1" s="1"/>
  <c r="AP34" i="1"/>
  <c r="AO35" i="1"/>
  <c r="BE29" i="1"/>
  <c r="BD30" i="1"/>
  <c r="AD38" i="1"/>
  <c r="AC39" i="1"/>
  <c r="BT24" i="1"/>
  <c r="BS25" i="1"/>
  <c r="V48" i="1"/>
  <c r="V47" i="1"/>
  <c r="V49" i="1" s="1"/>
  <c r="BK27" i="1"/>
  <c r="BJ28" i="1"/>
  <c r="BG29" i="1"/>
  <c r="BH28" i="1"/>
  <c r="AJ36" i="22"/>
  <c r="AI37" i="22"/>
  <c r="AJ36" i="1"/>
  <c r="AI37" i="1"/>
  <c r="AY31" i="1"/>
  <c r="AX32" i="1"/>
  <c r="Z40" i="22"/>
  <c r="AA39" i="22"/>
  <c r="AA39" i="1"/>
  <c r="Z40" i="1"/>
  <c r="AG37" i="1"/>
  <c r="AF38" i="1"/>
  <c r="BB30" i="1"/>
  <c r="BA31" i="1"/>
  <c r="S47" i="1"/>
  <c r="S49" i="1" s="1"/>
  <c r="S48" i="1"/>
  <c r="X40" i="22"/>
  <c r="Y46" i="22" s="1"/>
  <c r="Y51" i="22" s="1"/>
  <c r="Y44" i="22"/>
  <c r="Y42" i="22" s="1"/>
  <c r="Y45" i="22" s="1"/>
  <c r="AM35" i="1"/>
  <c r="AL36" i="1"/>
  <c r="BQ25" i="1"/>
  <c r="BP26" i="1"/>
  <c r="AG37" i="22"/>
  <c r="AF38" i="22"/>
  <c r="AD38" i="22"/>
  <c r="AC39" i="22"/>
  <c r="BM27" i="1"/>
  <c r="BN26" i="1"/>
  <c r="AU33" i="1"/>
  <c r="AV32" i="1"/>
  <c r="AS33" i="1"/>
  <c r="AR34" i="1"/>
  <c r="S49" i="22"/>
  <c r="Y48" i="24" l="1"/>
  <c r="Y47" i="24"/>
  <c r="Y49" i="24" s="1"/>
  <c r="AJ37" i="24"/>
  <c r="AI38" i="24"/>
  <c r="AD39" i="24"/>
  <c r="AC40" i="24"/>
  <c r="AG38" i="24"/>
  <c r="AF39" i="24"/>
  <c r="AA40" i="24"/>
  <c r="AB46" i="24" s="1"/>
  <c r="AB51" i="24" s="1"/>
  <c r="AB44" i="24"/>
  <c r="AB42" i="24" s="1"/>
  <c r="AB45" i="24" s="1"/>
  <c r="BB31" i="1"/>
  <c r="BA32" i="1"/>
  <c r="AJ37" i="22"/>
  <c r="AI38" i="22"/>
  <c r="AY32" i="1"/>
  <c r="AX33" i="1"/>
  <c r="AM36" i="1"/>
  <c r="AL37" i="1"/>
  <c r="AG38" i="1"/>
  <c r="AF39" i="1"/>
  <c r="AA40" i="22"/>
  <c r="AB46" i="22" s="1"/>
  <c r="AB51" i="22" s="1"/>
  <c r="AB44" i="22"/>
  <c r="AB42" i="22" s="1"/>
  <c r="AB45" i="22" s="1"/>
  <c r="BG30" i="1"/>
  <c r="BH29" i="1"/>
  <c r="BT25" i="1"/>
  <c r="BS26" i="1"/>
  <c r="AP35" i="1"/>
  <c r="AO36" i="1"/>
  <c r="AG38" i="22"/>
  <c r="AF39" i="22"/>
  <c r="AS34" i="1"/>
  <c r="AR35" i="1"/>
  <c r="AD39" i="1"/>
  <c r="AC40" i="1"/>
  <c r="Y48" i="1"/>
  <c r="Y47" i="1"/>
  <c r="Y49" i="1" s="1"/>
  <c r="BE30" i="1"/>
  <c r="BD31" i="1"/>
  <c r="AA40" i="1"/>
  <c r="AB46" i="1" s="1"/>
  <c r="AB51" i="1" s="1"/>
  <c r="AB44" i="1"/>
  <c r="AB42" i="1" s="1"/>
  <c r="BM28" i="1"/>
  <c r="BN27" i="1"/>
  <c r="V49" i="22"/>
  <c r="Y48" i="22"/>
  <c r="Y47" i="22"/>
  <c r="AV33" i="1"/>
  <c r="AU34" i="1"/>
  <c r="AD39" i="22"/>
  <c r="AC40" i="22"/>
  <c r="AJ37" i="1"/>
  <c r="AI38" i="1"/>
  <c r="BK28" i="1"/>
  <c r="BJ29" i="1"/>
  <c r="BQ26" i="1"/>
  <c r="BP27" i="1"/>
  <c r="AB48" i="24" l="1"/>
  <c r="AB47" i="24"/>
  <c r="AB49" i="24" s="1"/>
  <c r="AG39" i="24"/>
  <c r="AF40" i="24"/>
  <c r="AD40" i="24"/>
  <c r="AE46" i="24" s="1"/>
  <c r="AE51" i="24" s="1"/>
  <c r="AE44" i="24"/>
  <c r="AE42" i="24" s="1"/>
  <c r="AE45" i="24" s="1"/>
  <c r="AJ38" i="24"/>
  <c r="AI39" i="24"/>
  <c r="AD40" i="22"/>
  <c r="AE46" i="22" s="1"/>
  <c r="AE51" i="22" s="1"/>
  <c r="AE44" i="22"/>
  <c r="AE42" i="22" s="1"/>
  <c r="AE45" i="22" s="1"/>
  <c r="AG39" i="1"/>
  <c r="AF40" i="1"/>
  <c r="BE31" i="1"/>
  <c r="BD32" i="1"/>
  <c r="AB45" i="1"/>
  <c r="BQ27" i="1"/>
  <c r="BP28" i="1"/>
  <c r="AS35" i="1"/>
  <c r="AR36" i="1"/>
  <c r="AG39" i="22"/>
  <c r="AF40" i="22"/>
  <c r="AY33" i="1"/>
  <c r="AX34" i="1"/>
  <c r="AV34" i="1"/>
  <c r="AU35" i="1"/>
  <c r="BM29" i="1"/>
  <c r="BN28" i="1"/>
  <c r="AD40" i="1"/>
  <c r="AE46" i="1" s="1"/>
  <c r="AE51" i="1" s="1"/>
  <c r="AE44" i="1"/>
  <c r="AE42" i="1" s="1"/>
  <c r="AE45" i="1" s="1"/>
  <c r="AP36" i="1"/>
  <c r="AO37" i="1"/>
  <c r="AJ38" i="22"/>
  <c r="AI39" i="22"/>
  <c r="BK29" i="1"/>
  <c r="BJ30" i="1"/>
  <c r="Y49" i="22"/>
  <c r="BT26" i="1"/>
  <c r="BS27" i="1"/>
  <c r="BB32" i="1"/>
  <c r="BA33" i="1"/>
  <c r="AJ38" i="1"/>
  <c r="AI39" i="1"/>
  <c r="BG31" i="1"/>
  <c r="BH30" i="1"/>
  <c r="AB48" i="22"/>
  <c r="AB47" i="22"/>
  <c r="AB49" i="22" s="1"/>
  <c r="AM37" i="1"/>
  <c r="AL38" i="1"/>
  <c r="AJ39" i="24" l="1"/>
  <c r="AI40" i="24"/>
  <c r="AE48" i="24"/>
  <c r="AE47" i="24"/>
  <c r="AE49" i="24" s="1"/>
  <c r="AG40" i="24"/>
  <c r="AH46" i="24" s="1"/>
  <c r="AH51" i="24" s="1"/>
  <c r="AH44" i="24"/>
  <c r="AH42" i="24" s="1"/>
  <c r="AH45" i="24" s="1"/>
  <c r="AJ39" i="22"/>
  <c r="AI40" i="22"/>
  <c r="AV35" i="1"/>
  <c r="AU36" i="1"/>
  <c r="AB48" i="1"/>
  <c r="AB47" i="1"/>
  <c r="AB49" i="1" s="1"/>
  <c r="AJ39" i="1"/>
  <c r="AI40" i="1"/>
  <c r="AP37" i="1"/>
  <c r="AO38" i="1"/>
  <c r="AY34" i="1"/>
  <c r="AX35" i="1"/>
  <c r="BB33" i="1"/>
  <c r="BA34" i="1"/>
  <c r="BK30" i="1"/>
  <c r="BJ31" i="1"/>
  <c r="AG40" i="22"/>
  <c r="AH46" i="22" s="1"/>
  <c r="AH51" i="22" s="1"/>
  <c r="AH44" i="22"/>
  <c r="AH42" i="22" s="1"/>
  <c r="AH45" i="22" s="1"/>
  <c r="BE32" i="1"/>
  <c r="BD33" i="1"/>
  <c r="AE48" i="22"/>
  <c r="AE47" i="22"/>
  <c r="AM38" i="1"/>
  <c r="AL39" i="1"/>
  <c r="AE47" i="1"/>
  <c r="AE49" i="1" s="1"/>
  <c r="AE48" i="1"/>
  <c r="AS36" i="1"/>
  <c r="AR37" i="1"/>
  <c r="AG40" i="1"/>
  <c r="AH46" i="1" s="1"/>
  <c r="AH51" i="1" s="1"/>
  <c r="AH44" i="1"/>
  <c r="AH42" i="1" s="1"/>
  <c r="BT27" i="1"/>
  <c r="BS28" i="1"/>
  <c r="BG32" i="1"/>
  <c r="BH31" i="1"/>
  <c r="BM30" i="1"/>
  <c r="BN29" i="1"/>
  <c r="BQ28" i="1"/>
  <c r="BP29" i="1"/>
  <c r="AH48" i="24" l="1"/>
  <c r="AH47" i="24"/>
  <c r="AH49" i="24" s="1"/>
  <c r="AJ40" i="24"/>
  <c r="AK46" i="24" s="1"/>
  <c r="AK51" i="24" s="1"/>
  <c r="AK44" i="24"/>
  <c r="AK42" i="24" s="1"/>
  <c r="AK45" i="24" s="1"/>
  <c r="AE49" i="22"/>
  <c r="BB34" i="1"/>
  <c r="BA35" i="1"/>
  <c r="AP38" i="1"/>
  <c r="AO39" i="1"/>
  <c r="AH48" i="22"/>
  <c r="AH47" i="22"/>
  <c r="AH49" i="22" s="1"/>
  <c r="AJ40" i="1"/>
  <c r="AK46" i="1" s="1"/>
  <c r="AK51" i="1" s="1"/>
  <c r="AK44" i="1"/>
  <c r="AK42" i="1" s="1"/>
  <c r="AK45" i="1" s="1"/>
  <c r="BM31" i="1"/>
  <c r="BN30" i="1"/>
  <c r="AM39" i="1"/>
  <c r="AL40" i="1"/>
  <c r="AV36" i="1"/>
  <c r="AU37" i="1"/>
  <c r="AY35" i="1"/>
  <c r="AX36" i="1"/>
  <c r="AJ40" i="22"/>
  <c r="AK46" i="22" s="1"/>
  <c r="AK51" i="22" s="1"/>
  <c r="AK44" i="22"/>
  <c r="AK42" i="22" s="1"/>
  <c r="BH32" i="1"/>
  <c r="BG33" i="1"/>
  <c r="AS37" i="1"/>
  <c r="AR38" i="1"/>
  <c r="BT28" i="1"/>
  <c r="BS29" i="1"/>
  <c r="BK31" i="1"/>
  <c r="BJ32" i="1"/>
  <c r="BQ29" i="1"/>
  <c r="BP30" i="1"/>
  <c r="AH45" i="1"/>
  <c r="BE33" i="1"/>
  <c r="BD34" i="1"/>
  <c r="AK48" i="24" l="1"/>
  <c r="AK47" i="24"/>
  <c r="AK49" i="24" s="1"/>
  <c r="AL42" i="24"/>
  <c r="BK32" i="1"/>
  <c r="BJ33" i="1"/>
  <c r="AS38" i="1"/>
  <c r="AR39" i="1"/>
  <c r="AV37" i="1"/>
  <c r="AU38" i="1"/>
  <c r="AM40" i="1"/>
  <c r="AN46" i="1" s="1"/>
  <c r="AN51" i="1" s="1"/>
  <c r="AN44" i="1"/>
  <c r="AN42" i="1" s="1"/>
  <c r="BT29" i="1"/>
  <c r="BS30" i="1"/>
  <c r="BH33" i="1"/>
  <c r="BG34" i="1"/>
  <c r="BE34" i="1"/>
  <c r="BD35" i="1"/>
  <c r="BM32" i="1"/>
  <c r="BN31" i="1"/>
  <c r="BQ30" i="1"/>
  <c r="BP31" i="1"/>
  <c r="AY36" i="1"/>
  <c r="AX37" i="1"/>
  <c r="AH47" i="1"/>
  <c r="AH49" i="1" s="1"/>
  <c r="AH48" i="1"/>
  <c r="AP39" i="1"/>
  <c r="AO40" i="1"/>
  <c r="AK45" i="22"/>
  <c r="AL42" i="22"/>
  <c r="AK47" i="1"/>
  <c r="AK49" i="1" s="1"/>
  <c r="AK48" i="1"/>
  <c r="BB35" i="1"/>
  <c r="BA36" i="1"/>
  <c r="AK48" i="22" l="1"/>
  <c r="AK47" i="22"/>
  <c r="AK49" i="22" s="1"/>
  <c r="AY37" i="1"/>
  <c r="AX38" i="1"/>
  <c r="AP40" i="1"/>
  <c r="AQ46" i="1" s="1"/>
  <c r="AQ51" i="1" s="1"/>
  <c r="AQ44" i="1"/>
  <c r="AQ42" i="1" s="1"/>
  <c r="AQ45" i="1" s="1"/>
  <c r="AV38" i="1"/>
  <c r="AU39" i="1"/>
  <c r="BQ31" i="1"/>
  <c r="BP32" i="1"/>
  <c r="BH34" i="1"/>
  <c r="BG35" i="1"/>
  <c r="AS39" i="1"/>
  <c r="AR40" i="1"/>
  <c r="BK33" i="1"/>
  <c r="BJ34" i="1"/>
  <c r="BE35" i="1"/>
  <c r="BD36" i="1"/>
  <c r="BB36" i="1"/>
  <c r="BA37" i="1"/>
  <c r="AN45" i="1"/>
  <c r="BN32" i="1"/>
  <c r="BM33" i="1"/>
  <c r="BT30" i="1"/>
  <c r="BS31" i="1"/>
  <c r="BH35" i="1" l="1"/>
  <c r="BG36" i="1"/>
  <c r="BN33" i="1"/>
  <c r="BM34" i="1"/>
  <c r="BE36" i="1"/>
  <c r="BD37" i="1"/>
  <c r="BB37" i="1"/>
  <c r="BA38" i="1"/>
  <c r="AY38" i="1"/>
  <c r="AX39" i="1"/>
  <c r="BT31" i="1"/>
  <c r="BS32" i="1"/>
  <c r="BK34" i="1"/>
  <c r="BJ35" i="1"/>
  <c r="BQ32" i="1"/>
  <c r="BP33" i="1"/>
  <c r="AV39" i="1"/>
  <c r="AU40" i="1"/>
  <c r="AN48" i="1"/>
  <c r="AN47" i="1"/>
  <c r="AN49" i="1" s="1"/>
  <c r="AS40" i="1"/>
  <c r="AT46" i="1" s="1"/>
  <c r="AT51" i="1" s="1"/>
  <c r="AT44" i="1"/>
  <c r="AT42" i="1" s="1"/>
  <c r="AQ48" i="1"/>
  <c r="AQ47" i="1"/>
  <c r="AQ49" i="1" s="1"/>
  <c r="BB38" i="1" l="1"/>
  <c r="BA39" i="1"/>
  <c r="AT45" i="1"/>
  <c r="BQ33" i="1"/>
  <c r="BP34" i="1"/>
  <c r="BE37" i="1"/>
  <c r="BD38" i="1"/>
  <c r="AV40" i="1"/>
  <c r="AW46" i="1" s="1"/>
  <c r="AW51" i="1" s="1"/>
  <c r="AW44" i="1"/>
  <c r="AW42" i="1" s="1"/>
  <c r="AW45" i="1" s="1"/>
  <c r="BK35" i="1"/>
  <c r="BJ36" i="1"/>
  <c r="BN34" i="1"/>
  <c r="BM35" i="1"/>
  <c r="BT32" i="1"/>
  <c r="BS33" i="1"/>
  <c r="AY39" i="1"/>
  <c r="AX40" i="1"/>
  <c r="BH36" i="1"/>
  <c r="BG37" i="1"/>
  <c r="AY40" i="1" l="1"/>
  <c r="AZ46" i="1" s="1"/>
  <c r="AZ51" i="1" s="1"/>
  <c r="AZ44" i="1"/>
  <c r="AZ42" i="1" s="1"/>
  <c r="AZ45" i="1" s="1"/>
  <c r="AT48" i="1"/>
  <c r="AT47" i="1"/>
  <c r="AT49" i="1" s="1"/>
  <c r="BN35" i="1"/>
  <c r="BM36" i="1"/>
  <c r="BK36" i="1"/>
  <c r="BJ37" i="1"/>
  <c r="AW47" i="1"/>
  <c r="AW49" i="1" s="1"/>
  <c r="AW48" i="1"/>
  <c r="BE38" i="1"/>
  <c r="BD39" i="1"/>
  <c r="BH37" i="1"/>
  <c r="BG38" i="1"/>
  <c r="BT33" i="1"/>
  <c r="BS34" i="1"/>
  <c r="BB39" i="1"/>
  <c r="BA40" i="1"/>
  <c r="BQ34" i="1"/>
  <c r="BP35" i="1"/>
  <c r="BH38" i="1" l="1"/>
  <c r="BG39" i="1"/>
  <c r="BN36" i="1"/>
  <c r="BM37" i="1"/>
  <c r="BT34" i="1"/>
  <c r="BS35" i="1"/>
  <c r="BE39" i="1"/>
  <c r="BD40" i="1"/>
  <c r="BQ35" i="1"/>
  <c r="BP36" i="1"/>
  <c r="BK37" i="1"/>
  <c r="BJ38" i="1"/>
  <c r="BB40" i="1"/>
  <c r="BC46" i="1" s="1"/>
  <c r="BC51" i="1" s="1"/>
  <c r="BC44" i="1"/>
  <c r="BC42" i="1" s="1"/>
  <c r="BC45" i="1" s="1"/>
  <c r="AZ48" i="1"/>
  <c r="AZ47" i="1"/>
  <c r="AZ49" i="1" s="1"/>
  <c r="BE40" i="1" l="1"/>
  <c r="BF46" i="1" s="1"/>
  <c r="BF51" i="1" s="1"/>
  <c r="BF44" i="1"/>
  <c r="BF42" i="1" s="1"/>
  <c r="BF45" i="1" s="1"/>
  <c r="BK38" i="1"/>
  <c r="BJ39" i="1"/>
  <c r="BT35" i="1"/>
  <c r="BS36" i="1"/>
  <c r="BN37" i="1"/>
  <c r="BM38" i="1"/>
  <c r="BH39" i="1"/>
  <c r="BG40" i="1"/>
  <c r="BC48" i="1"/>
  <c r="BC47" i="1"/>
  <c r="BC49" i="1" s="1"/>
  <c r="BQ36" i="1"/>
  <c r="BP37" i="1"/>
  <c r="BT36" i="1" l="1"/>
  <c r="BS37" i="1"/>
  <c r="BH40" i="1"/>
  <c r="BI46" i="1" s="1"/>
  <c r="BI51" i="1" s="1"/>
  <c r="BI44" i="1"/>
  <c r="BI42" i="1" s="1"/>
  <c r="BI45" i="1" s="1"/>
  <c r="BK39" i="1"/>
  <c r="BJ40" i="1"/>
  <c r="BF48" i="1"/>
  <c r="BF47" i="1"/>
  <c r="BF49" i="1" s="1"/>
  <c r="BN38" i="1"/>
  <c r="BM39" i="1"/>
  <c r="BQ37" i="1"/>
  <c r="BP38" i="1"/>
  <c r="BQ38" i="1" l="1"/>
  <c r="BP39" i="1"/>
  <c r="BK40" i="1"/>
  <c r="BL46" i="1" s="1"/>
  <c r="BL51" i="1" s="1"/>
  <c r="BL44" i="1"/>
  <c r="BL42" i="1" s="1"/>
  <c r="BL45" i="1" s="1"/>
  <c r="BI48" i="1"/>
  <c r="BI47" i="1"/>
  <c r="BI49" i="1" s="1"/>
  <c r="BN39" i="1"/>
  <c r="BM40" i="1"/>
  <c r="BT37" i="1"/>
  <c r="BS38" i="1"/>
  <c r="BL48" i="1" l="1"/>
  <c r="BL47" i="1"/>
  <c r="BL49" i="1" s="1"/>
  <c r="BN40" i="1"/>
  <c r="BO46" i="1" s="1"/>
  <c r="BO51" i="1" s="1"/>
  <c r="BO44" i="1"/>
  <c r="BO42" i="1" s="1"/>
  <c r="BO45" i="1" s="1"/>
  <c r="BQ39" i="1"/>
  <c r="BP40" i="1"/>
  <c r="BT38" i="1"/>
  <c r="BS39" i="1"/>
  <c r="BO48" i="1" l="1"/>
  <c r="BO47" i="1"/>
  <c r="BO49" i="1" s="1"/>
  <c r="BT39" i="1"/>
  <c r="BS40" i="1"/>
  <c r="BQ40" i="1"/>
  <c r="BR46" i="1" s="1"/>
  <c r="BR51" i="1" s="1"/>
  <c r="BR44" i="1"/>
  <c r="BR42" i="1" s="1"/>
  <c r="BR45" i="1" s="1"/>
  <c r="BR48" i="1" l="1"/>
  <c r="BR47" i="1"/>
  <c r="BR49" i="1" s="1"/>
  <c r="BT40" i="1"/>
  <c r="BU46" i="1" s="1"/>
  <c r="BU51" i="1" s="1"/>
  <c r="BU44" i="1"/>
  <c r="BU42" i="1" s="1"/>
  <c r="BU45" i="1" s="1"/>
  <c r="BU48" i="1" l="1"/>
  <c r="BU47" i="1"/>
  <c r="BU49" i="1" s="1"/>
  <c r="BV42" i="1"/>
</calcChain>
</file>

<file path=xl/sharedStrings.xml><?xml version="1.0" encoding="utf-8"?>
<sst xmlns="http://schemas.openxmlformats.org/spreadsheetml/2006/main" count="847" uniqueCount="47">
  <si>
    <t>現場閉所実績表</t>
    <rPh sb="0" eb="2">
      <t>ゲンバ</t>
    </rPh>
    <rPh sb="2" eb="4">
      <t>ヘイショ</t>
    </rPh>
    <rPh sb="4" eb="6">
      <t>ジッセキ</t>
    </rPh>
    <rPh sb="6" eb="7">
      <t>ヒョウ</t>
    </rPh>
    <phoneticPr fontId="1"/>
  </si>
  <si>
    <t>月</t>
    <rPh sb="0" eb="1">
      <t>ガツ</t>
    </rPh>
    <phoneticPr fontId="1"/>
  </si>
  <si>
    <t>～</t>
  </si>
  <si>
    <t>土日のうち除外日</t>
    <rPh sb="0" eb="2">
      <t>ドニチ</t>
    </rPh>
    <rPh sb="5" eb="7">
      <t>ジョガイ</t>
    </rPh>
    <rPh sb="7" eb="8">
      <t>ビ</t>
    </rPh>
    <phoneticPr fontId="1"/>
  </si>
  <si>
    <t>工事着手日</t>
    <rPh sb="0" eb="2">
      <t>コウジ</t>
    </rPh>
    <rPh sb="2" eb="4">
      <t>チャクシュ</t>
    </rPh>
    <rPh sb="4" eb="5">
      <t>ビ</t>
    </rPh>
    <phoneticPr fontId="1"/>
  </si>
  <si>
    <t>工事名</t>
    <rPh sb="0" eb="3">
      <t>コウジメイ</t>
    </rPh>
    <phoneticPr fontId="1"/>
  </si>
  <si>
    <t>契約工期</t>
    <rPh sb="0" eb="2">
      <t>ケイヤク</t>
    </rPh>
    <rPh sb="2" eb="4">
      <t>コウキ</t>
    </rPh>
    <phoneticPr fontId="1"/>
  </si>
  <si>
    <t>現場閉所日数</t>
    <rPh sb="0" eb="2">
      <t>ゲンバ</t>
    </rPh>
    <rPh sb="2" eb="4">
      <t>ヘイショ</t>
    </rPh>
    <rPh sb="4" eb="5">
      <t>ビ</t>
    </rPh>
    <rPh sb="5" eb="6">
      <t>スウ</t>
    </rPh>
    <phoneticPr fontId="1"/>
  </si>
  <si>
    <t>■</t>
  </si>
  <si>
    <t>□</t>
  </si>
  <si>
    <t>現場作業完了日</t>
    <rPh sb="0" eb="2">
      <t>ゲンバ</t>
    </rPh>
    <rPh sb="2" eb="4">
      <t>サギョウ</t>
    </rPh>
    <rPh sb="4" eb="7">
      <t>カンリョウビ</t>
    </rPh>
    <phoneticPr fontId="1"/>
  </si>
  <si>
    <t>現場代理人</t>
    <rPh sb="0" eb="2">
      <t>ゲンバ</t>
    </rPh>
    <rPh sb="2" eb="5">
      <t>ダイリニン</t>
    </rPh>
    <phoneticPr fontId="1"/>
  </si>
  <si>
    <t>受注者</t>
    <rPh sb="0" eb="3">
      <t>ジュチュウシャ</t>
    </rPh>
    <phoneticPr fontId="1"/>
  </si>
  <si>
    <t>対象期間外</t>
    <rPh sb="0" eb="2">
      <t>タイショウ</t>
    </rPh>
    <rPh sb="2" eb="4">
      <t>キカン</t>
    </rPh>
    <rPh sb="4" eb="5">
      <t>ガイ</t>
    </rPh>
    <phoneticPr fontId="1"/>
  </si>
  <si>
    <t>作成者</t>
    <rPh sb="0" eb="3">
      <t>サクセイシャ</t>
    </rPh>
    <phoneticPr fontId="1"/>
  </si>
  <si>
    <t>日付</t>
    <rPh sb="0" eb="2">
      <t>ヒヅケ</t>
    </rPh>
    <phoneticPr fontId="1"/>
  </si>
  <si>
    <t>現場</t>
    <rPh sb="0" eb="2">
      <t>ゲンバ</t>
    </rPh>
    <phoneticPr fontId="1"/>
  </si>
  <si>
    <t>%(0表示）</t>
    <rPh sb="3" eb="5">
      <t>ヒョウジ</t>
    </rPh>
    <phoneticPr fontId="1"/>
  </si>
  <si>
    <t>土日日数</t>
    <rPh sb="0" eb="2">
      <t>ドニチ</t>
    </rPh>
    <rPh sb="2" eb="4">
      <t>ニッスウ</t>
    </rPh>
    <phoneticPr fontId="1"/>
  </si>
  <si>
    <t>作成日</t>
    <rPh sb="0" eb="2">
      <t>サクセイ</t>
    </rPh>
    <rPh sb="2" eb="3">
      <t>ビ</t>
    </rPh>
    <phoneticPr fontId="1"/>
  </si>
  <si>
    <t>除外日数</t>
    <rPh sb="0" eb="2">
      <t>ジョガイ</t>
    </rPh>
    <rPh sb="2" eb="4">
      <t>ニッスウ</t>
    </rPh>
    <phoneticPr fontId="1"/>
  </si>
  <si>
    <t>除外日</t>
    <rPh sb="0" eb="2">
      <t>ジョガイ</t>
    </rPh>
    <rPh sb="2" eb="3">
      <t>ビ</t>
    </rPh>
    <phoneticPr fontId="1"/>
  </si>
  <si>
    <t>現場閉所率（通期）</t>
    <rPh sb="0" eb="2">
      <t>ゲンバ</t>
    </rPh>
    <rPh sb="2" eb="4">
      <t>ヘイショ</t>
    </rPh>
    <rPh sb="4" eb="5">
      <t>リツ</t>
    </rPh>
    <rPh sb="6" eb="8">
      <t>ツウキ</t>
    </rPh>
    <phoneticPr fontId="1"/>
  </si>
  <si>
    <t>○○　○○</t>
  </si>
  <si>
    <t>対象期間</t>
    <rPh sb="0" eb="2">
      <t>タイショウ</t>
    </rPh>
    <rPh sb="2" eb="4">
      <t>キカン</t>
    </rPh>
    <phoneticPr fontId="1"/>
  </si>
  <si>
    <t>現場閉所率</t>
    <rPh sb="0" eb="2">
      <t>ゲンバ</t>
    </rPh>
    <rPh sb="2" eb="4">
      <t>ヘイショ</t>
    </rPh>
    <rPh sb="4" eb="5">
      <t>リツ</t>
    </rPh>
    <phoneticPr fontId="1"/>
  </si>
  <si>
    <t>現場閉所日</t>
    <rPh sb="0" eb="2">
      <t>ゲンバ</t>
    </rPh>
    <rPh sb="2" eb="4">
      <t>ヘイショ</t>
    </rPh>
    <rPh sb="4" eb="5">
      <t>ビ</t>
    </rPh>
    <phoneticPr fontId="1"/>
  </si>
  <si>
    <t>現場閉所日：■　　対象期間除外日：□　対象期間外：－</t>
    <rPh sb="0" eb="2">
      <t>ゲンバ</t>
    </rPh>
    <rPh sb="2" eb="4">
      <t>ヘイショ</t>
    </rPh>
    <rPh sb="4" eb="5">
      <t>ビ</t>
    </rPh>
    <rPh sb="9" eb="11">
      <t>タイショウ</t>
    </rPh>
    <rPh sb="11" eb="13">
      <t>キカン</t>
    </rPh>
    <rPh sb="13" eb="15">
      <t>ジョガイ</t>
    </rPh>
    <rPh sb="15" eb="16">
      <t>ビ</t>
    </rPh>
    <rPh sb="19" eb="21">
      <t>タイショウ</t>
    </rPh>
    <rPh sb="21" eb="23">
      <t>キカン</t>
    </rPh>
    <rPh sb="23" eb="24">
      <t>ガイ</t>
    </rPh>
    <phoneticPr fontId="1"/>
  </si>
  <si>
    <t>対象期間除外日</t>
    <rPh sb="0" eb="2">
      <t>タイショウ</t>
    </rPh>
    <rPh sb="2" eb="4">
      <t>キカン</t>
    </rPh>
    <rPh sb="4" eb="6">
      <t>ジョガイ</t>
    </rPh>
    <rPh sb="6" eb="7">
      <t>ビ</t>
    </rPh>
    <phoneticPr fontId="1"/>
  </si>
  <si>
    <t>用語</t>
    <rPh sb="0" eb="2">
      <t>ヨウゴ</t>
    </rPh>
    <phoneticPr fontId="1"/>
  </si>
  <si>
    <t>巡回パトロールや保守点検等，現場管理上必要な作業を行う場合を除き，現場事務所での事務作業も含めて１日を通して現場や現場事務所が閉所された状態の日。
休日に災害対応など緊急的な作業を行った場合は，その内容により対象期間から除く場合と現場閉所日として認める場合があるので，監督員に確認してください。</t>
    <rPh sb="0" eb="2">
      <t>ジュンカイ</t>
    </rPh>
    <rPh sb="8" eb="10">
      <t>ホシュ</t>
    </rPh>
    <rPh sb="10" eb="12">
      <t>テンケン</t>
    </rPh>
    <rPh sb="12" eb="13">
      <t>トウ</t>
    </rPh>
    <rPh sb="14" eb="16">
      <t>ゲンバ</t>
    </rPh>
    <rPh sb="16" eb="19">
      <t>カンリジョウ</t>
    </rPh>
    <rPh sb="19" eb="21">
      <t>ヒツヨウ</t>
    </rPh>
    <rPh sb="22" eb="24">
      <t>サギョウ</t>
    </rPh>
    <rPh sb="25" eb="26">
      <t>オコナ</t>
    </rPh>
    <rPh sb="27" eb="29">
      <t>バアイ</t>
    </rPh>
    <rPh sb="30" eb="31">
      <t>ノゾ</t>
    </rPh>
    <rPh sb="33" eb="35">
      <t>ゲンバ</t>
    </rPh>
    <rPh sb="35" eb="38">
      <t>ジムショ</t>
    </rPh>
    <rPh sb="40" eb="42">
      <t>ジム</t>
    </rPh>
    <rPh sb="42" eb="44">
      <t>サギョウ</t>
    </rPh>
    <rPh sb="45" eb="46">
      <t>フク</t>
    </rPh>
    <rPh sb="49" eb="50">
      <t>ニチ</t>
    </rPh>
    <rPh sb="51" eb="52">
      <t>トオ</t>
    </rPh>
    <rPh sb="54" eb="56">
      <t>ゲンバ</t>
    </rPh>
    <rPh sb="57" eb="59">
      <t>ゲンバ</t>
    </rPh>
    <rPh sb="59" eb="62">
      <t>ジムショ</t>
    </rPh>
    <rPh sb="63" eb="65">
      <t>ヘイショ</t>
    </rPh>
    <rPh sb="68" eb="70">
      <t>ジョウタイ</t>
    </rPh>
    <rPh sb="71" eb="72">
      <t>ヒ</t>
    </rPh>
    <phoneticPr fontId="1"/>
  </si>
  <si>
    <t>工事着手日から現場作業完了日（工事目的物が完成した日）までの期間。</t>
  </si>
  <si>
    <t>説明</t>
    <rPh sb="0" eb="2">
      <t>セツメイ</t>
    </rPh>
    <phoneticPr fontId="1"/>
  </si>
  <si>
    <t>年末年始６日間（１２／２９～１／３），夏季休暇３日間，工場製作のみを実施している期間，工事全体を一時中止している期間のほか，発注者があらかじめ対象外としている内容に該当する期間（受注者の責によらず現場作業を余儀なくされる期間など）。
徳島市域の路上工事等中止期間などはこれに該当します。</t>
  </si>
  <si>
    <t>現場閉所日数</t>
    <rPh sb="0" eb="2">
      <t>ゲンバ</t>
    </rPh>
    <rPh sb="2" eb="4">
      <t>ヘイショ</t>
    </rPh>
    <rPh sb="4" eb="6">
      <t>ニッスウ</t>
    </rPh>
    <phoneticPr fontId="1"/>
  </si>
  <si>
    <t>リスト</t>
  </si>
  <si>
    <t>現場閉所率＝対象期間内の現場閉所日数÷対象期間内の日数×１００（％）
　　※ 小数点第２位を切り捨てる。</t>
  </si>
  <si>
    <t>－</t>
  </si>
  <si>
    <t>%（切捨）</t>
    <rPh sb="2" eb="3">
      <t>キ</t>
    </rPh>
    <rPh sb="3" eb="4">
      <t>ス</t>
    </rPh>
    <phoneticPr fontId="1"/>
  </si>
  <si>
    <t>除外日除く日数</t>
    <rPh sb="0" eb="2">
      <t>ジョガイ</t>
    </rPh>
    <rPh sb="2" eb="3">
      <t>ビ</t>
    </rPh>
    <rPh sb="3" eb="4">
      <t>ノゾ</t>
    </rPh>
    <rPh sb="5" eb="7">
      <t>ニッスウ</t>
    </rPh>
    <phoneticPr fontId="1"/>
  </si>
  <si>
    <t>←上の対象期間と一致しているか確認してください。</t>
    <rPh sb="1" eb="2">
      <t>ウエ</t>
    </rPh>
    <rPh sb="3" eb="4">
      <t>タイショウ</t>
    </rPh>
    <rPh sb="4" eb="6">
      <t>キカン</t>
    </rPh>
    <rPh sb="8" eb="10">
      <t>イッチ</t>
    </rPh>
    <rPh sb="15" eb="17">
      <t>カクニン</t>
    </rPh>
    <phoneticPr fontId="1"/>
  </si>
  <si>
    <t>工事目的物の完成とは，検査請求通知書が提出できる状態を指すことから，現場作業完了日は，監督員が工事が完成していることを確認した日としてください。
※現場において設計図書に示される全ての工事が完了した後，監督員が完成を確認するまでの期間の扱い
現場での出来形計測，跡片付けや，現場事務所での工事書類作成などの事務作業（内業）など，現場（工事施工の範囲内）で何らかの作業をしている場合は現場作業日とする。
会社（工事施工の範囲外）で工事書類の作成・整理を行うなど，現場に誰もいない状態の場合は現場閉所日とする。</t>
    <rPh sb="11" eb="13">
      <t>ケンサ</t>
    </rPh>
    <rPh sb="43" eb="45">
      <t>カントク</t>
    </rPh>
    <rPh sb="45" eb="46">
      <t>イン</t>
    </rPh>
    <rPh sb="47" eb="49">
      <t>コウジ</t>
    </rPh>
    <rPh sb="50" eb="52">
      <t>カンセイ</t>
    </rPh>
    <rPh sb="59" eb="61">
      <t>カクニン</t>
    </rPh>
    <rPh sb="63" eb="64">
      <t>ヒ</t>
    </rPh>
    <rPh sb="100" eb="101">
      <t>ノチ</t>
    </rPh>
    <rPh sb="106" eb="108">
      <t>カンセイ</t>
    </rPh>
    <rPh sb="119" eb="120">
      <t>アツカ</t>
    </rPh>
    <rPh sb="175" eb="176">
      <t>ナイ</t>
    </rPh>
    <rPh sb="249" eb="250">
      <t>ビ</t>
    </rPh>
    <phoneticPr fontId="1"/>
  </si>
  <si>
    <t>←上の除外日と一致しているか確認してください。</t>
    <rPh sb="1" eb="2">
      <t>ウエ</t>
    </rPh>
    <rPh sb="3" eb="5">
      <t>ジョガイ</t>
    </rPh>
    <rPh sb="5" eb="6">
      <t>ニチ</t>
    </rPh>
    <rPh sb="7" eb="9">
      <t>イッチ</t>
    </rPh>
    <rPh sb="14" eb="16">
      <t>カクニン</t>
    </rPh>
    <phoneticPr fontId="1"/>
  </si>
  <si>
    <t>←上の現場閉所日数と一致しているか確認してください。</t>
    <rPh sb="1" eb="2">
      <t>ウエ</t>
    </rPh>
    <rPh sb="3" eb="5">
      <t>ゲンバ</t>
    </rPh>
    <rPh sb="5" eb="7">
      <t>ヘイショ</t>
    </rPh>
    <rPh sb="7" eb="8">
      <t>ニチ</t>
    </rPh>
    <rPh sb="8" eb="9">
      <t>スウ</t>
    </rPh>
    <rPh sb="10" eb="12">
      <t>イッチ</t>
    </rPh>
    <rPh sb="17" eb="19">
      <t>カクニン</t>
    </rPh>
    <phoneticPr fontId="1"/>
  </si>
  <si>
    <t>（１／２）</t>
  </si>
  <si>
    <t>（２／２）</t>
  </si>
  <si>
    <t>工事着手日は、工事開始日以降で実際の工事のための準備工事（現場事務所等の設置または測量を開始することをいう。）の初日。</t>
    <rPh sb="0" eb="2">
      <t>コウジ</t>
    </rPh>
    <rPh sb="2" eb="4">
      <t>チャクシュ</t>
    </rPh>
    <rPh sb="4" eb="5">
      <t>ビ</t>
    </rPh>
    <rPh sb="7" eb="9">
      <t>コウジ</t>
    </rPh>
    <rPh sb="9" eb="12">
      <t>カイシビ</t>
    </rPh>
    <rPh sb="12" eb="14">
      <t>イコウ</t>
    </rPh>
    <rPh sb="15" eb="17">
      <t>ジッサイ</t>
    </rPh>
    <rPh sb="18" eb="20">
      <t>コウジ</t>
    </rPh>
    <rPh sb="24" eb="26">
      <t>ジュンビ</t>
    </rPh>
    <rPh sb="26" eb="28">
      <t>コウジ</t>
    </rPh>
    <rPh sb="29" eb="31">
      <t>ゲンバ</t>
    </rPh>
    <rPh sb="31" eb="34">
      <t>ジムショ</t>
    </rPh>
    <rPh sb="34" eb="35">
      <t>トウ</t>
    </rPh>
    <rPh sb="36" eb="38">
      <t>セッチ</t>
    </rPh>
    <rPh sb="41" eb="43">
      <t>ソクリョウ</t>
    </rPh>
    <rPh sb="44" eb="46">
      <t>カイシ</t>
    </rPh>
    <rPh sb="56" eb="58">
      <t>ショニチ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</si>
</sst>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
    <numFmt numFmtId="177" formatCode="d"/>
    <numFmt numFmtId="178" formatCode="aaa"/>
    <numFmt numFmtId="179" formatCode="#,##0_ "/>
    <numFmt numFmtId="180" formatCode="0.0%"/>
  </numFmts>
  <fonts count="11" x14ac:knownFonts="1">
    <font>
      <sz val="11"/>
      <color theme="1"/>
      <name val="ＭＳ Ｐゴシック"/>
      <family val="3"/>
      <scheme val="minor"/>
    </font>
    <font>
      <sz val="6"/>
      <name val="ＭＳ Ｐゴシック"/>
      <family val="3"/>
      <scheme val="minor"/>
    </font>
    <font>
      <sz val="12"/>
      <color theme="1"/>
      <name val="ＭＳ Ｐゴシック"/>
      <family val="3"/>
      <scheme val="minor"/>
    </font>
    <font>
      <sz val="22"/>
      <color theme="1"/>
      <name val="ＭＳ Ｐゴシック"/>
      <family val="3"/>
      <scheme val="minor"/>
    </font>
    <font>
      <sz val="18"/>
      <color theme="1"/>
      <name val="ＭＳ Ｐゴシック"/>
      <family val="3"/>
      <scheme val="minor"/>
    </font>
    <font>
      <sz val="11"/>
      <color theme="1"/>
      <name val="ＭＳ Ｐゴシック"/>
      <family val="3"/>
      <scheme val="minor"/>
    </font>
    <font>
      <sz val="12"/>
      <name val="ＭＳ Ｐゴシック"/>
      <family val="3"/>
      <scheme val="minor"/>
    </font>
    <font>
      <sz val="20"/>
      <color theme="1"/>
      <name val="ＭＳ Ｐゴシック"/>
      <family val="3"/>
      <scheme val="minor"/>
    </font>
    <font>
      <sz val="12"/>
      <color theme="0"/>
      <name val="ＭＳ Ｐゴシック"/>
      <family val="3"/>
      <scheme val="minor"/>
    </font>
    <font>
      <sz val="12"/>
      <name val="ＭＳ Ｐゴシック"/>
      <family val="3"/>
      <charset val="128"/>
      <scheme val="minor"/>
    </font>
    <font>
      <sz val="6"/>
      <name val="ＭＳ Ｐ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CCFF"/>
        <bgColor indexed="64"/>
      </patternFill>
    </fill>
    <fill>
      <patternFill patternType="solid">
        <fgColor theme="0" tint="-0.13998840296639911"/>
        <bgColor indexed="64"/>
      </patternFill>
    </fill>
  </fills>
  <borders count="42">
    <border>
      <left/>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150">
    <xf numFmtId="0" fontId="0" fillId="0" borderId="0" xfId="0"/>
    <xf numFmtId="0" fontId="2" fillId="0" borderId="0" xfId="0" applyFont="1" applyAlignment="1">
      <alignment vertical="center"/>
    </xf>
    <xf numFmtId="0" fontId="3" fillId="0" borderId="0" xfId="0" applyFont="1" applyAlignment="1">
      <alignment vertical="center"/>
    </xf>
    <xf numFmtId="14" fontId="2" fillId="0" borderId="0" xfId="0" applyNumberFormat="1" applyFont="1" applyAlignment="1">
      <alignment vertical="center"/>
    </xf>
    <xf numFmtId="0" fontId="2" fillId="0" borderId="0" xfId="0" applyFont="1" applyAlignment="1">
      <alignment vertical="center" shrinkToFit="1"/>
    </xf>
    <xf numFmtId="176" fontId="4" fillId="2" borderId="18" xfId="0" applyNumberFormat="1" applyFont="1" applyFill="1" applyBorder="1" applyAlignment="1">
      <alignment vertical="center"/>
    </xf>
    <xf numFmtId="0" fontId="2" fillId="2" borderId="19" xfId="0" applyFont="1" applyFill="1" applyBorder="1" applyAlignment="1">
      <alignment horizontal="center" vertical="center"/>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179" fontId="2" fillId="0" borderId="15" xfId="0" applyNumberFormat="1" applyFont="1" applyFill="1" applyBorder="1" applyAlignment="1">
      <alignment vertical="center"/>
    </xf>
    <xf numFmtId="179" fontId="2" fillId="0" borderId="21" xfId="0" applyNumberFormat="1" applyFont="1" applyBorder="1" applyAlignment="1">
      <alignment vertical="center"/>
    </xf>
    <xf numFmtId="179" fontId="2" fillId="3" borderId="19" xfId="0" applyNumberFormat="1" applyFont="1" applyFill="1" applyBorder="1" applyAlignment="1">
      <alignment vertical="center"/>
    </xf>
    <xf numFmtId="179" fontId="2" fillId="3" borderId="22" xfId="0" applyNumberFormat="1" applyFont="1" applyFill="1" applyBorder="1" applyAlignment="1">
      <alignment vertical="center"/>
    </xf>
    <xf numFmtId="179" fontId="2" fillId="3" borderId="13" xfId="0" applyNumberFormat="1" applyFont="1" applyFill="1" applyBorder="1" applyAlignment="1">
      <alignment vertical="center"/>
    </xf>
    <xf numFmtId="10" fontId="2" fillId="3" borderId="16" xfId="1" applyNumberFormat="1" applyFont="1" applyFill="1" applyBorder="1" applyAlignment="1">
      <alignment vertical="center"/>
    </xf>
    <xf numFmtId="180" fontId="2" fillId="3" borderId="16" xfId="1" applyNumberFormat="1" applyFont="1" applyFill="1" applyBorder="1" applyAlignment="1">
      <alignment vertical="center"/>
    </xf>
    <xf numFmtId="180" fontId="2" fillId="0" borderId="13" xfId="1" applyNumberFormat="1" applyFont="1" applyFill="1" applyBorder="1" applyAlignment="1">
      <alignment vertical="center"/>
    </xf>
    <xf numFmtId="179" fontId="2" fillId="0" borderId="19" xfId="0" applyNumberFormat="1" applyFont="1" applyBorder="1" applyAlignment="1">
      <alignment vertical="center"/>
    </xf>
    <xf numFmtId="176" fontId="4" fillId="2" borderId="27" xfId="0" applyNumberFormat="1" applyFont="1" applyFill="1" applyBorder="1" applyAlignment="1">
      <alignment vertical="center"/>
    </xf>
    <xf numFmtId="0" fontId="2" fillId="2" borderId="24" xfId="0" applyFont="1" applyFill="1" applyBorder="1" applyAlignment="1">
      <alignment horizontal="center" vertical="center"/>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176" fontId="4" fillId="2" borderId="29" xfId="0" applyNumberFormat="1" applyFont="1" applyFill="1" applyBorder="1" applyAlignment="1">
      <alignment vertical="center"/>
    </xf>
    <xf numFmtId="179" fontId="2" fillId="0" borderId="38" xfId="0" applyNumberFormat="1" applyFont="1" applyFill="1" applyBorder="1" applyAlignment="1">
      <alignment vertical="center"/>
    </xf>
    <xf numFmtId="10" fontId="2" fillId="3" borderId="21" xfId="1" applyNumberFormat="1" applyFont="1" applyFill="1" applyBorder="1" applyAlignment="1">
      <alignment vertical="center"/>
    </xf>
    <xf numFmtId="180" fontId="2" fillId="3" borderId="21" xfId="1" applyNumberFormat="1" applyFont="1" applyFill="1" applyBorder="1" applyAlignment="1">
      <alignment vertical="center"/>
    </xf>
    <xf numFmtId="180" fontId="2" fillId="0" borderId="19" xfId="1" applyNumberFormat="1" applyFont="1" applyFill="1" applyBorder="1" applyAlignment="1">
      <alignment vertical="center"/>
    </xf>
    <xf numFmtId="179" fontId="2" fillId="0" borderId="0" xfId="0" applyNumberFormat="1" applyFont="1" applyAlignment="1">
      <alignment vertical="center"/>
    </xf>
    <xf numFmtId="0" fontId="2" fillId="0" borderId="13" xfId="0" applyFont="1" applyBorder="1" applyAlignment="1">
      <alignment horizontal="center" vertical="center"/>
    </xf>
    <xf numFmtId="0" fontId="6" fillId="0" borderId="13" xfId="0" applyFont="1" applyBorder="1" applyAlignment="1">
      <alignment horizontal="center" vertical="center"/>
    </xf>
    <xf numFmtId="0" fontId="2" fillId="0" borderId="0" xfId="0" quotePrefix="1" applyFont="1" applyAlignment="1">
      <alignment vertical="center"/>
    </xf>
    <xf numFmtId="0" fontId="2" fillId="0" borderId="0" xfId="0" applyFont="1" applyAlignment="1">
      <alignment horizontal="center" vertical="center"/>
    </xf>
    <xf numFmtId="177" fontId="2" fillId="0" borderId="4" xfId="0" applyNumberFormat="1" applyFont="1" applyFill="1" applyBorder="1" applyAlignment="1">
      <alignment vertical="center"/>
    </xf>
    <xf numFmtId="177" fontId="2" fillId="0" borderId="5" xfId="0" applyNumberFormat="1" applyFont="1" applyFill="1" applyBorder="1" applyAlignment="1">
      <alignment vertical="center"/>
    </xf>
    <xf numFmtId="178" fontId="2" fillId="0" borderId="13"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180" fontId="2" fillId="0" borderId="16" xfId="1" applyNumberFormat="1" applyFont="1" applyFill="1" applyBorder="1" applyAlignment="1">
      <alignment vertical="center"/>
    </xf>
    <xf numFmtId="179" fontId="2" fillId="0" borderId="14" xfId="1" applyNumberFormat="1" applyFont="1" applyFill="1" applyBorder="1" applyAlignment="1">
      <alignment vertical="center"/>
    </xf>
    <xf numFmtId="177" fontId="2" fillId="0" borderId="12" xfId="0" applyNumberFormat="1" applyFont="1" applyBorder="1" applyAlignment="1">
      <alignment vertical="center"/>
    </xf>
    <xf numFmtId="177" fontId="2" fillId="0" borderId="26" xfId="0" applyNumberFormat="1"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right" vertical="center"/>
    </xf>
    <xf numFmtId="179" fontId="2" fillId="0" borderId="20" xfId="0" applyNumberFormat="1" applyFont="1" applyBorder="1" applyAlignment="1">
      <alignment vertical="center"/>
    </xf>
    <xf numFmtId="0" fontId="2" fillId="0" borderId="0" xfId="0" applyFont="1" applyBorder="1" applyAlignment="1">
      <alignment horizontal="center" vertical="center"/>
    </xf>
    <xf numFmtId="58" fontId="2" fillId="0" borderId="0" xfId="0" applyNumberFormat="1" applyFont="1" applyBorder="1" applyAlignment="1">
      <alignment horizontal="center" vertical="center"/>
    </xf>
    <xf numFmtId="0" fontId="2" fillId="0" borderId="0" xfId="0" applyFont="1" applyBorder="1" applyAlignment="1">
      <alignment vertical="center"/>
    </xf>
    <xf numFmtId="0" fontId="6" fillId="0" borderId="0" xfId="0" applyFont="1" applyAlignment="1">
      <alignment vertical="center"/>
    </xf>
    <xf numFmtId="0" fontId="6" fillId="3" borderId="13" xfId="0" applyFont="1" applyFill="1" applyBorder="1" applyAlignment="1">
      <alignment horizontal="center" vertical="center"/>
    </xf>
    <xf numFmtId="0" fontId="6" fillId="0" borderId="13" xfId="0" applyFont="1" applyBorder="1" applyAlignment="1">
      <alignment vertical="center"/>
    </xf>
    <xf numFmtId="0" fontId="6" fillId="0" borderId="13" xfId="0" applyFont="1" applyBorder="1" applyAlignment="1">
      <alignment vertical="center" wrapText="1"/>
    </xf>
    <xf numFmtId="177" fontId="2" fillId="0" borderId="4" xfId="0" applyNumberFormat="1" applyFont="1" applyFill="1" applyBorder="1" applyAlignment="1" applyProtection="1">
      <alignment vertical="center"/>
    </xf>
    <xf numFmtId="178" fontId="2" fillId="0" borderId="13"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vertical="center"/>
    </xf>
    <xf numFmtId="178" fontId="2" fillId="0" borderId="14" xfId="0" applyNumberFormat="1" applyFont="1" applyFill="1" applyBorder="1" applyAlignment="1" applyProtection="1">
      <alignment horizontal="center" vertical="center"/>
    </xf>
    <xf numFmtId="177" fontId="2" fillId="0" borderId="12" xfId="0" applyNumberFormat="1" applyFont="1" applyBorder="1" applyAlignment="1" applyProtection="1">
      <alignment vertical="center"/>
    </xf>
    <xf numFmtId="177" fontId="2" fillId="0" borderId="26" xfId="0" applyNumberFormat="1" applyFont="1" applyBorder="1" applyAlignment="1" applyProtection="1">
      <alignment vertical="center"/>
    </xf>
    <xf numFmtId="0" fontId="9" fillId="0" borderId="13" xfId="0" applyFont="1" applyBorder="1" applyAlignment="1">
      <alignment vertical="center" wrapText="1"/>
    </xf>
    <xf numFmtId="0" fontId="8" fillId="0" borderId="0" xfId="0" applyFont="1" applyAlignment="1">
      <alignment horizontal="center" vertical="center"/>
    </xf>
    <xf numFmtId="177" fontId="2" fillId="0" borderId="4" xfId="0" applyNumberFormat="1" applyFont="1" applyBorder="1" applyAlignment="1">
      <alignment vertical="center"/>
    </xf>
    <xf numFmtId="178" fontId="2" fillId="0" borderId="13" xfId="0" applyNumberFormat="1" applyFont="1" applyBorder="1" applyAlignment="1">
      <alignment horizontal="center" vertical="center"/>
    </xf>
    <xf numFmtId="177" fontId="2" fillId="0" borderId="5" xfId="0" applyNumberFormat="1" applyFont="1" applyBorder="1" applyAlignment="1">
      <alignment vertical="center"/>
    </xf>
    <xf numFmtId="178" fontId="2" fillId="0" borderId="14" xfId="0" applyNumberFormat="1" applyFont="1" applyBorder="1" applyAlignment="1">
      <alignment horizontal="center" vertical="center"/>
    </xf>
    <xf numFmtId="179" fontId="2" fillId="0" borderId="40" xfId="0" applyNumberFormat="1" applyFont="1" applyBorder="1" applyAlignment="1">
      <alignment vertical="center"/>
    </xf>
    <xf numFmtId="179" fontId="2" fillId="0" borderId="41" xfId="0" applyNumberFormat="1" applyFont="1" applyBorder="1" applyAlignment="1">
      <alignment vertical="center"/>
    </xf>
    <xf numFmtId="179" fontId="2" fillId="0" borderId="20" xfId="1" applyNumberFormat="1" applyFont="1" applyFill="1" applyBorder="1" applyAlignment="1">
      <alignment vertical="center"/>
    </xf>
    <xf numFmtId="14" fontId="2" fillId="0" borderId="4" xfId="0" applyNumberFormat="1" applyFont="1" applyBorder="1" applyAlignment="1">
      <alignment horizontal="center" vertical="center" shrinkToFit="1"/>
    </xf>
    <xf numFmtId="14" fontId="2" fillId="0" borderId="13" xfId="0" applyNumberFormat="1" applyFont="1" applyBorder="1" applyAlignment="1">
      <alignment horizontal="center" vertical="center" shrinkToFit="1"/>
    </xf>
    <xf numFmtId="14" fontId="2" fillId="0" borderId="5" xfId="0" applyNumberFormat="1" applyFont="1" applyBorder="1" applyAlignment="1">
      <alignment horizontal="center" vertical="center" shrinkToFit="1"/>
    </xf>
    <xf numFmtId="14" fontId="2" fillId="0" borderId="14" xfId="0" applyNumberFormat="1" applyFont="1" applyBorder="1" applyAlignment="1">
      <alignment horizontal="center" vertical="center" shrinkToFit="1"/>
    </xf>
    <xf numFmtId="14" fontId="2" fillId="3" borderId="7" xfId="0" applyNumberFormat="1" applyFont="1" applyFill="1" applyBorder="1" applyAlignment="1">
      <alignment horizontal="center" vertical="center" shrinkToFit="1"/>
    </xf>
    <xf numFmtId="14" fontId="2" fillId="3" borderId="16" xfId="0" applyNumberFormat="1" applyFont="1" applyFill="1" applyBorder="1" applyAlignment="1">
      <alignment horizontal="center" vertical="center" shrinkToFit="1"/>
    </xf>
    <xf numFmtId="14" fontId="2" fillId="0" borderId="7" xfId="0" applyNumberFormat="1" applyFont="1" applyBorder="1" applyAlignment="1">
      <alignment horizontal="center" vertical="center" shrinkToFit="1"/>
    </xf>
    <xf numFmtId="14" fontId="2" fillId="0" borderId="16" xfId="0" applyNumberFormat="1" applyFont="1" applyBorder="1" applyAlignment="1">
      <alignment horizontal="center" vertical="center" shrinkToFit="1"/>
    </xf>
    <xf numFmtId="14" fontId="2" fillId="3" borderId="4" xfId="0" applyNumberFormat="1" applyFont="1" applyFill="1" applyBorder="1" applyAlignment="1">
      <alignment horizontal="center" vertical="center" shrinkToFit="1"/>
    </xf>
    <xf numFmtId="14" fontId="2" fillId="3" borderId="13" xfId="0" applyNumberFormat="1" applyFont="1" applyFill="1" applyBorder="1" applyAlignment="1">
      <alignment horizontal="center" vertical="center" shrinkToFit="1"/>
    </xf>
    <xf numFmtId="14" fontId="2" fillId="3" borderId="8" xfId="0" applyNumberFormat="1" applyFont="1" applyFill="1" applyBorder="1" applyAlignment="1">
      <alignment horizontal="center" vertical="center" shrinkToFit="1"/>
    </xf>
    <xf numFmtId="14" fontId="2" fillId="3" borderId="17" xfId="0" applyNumberFormat="1" applyFont="1" applyFill="1" applyBorder="1" applyAlignment="1">
      <alignment horizontal="center" vertical="center" shrinkToFit="1"/>
    </xf>
    <xf numFmtId="14" fontId="2" fillId="0" borderId="6" xfId="0" applyNumberFormat="1" applyFont="1" applyFill="1" applyBorder="1" applyAlignment="1">
      <alignment horizontal="center" vertical="center" shrinkToFit="1"/>
    </xf>
    <xf numFmtId="14" fontId="2" fillId="0" borderId="15" xfId="0" applyNumberFormat="1" applyFont="1" applyFill="1" applyBorder="1" applyAlignment="1">
      <alignment horizontal="center" vertical="center" shrinkToFit="1"/>
    </xf>
    <xf numFmtId="176" fontId="4" fillId="2" borderId="9" xfId="0" applyNumberFormat="1" applyFont="1" applyFill="1" applyBorder="1" applyAlignment="1">
      <alignment horizontal="right" vertical="center"/>
    </xf>
    <xf numFmtId="176" fontId="4" fillId="2" borderId="1" xfId="0" applyNumberFormat="1" applyFont="1" applyFill="1" applyBorder="1" applyAlignment="1">
      <alignment horizontal="right"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58" fontId="2" fillId="0" borderId="25" xfId="2" applyNumberFormat="1" applyFont="1" applyBorder="1" applyAlignment="1" applyProtection="1">
      <alignment horizontal="center" vertical="center"/>
      <protection locked="0"/>
    </xf>
    <xf numFmtId="58" fontId="2" fillId="0" borderId="28" xfId="2" applyNumberFormat="1" applyFont="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6" xfId="0" applyFont="1" applyFill="1" applyBorder="1" applyAlignment="1">
      <alignment horizontal="center" vertical="center"/>
    </xf>
    <xf numFmtId="58" fontId="2" fillId="0" borderId="31" xfId="0" applyNumberFormat="1" applyFont="1" applyBorder="1" applyAlignment="1" applyProtection="1">
      <alignment horizontal="center" vertical="center"/>
      <protection locked="0"/>
    </xf>
    <xf numFmtId="0" fontId="2" fillId="4" borderId="13" xfId="0" applyFont="1" applyFill="1" applyBorder="1" applyAlignment="1">
      <alignment horizontal="center" vertical="center"/>
    </xf>
    <xf numFmtId="179" fontId="7" fillId="0" borderId="13" xfId="0" applyNumberFormat="1" applyFont="1" applyBorder="1" applyAlignment="1">
      <alignment vertical="center"/>
    </xf>
    <xf numFmtId="58" fontId="2" fillId="0" borderId="24" xfId="0" applyNumberFormat="1" applyFont="1" applyBorder="1" applyAlignment="1" applyProtection="1">
      <alignment horizontal="center" vertical="center"/>
      <protection locked="0"/>
    </xf>
    <xf numFmtId="58" fontId="2" fillId="0" borderId="10" xfId="0" applyNumberFormat="1" applyFont="1" applyBorder="1" applyAlignment="1" applyProtection="1">
      <alignment horizontal="center" vertical="center"/>
      <protection locked="0"/>
    </xf>
    <xf numFmtId="0" fontId="2" fillId="0" borderId="10" xfId="0" applyFont="1" applyBorder="1" applyAlignment="1">
      <alignment horizontal="center" vertical="center"/>
    </xf>
    <xf numFmtId="58" fontId="2" fillId="0" borderId="30" xfId="0" applyNumberFormat="1" applyFont="1" applyBorder="1" applyAlignment="1" applyProtection="1">
      <alignment horizontal="center" vertical="center"/>
      <protection locked="0"/>
    </xf>
    <xf numFmtId="0" fontId="2" fillId="4" borderId="13" xfId="0" applyFont="1" applyFill="1" applyBorder="1" applyAlignment="1">
      <alignment horizontal="center" vertical="center" shrinkToFit="1"/>
    </xf>
    <xf numFmtId="0" fontId="2" fillId="2" borderId="34" xfId="0" applyFont="1" applyFill="1" applyBorder="1" applyAlignment="1">
      <alignment horizontal="center" vertical="center"/>
    </xf>
    <xf numFmtId="0" fontId="2" fillId="0" borderId="25" xfId="0" applyFont="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6" fillId="0" borderId="24"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180" fontId="7" fillId="0" borderId="13" xfId="1" applyNumberFormat="1" applyFont="1" applyBorder="1" applyAlignment="1">
      <alignment vertical="center"/>
    </xf>
    <xf numFmtId="0" fontId="2" fillId="2" borderId="32" xfId="0" applyFont="1" applyFill="1" applyBorder="1" applyAlignment="1">
      <alignment horizontal="center" vertical="center"/>
    </xf>
    <xf numFmtId="0" fontId="2" fillId="2" borderId="35" xfId="0" applyFont="1" applyFill="1" applyBorder="1" applyAlignment="1">
      <alignment horizontal="center" vertical="center"/>
    </xf>
    <xf numFmtId="58" fontId="2" fillId="0" borderId="35" xfId="0" applyNumberFormat="1" applyFont="1" applyBorder="1" applyAlignment="1" applyProtection="1">
      <alignment horizontal="center" vertical="center"/>
      <protection locked="0"/>
    </xf>
    <xf numFmtId="58" fontId="2" fillId="0" borderId="37" xfId="0" applyNumberFormat="1"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2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58" fontId="2" fillId="0" borderId="0" xfId="2" applyNumberFormat="1" applyFont="1" applyFill="1" applyBorder="1" applyAlignment="1">
      <alignment horizontal="center" vertical="center"/>
    </xf>
    <xf numFmtId="58" fontId="2" fillId="0" borderId="0" xfId="0" applyNumberFormat="1" applyFont="1" applyAlignment="1">
      <alignment horizontal="center" vertical="center"/>
    </xf>
    <xf numFmtId="0" fontId="2" fillId="0" borderId="0" xfId="0" applyFont="1" applyAlignment="1">
      <alignment horizontal="center" vertical="center"/>
    </xf>
    <xf numFmtId="179" fontId="7" fillId="0" borderId="0" xfId="0" applyNumberFormat="1" applyFont="1" applyAlignment="1">
      <alignment vertical="center"/>
    </xf>
    <xf numFmtId="58" fontId="2" fillId="0" borderId="25" xfId="2" applyNumberFormat="1" applyFont="1" applyBorder="1" applyAlignment="1">
      <alignment horizontal="center" vertical="center"/>
    </xf>
    <xf numFmtId="58" fontId="2" fillId="0" borderId="28" xfId="2" applyNumberFormat="1" applyFont="1" applyBorder="1" applyAlignment="1">
      <alignment horizontal="center" vertical="center"/>
    </xf>
    <xf numFmtId="58" fontId="2" fillId="0" borderId="31" xfId="0" applyNumberFormat="1" applyFont="1" applyBorder="1" applyAlignment="1">
      <alignment horizontal="center" vertical="center"/>
    </xf>
    <xf numFmtId="0" fontId="2" fillId="0" borderId="9" xfId="0" applyFont="1" applyBorder="1" applyAlignment="1">
      <alignment horizontal="center" vertical="center"/>
    </xf>
    <xf numFmtId="58" fontId="2" fillId="0" borderId="9" xfId="0" applyNumberFormat="1" applyFont="1" applyBorder="1" applyAlignment="1">
      <alignment horizontal="center" vertical="center"/>
    </xf>
    <xf numFmtId="0" fontId="2" fillId="0" borderId="0" xfId="0" applyFont="1" applyAlignment="1">
      <alignment horizontal="center" vertical="center" shrinkToFit="1"/>
    </xf>
    <xf numFmtId="0" fontId="2" fillId="0" borderId="0" xfId="0" applyFont="1" applyBorder="1" applyAlignment="1">
      <alignment horizontal="center" vertical="center"/>
    </xf>
    <xf numFmtId="58" fontId="2" fillId="0" borderId="24" xfId="0" applyNumberFormat="1" applyFont="1" applyBorder="1" applyAlignment="1">
      <alignment horizontal="center" vertical="center"/>
    </xf>
    <xf numFmtId="58" fontId="2" fillId="0" borderId="10" xfId="0" applyNumberFormat="1" applyFont="1" applyBorder="1" applyAlignment="1">
      <alignment horizontal="center" vertical="center"/>
    </xf>
    <xf numFmtId="58" fontId="2" fillId="0" borderId="30"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8" xfId="0" applyFont="1" applyFill="1" applyBorder="1" applyAlignment="1">
      <alignment horizontal="center" vertical="center"/>
    </xf>
    <xf numFmtId="0" fontId="2" fillId="0" borderId="31" xfId="0" applyFont="1" applyBorder="1" applyAlignment="1">
      <alignment horizontal="center" vertical="center"/>
    </xf>
    <xf numFmtId="58" fontId="2" fillId="0" borderId="0" xfId="0" applyNumberFormat="1"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5" borderId="33" xfId="0" applyFont="1" applyFill="1" applyBorder="1" applyAlignment="1">
      <alignment horizontal="center" vertical="center"/>
    </xf>
    <xf numFmtId="0" fontId="2" fillId="5" borderId="27" xfId="0" applyFont="1" applyFill="1" applyBorder="1" applyAlignment="1">
      <alignment horizontal="center" vertical="center"/>
    </xf>
    <xf numFmtId="58" fontId="2" fillId="0" borderId="35" xfId="0" applyNumberFormat="1" applyFont="1" applyBorder="1" applyAlignment="1">
      <alignment horizontal="center" vertical="center"/>
    </xf>
    <xf numFmtId="58" fontId="2" fillId="0" borderId="37" xfId="0" applyNumberFormat="1" applyFont="1" applyBorder="1" applyAlignment="1">
      <alignment horizontal="center" vertical="center"/>
    </xf>
    <xf numFmtId="180" fontId="7" fillId="0" borderId="0" xfId="1" applyNumberFormat="1" applyFont="1" applyFill="1" applyBorder="1" applyAlignment="1">
      <alignment vertical="center"/>
    </xf>
    <xf numFmtId="14" fontId="2" fillId="0" borderId="39" xfId="0" applyNumberFormat="1" applyFont="1" applyBorder="1" applyAlignment="1">
      <alignment horizontal="center" vertical="center" shrinkToFit="1"/>
    </xf>
    <xf numFmtId="14" fontId="2" fillId="0" borderId="40" xfId="0" applyNumberFormat="1" applyFont="1" applyBorder="1" applyAlignment="1">
      <alignment horizontal="center" vertical="center" shrinkToFit="1"/>
    </xf>
    <xf numFmtId="0" fontId="2" fillId="0" borderId="28" xfId="0" applyFont="1" applyBorder="1" applyAlignment="1">
      <alignment horizontal="center" vertical="center"/>
    </xf>
  </cellXfs>
  <cellStyles count="3">
    <cellStyle name="パーセント" xfId="1" builtinId="5"/>
    <cellStyle name="桁区切り" xfId="2" builtinId="6"/>
    <cellStyle name="標準" xfId="0" builtinId="0"/>
  </cellStyles>
  <dxfs count="82">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s>
  <tableStyles count="0" defaultTableStyle="TableStyleMedium2" defaultPivotStyle="PivotStyleMedium9"/>
  <colors>
    <mruColors>
      <color rgb="FFFFCCFF"/>
      <color rgb="FF0000FF"/>
      <color rgb="FFFFFFCC"/>
      <color rgb="FF009900"/>
      <color rgb="FFCC3300"/>
      <color rgb="FF00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598805</xdr:colOff>
      <xdr:row>4</xdr:row>
      <xdr:rowOff>231140</xdr:rowOff>
    </xdr:from>
    <xdr:to>
      <xdr:col>10</xdr:col>
      <xdr:colOff>8255</xdr:colOff>
      <xdr:row>6</xdr:row>
      <xdr:rowOff>38735</xdr:rowOff>
    </xdr:to>
    <xdr:sp macro="" textlink="">
      <xdr:nvSpPr>
        <xdr:cNvPr id="2" name="正方形/長方形 1">
          <a:extLst>
            <a:ext uri="{FF2B5EF4-FFF2-40B4-BE49-F238E27FC236}">
              <a16:creationId xmlns:a16="http://schemas.microsoft.com/office/drawing/2014/main" id="{AAB1966D-9A80-46CD-A2E7-A45D41EDDAE2}"/>
            </a:ext>
          </a:extLst>
        </xdr:cNvPr>
        <xdr:cNvSpPr/>
      </xdr:nvSpPr>
      <xdr:spPr>
        <a:xfrm>
          <a:off x="1551305" y="1221740"/>
          <a:ext cx="2724150" cy="37909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608330</xdr:colOff>
      <xdr:row>4</xdr:row>
      <xdr:rowOff>231140</xdr:rowOff>
    </xdr:from>
    <xdr:to>
      <xdr:col>19</xdr:col>
      <xdr:colOff>17780</xdr:colOff>
      <xdr:row>6</xdr:row>
      <xdr:rowOff>38735</xdr:rowOff>
    </xdr:to>
    <xdr:sp macro="" textlink="">
      <xdr:nvSpPr>
        <xdr:cNvPr id="3" name="正方形/長方形 2">
          <a:extLst>
            <a:ext uri="{FF2B5EF4-FFF2-40B4-BE49-F238E27FC236}">
              <a16:creationId xmlns:a16="http://schemas.microsoft.com/office/drawing/2014/main" id="{5ED475D2-7411-4310-8371-2C69BD3C176B}"/>
            </a:ext>
          </a:extLst>
        </xdr:cNvPr>
        <xdr:cNvSpPr/>
      </xdr:nvSpPr>
      <xdr:spPr>
        <a:xfrm>
          <a:off x="5504180" y="1221740"/>
          <a:ext cx="2724150" cy="37909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657860</xdr:colOff>
      <xdr:row>6</xdr:row>
      <xdr:rowOff>37465</xdr:rowOff>
    </xdr:from>
    <xdr:to>
      <xdr:col>38</xdr:col>
      <xdr:colOff>648335</xdr:colOff>
      <xdr:row>9</xdr:row>
      <xdr:rowOff>85725</xdr:rowOff>
    </xdr:to>
    <xdr:cxnSp macro="">
      <xdr:nvCxnSpPr>
        <xdr:cNvPr id="4" name="直線コネクタ 4">
          <a:extLst>
            <a:ext uri="{FF2B5EF4-FFF2-40B4-BE49-F238E27FC236}">
              <a16:creationId xmlns:a16="http://schemas.microsoft.com/office/drawing/2014/main" id="{66A6624A-78BA-417E-AE1B-06E29C175D07}"/>
            </a:ext>
          </a:extLst>
        </xdr:cNvPr>
        <xdr:cNvCxnSpPr>
          <a:stCxn id="3" idx="2"/>
          <a:endCxn id="13" idx="0"/>
        </xdr:cNvCxnSpPr>
      </xdr:nvCxnSpPr>
      <xdr:spPr>
        <a:xfrm>
          <a:off x="6868160" y="1599565"/>
          <a:ext cx="10563225" cy="895985"/>
        </a:xfrm>
        <a:prstGeom prst="straightConnector1">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648335</xdr:colOff>
      <xdr:row>6</xdr:row>
      <xdr:rowOff>37465</xdr:rowOff>
    </xdr:from>
    <xdr:to>
      <xdr:col>38</xdr:col>
      <xdr:colOff>648335</xdr:colOff>
      <xdr:row>9</xdr:row>
      <xdr:rowOff>85725</xdr:rowOff>
    </xdr:to>
    <xdr:cxnSp macro="">
      <xdr:nvCxnSpPr>
        <xdr:cNvPr id="5" name="直線コネクタ 5">
          <a:extLst>
            <a:ext uri="{FF2B5EF4-FFF2-40B4-BE49-F238E27FC236}">
              <a16:creationId xmlns:a16="http://schemas.microsoft.com/office/drawing/2014/main" id="{339575BE-8EC1-4BB3-8B12-1C9A02009557}"/>
            </a:ext>
          </a:extLst>
        </xdr:cNvPr>
        <xdr:cNvCxnSpPr>
          <a:stCxn id="2" idx="2"/>
          <a:endCxn id="13" idx="0"/>
        </xdr:cNvCxnSpPr>
      </xdr:nvCxnSpPr>
      <xdr:spPr>
        <a:xfrm>
          <a:off x="2915285" y="1599565"/>
          <a:ext cx="14516100" cy="895985"/>
        </a:xfrm>
        <a:prstGeom prst="straightConnector1">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160020</xdr:colOff>
      <xdr:row>19</xdr:row>
      <xdr:rowOff>174625</xdr:rowOff>
    </xdr:from>
    <xdr:ext cx="7621905" cy="2567940"/>
    <xdr:sp macro="" textlink="">
      <xdr:nvSpPr>
        <xdr:cNvPr id="6" name="テキスト ボックス 5">
          <a:extLst>
            <a:ext uri="{FF2B5EF4-FFF2-40B4-BE49-F238E27FC236}">
              <a16:creationId xmlns:a16="http://schemas.microsoft.com/office/drawing/2014/main" id="{A9521769-36A9-46BA-835E-144B26484B01}"/>
            </a:ext>
          </a:extLst>
        </xdr:cNvPr>
        <xdr:cNvSpPr txBox="1"/>
      </xdr:nvSpPr>
      <xdr:spPr>
        <a:xfrm>
          <a:off x="13628370" y="5060950"/>
          <a:ext cx="7621905" cy="2567940"/>
        </a:xfrm>
        <a:prstGeom prst="rect">
          <a:avLst/>
        </a:prstGeom>
        <a:solidFill>
          <a:schemeClr val="bg1"/>
        </a:solidFill>
        <a:ln w="38100">
          <a:solidFill>
            <a:srgbClr val="0000FF"/>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2000">
              <a:solidFill>
                <a:srgbClr val="0000FF"/>
              </a:solidFill>
              <a:effectLst/>
              <a:latin typeface="HG創英角ｺﾞｼｯｸUB"/>
              <a:ea typeface="HG創英角ｺﾞｼｯｸUB"/>
              <a:cs typeface="+mn-cs"/>
            </a:rPr>
            <a:t>③</a:t>
          </a:r>
          <a:r>
            <a:rPr kumimoji="1" lang="ja-JP" altLang="ja-JP" sz="2000">
              <a:solidFill>
                <a:srgbClr val="0000FF"/>
              </a:solidFill>
              <a:effectLst/>
              <a:latin typeface="HG創英角ｺﾞｼｯｸUB"/>
              <a:ea typeface="HG創英角ｺﾞｼｯｸUB"/>
              <a:cs typeface="+mn-cs"/>
            </a:rPr>
            <a:t>年末年始６日間、夏季休暇３日間、工場製作のみの期間など</a:t>
          </a:r>
          <a:endParaRPr lang="ja-JP" altLang="ja-JP" sz="2000">
            <a:solidFill>
              <a:srgbClr val="0000FF"/>
            </a:solidFill>
            <a:effectLst/>
            <a:latin typeface="HG創英角ｺﾞｼｯｸUB"/>
            <a:ea typeface="HG創英角ｺﾞｼｯｸUB"/>
          </a:endParaRPr>
        </a:p>
        <a:p>
          <a:r>
            <a:rPr kumimoji="1" lang="ja-JP" altLang="ja-JP" sz="2000">
              <a:solidFill>
                <a:srgbClr val="0000FF"/>
              </a:solidFill>
              <a:effectLst/>
              <a:latin typeface="HG創英角ｺﾞｼｯｸUB"/>
              <a:ea typeface="HG創英角ｺﾞｼｯｸUB"/>
              <a:cs typeface="+mn-cs"/>
            </a:rPr>
            <a:t>　対象期間除外日はプルダウンから「□」を選択してください。</a:t>
          </a:r>
          <a:endParaRPr kumimoji="1" lang="en-US" altLang="ja-JP" sz="2000">
            <a:solidFill>
              <a:srgbClr val="0000FF"/>
            </a:solidFill>
            <a:effectLst/>
            <a:latin typeface="HG創英角ｺﾞｼｯｸUB"/>
            <a:ea typeface="HG創英角ｺﾞｼｯｸUB"/>
            <a:cs typeface="+mn-cs"/>
          </a:endParaRPr>
        </a:p>
        <a:p>
          <a:endParaRPr lang="ja-JP" altLang="ja-JP" sz="2000">
            <a:solidFill>
              <a:srgbClr val="0000FF"/>
            </a:solidFill>
            <a:effectLst/>
            <a:latin typeface="HG創英角ｺﾞｼｯｸUB"/>
            <a:ea typeface="HG創英角ｺﾞｼｯｸUB"/>
          </a:endParaRPr>
        </a:p>
        <a:p>
          <a:r>
            <a:rPr kumimoji="1" lang="ja-JP" altLang="en-US" sz="2000">
              <a:solidFill>
                <a:srgbClr val="0000FF"/>
              </a:solidFill>
              <a:latin typeface="HG創英角ｺﾞｼｯｸUB"/>
              <a:ea typeface="HG創英角ｺﾞｼｯｸUB"/>
            </a:rPr>
            <a:t>④対象期間内で現場閉所実施状況に合わせて</a:t>
          </a:r>
          <a:endParaRPr kumimoji="1" lang="en-US" altLang="ja-JP" sz="2000">
            <a:solidFill>
              <a:srgbClr val="0000FF"/>
            </a:solidFill>
            <a:latin typeface="HG創英角ｺﾞｼｯｸUB"/>
            <a:ea typeface="HG創英角ｺﾞｼｯｸUB"/>
          </a:endParaRPr>
        </a:p>
        <a:p>
          <a:r>
            <a:rPr kumimoji="1" lang="ja-JP" altLang="en-US" sz="2000">
              <a:solidFill>
                <a:srgbClr val="0000FF"/>
              </a:solidFill>
              <a:latin typeface="HG創英角ｺﾞｼｯｸUB"/>
              <a:ea typeface="HG創英角ｺﾞｼｯｸUB"/>
            </a:rPr>
            <a:t>　現場閉所日はプルダウンから「■」を選択してください。</a:t>
          </a:r>
          <a:endParaRPr kumimoji="1" lang="en-US" altLang="ja-JP" sz="2000">
            <a:solidFill>
              <a:srgbClr val="0000FF"/>
            </a:solidFill>
            <a:latin typeface="HG創英角ｺﾞｼｯｸUB"/>
            <a:ea typeface="HG創英角ｺﾞｼｯｸUB"/>
          </a:endParaRPr>
        </a:p>
        <a:p>
          <a:r>
            <a:rPr kumimoji="1" lang="ja-JP" altLang="en-US" sz="2000">
              <a:solidFill>
                <a:srgbClr val="0000FF"/>
              </a:solidFill>
              <a:latin typeface="HG創英角ｺﾞｼｯｸUB"/>
              <a:ea typeface="HG創英角ｺﾞｼｯｸUB"/>
            </a:rPr>
            <a:t>　</a:t>
          </a:r>
          <a:r>
            <a:rPr kumimoji="1" lang="ja-JP" altLang="ja-JP" sz="2000">
              <a:solidFill>
                <a:schemeClr val="tx1"/>
              </a:solidFill>
              <a:effectLst/>
              <a:latin typeface="HG創英角ｺﾞｼｯｸUB"/>
              <a:ea typeface="HG創英角ｺﾞｼｯｸUB"/>
              <a:cs typeface="+mn-cs"/>
            </a:rPr>
            <a:t>現場閉所率を自動で算出します。</a:t>
          </a:r>
          <a:endParaRPr lang="ja-JP" altLang="ja-JP" sz="2000">
            <a:effectLst/>
            <a:latin typeface="HG創英角ｺﾞｼｯｸUB"/>
            <a:ea typeface="HG創英角ｺﾞｼｯｸUB"/>
          </a:endParaRPr>
        </a:p>
      </xdr:txBody>
    </xdr:sp>
    <xdr:clientData/>
  </xdr:oneCellAnchor>
  <xdr:oneCellAnchor>
    <xdr:from>
      <xdr:col>31</xdr:col>
      <xdr:colOff>160020</xdr:colOff>
      <xdr:row>15</xdr:row>
      <xdr:rowOff>29210</xdr:rowOff>
    </xdr:from>
    <xdr:ext cx="7621270" cy="758190"/>
    <xdr:sp macro="" textlink="">
      <xdr:nvSpPr>
        <xdr:cNvPr id="7" name="テキスト ボックス 6">
          <a:extLst>
            <a:ext uri="{FF2B5EF4-FFF2-40B4-BE49-F238E27FC236}">
              <a16:creationId xmlns:a16="http://schemas.microsoft.com/office/drawing/2014/main" id="{DA48735D-B064-4B55-B5F0-D72733E4E87B}"/>
            </a:ext>
          </a:extLst>
        </xdr:cNvPr>
        <xdr:cNvSpPr txBox="1"/>
      </xdr:nvSpPr>
      <xdr:spPr>
        <a:xfrm>
          <a:off x="13628370" y="3924935"/>
          <a:ext cx="7621270" cy="758190"/>
        </a:xfrm>
        <a:prstGeom prst="rect">
          <a:avLst/>
        </a:prstGeom>
        <a:solidFill>
          <a:schemeClr val="bg1"/>
        </a:solidFill>
        <a:ln w="38100">
          <a:solidFill>
            <a:srgbClr val="00B05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000">
              <a:solidFill>
                <a:srgbClr val="00B050"/>
              </a:solidFill>
              <a:latin typeface="HG創英角ｺﾞｼｯｸUB"/>
              <a:ea typeface="HG創英角ｺﾞｼｯｸUB"/>
            </a:rPr>
            <a:t>②作成されたカレンダー中、対象期間外（工事着手前・工事完了</a:t>
          </a:r>
          <a:endParaRPr kumimoji="1" lang="en-US" altLang="ja-JP" sz="2000">
            <a:solidFill>
              <a:srgbClr val="00B050"/>
            </a:solidFill>
            <a:latin typeface="HG創英角ｺﾞｼｯｸUB"/>
            <a:ea typeface="HG創英角ｺﾞｼｯｸUB"/>
          </a:endParaRPr>
        </a:p>
        <a:p>
          <a:r>
            <a:rPr kumimoji="1" lang="ja-JP" altLang="en-US" sz="2000">
              <a:solidFill>
                <a:srgbClr val="00B050"/>
              </a:solidFill>
              <a:latin typeface="HG創英角ｺﾞｼｯｸUB"/>
              <a:ea typeface="HG創英角ｺﾞｼｯｸUB"/>
            </a:rPr>
            <a:t>　後）の日は、プルダウンから「－」を選択してください。</a:t>
          </a:r>
          <a:endParaRPr kumimoji="1" lang="en-US" altLang="ja-JP" sz="2000">
            <a:solidFill>
              <a:srgbClr val="00B050"/>
            </a:solidFill>
            <a:latin typeface="HG創英角ｺﾞｼｯｸUB"/>
            <a:ea typeface="HG創英角ｺﾞｼｯｸUB"/>
          </a:endParaRPr>
        </a:p>
      </xdr:txBody>
    </xdr:sp>
    <xdr:clientData/>
  </xdr:oneCellAnchor>
  <xdr:twoCellAnchor>
    <xdr:from>
      <xdr:col>1</xdr:col>
      <xdr:colOff>57150</xdr:colOff>
      <xdr:row>9</xdr:row>
      <xdr:rowOff>38100</xdr:rowOff>
    </xdr:from>
    <xdr:to>
      <xdr:col>30</xdr:col>
      <xdr:colOff>638175</xdr:colOff>
      <xdr:row>39</xdr:row>
      <xdr:rowOff>219710</xdr:rowOff>
    </xdr:to>
    <xdr:sp macro="" textlink="">
      <xdr:nvSpPr>
        <xdr:cNvPr id="8" name="フリーフォーム: 図形 7">
          <a:extLst>
            <a:ext uri="{FF2B5EF4-FFF2-40B4-BE49-F238E27FC236}">
              <a16:creationId xmlns:a16="http://schemas.microsoft.com/office/drawing/2014/main" id="{CC45B5DE-EC93-4A5A-ADE4-6BE4A2D144E1}"/>
            </a:ext>
          </a:extLst>
        </xdr:cNvPr>
        <xdr:cNvSpPr/>
      </xdr:nvSpPr>
      <xdr:spPr>
        <a:xfrm>
          <a:off x="381000" y="2447925"/>
          <a:ext cx="13039725" cy="7611110"/>
        </a:xfrm>
        <a:custGeom>
          <a:avLst/>
          <a:gdLst>
            <a:gd name="connsiteX0" fmla="*/ 0 w 13062857"/>
            <a:gd name="connsiteY0" fmla="*/ 979714 h 7592785"/>
            <a:gd name="connsiteX1" fmla="*/ 1306286 w 13062857"/>
            <a:gd name="connsiteY1" fmla="*/ 979714 h 7592785"/>
            <a:gd name="connsiteX2" fmla="*/ 1306286 w 13062857"/>
            <a:gd name="connsiteY2" fmla="*/ 0 h 7592785"/>
            <a:gd name="connsiteX3" fmla="*/ 13062857 w 13062857"/>
            <a:gd name="connsiteY3" fmla="*/ 0 h 7592785"/>
            <a:gd name="connsiteX4" fmla="*/ 13062857 w 13062857"/>
            <a:gd name="connsiteY4" fmla="*/ 2449285 h 7592785"/>
            <a:gd name="connsiteX5" fmla="*/ 11770179 w 13062857"/>
            <a:gd name="connsiteY5" fmla="*/ 2449285 h 7592785"/>
            <a:gd name="connsiteX6" fmla="*/ 11770179 w 13062857"/>
            <a:gd name="connsiteY6" fmla="*/ 7592785 h 7592785"/>
            <a:gd name="connsiteX7" fmla="*/ 13607 w 13062857"/>
            <a:gd name="connsiteY7" fmla="*/ 7592785 h 7592785"/>
            <a:gd name="connsiteX8" fmla="*/ 0 w 13062857"/>
            <a:gd name="connsiteY8" fmla="*/ 979714 h 75927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062857" h="7592785">
              <a:moveTo>
                <a:pt x="0" y="979714"/>
              </a:moveTo>
              <a:lnTo>
                <a:pt x="1306286" y="979714"/>
              </a:lnTo>
              <a:lnTo>
                <a:pt x="1306286" y="0"/>
              </a:lnTo>
              <a:lnTo>
                <a:pt x="13062857" y="0"/>
              </a:lnTo>
              <a:lnTo>
                <a:pt x="13062857" y="2449285"/>
              </a:lnTo>
              <a:lnTo>
                <a:pt x="11770179" y="2449285"/>
              </a:lnTo>
              <a:lnTo>
                <a:pt x="11770179" y="7592785"/>
              </a:lnTo>
              <a:lnTo>
                <a:pt x="13607" y="7592785"/>
              </a:lnTo>
              <a:cubicBezTo>
                <a:pt x="9071" y="5388428"/>
                <a:pt x="4536" y="3184071"/>
                <a:pt x="0" y="979714"/>
              </a:cubicBezTo>
              <a:close/>
            </a:path>
          </a:pathLst>
        </a:custGeom>
        <a:noFill/>
        <a:ln w="571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648335</xdr:colOff>
      <xdr:row>10</xdr:row>
      <xdr:rowOff>229235</xdr:rowOff>
    </xdr:from>
    <xdr:to>
      <xdr:col>31</xdr:col>
      <xdr:colOff>162560</xdr:colOff>
      <xdr:row>16</xdr:row>
      <xdr:rowOff>161925</xdr:rowOff>
    </xdr:to>
    <xdr:cxnSp macro="">
      <xdr:nvCxnSpPr>
        <xdr:cNvPr id="9" name="直線コネクタ 11">
          <a:extLst>
            <a:ext uri="{FF2B5EF4-FFF2-40B4-BE49-F238E27FC236}">
              <a16:creationId xmlns:a16="http://schemas.microsoft.com/office/drawing/2014/main" id="{132BE805-EC9A-4D01-A2D0-A8B3C93681A9}"/>
            </a:ext>
          </a:extLst>
        </xdr:cNvPr>
        <xdr:cNvCxnSpPr>
          <a:stCxn id="15" idx="3"/>
          <a:endCxn id="7" idx="1"/>
        </xdr:cNvCxnSpPr>
      </xdr:nvCxnSpPr>
      <xdr:spPr>
        <a:xfrm>
          <a:off x="1600835" y="2886710"/>
          <a:ext cx="12030075" cy="1418590"/>
        </a:xfrm>
        <a:prstGeom prst="straightConnector1">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16</xdr:row>
      <xdr:rowOff>161925</xdr:rowOff>
    </xdr:from>
    <xdr:to>
      <xdr:col>31</xdr:col>
      <xdr:colOff>161925</xdr:colOff>
      <xdr:row>19</xdr:row>
      <xdr:rowOff>57150</xdr:rowOff>
    </xdr:to>
    <xdr:cxnSp macro="">
      <xdr:nvCxnSpPr>
        <xdr:cNvPr id="10" name="直線コネクタ 13">
          <a:extLst>
            <a:ext uri="{FF2B5EF4-FFF2-40B4-BE49-F238E27FC236}">
              <a16:creationId xmlns:a16="http://schemas.microsoft.com/office/drawing/2014/main" id="{8F32564E-5B65-4802-B7B7-EDF477BFCEEC}"/>
            </a:ext>
          </a:extLst>
        </xdr:cNvPr>
        <xdr:cNvCxnSpPr>
          <a:stCxn id="7" idx="1"/>
          <a:endCxn id="16" idx="0"/>
        </xdr:cNvCxnSpPr>
      </xdr:nvCxnSpPr>
      <xdr:spPr>
        <a:xfrm flipH="1">
          <a:off x="12801600" y="4305300"/>
          <a:ext cx="828675" cy="638175"/>
        </a:xfrm>
        <a:prstGeom prst="straightConnector1">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313690</xdr:colOff>
      <xdr:row>42</xdr:row>
      <xdr:rowOff>217806</xdr:rowOff>
    </xdr:from>
    <xdr:to>
      <xdr:col>30</xdr:col>
      <xdr:colOff>675640</xdr:colOff>
      <xdr:row>51</xdr:row>
      <xdr:rowOff>28576</xdr:rowOff>
    </xdr:to>
    <xdr:sp macro="" textlink="">
      <xdr:nvSpPr>
        <xdr:cNvPr id="11" name="正方形/長方形 10">
          <a:extLst>
            <a:ext uri="{FF2B5EF4-FFF2-40B4-BE49-F238E27FC236}">
              <a16:creationId xmlns:a16="http://schemas.microsoft.com/office/drawing/2014/main" id="{A3241A8D-4A34-4FF3-B796-C0BDE6F53787}"/>
            </a:ext>
          </a:extLst>
        </xdr:cNvPr>
        <xdr:cNvSpPr/>
      </xdr:nvSpPr>
      <xdr:spPr>
        <a:xfrm>
          <a:off x="313690" y="10809606"/>
          <a:ext cx="13144500" cy="801370"/>
        </a:xfrm>
        <a:prstGeom prst="rect">
          <a:avLst/>
        </a:prstGeom>
        <a:noFill/>
        <a:ln w="5715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148590</xdr:colOff>
      <xdr:row>38</xdr:row>
      <xdr:rowOff>57150</xdr:rowOff>
    </xdr:from>
    <xdr:ext cx="7608570" cy="1515110"/>
    <xdr:sp macro="" textlink="">
      <xdr:nvSpPr>
        <xdr:cNvPr id="12" name="テキスト ボックス 11">
          <a:extLst>
            <a:ext uri="{FF2B5EF4-FFF2-40B4-BE49-F238E27FC236}">
              <a16:creationId xmlns:a16="http://schemas.microsoft.com/office/drawing/2014/main" id="{C327A21A-825A-42E3-9074-DD141D1D08C1}"/>
            </a:ext>
          </a:extLst>
        </xdr:cNvPr>
        <xdr:cNvSpPr txBox="1"/>
      </xdr:nvSpPr>
      <xdr:spPr>
        <a:xfrm>
          <a:off x="13616940" y="9648825"/>
          <a:ext cx="7608570" cy="1515110"/>
        </a:xfrm>
        <a:prstGeom prst="rect">
          <a:avLst/>
        </a:prstGeom>
        <a:solidFill>
          <a:schemeClr val="bg1"/>
        </a:solidFill>
        <a:ln w="38100">
          <a:solidFill>
            <a:srgbClr val="FFC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2000">
              <a:solidFill>
                <a:sysClr val="windowText" lastClr="000000"/>
              </a:solidFill>
              <a:latin typeface="HG創英角ｺﾞｼｯｸUB"/>
              <a:ea typeface="HG創英角ｺﾞｼｯｸUB"/>
            </a:rPr>
            <a:t>⑥その月の現場閉所率が28.5％以上→達成</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28.5%未満→現場閉所日数が土日日数以上→達成とみなす</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28.5%未満→現場閉所日数が土日日数未満→未達成</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a:t>
          </a:r>
          <a:r>
            <a:rPr kumimoji="1" lang="ja-JP" altLang="en-US" sz="2000">
              <a:solidFill>
                <a:srgbClr val="FF0000"/>
              </a:solidFill>
              <a:latin typeface="HG創英角ｺﾞｼｯｸUB"/>
              <a:ea typeface="HG創英角ｺﾞｼｯｸUB"/>
            </a:rPr>
            <a:t>全ての月</a:t>
          </a:r>
          <a:r>
            <a:rPr kumimoji="1" lang="ja-JP" altLang="en-US" sz="2000">
              <a:solidFill>
                <a:sysClr val="windowText" lastClr="000000"/>
              </a:solidFill>
              <a:latin typeface="HG創英角ｺﾞｼｯｸUB"/>
              <a:ea typeface="HG創英角ｺﾞｼｯｸUB"/>
            </a:rPr>
            <a:t>で達成していれば、月単位達成</a:t>
          </a:r>
          <a:endParaRPr kumimoji="1" lang="en-US" altLang="ja-JP" sz="2000">
            <a:solidFill>
              <a:sysClr val="windowText" lastClr="000000"/>
            </a:solidFill>
            <a:latin typeface="HG創英角ｺﾞｼｯｸUB"/>
            <a:ea typeface="HG創英角ｺﾞｼｯｸUB"/>
          </a:endParaRPr>
        </a:p>
      </xdr:txBody>
    </xdr:sp>
    <xdr:clientData/>
  </xdr:oneCellAnchor>
  <xdr:oneCellAnchor>
    <xdr:from>
      <xdr:col>31</xdr:col>
      <xdr:colOff>154940</xdr:colOff>
      <xdr:row>9</xdr:row>
      <xdr:rowOff>81280</xdr:rowOff>
    </xdr:from>
    <xdr:ext cx="7621905" cy="1092200"/>
    <xdr:sp macro="" textlink="">
      <xdr:nvSpPr>
        <xdr:cNvPr id="13" name="テキスト ボックス 12">
          <a:extLst>
            <a:ext uri="{FF2B5EF4-FFF2-40B4-BE49-F238E27FC236}">
              <a16:creationId xmlns:a16="http://schemas.microsoft.com/office/drawing/2014/main" id="{53FE0A2F-49E8-4267-96C8-4D8C503D440F}"/>
            </a:ext>
          </a:extLst>
        </xdr:cNvPr>
        <xdr:cNvSpPr txBox="1"/>
      </xdr:nvSpPr>
      <xdr:spPr>
        <a:xfrm>
          <a:off x="13623290" y="2491105"/>
          <a:ext cx="7621905" cy="1092200"/>
        </a:xfrm>
        <a:prstGeom prst="rect">
          <a:avLst/>
        </a:prstGeom>
        <a:solidFill>
          <a:schemeClr val="bg1"/>
        </a:solidFill>
        <a:ln w="3810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2000">
              <a:solidFill>
                <a:srgbClr val="FF0000"/>
              </a:solidFill>
              <a:latin typeface="HG創英角ｺﾞｼｯｸUB"/>
              <a:ea typeface="HG創英角ｺﾞｼｯｸUB"/>
            </a:rPr>
            <a:t>①工事着手日，現場作業完了（予定）日を入力してください。</a:t>
          </a:r>
          <a:endParaRPr kumimoji="1" lang="en-US" altLang="ja-JP" sz="2000">
            <a:solidFill>
              <a:srgbClr val="FF0000"/>
            </a:solidFill>
            <a:latin typeface="HG創英角ｺﾞｼｯｸUB"/>
            <a:ea typeface="HG創英角ｺﾞｼｯｸUB"/>
          </a:endParaRPr>
        </a:p>
        <a:p>
          <a:r>
            <a:rPr kumimoji="1" lang="ja-JP" altLang="en-US" sz="2000">
              <a:solidFill>
                <a:srgbClr val="FF0000"/>
              </a:solidFill>
              <a:latin typeface="HG創英角ｺﾞｼｯｸUB"/>
              <a:ea typeface="HG創英角ｺﾞｼｯｸUB"/>
            </a:rPr>
            <a:t>　必要期間のカレンダーが自動で作成されます。</a:t>
          </a:r>
          <a:endParaRPr kumimoji="1" lang="en-US" altLang="ja-JP" sz="2000">
            <a:solidFill>
              <a:srgbClr val="FF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祝日は表示されません。</a:t>
          </a:r>
        </a:p>
      </xdr:txBody>
    </xdr:sp>
    <xdr:clientData/>
  </xdr:oneCellAnchor>
  <xdr:twoCellAnchor>
    <xdr:from>
      <xdr:col>30</xdr:col>
      <xdr:colOff>675640</xdr:colOff>
      <xdr:row>41</xdr:row>
      <xdr:rowOff>71755</xdr:rowOff>
    </xdr:from>
    <xdr:to>
      <xdr:col>31</xdr:col>
      <xdr:colOff>148590</xdr:colOff>
      <xdr:row>49</xdr:row>
      <xdr:rowOff>123191</xdr:rowOff>
    </xdr:to>
    <xdr:cxnSp macro="">
      <xdr:nvCxnSpPr>
        <xdr:cNvPr id="14" name="直線コネクタ 25">
          <a:extLst>
            <a:ext uri="{FF2B5EF4-FFF2-40B4-BE49-F238E27FC236}">
              <a16:creationId xmlns:a16="http://schemas.microsoft.com/office/drawing/2014/main" id="{CCF577A0-4ED1-43D7-84DB-919AC217CDD3}"/>
            </a:ext>
          </a:extLst>
        </xdr:cNvPr>
        <xdr:cNvCxnSpPr>
          <a:stCxn id="12" idx="1"/>
          <a:endCxn id="11" idx="3"/>
        </xdr:cNvCxnSpPr>
      </xdr:nvCxnSpPr>
      <xdr:spPr>
        <a:xfrm flipH="1">
          <a:off x="13458190" y="10415905"/>
          <a:ext cx="158750" cy="794386"/>
        </a:xfrm>
        <a:prstGeom prst="straightConnector1">
          <a:avLst/>
        </a:prstGeom>
        <a:ln w="28575">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8</xdr:row>
      <xdr:rowOff>231140</xdr:rowOff>
    </xdr:from>
    <xdr:to>
      <xdr:col>3</xdr:col>
      <xdr:colOff>647700</xdr:colOff>
      <xdr:row>12</xdr:row>
      <xdr:rowOff>219710</xdr:rowOff>
    </xdr:to>
    <xdr:sp macro="" textlink="">
      <xdr:nvSpPr>
        <xdr:cNvPr id="15" name="四角形: 角を丸くする 14">
          <a:extLst>
            <a:ext uri="{FF2B5EF4-FFF2-40B4-BE49-F238E27FC236}">
              <a16:creationId xmlns:a16="http://schemas.microsoft.com/office/drawing/2014/main" id="{ED2AB69D-4D52-4671-B043-0E7307E8C214}"/>
            </a:ext>
          </a:extLst>
        </xdr:cNvPr>
        <xdr:cNvSpPr/>
      </xdr:nvSpPr>
      <xdr:spPr>
        <a:xfrm>
          <a:off x="371475" y="2393315"/>
          <a:ext cx="1228725" cy="979170"/>
        </a:xfrm>
        <a:prstGeom prst="round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27305</xdr:colOff>
      <xdr:row>19</xdr:row>
      <xdr:rowOff>57150</xdr:rowOff>
    </xdr:from>
    <xdr:to>
      <xdr:col>30</xdr:col>
      <xdr:colOff>639445</xdr:colOff>
      <xdr:row>40</xdr:row>
      <xdr:rowOff>13335</xdr:rowOff>
    </xdr:to>
    <xdr:sp macro="" textlink="">
      <xdr:nvSpPr>
        <xdr:cNvPr id="16" name="四角形: 角を丸くする 15">
          <a:extLst>
            <a:ext uri="{FF2B5EF4-FFF2-40B4-BE49-F238E27FC236}">
              <a16:creationId xmlns:a16="http://schemas.microsoft.com/office/drawing/2014/main" id="{3D3B99FE-F42E-4174-AC77-F07F40122F80}"/>
            </a:ext>
          </a:extLst>
        </xdr:cNvPr>
        <xdr:cNvSpPr/>
      </xdr:nvSpPr>
      <xdr:spPr>
        <a:xfrm>
          <a:off x="12181205" y="4943475"/>
          <a:ext cx="1240790" cy="5156835"/>
        </a:xfrm>
        <a:prstGeom prst="round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29210</xdr:colOff>
      <xdr:row>26</xdr:row>
      <xdr:rowOff>238125</xdr:rowOff>
    </xdr:from>
    <xdr:to>
      <xdr:col>24</xdr:col>
      <xdr:colOff>666750</xdr:colOff>
      <xdr:row>34</xdr:row>
      <xdr:rowOff>9525</xdr:rowOff>
    </xdr:to>
    <xdr:sp macro="" textlink="">
      <xdr:nvSpPr>
        <xdr:cNvPr id="17" name="四角形 19">
          <a:extLst>
            <a:ext uri="{FF2B5EF4-FFF2-40B4-BE49-F238E27FC236}">
              <a16:creationId xmlns:a16="http://schemas.microsoft.com/office/drawing/2014/main" id="{EB12BF9B-E533-4F92-99DC-409727FD8010}"/>
            </a:ext>
          </a:extLst>
        </xdr:cNvPr>
        <xdr:cNvSpPr/>
      </xdr:nvSpPr>
      <xdr:spPr>
        <a:xfrm>
          <a:off x="9554210" y="6858000"/>
          <a:ext cx="1266190" cy="1752600"/>
        </a:xfrm>
        <a:prstGeom prst="rect">
          <a:avLst/>
        </a:prstGeom>
        <a:noFill/>
        <a:ln w="38100" cap="flat" cmpd="sng" algn="ctr">
          <a:solidFill>
            <a:srgbClr val="7030A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oneCellAnchor>
    <xdr:from>
      <xdr:col>31</xdr:col>
      <xdr:colOff>158750</xdr:colOff>
      <xdr:row>31</xdr:row>
      <xdr:rowOff>187325</xdr:rowOff>
    </xdr:from>
    <xdr:ext cx="7621270" cy="1214755"/>
    <xdr:sp macro="" textlink="">
      <xdr:nvSpPr>
        <xdr:cNvPr id="18" name="テキスト ボックス 20">
          <a:extLst>
            <a:ext uri="{FF2B5EF4-FFF2-40B4-BE49-F238E27FC236}">
              <a16:creationId xmlns:a16="http://schemas.microsoft.com/office/drawing/2014/main" id="{70F498CF-6823-4F48-8A2D-704363E14855}"/>
            </a:ext>
          </a:extLst>
        </xdr:cNvPr>
        <xdr:cNvSpPr txBox="1"/>
      </xdr:nvSpPr>
      <xdr:spPr>
        <a:xfrm>
          <a:off x="13627100" y="8045450"/>
          <a:ext cx="7621270" cy="1214755"/>
        </a:xfrm>
        <a:prstGeom prst="rect">
          <a:avLst/>
        </a:prstGeom>
        <a:solidFill>
          <a:schemeClr val="bg1"/>
        </a:solidFill>
        <a:ln w="38100">
          <a:solidFill>
            <a:srgbClr val="7030A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ja-JP" sz="2000">
              <a:solidFill>
                <a:sysClr val="windowText" lastClr="000000"/>
              </a:solidFill>
              <a:effectLst/>
              <a:latin typeface="HG創英角ｺﾞｼｯｸUB"/>
              <a:ea typeface="HG創英角ｺﾞｼｯｸUB"/>
              <a:cs typeface="+mn-cs"/>
            </a:rPr>
            <a:t>⑤完全週休２日（土日）</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a:t>
          </a:r>
          <a:r>
            <a:rPr kumimoji="1" lang="ja-JP" altLang="en-US" sz="2000" u="none">
              <a:solidFill>
                <a:srgbClr val="FF0000"/>
              </a:solidFill>
              <a:latin typeface="HG創英角ｺﾞｼｯｸUB"/>
              <a:ea typeface="HG創英角ｺﾞｼｯｸUB"/>
            </a:rPr>
            <a:t>全ての週</a:t>
          </a:r>
          <a:r>
            <a:rPr kumimoji="1" lang="ja-JP" altLang="en-US" sz="2000">
              <a:solidFill>
                <a:sysClr val="windowText" lastClr="000000"/>
              </a:solidFill>
              <a:latin typeface="HG創英角ｺﾞｼｯｸUB"/>
              <a:ea typeface="HG創英角ｺﾞｼｯｸUB"/>
            </a:rPr>
            <a:t>で土日現場閉所→完全週休２日（土日）達成</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１週間は「月曜日から日曜日まで」</a:t>
          </a:r>
          <a:endParaRPr lang="ja-JP" altLang="ja-JP" sz="2000">
            <a:effectLst/>
            <a:latin typeface="HG創英角ｺﾞｼｯｸUB"/>
            <a:ea typeface="HG創英角ｺﾞｼｯｸUB"/>
          </a:endParaRPr>
        </a:p>
      </xdr:txBody>
    </xdr:sp>
    <xdr:clientData/>
  </xdr:oneCellAnchor>
  <xdr:twoCellAnchor>
    <xdr:from>
      <xdr:col>24</xdr:col>
      <xdr:colOff>666750</xdr:colOff>
      <xdr:row>30</xdr:row>
      <xdr:rowOff>124460</xdr:rowOff>
    </xdr:from>
    <xdr:to>
      <xdr:col>31</xdr:col>
      <xdr:colOff>161925</xdr:colOff>
      <xdr:row>34</xdr:row>
      <xdr:rowOff>48260</xdr:rowOff>
    </xdr:to>
    <xdr:cxnSp macro="">
      <xdr:nvCxnSpPr>
        <xdr:cNvPr id="19" name="直線コネクタ 22">
          <a:extLst>
            <a:ext uri="{FF2B5EF4-FFF2-40B4-BE49-F238E27FC236}">
              <a16:creationId xmlns:a16="http://schemas.microsoft.com/office/drawing/2014/main" id="{0F0CCC1A-722E-4BE5-9632-5A8351DB1E66}"/>
            </a:ext>
          </a:extLst>
        </xdr:cNvPr>
        <xdr:cNvCxnSpPr>
          <a:stCxn id="18" idx="1"/>
          <a:endCxn id="17" idx="3"/>
        </xdr:cNvCxnSpPr>
      </xdr:nvCxnSpPr>
      <xdr:spPr>
        <a:xfrm flipH="1" flipV="1">
          <a:off x="10820400" y="7734935"/>
          <a:ext cx="2809875" cy="914400"/>
        </a:xfrm>
        <a:prstGeom prst="straightConnector1">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53"/>
  <sheetViews>
    <sheetView tabSelected="1" view="pageBreakPreview" zoomScaleNormal="70" zoomScaleSheetLayoutView="100" workbookViewId="0">
      <selection activeCell="M57" sqref="M57"/>
    </sheetView>
  </sheetViews>
  <sheetFormatPr defaultRowHeight="14.25" x14ac:dyDescent="0.15"/>
  <cols>
    <col min="1" max="1" width="4.25" style="1" customWidth="1"/>
    <col min="2" max="3" width="4.125" style="1" customWidth="1"/>
    <col min="4" max="4" width="9" style="1" customWidth="1"/>
    <col min="5" max="6" width="4.125" style="1" customWidth="1"/>
    <col min="7" max="7" width="9" style="1" customWidth="1"/>
    <col min="8" max="9" width="4.125" style="1" customWidth="1"/>
    <col min="10" max="10" width="9" style="1" customWidth="1"/>
    <col min="11" max="12" width="4.125" style="1" customWidth="1"/>
    <col min="13" max="13" width="9" style="1" customWidth="1"/>
    <col min="14" max="15" width="4.125" style="1" customWidth="1"/>
    <col min="16" max="16" width="9" style="1" customWidth="1"/>
    <col min="17" max="18" width="4.125" style="1" customWidth="1"/>
    <col min="19" max="19" width="9" style="1" customWidth="1"/>
    <col min="20" max="21" width="4.125" style="1" customWidth="1"/>
    <col min="22" max="22" width="9" style="1" customWidth="1"/>
    <col min="23" max="24" width="4.125" style="1" customWidth="1"/>
    <col min="25" max="25" width="9" style="1" customWidth="1"/>
    <col min="26" max="27" width="4.125" style="1" customWidth="1"/>
    <col min="28" max="28" width="9" style="1" customWidth="1"/>
    <col min="29" max="30" width="4.125" style="1" customWidth="1"/>
    <col min="31" max="31" width="9" style="1" customWidth="1"/>
    <col min="32" max="33" width="4.125" style="1" customWidth="1"/>
    <col min="34" max="34" width="9" style="1" customWidth="1"/>
    <col min="35" max="36" width="4.125" style="1" customWidth="1"/>
    <col min="37" max="45" width="9" style="1" customWidth="1"/>
    <col min="46" max="46" width="7.375" style="1" customWidth="1"/>
    <col min="47" max="47" width="9" style="1" customWidth="1"/>
    <col min="48" max="16384" width="9" style="1"/>
  </cols>
  <sheetData>
    <row r="1" spans="2:39" ht="15" customHeight="1" x14ac:dyDescent="0.15">
      <c r="AM1" s="28" t="s">
        <v>35</v>
      </c>
    </row>
    <row r="2" spans="2:39" ht="26.25" customHeight="1" x14ac:dyDescent="0.15">
      <c r="B2" s="2" t="s">
        <v>0</v>
      </c>
      <c r="J2" s="106" t="s">
        <v>27</v>
      </c>
      <c r="K2" s="107"/>
      <c r="L2" s="107"/>
      <c r="M2" s="107"/>
      <c r="N2" s="107"/>
      <c r="O2" s="107"/>
      <c r="P2" s="107"/>
      <c r="Q2" s="108"/>
      <c r="U2" s="101" t="s">
        <v>22</v>
      </c>
      <c r="V2" s="101"/>
      <c r="W2" s="101"/>
      <c r="X2" s="109">
        <f>ROUNDDOWN(X5/(X4-X6),3)</f>
        <v>0</v>
      </c>
      <c r="Y2" s="109"/>
      <c r="Z2" s="109"/>
      <c r="AD2" s="110" t="s">
        <v>19</v>
      </c>
      <c r="AE2" s="111"/>
      <c r="AF2" s="112"/>
      <c r="AG2" s="112"/>
      <c r="AH2" s="112"/>
      <c r="AI2" s="112"/>
      <c r="AJ2" s="112"/>
      <c r="AK2" s="113"/>
      <c r="AM2" s="28"/>
    </row>
    <row r="3" spans="2:39" x14ac:dyDescent="0.15">
      <c r="AM3" s="28" t="s">
        <v>8</v>
      </c>
    </row>
    <row r="4" spans="2:39" ht="22.5" customHeight="1" x14ac:dyDescent="0.15">
      <c r="B4" s="114" t="s">
        <v>5</v>
      </c>
      <c r="C4" s="115"/>
      <c r="D4" s="115"/>
      <c r="E4" s="116"/>
      <c r="F4" s="117"/>
      <c r="G4" s="117"/>
      <c r="H4" s="117"/>
      <c r="I4" s="117"/>
      <c r="J4" s="117"/>
      <c r="K4" s="117"/>
      <c r="L4" s="117"/>
      <c r="M4" s="117"/>
      <c r="N4" s="117"/>
      <c r="O4" s="117"/>
      <c r="P4" s="117"/>
      <c r="Q4" s="117"/>
      <c r="R4" s="117"/>
      <c r="S4" s="118"/>
      <c r="U4" s="95" t="s">
        <v>24</v>
      </c>
      <c r="V4" s="95"/>
      <c r="W4" s="95"/>
      <c r="X4" s="96">
        <f>N6-E6+1</f>
        <v>1</v>
      </c>
      <c r="Y4" s="96"/>
      <c r="Z4" s="96"/>
      <c r="AD4" s="119" t="s">
        <v>12</v>
      </c>
      <c r="AE4" s="120"/>
      <c r="AF4" s="116"/>
      <c r="AG4" s="117"/>
      <c r="AH4" s="117"/>
      <c r="AI4" s="117"/>
      <c r="AJ4" s="117"/>
      <c r="AK4" s="118"/>
      <c r="AM4" s="28" t="s">
        <v>9</v>
      </c>
    </row>
    <row r="5" spans="2:39" ht="22.5" customHeight="1" x14ac:dyDescent="0.15">
      <c r="B5" s="84" t="s">
        <v>6</v>
      </c>
      <c r="C5" s="86"/>
      <c r="D5" s="86"/>
      <c r="E5" s="97"/>
      <c r="F5" s="98"/>
      <c r="G5" s="98"/>
      <c r="H5" s="98"/>
      <c r="I5" s="98"/>
      <c r="J5" s="98"/>
      <c r="K5" s="99" t="s">
        <v>2</v>
      </c>
      <c r="L5" s="99"/>
      <c r="M5" s="99"/>
      <c r="N5" s="98"/>
      <c r="O5" s="98"/>
      <c r="P5" s="98"/>
      <c r="Q5" s="98"/>
      <c r="R5" s="98"/>
      <c r="S5" s="100"/>
      <c r="U5" s="101" t="s">
        <v>7</v>
      </c>
      <c r="V5" s="101"/>
      <c r="W5" s="101"/>
      <c r="X5" s="96">
        <f>D50+G50+J50+M50+P50+S50+V50+Y50+AB50+AE50+AH50+AK50</f>
        <v>0</v>
      </c>
      <c r="Y5" s="96"/>
      <c r="Z5" s="96"/>
      <c r="AD5" s="102" t="s">
        <v>14</v>
      </c>
      <c r="AE5" s="93"/>
      <c r="AF5" s="103" t="s">
        <v>11</v>
      </c>
      <c r="AG5" s="104"/>
      <c r="AH5" s="104"/>
      <c r="AI5" s="104" t="s">
        <v>23</v>
      </c>
      <c r="AJ5" s="104"/>
      <c r="AK5" s="105"/>
      <c r="AM5" s="29" t="s">
        <v>37</v>
      </c>
    </row>
    <row r="6" spans="2:39" ht="22.5" customHeight="1" x14ac:dyDescent="0.15">
      <c r="B6" s="87" t="s">
        <v>4</v>
      </c>
      <c r="C6" s="88"/>
      <c r="D6" s="88"/>
      <c r="E6" s="89"/>
      <c r="F6" s="90"/>
      <c r="G6" s="90"/>
      <c r="H6" s="90"/>
      <c r="I6" s="90"/>
      <c r="J6" s="90"/>
      <c r="K6" s="91" t="s">
        <v>10</v>
      </c>
      <c r="L6" s="92"/>
      <c r="M6" s="93"/>
      <c r="N6" s="89"/>
      <c r="O6" s="90"/>
      <c r="P6" s="90"/>
      <c r="Q6" s="90"/>
      <c r="R6" s="90"/>
      <c r="S6" s="94"/>
      <c r="U6" s="95" t="s">
        <v>20</v>
      </c>
      <c r="V6" s="95"/>
      <c r="W6" s="95"/>
      <c r="X6" s="96">
        <f>D43+G43+J43+M43+P43+S43+V43+Y43+AB43+AE43+AH43+AK43</f>
        <v>0</v>
      </c>
      <c r="Y6" s="96"/>
      <c r="Z6" s="96"/>
    </row>
    <row r="8" spans="2:39" ht="33" customHeight="1" x14ac:dyDescent="0.15">
      <c r="B8" s="83" t="str">
        <f>IF(E6="","",E6)</f>
        <v/>
      </c>
      <c r="C8" s="82"/>
      <c r="D8" s="5" t="s">
        <v>1</v>
      </c>
      <c r="E8" s="82" t="str">
        <f>IF(B8="","",IF($N$6&lt;DATE(YEAR(B8),MONTH(B8)+1,1),"",DATE(YEAR(B8),MONTH(B8)+1,1)))</f>
        <v/>
      </c>
      <c r="F8" s="82"/>
      <c r="G8" s="18" t="s">
        <v>1</v>
      </c>
      <c r="H8" s="83" t="str">
        <f>IF(E8="","",IF($N$6&lt;DATE(YEAR(E8),MONTH(E8)+1,1),"",DATE(YEAR(E8),MONTH(E8)+1,1)))</f>
        <v/>
      </c>
      <c r="I8" s="82"/>
      <c r="J8" s="22" t="s">
        <v>1</v>
      </c>
      <c r="K8" s="82" t="str">
        <f>IF(H8="","",IF($N$6&lt;DATE(YEAR(H8),MONTH(H8)+1,1),"",DATE(YEAR(H8),MONTH(H8)+1,1)))</f>
        <v/>
      </c>
      <c r="L8" s="82"/>
      <c r="M8" s="18" t="s">
        <v>1</v>
      </c>
      <c r="N8" s="83" t="str">
        <f>IF(K8="","",IF($N$6&lt;DATE(YEAR(K8),MONTH(K8)+1,1),"",DATE(YEAR(K8),MONTH(K8)+1,1)))</f>
        <v/>
      </c>
      <c r="O8" s="82"/>
      <c r="P8" s="22" t="s">
        <v>1</v>
      </c>
      <c r="Q8" s="82" t="str">
        <f>IF(N8="","",IF($N$6&lt;DATE(YEAR(N8),MONTH(N8)+1,1),"",DATE(YEAR(N8),MONTH(N8)+1,1)))</f>
        <v/>
      </c>
      <c r="R8" s="82"/>
      <c r="S8" s="18" t="s">
        <v>1</v>
      </c>
      <c r="T8" s="83" t="str">
        <f>IF(Q8="","",IF($N$6&lt;DATE(YEAR(Q8),MONTH(Q8)+1,1),"",DATE(YEAR(Q8),MONTH(Q8)+1,1)))</f>
        <v/>
      </c>
      <c r="U8" s="82"/>
      <c r="V8" s="22" t="s">
        <v>1</v>
      </c>
      <c r="W8" s="82" t="str">
        <f>IF(T8="","",IF($N$6&lt;DATE(YEAR(T8),MONTH(T8)+1,1),"",DATE(YEAR(T8),MONTH(T8)+1,1)))</f>
        <v/>
      </c>
      <c r="X8" s="82"/>
      <c r="Y8" s="18" t="s">
        <v>1</v>
      </c>
      <c r="Z8" s="83" t="str">
        <f>IF(W8="","",IF($N$6&lt;DATE(YEAR(W8),MONTH(W8)+1,1),"",DATE(YEAR(W8),MONTH(W8)+1,1)))</f>
        <v/>
      </c>
      <c r="AA8" s="82"/>
      <c r="AB8" s="22" t="s">
        <v>1</v>
      </c>
      <c r="AC8" s="82" t="str">
        <f>IF(Z8="","",IF($N$6&lt;DATE(YEAR(Z8),MONTH(Z8)+1,1),"",DATE(YEAR(Z8),MONTH(Z8)+1,1)))</f>
        <v/>
      </c>
      <c r="AD8" s="82"/>
      <c r="AE8" s="18" t="s">
        <v>1</v>
      </c>
      <c r="AF8" s="83" t="str">
        <f>IF(AC8="","",IF($N$6&lt;DATE(YEAR(AC8),MONTH(AC8)+1,1),"",DATE(YEAR(AC8),MONTH(AC8)+1,1)))</f>
        <v/>
      </c>
      <c r="AG8" s="82"/>
      <c r="AH8" s="22" t="s">
        <v>1</v>
      </c>
      <c r="AI8" s="82" t="str">
        <f>IF(AF8="","",IF($N$6&lt;DATE(YEAR(AF8),MONTH(AF8)+1,1),"",DATE(YEAR(AF8),MONTH(AF8)+1,1)))</f>
        <v/>
      </c>
      <c r="AJ8" s="82"/>
      <c r="AK8" s="22" t="s">
        <v>1</v>
      </c>
    </row>
    <row r="9" spans="2:39" ht="19.5" customHeight="1" x14ac:dyDescent="0.15">
      <c r="B9" s="84" t="s">
        <v>15</v>
      </c>
      <c r="C9" s="85"/>
      <c r="D9" s="6" t="s">
        <v>16</v>
      </c>
      <c r="E9" s="86" t="s">
        <v>15</v>
      </c>
      <c r="F9" s="85"/>
      <c r="G9" s="19" t="s">
        <v>16</v>
      </c>
      <c r="H9" s="84" t="s">
        <v>15</v>
      </c>
      <c r="I9" s="85"/>
      <c r="J9" s="6" t="s">
        <v>16</v>
      </c>
      <c r="K9" s="86" t="s">
        <v>15</v>
      </c>
      <c r="L9" s="85"/>
      <c r="M9" s="19" t="s">
        <v>16</v>
      </c>
      <c r="N9" s="84" t="s">
        <v>15</v>
      </c>
      <c r="O9" s="85"/>
      <c r="P9" s="6" t="s">
        <v>16</v>
      </c>
      <c r="Q9" s="86" t="s">
        <v>15</v>
      </c>
      <c r="R9" s="85"/>
      <c r="S9" s="19" t="s">
        <v>16</v>
      </c>
      <c r="T9" s="84" t="s">
        <v>15</v>
      </c>
      <c r="U9" s="85"/>
      <c r="V9" s="6" t="s">
        <v>16</v>
      </c>
      <c r="W9" s="86" t="s">
        <v>15</v>
      </c>
      <c r="X9" s="85"/>
      <c r="Y9" s="19" t="s">
        <v>16</v>
      </c>
      <c r="Z9" s="84" t="s">
        <v>15</v>
      </c>
      <c r="AA9" s="85"/>
      <c r="AB9" s="6" t="s">
        <v>16</v>
      </c>
      <c r="AC9" s="86" t="s">
        <v>15</v>
      </c>
      <c r="AD9" s="85"/>
      <c r="AE9" s="19" t="s">
        <v>16</v>
      </c>
      <c r="AF9" s="84" t="s">
        <v>15</v>
      </c>
      <c r="AG9" s="85"/>
      <c r="AH9" s="6" t="s">
        <v>16</v>
      </c>
      <c r="AI9" s="86" t="s">
        <v>15</v>
      </c>
      <c r="AJ9" s="85"/>
      <c r="AK9" s="6" t="s">
        <v>16</v>
      </c>
    </row>
    <row r="10" spans="2:39" ht="19.5" customHeight="1" x14ac:dyDescent="0.15">
      <c r="B10" s="53">
        <f>DATE(B53,C53,1)</f>
        <v>1</v>
      </c>
      <c r="C10" s="54" t="str">
        <f t="shared" ref="C10:C40" si="0">TEXT(B10,"aaa")</f>
        <v>日</v>
      </c>
      <c r="D10" s="7"/>
      <c r="E10" s="57" t="str">
        <f>IF(E8="","",DATE(E53,F53,1))</f>
        <v/>
      </c>
      <c r="F10" s="54" t="str">
        <f t="shared" ref="F10:F40" si="1">TEXT(E10,"aaa")</f>
        <v/>
      </c>
      <c r="G10" s="20"/>
      <c r="H10" s="53" t="str">
        <f>IF(H8="","",DATE(H53,I53,1))</f>
        <v/>
      </c>
      <c r="I10" s="54" t="str">
        <f t="shared" ref="I10:I40" si="2">TEXT(H10,"aaa")</f>
        <v/>
      </c>
      <c r="J10" s="7"/>
      <c r="K10" s="57" t="str">
        <f>IF(K8="","",DATE(K53,L53,1))</f>
        <v/>
      </c>
      <c r="L10" s="54" t="str">
        <f t="shared" ref="L10:L40" si="3">TEXT(K10,"aaa")</f>
        <v/>
      </c>
      <c r="M10" s="20"/>
      <c r="N10" s="53" t="str">
        <f>IF(N8="","",DATE(N53,O53,1))</f>
        <v/>
      </c>
      <c r="O10" s="54" t="str">
        <f t="shared" ref="O10:O40" si="4">TEXT(N10,"aaa")</f>
        <v/>
      </c>
      <c r="P10" s="7"/>
      <c r="Q10" s="57" t="str">
        <f>IF(Q8="","",DATE(Q53,R53,1))</f>
        <v/>
      </c>
      <c r="R10" s="54" t="str">
        <f t="shared" ref="R10:R40" si="5">TEXT(Q10,"aaa")</f>
        <v/>
      </c>
      <c r="S10" s="20"/>
      <c r="T10" s="53" t="str">
        <f>IF(T8="","",DATE(T53,U53,1))</f>
        <v/>
      </c>
      <c r="U10" s="54" t="str">
        <f t="shared" ref="U10:U40" si="6">TEXT(T10,"aaa")</f>
        <v/>
      </c>
      <c r="V10" s="7"/>
      <c r="W10" s="57" t="str">
        <f>IF(W8="","",DATE(W53,X53,1))</f>
        <v/>
      </c>
      <c r="X10" s="54" t="str">
        <f t="shared" ref="X10:X40" si="7">TEXT(W10,"aaa")</f>
        <v/>
      </c>
      <c r="Y10" s="20"/>
      <c r="Z10" s="53" t="str">
        <f>IF(Z8="","",DATE(Z53,AA53,1))</f>
        <v/>
      </c>
      <c r="AA10" s="54" t="str">
        <f t="shared" ref="AA10:AA40" si="8">TEXT(Z10,"aaa")</f>
        <v/>
      </c>
      <c r="AB10" s="7"/>
      <c r="AC10" s="57" t="str">
        <f>IF(AC8="","",DATE(AC53,AD53,1))</f>
        <v/>
      </c>
      <c r="AD10" s="54" t="str">
        <f t="shared" ref="AD10:AD40" si="9">TEXT(AC10,"aaa")</f>
        <v/>
      </c>
      <c r="AE10" s="20"/>
      <c r="AF10" s="53" t="str">
        <f>IF(AF8="","",DATE(AF53,AG53,1))</f>
        <v/>
      </c>
      <c r="AG10" s="54" t="str">
        <f t="shared" ref="AG10:AG40" si="10">TEXT(AF10,"aaa")</f>
        <v/>
      </c>
      <c r="AH10" s="7"/>
      <c r="AI10" s="57" t="str">
        <f>IF(AI8="","",DATE(AI53,AJ53,1))</f>
        <v/>
      </c>
      <c r="AJ10" s="54" t="str">
        <f t="shared" ref="AJ10:AJ40" si="11">TEXT(AI10,"aaa")</f>
        <v/>
      </c>
      <c r="AK10" s="7"/>
    </row>
    <row r="11" spans="2:39" ht="19.5" customHeight="1" x14ac:dyDescent="0.15">
      <c r="B11" s="53">
        <f>IF(B10="","",IF(MONTH(B10+1)=C$53,B10+1,""))</f>
        <v>2</v>
      </c>
      <c r="C11" s="54" t="str">
        <f t="shared" si="0"/>
        <v>月</v>
      </c>
      <c r="D11" s="7"/>
      <c r="E11" s="57" t="str">
        <f>IF(E10="","",IF(MONTH(E10+1)=F$53,E10+1,""))</f>
        <v/>
      </c>
      <c r="F11" s="54" t="str">
        <f t="shared" si="1"/>
        <v/>
      </c>
      <c r="G11" s="20"/>
      <c r="H11" s="53" t="str">
        <f>IF(H10="","",IF(MONTH(H10+1)=I$53,H10+1,""))</f>
        <v/>
      </c>
      <c r="I11" s="54" t="str">
        <f t="shared" si="2"/>
        <v/>
      </c>
      <c r="J11" s="7"/>
      <c r="K11" s="57" t="str">
        <f>IF(K10="","",IF(MONTH(K10+1)=L$53,K10+1,""))</f>
        <v/>
      </c>
      <c r="L11" s="54" t="str">
        <f t="shared" si="3"/>
        <v/>
      </c>
      <c r="M11" s="20"/>
      <c r="N11" s="53" t="str">
        <f>IF(N10="","",IF(MONTH(N10+1)=O$53,N10+1,""))</f>
        <v/>
      </c>
      <c r="O11" s="54" t="str">
        <f t="shared" si="4"/>
        <v/>
      </c>
      <c r="P11" s="7"/>
      <c r="Q11" s="57" t="str">
        <f>IF(Q10="","",IF(MONTH(Q10+1)=R$53,Q10+1,""))</f>
        <v/>
      </c>
      <c r="R11" s="54" t="str">
        <f t="shared" si="5"/>
        <v/>
      </c>
      <c r="S11" s="20"/>
      <c r="T11" s="53" t="str">
        <f>IF(T10="","",IF(MONTH(T10+1)=U$53,T10+1,""))</f>
        <v/>
      </c>
      <c r="U11" s="54" t="str">
        <f t="shared" si="6"/>
        <v/>
      </c>
      <c r="V11" s="7"/>
      <c r="W11" s="57" t="str">
        <f>IF(W10="","",IF(MONTH(W10+1)=X$53,W10+1,""))</f>
        <v/>
      </c>
      <c r="X11" s="54" t="str">
        <f t="shared" si="7"/>
        <v/>
      </c>
      <c r="Y11" s="20"/>
      <c r="Z11" s="53" t="str">
        <f>IF(Z10="","",IF(MONTH(Z10+1)=AA$53,Z10+1,""))</f>
        <v/>
      </c>
      <c r="AA11" s="54" t="str">
        <f t="shared" si="8"/>
        <v/>
      </c>
      <c r="AB11" s="7"/>
      <c r="AC11" s="57" t="str">
        <f>IF(AC10="","",IF(MONTH(AC10+1)=AD$53,AC10+1,""))</f>
        <v/>
      </c>
      <c r="AD11" s="54" t="str">
        <f t="shared" si="9"/>
        <v/>
      </c>
      <c r="AE11" s="20"/>
      <c r="AF11" s="53" t="str">
        <f>IF(AF10="","",IF(MONTH(AF10+1)=AG$53,AF10+1,""))</f>
        <v/>
      </c>
      <c r="AG11" s="54" t="str">
        <f t="shared" si="10"/>
        <v/>
      </c>
      <c r="AH11" s="7"/>
      <c r="AI11" s="57" t="str">
        <f>IF(AI10="","",IF(MONTH(AI10+1)=AJ$53,AI10+1,""))</f>
        <v/>
      </c>
      <c r="AJ11" s="54" t="str">
        <f t="shared" si="11"/>
        <v/>
      </c>
      <c r="AK11" s="7"/>
    </row>
    <row r="12" spans="2:39" ht="19.5" customHeight="1" x14ac:dyDescent="0.15">
      <c r="B12" s="53">
        <f>IF(B11="","",IF(MONTH(B11+1)=C$53,B11+1,""))</f>
        <v>3</v>
      </c>
      <c r="C12" s="54" t="str">
        <f t="shared" si="0"/>
        <v>火</v>
      </c>
      <c r="D12" s="7"/>
      <c r="E12" s="57" t="str">
        <f>IF(E11="","",IF(MONTH(E11+1)=F$53,E11+1,""))</f>
        <v/>
      </c>
      <c r="F12" s="54" t="str">
        <f t="shared" si="1"/>
        <v/>
      </c>
      <c r="G12" s="20"/>
      <c r="H12" s="53" t="str">
        <f>IF(H11="","",IF(MONTH(H11+1)=I$53,H11+1,""))</f>
        <v/>
      </c>
      <c r="I12" s="54" t="str">
        <f t="shared" si="2"/>
        <v/>
      </c>
      <c r="J12" s="7"/>
      <c r="K12" s="57" t="str">
        <f>IF(K11="","",IF(MONTH(K11+1)=L$53,K11+1,""))</f>
        <v/>
      </c>
      <c r="L12" s="54" t="str">
        <f t="shared" si="3"/>
        <v/>
      </c>
      <c r="M12" s="20"/>
      <c r="N12" s="53" t="str">
        <f>IF(N11="","",IF(MONTH(N11+1)=O$53,N11+1,""))</f>
        <v/>
      </c>
      <c r="O12" s="54" t="str">
        <f t="shared" si="4"/>
        <v/>
      </c>
      <c r="P12" s="7"/>
      <c r="Q12" s="57" t="str">
        <f>IF(Q11="","",IF(MONTH(Q11+1)=R$53,Q11+1,""))</f>
        <v/>
      </c>
      <c r="R12" s="54" t="str">
        <f t="shared" si="5"/>
        <v/>
      </c>
      <c r="S12" s="20"/>
      <c r="T12" s="53" t="str">
        <f>IF(T11="","",IF(MONTH(T11+1)=U$53,T11+1,""))</f>
        <v/>
      </c>
      <c r="U12" s="54" t="str">
        <f t="shared" si="6"/>
        <v/>
      </c>
      <c r="V12" s="7"/>
      <c r="W12" s="57" t="str">
        <f>IF(W11="","",IF(MONTH(W11+1)=X$53,W11+1,""))</f>
        <v/>
      </c>
      <c r="X12" s="54" t="str">
        <f t="shared" si="7"/>
        <v/>
      </c>
      <c r="Y12" s="20"/>
      <c r="Z12" s="53" t="str">
        <f>IF(Z11="","",IF(MONTH(Z11+1)=AA$53,Z11+1,""))</f>
        <v/>
      </c>
      <c r="AA12" s="54" t="str">
        <f t="shared" si="8"/>
        <v/>
      </c>
      <c r="AB12" s="7"/>
      <c r="AC12" s="57" t="str">
        <f>IF(AC11="","",IF(MONTH(AC11+1)=AD$53,AC11+1,""))</f>
        <v/>
      </c>
      <c r="AD12" s="54" t="str">
        <f t="shared" si="9"/>
        <v/>
      </c>
      <c r="AE12" s="20"/>
      <c r="AF12" s="53" t="str">
        <f>IF(AF11="","",IF(MONTH(AF11+1)=AG$53,AF11+1,""))</f>
        <v/>
      </c>
      <c r="AG12" s="54" t="str">
        <f t="shared" si="10"/>
        <v/>
      </c>
      <c r="AH12" s="7"/>
      <c r="AI12" s="57" t="str">
        <f>IF(AI11="","",IF(MONTH(AI11+1)=AJ$53,AI11+1,""))</f>
        <v/>
      </c>
      <c r="AJ12" s="54" t="str">
        <f t="shared" si="11"/>
        <v/>
      </c>
      <c r="AK12" s="7"/>
    </row>
    <row r="13" spans="2:39" ht="19.5" customHeight="1" x14ac:dyDescent="0.15">
      <c r="B13" s="53">
        <f>IF(B12="","",IF(MONTH(B12+1)=C$53,B12+1,""))</f>
        <v>4</v>
      </c>
      <c r="C13" s="54" t="str">
        <f t="shared" si="0"/>
        <v>水</v>
      </c>
      <c r="D13" s="7"/>
      <c r="E13" s="57" t="str">
        <f>IF(E12="","",IF(MONTH(E12+1)=F$53,E12+1,""))</f>
        <v/>
      </c>
      <c r="F13" s="54" t="str">
        <f t="shared" si="1"/>
        <v/>
      </c>
      <c r="G13" s="20"/>
      <c r="H13" s="53" t="str">
        <f>IF(H12="","",IF(MONTH(H12+1)=I$53,H12+1,""))</f>
        <v/>
      </c>
      <c r="I13" s="54" t="str">
        <f t="shared" si="2"/>
        <v/>
      </c>
      <c r="J13" s="7"/>
      <c r="K13" s="57" t="str">
        <f>IF(K12="","",IF(MONTH(K12+1)=L$53,K12+1,""))</f>
        <v/>
      </c>
      <c r="L13" s="54" t="str">
        <f t="shared" si="3"/>
        <v/>
      </c>
      <c r="M13" s="20"/>
      <c r="N13" s="53" t="str">
        <f>IF(N12="","",IF(MONTH(N12+1)=O$53,N12+1,""))</f>
        <v/>
      </c>
      <c r="O13" s="54" t="str">
        <f t="shared" si="4"/>
        <v/>
      </c>
      <c r="P13" s="7"/>
      <c r="Q13" s="57" t="str">
        <f>IF(Q12="","",IF(MONTH(Q12+1)=R$53,Q12+1,""))</f>
        <v/>
      </c>
      <c r="R13" s="54" t="str">
        <f t="shared" si="5"/>
        <v/>
      </c>
      <c r="S13" s="20"/>
      <c r="T13" s="53" t="str">
        <f>IF(T12="","",IF(MONTH(T12+1)=U$53,T12+1,""))</f>
        <v/>
      </c>
      <c r="U13" s="54" t="str">
        <f t="shared" si="6"/>
        <v/>
      </c>
      <c r="V13" s="7"/>
      <c r="W13" s="57" t="str">
        <f>IF(W12="","",IF(MONTH(W12+1)=X$53,W12+1,""))</f>
        <v/>
      </c>
      <c r="X13" s="54" t="str">
        <f t="shared" si="7"/>
        <v/>
      </c>
      <c r="Y13" s="20"/>
      <c r="Z13" s="53" t="str">
        <f>IF(Z12="","",IF(MONTH(Z12+1)=AA$53,Z12+1,""))</f>
        <v/>
      </c>
      <c r="AA13" s="54" t="str">
        <f t="shared" si="8"/>
        <v/>
      </c>
      <c r="AB13" s="7"/>
      <c r="AC13" s="57" t="str">
        <f>IF(AC12="","",IF(MONTH(AC12+1)=AD$53,AC12+1,""))</f>
        <v/>
      </c>
      <c r="AD13" s="54" t="str">
        <f t="shared" si="9"/>
        <v/>
      </c>
      <c r="AE13" s="20"/>
      <c r="AF13" s="53" t="str">
        <f>IF(AF12="","",IF(MONTH(AF12+1)=AG$53,AF12+1,""))</f>
        <v/>
      </c>
      <c r="AG13" s="54" t="str">
        <f t="shared" si="10"/>
        <v/>
      </c>
      <c r="AH13" s="7"/>
      <c r="AI13" s="57" t="str">
        <f>IF(AI12="","",IF(MONTH(AI12+1)=AJ$53,AI12+1,""))</f>
        <v/>
      </c>
      <c r="AJ13" s="54" t="str">
        <f t="shared" si="11"/>
        <v/>
      </c>
      <c r="AK13" s="7"/>
    </row>
    <row r="14" spans="2:39" ht="19.5" customHeight="1" x14ac:dyDescent="0.15">
      <c r="B14" s="53">
        <f>IF(B13="","",IF(MONTH(B13+1)=C$53,B13+1,""))</f>
        <v>5</v>
      </c>
      <c r="C14" s="54" t="str">
        <f t="shared" si="0"/>
        <v>木</v>
      </c>
      <c r="D14" s="7"/>
      <c r="E14" s="57" t="str">
        <f>IF(E13="","",IF(MONTH(E13+1)=F$53,E13+1,""))</f>
        <v/>
      </c>
      <c r="F14" s="54" t="str">
        <f t="shared" si="1"/>
        <v/>
      </c>
      <c r="G14" s="20"/>
      <c r="H14" s="53" t="str">
        <f>IF(H13="","",IF(MONTH(H13+1)=I$53,H13+1,""))</f>
        <v/>
      </c>
      <c r="I14" s="54" t="str">
        <f t="shared" si="2"/>
        <v/>
      </c>
      <c r="J14" s="7"/>
      <c r="K14" s="57" t="str">
        <f>IF(K13="","",IF(MONTH(K13+1)=L$53,K13+1,""))</f>
        <v/>
      </c>
      <c r="L14" s="54" t="str">
        <f t="shared" si="3"/>
        <v/>
      </c>
      <c r="M14" s="20"/>
      <c r="N14" s="53" t="str">
        <f>IF(N13="","",IF(MONTH(N13+1)=O$53,N13+1,""))</f>
        <v/>
      </c>
      <c r="O14" s="54" t="str">
        <f t="shared" si="4"/>
        <v/>
      </c>
      <c r="P14" s="7"/>
      <c r="Q14" s="57" t="str">
        <f>IF(Q13="","",IF(MONTH(Q13+1)=R$53,Q13+1,""))</f>
        <v/>
      </c>
      <c r="R14" s="54" t="str">
        <f t="shared" si="5"/>
        <v/>
      </c>
      <c r="S14" s="20"/>
      <c r="T14" s="53" t="str">
        <f>IF(T13="","",IF(MONTH(T13+1)=U$53,T13+1,""))</f>
        <v/>
      </c>
      <c r="U14" s="54" t="str">
        <f t="shared" si="6"/>
        <v/>
      </c>
      <c r="V14" s="7"/>
      <c r="W14" s="57" t="str">
        <f>IF(W13="","",IF(MONTH(W13+1)=X$53,W13+1,""))</f>
        <v/>
      </c>
      <c r="X14" s="54" t="str">
        <f t="shared" si="7"/>
        <v/>
      </c>
      <c r="Y14" s="20"/>
      <c r="Z14" s="53" t="str">
        <f>IF(Z13="","",IF(MONTH(Z13+1)=AA$53,Z13+1,""))</f>
        <v/>
      </c>
      <c r="AA14" s="54" t="str">
        <f t="shared" si="8"/>
        <v/>
      </c>
      <c r="AB14" s="7"/>
      <c r="AC14" s="57" t="str">
        <f>IF(AC13="","",IF(MONTH(AC13+1)=AD$53,AC13+1,""))</f>
        <v/>
      </c>
      <c r="AD14" s="54" t="str">
        <f t="shared" si="9"/>
        <v/>
      </c>
      <c r="AE14" s="20"/>
      <c r="AF14" s="53" t="str">
        <f>IF(AF13="","",IF(MONTH(AF13+1)=AG$53,AF13+1,""))</f>
        <v/>
      </c>
      <c r="AG14" s="54" t="str">
        <f t="shared" si="10"/>
        <v/>
      </c>
      <c r="AH14" s="7"/>
      <c r="AI14" s="57" t="str">
        <f>IF(AI13="","",IF(MONTH(AI13+1)=AJ$53,AI13+1,""))</f>
        <v/>
      </c>
      <c r="AJ14" s="54" t="str">
        <f t="shared" si="11"/>
        <v/>
      </c>
      <c r="AK14" s="7"/>
    </row>
    <row r="15" spans="2:39" ht="19.5" customHeight="1" x14ac:dyDescent="0.15">
      <c r="B15" s="53">
        <f>IF(B14="","",IF(MONTH(B14+1)=C$53,B14+1,""))</f>
        <v>6</v>
      </c>
      <c r="C15" s="54" t="str">
        <f t="shared" si="0"/>
        <v>金</v>
      </c>
      <c r="D15" s="7"/>
      <c r="E15" s="57" t="str">
        <f>IF(E14="","",IF(MONTH(E14+1)=F$53,E14+1,""))</f>
        <v/>
      </c>
      <c r="F15" s="54" t="str">
        <f t="shared" si="1"/>
        <v/>
      </c>
      <c r="G15" s="20"/>
      <c r="H15" s="53" t="str">
        <f>IF(H14="","",IF(MONTH(H14+1)=I$53,H14+1,""))</f>
        <v/>
      </c>
      <c r="I15" s="54" t="str">
        <f t="shared" si="2"/>
        <v/>
      </c>
      <c r="J15" s="7"/>
      <c r="K15" s="57" t="str">
        <f>IF(K14="","",IF(MONTH(K14+1)=L$53,K14+1,""))</f>
        <v/>
      </c>
      <c r="L15" s="54" t="str">
        <f t="shared" si="3"/>
        <v/>
      </c>
      <c r="M15" s="20"/>
      <c r="N15" s="53" t="str">
        <f>IF(N14="","",IF(MONTH(N14+1)=O$53,N14+1,""))</f>
        <v/>
      </c>
      <c r="O15" s="54" t="str">
        <f t="shared" si="4"/>
        <v/>
      </c>
      <c r="P15" s="7"/>
      <c r="Q15" s="57" t="str">
        <f>IF(Q14="","",IF(MONTH(Q14+1)=R$53,Q14+1,""))</f>
        <v/>
      </c>
      <c r="R15" s="54" t="str">
        <f t="shared" si="5"/>
        <v/>
      </c>
      <c r="S15" s="20"/>
      <c r="T15" s="53" t="str">
        <f>IF(T14="","",IF(MONTH(T14+1)=U$53,T14+1,""))</f>
        <v/>
      </c>
      <c r="U15" s="54" t="str">
        <f t="shared" si="6"/>
        <v/>
      </c>
      <c r="V15" s="7"/>
      <c r="W15" s="57" t="str">
        <f>IF(W14="","",IF(MONTH(W14+1)=X$53,W14+1,""))</f>
        <v/>
      </c>
      <c r="X15" s="54" t="str">
        <f t="shared" si="7"/>
        <v/>
      </c>
      <c r="Y15" s="20"/>
      <c r="Z15" s="53" t="str">
        <f>IF(Z14="","",IF(MONTH(Z14+1)=AA$53,Z14+1,""))</f>
        <v/>
      </c>
      <c r="AA15" s="54" t="str">
        <f t="shared" si="8"/>
        <v/>
      </c>
      <c r="AB15" s="7"/>
      <c r="AC15" s="57" t="str">
        <f>IF(AC14="","",IF(MONTH(AC14+1)=AD$53,AC14+1,""))</f>
        <v/>
      </c>
      <c r="AD15" s="54" t="str">
        <f t="shared" si="9"/>
        <v/>
      </c>
      <c r="AE15" s="20"/>
      <c r="AF15" s="53" t="str">
        <f>IF(AF14="","",IF(MONTH(AF14+1)=AG$53,AF14+1,""))</f>
        <v/>
      </c>
      <c r="AG15" s="54" t="str">
        <f t="shared" si="10"/>
        <v/>
      </c>
      <c r="AH15" s="7"/>
      <c r="AI15" s="57" t="str">
        <f>IF(AI14="","",IF(MONTH(AI14+1)=AJ$53,AI14+1,""))</f>
        <v/>
      </c>
      <c r="AJ15" s="54" t="str">
        <f t="shared" si="11"/>
        <v/>
      </c>
      <c r="AK15" s="7"/>
    </row>
    <row r="16" spans="2:39" ht="19.5" customHeight="1" x14ac:dyDescent="0.15">
      <c r="B16" s="53">
        <f>IF(B15="","",IF(MONTH(B15+1)=C$53,B15+1,""))</f>
        <v>7</v>
      </c>
      <c r="C16" s="54" t="str">
        <f t="shared" si="0"/>
        <v>土</v>
      </c>
      <c r="D16" s="7"/>
      <c r="E16" s="57" t="str">
        <f>IF(E15="","",IF(MONTH(E15+1)=F$53,E15+1,""))</f>
        <v/>
      </c>
      <c r="F16" s="54" t="str">
        <f t="shared" si="1"/>
        <v/>
      </c>
      <c r="G16" s="20"/>
      <c r="H16" s="53" t="str">
        <f>IF(H15="","",IF(MONTH(H15+1)=I$53,H15+1,""))</f>
        <v/>
      </c>
      <c r="I16" s="54" t="str">
        <f t="shared" si="2"/>
        <v/>
      </c>
      <c r="J16" s="7"/>
      <c r="K16" s="57" t="str">
        <f>IF(K15="","",IF(MONTH(K15+1)=L$53,K15+1,""))</f>
        <v/>
      </c>
      <c r="L16" s="54" t="str">
        <f t="shared" si="3"/>
        <v/>
      </c>
      <c r="M16" s="20"/>
      <c r="N16" s="53" t="str">
        <f>IF(N15="","",IF(MONTH(N15+1)=O$53,N15+1,""))</f>
        <v/>
      </c>
      <c r="O16" s="54" t="str">
        <f t="shared" si="4"/>
        <v/>
      </c>
      <c r="P16" s="7"/>
      <c r="Q16" s="57" t="str">
        <f>IF(Q15="","",IF(MONTH(Q15+1)=R$53,Q15+1,""))</f>
        <v/>
      </c>
      <c r="R16" s="54" t="str">
        <f t="shared" si="5"/>
        <v/>
      </c>
      <c r="S16" s="20"/>
      <c r="T16" s="53" t="str">
        <f>IF(T15="","",IF(MONTH(T15+1)=U$53,T15+1,""))</f>
        <v/>
      </c>
      <c r="U16" s="54" t="str">
        <f t="shared" si="6"/>
        <v/>
      </c>
      <c r="V16" s="7"/>
      <c r="W16" s="57" t="str">
        <f>IF(W15="","",IF(MONTH(W15+1)=X$53,W15+1,""))</f>
        <v/>
      </c>
      <c r="X16" s="54" t="str">
        <f t="shared" si="7"/>
        <v/>
      </c>
      <c r="Y16" s="20"/>
      <c r="Z16" s="53" t="str">
        <f>IF(Z15="","",IF(MONTH(Z15+1)=AA$53,Z15+1,""))</f>
        <v/>
      </c>
      <c r="AA16" s="54" t="str">
        <f t="shared" si="8"/>
        <v/>
      </c>
      <c r="AB16" s="7"/>
      <c r="AC16" s="57" t="str">
        <f>IF(AC15="","",IF(MONTH(AC15+1)=AD$53,AC15+1,""))</f>
        <v/>
      </c>
      <c r="AD16" s="54" t="str">
        <f t="shared" si="9"/>
        <v/>
      </c>
      <c r="AE16" s="20"/>
      <c r="AF16" s="53" t="str">
        <f>IF(AF15="","",IF(MONTH(AF15+1)=AG$53,AF15+1,""))</f>
        <v/>
      </c>
      <c r="AG16" s="54" t="str">
        <f t="shared" si="10"/>
        <v/>
      </c>
      <c r="AH16" s="7"/>
      <c r="AI16" s="57" t="str">
        <f>IF(AI15="","",IF(MONTH(AI15+1)=AJ$53,AI15+1,""))</f>
        <v/>
      </c>
      <c r="AJ16" s="54" t="str">
        <f t="shared" si="11"/>
        <v/>
      </c>
      <c r="AK16" s="7"/>
    </row>
    <row r="17" spans="2:37" ht="19.5" customHeight="1" x14ac:dyDescent="0.15">
      <c r="B17" s="53">
        <f>IF(B16="","",IF(MONTH(B16+1)=C$53,B16+1,""))</f>
        <v>8</v>
      </c>
      <c r="C17" s="54" t="str">
        <f t="shared" si="0"/>
        <v>日</v>
      </c>
      <c r="D17" s="7"/>
      <c r="E17" s="57" t="str">
        <f>IF(E16="","",IF(MONTH(E16+1)=F$53,E16+1,""))</f>
        <v/>
      </c>
      <c r="F17" s="54" t="str">
        <f t="shared" si="1"/>
        <v/>
      </c>
      <c r="G17" s="20"/>
      <c r="H17" s="53" t="str">
        <f>IF(H16="","",IF(MONTH(H16+1)=I$53,H16+1,""))</f>
        <v/>
      </c>
      <c r="I17" s="54" t="str">
        <f t="shared" si="2"/>
        <v/>
      </c>
      <c r="J17" s="7"/>
      <c r="K17" s="57" t="str">
        <f>IF(K16="","",IF(MONTH(K16+1)=L$53,K16+1,""))</f>
        <v/>
      </c>
      <c r="L17" s="54" t="str">
        <f t="shared" si="3"/>
        <v/>
      </c>
      <c r="M17" s="20"/>
      <c r="N17" s="53" t="str">
        <f>IF(N16="","",IF(MONTH(N16+1)=O$53,N16+1,""))</f>
        <v/>
      </c>
      <c r="O17" s="54" t="str">
        <f t="shared" si="4"/>
        <v/>
      </c>
      <c r="P17" s="7"/>
      <c r="Q17" s="57" t="str">
        <f>IF(Q16="","",IF(MONTH(Q16+1)=R$53,Q16+1,""))</f>
        <v/>
      </c>
      <c r="R17" s="54" t="str">
        <f t="shared" si="5"/>
        <v/>
      </c>
      <c r="S17" s="20"/>
      <c r="T17" s="53" t="str">
        <f>IF(T16="","",IF(MONTH(T16+1)=U$53,T16+1,""))</f>
        <v/>
      </c>
      <c r="U17" s="54" t="str">
        <f t="shared" si="6"/>
        <v/>
      </c>
      <c r="V17" s="7"/>
      <c r="W17" s="57" t="str">
        <f>IF(W16="","",IF(MONTH(W16+1)=X$53,W16+1,""))</f>
        <v/>
      </c>
      <c r="X17" s="54" t="str">
        <f t="shared" si="7"/>
        <v/>
      </c>
      <c r="Y17" s="20"/>
      <c r="Z17" s="53" t="str">
        <f>IF(Z16="","",IF(MONTH(Z16+1)=AA$53,Z16+1,""))</f>
        <v/>
      </c>
      <c r="AA17" s="54" t="str">
        <f t="shared" si="8"/>
        <v/>
      </c>
      <c r="AB17" s="7"/>
      <c r="AC17" s="57" t="str">
        <f>IF(AC16="","",IF(MONTH(AC16+1)=AD$53,AC16+1,""))</f>
        <v/>
      </c>
      <c r="AD17" s="54" t="str">
        <f t="shared" si="9"/>
        <v/>
      </c>
      <c r="AE17" s="20"/>
      <c r="AF17" s="53" t="str">
        <f>IF(AF16="","",IF(MONTH(AF16+1)=AG$53,AF16+1,""))</f>
        <v/>
      </c>
      <c r="AG17" s="54" t="str">
        <f t="shared" si="10"/>
        <v/>
      </c>
      <c r="AH17" s="7"/>
      <c r="AI17" s="57" t="str">
        <f>IF(AI16="","",IF(MONTH(AI16+1)=AJ$53,AI16+1,""))</f>
        <v/>
      </c>
      <c r="AJ17" s="54" t="str">
        <f t="shared" si="11"/>
        <v/>
      </c>
      <c r="AK17" s="7"/>
    </row>
    <row r="18" spans="2:37" ht="19.5" customHeight="1" x14ac:dyDescent="0.15">
      <c r="B18" s="53">
        <f>IF(B17="","",IF(MONTH(B17+1)=C$53,B17+1,""))</f>
        <v>9</v>
      </c>
      <c r="C18" s="54" t="str">
        <f t="shared" si="0"/>
        <v>月</v>
      </c>
      <c r="D18" s="7"/>
      <c r="E18" s="57" t="str">
        <f>IF(E17="","",IF(MONTH(E17+1)=F$53,E17+1,""))</f>
        <v/>
      </c>
      <c r="F18" s="54" t="str">
        <f t="shared" si="1"/>
        <v/>
      </c>
      <c r="G18" s="20"/>
      <c r="H18" s="53" t="str">
        <f>IF(H17="","",IF(MONTH(H17+1)=I$53,H17+1,""))</f>
        <v/>
      </c>
      <c r="I18" s="54" t="str">
        <f t="shared" si="2"/>
        <v/>
      </c>
      <c r="J18" s="7"/>
      <c r="K18" s="57" t="str">
        <f>IF(K17="","",IF(MONTH(K17+1)=L$53,K17+1,""))</f>
        <v/>
      </c>
      <c r="L18" s="54" t="str">
        <f t="shared" si="3"/>
        <v/>
      </c>
      <c r="M18" s="20"/>
      <c r="N18" s="53" t="str">
        <f>IF(N17="","",IF(MONTH(N17+1)=O$53,N17+1,""))</f>
        <v/>
      </c>
      <c r="O18" s="54" t="str">
        <f t="shared" si="4"/>
        <v/>
      </c>
      <c r="P18" s="7"/>
      <c r="Q18" s="57" t="str">
        <f>IF(Q17="","",IF(MONTH(Q17+1)=R$53,Q17+1,""))</f>
        <v/>
      </c>
      <c r="R18" s="54" t="str">
        <f t="shared" si="5"/>
        <v/>
      </c>
      <c r="S18" s="20"/>
      <c r="T18" s="53" t="str">
        <f>IF(T17="","",IF(MONTH(T17+1)=U$53,T17+1,""))</f>
        <v/>
      </c>
      <c r="U18" s="54" t="str">
        <f t="shared" si="6"/>
        <v/>
      </c>
      <c r="V18" s="7"/>
      <c r="W18" s="57" t="str">
        <f>IF(W17="","",IF(MONTH(W17+1)=X$53,W17+1,""))</f>
        <v/>
      </c>
      <c r="X18" s="54" t="str">
        <f t="shared" si="7"/>
        <v/>
      </c>
      <c r="Y18" s="20"/>
      <c r="Z18" s="53" t="str">
        <f>IF(Z17="","",IF(MONTH(Z17+1)=AA$53,Z17+1,""))</f>
        <v/>
      </c>
      <c r="AA18" s="54" t="str">
        <f t="shared" si="8"/>
        <v/>
      </c>
      <c r="AB18" s="7"/>
      <c r="AC18" s="57" t="str">
        <f>IF(AC17="","",IF(MONTH(AC17+1)=AD$53,AC17+1,""))</f>
        <v/>
      </c>
      <c r="AD18" s="54" t="str">
        <f t="shared" si="9"/>
        <v/>
      </c>
      <c r="AE18" s="20"/>
      <c r="AF18" s="53" t="str">
        <f>IF(AF17="","",IF(MONTH(AF17+1)=AG$53,AF17+1,""))</f>
        <v/>
      </c>
      <c r="AG18" s="54" t="str">
        <f t="shared" si="10"/>
        <v/>
      </c>
      <c r="AH18" s="7"/>
      <c r="AI18" s="57" t="str">
        <f>IF(AI17="","",IF(MONTH(AI17+1)=AJ$53,AI17+1,""))</f>
        <v/>
      </c>
      <c r="AJ18" s="54" t="str">
        <f t="shared" si="11"/>
        <v/>
      </c>
      <c r="AK18" s="7"/>
    </row>
    <row r="19" spans="2:37" ht="19.5" customHeight="1" x14ac:dyDescent="0.15">
      <c r="B19" s="53">
        <f>IF(B18="","",IF(MONTH(B18+1)=C$53,B18+1,""))</f>
        <v>10</v>
      </c>
      <c r="C19" s="54" t="str">
        <f t="shared" si="0"/>
        <v>火</v>
      </c>
      <c r="D19" s="7"/>
      <c r="E19" s="57" t="str">
        <f>IF(E18="","",IF(MONTH(E18+1)=F$53,E18+1,""))</f>
        <v/>
      </c>
      <c r="F19" s="54" t="str">
        <f t="shared" si="1"/>
        <v/>
      </c>
      <c r="G19" s="20"/>
      <c r="H19" s="53" t="str">
        <f>IF(H18="","",IF(MONTH(H18+1)=I$53,H18+1,""))</f>
        <v/>
      </c>
      <c r="I19" s="54" t="str">
        <f t="shared" si="2"/>
        <v/>
      </c>
      <c r="J19" s="7"/>
      <c r="K19" s="57" t="str">
        <f>IF(K18="","",IF(MONTH(K18+1)=L$53,K18+1,""))</f>
        <v/>
      </c>
      <c r="L19" s="54" t="str">
        <f t="shared" si="3"/>
        <v/>
      </c>
      <c r="M19" s="20"/>
      <c r="N19" s="53" t="str">
        <f>IF(N18="","",IF(MONTH(N18+1)=O$53,N18+1,""))</f>
        <v/>
      </c>
      <c r="O19" s="54" t="str">
        <f t="shared" si="4"/>
        <v/>
      </c>
      <c r="P19" s="7"/>
      <c r="Q19" s="57" t="str">
        <f>IF(Q18="","",IF(MONTH(Q18+1)=R$53,Q18+1,""))</f>
        <v/>
      </c>
      <c r="R19" s="54" t="str">
        <f t="shared" si="5"/>
        <v/>
      </c>
      <c r="S19" s="20"/>
      <c r="T19" s="53" t="str">
        <f>IF(T18="","",IF(MONTH(T18+1)=U$53,T18+1,""))</f>
        <v/>
      </c>
      <c r="U19" s="54" t="str">
        <f t="shared" si="6"/>
        <v/>
      </c>
      <c r="V19" s="7"/>
      <c r="W19" s="57" t="str">
        <f>IF(W18="","",IF(MONTH(W18+1)=X$53,W18+1,""))</f>
        <v/>
      </c>
      <c r="X19" s="54" t="str">
        <f t="shared" si="7"/>
        <v/>
      </c>
      <c r="Y19" s="20"/>
      <c r="Z19" s="53" t="str">
        <f>IF(Z18="","",IF(MONTH(Z18+1)=AA$53,Z18+1,""))</f>
        <v/>
      </c>
      <c r="AA19" s="54" t="str">
        <f t="shared" si="8"/>
        <v/>
      </c>
      <c r="AB19" s="7"/>
      <c r="AC19" s="57" t="str">
        <f>IF(AC18="","",IF(MONTH(AC18+1)=AD$53,AC18+1,""))</f>
        <v/>
      </c>
      <c r="AD19" s="54" t="str">
        <f t="shared" si="9"/>
        <v/>
      </c>
      <c r="AE19" s="20"/>
      <c r="AF19" s="53" t="str">
        <f>IF(AF18="","",IF(MONTH(AF18+1)=AG$53,AF18+1,""))</f>
        <v/>
      </c>
      <c r="AG19" s="54" t="str">
        <f t="shared" si="10"/>
        <v/>
      </c>
      <c r="AH19" s="7"/>
      <c r="AI19" s="57" t="str">
        <f>IF(AI18="","",IF(MONTH(AI18+1)=AJ$53,AI18+1,""))</f>
        <v/>
      </c>
      <c r="AJ19" s="54" t="str">
        <f t="shared" si="11"/>
        <v/>
      </c>
      <c r="AK19" s="7"/>
    </row>
    <row r="20" spans="2:37" ht="19.5" customHeight="1" x14ac:dyDescent="0.15">
      <c r="B20" s="53">
        <f>IF(B19="","",IF(MONTH(B19+1)=C$53,B19+1,""))</f>
        <v>11</v>
      </c>
      <c r="C20" s="54" t="str">
        <f t="shared" si="0"/>
        <v>水</v>
      </c>
      <c r="D20" s="7"/>
      <c r="E20" s="57" t="str">
        <f>IF(E19="","",IF(MONTH(E19+1)=F$53,E19+1,""))</f>
        <v/>
      </c>
      <c r="F20" s="54" t="str">
        <f t="shared" si="1"/>
        <v/>
      </c>
      <c r="G20" s="20"/>
      <c r="H20" s="53" t="str">
        <f>IF(H19="","",IF(MONTH(H19+1)=I$53,H19+1,""))</f>
        <v/>
      </c>
      <c r="I20" s="54" t="str">
        <f t="shared" si="2"/>
        <v/>
      </c>
      <c r="J20" s="7"/>
      <c r="K20" s="57" t="str">
        <f>IF(K19="","",IF(MONTH(K19+1)=L$53,K19+1,""))</f>
        <v/>
      </c>
      <c r="L20" s="54" t="str">
        <f t="shared" si="3"/>
        <v/>
      </c>
      <c r="M20" s="20"/>
      <c r="N20" s="53" t="str">
        <f>IF(N19="","",IF(MONTH(N19+1)=O$53,N19+1,""))</f>
        <v/>
      </c>
      <c r="O20" s="54" t="str">
        <f t="shared" si="4"/>
        <v/>
      </c>
      <c r="P20" s="7"/>
      <c r="Q20" s="57" t="str">
        <f>IF(Q19="","",IF(MONTH(Q19+1)=R$53,Q19+1,""))</f>
        <v/>
      </c>
      <c r="R20" s="54" t="str">
        <f t="shared" si="5"/>
        <v/>
      </c>
      <c r="S20" s="20"/>
      <c r="T20" s="53" t="str">
        <f>IF(T19="","",IF(MONTH(T19+1)=U$53,T19+1,""))</f>
        <v/>
      </c>
      <c r="U20" s="54" t="str">
        <f t="shared" si="6"/>
        <v/>
      </c>
      <c r="V20" s="7"/>
      <c r="W20" s="57" t="str">
        <f>IF(W19="","",IF(MONTH(W19+1)=X$53,W19+1,""))</f>
        <v/>
      </c>
      <c r="X20" s="54" t="str">
        <f t="shared" si="7"/>
        <v/>
      </c>
      <c r="Y20" s="20"/>
      <c r="Z20" s="53" t="str">
        <f>IF(Z19="","",IF(MONTH(Z19+1)=AA$53,Z19+1,""))</f>
        <v/>
      </c>
      <c r="AA20" s="54" t="str">
        <f t="shared" si="8"/>
        <v/>
      </c>
      <c r="AB20" s="7"/>
      <c r="AC20" s="57" t="str">
        <f>IF(AC19="","",IF(MONTH(AC19+1)=AD$53,AC19+1,""))</f>
        <v/>
      </c>
      <c r="AD20" s="54" t="str">
        <f t="shared" si="9"/>
        <v/>
      </c>
      <c r="AE20" s="20"/>
      <c r="AF20" s="53" t="str">
        <f>IF(AF19="","",IF(MONTH(AF19+1)=AG$53,AF19+1,""))</f>
        <v/>
      </c>
      <c r="AG20" s="54" t="str">
        <f t="shared" si="10"/>
        <v/>
      </c>
      <c r="AH20" s="7"/>
      <c r="AI20" s="57" t="str">
        <f>IF(AI19="","",IF(MONTH(AI19+1)=AJ$53,AI19+1,""))</f>
        <v/>
      </c>
      <c r="AJ20" s="54" t="str">
        <f t="shared" si="11"/>
        <v/>
      </c>
      <c r="AK20" s="7"/>
    </row>
    <row r="21" spans="2:37" ht="19.5" customHeight="1" x14ac:dyDescent="0.15">
      <c r="B21" s="53">
        <f>IF(B20="","",IF(MONTH(B20+1)=C$53,B20+1,""))</f>
        <v>12</v>
      </c>
      <c r="C21" s="54" t="str">
        <f t="shared" si="0"/>
        <v>木</v>
      </c>
      <c r="D21" s="7"/>
      <c r="E21" s="57" t="str">
        <f>IF(E20="","",IF(MONTH(E20+1)=F$53,E20+1,""))</f>
        <v/>
      </c>
      <c r="F21" s="54" t="str">
        <f t="shared" si="1"/>
        <v/>
      </c>
      <c r="G21" s="20"/>
      <c r="H21" s="53" t="str">
        <f>IF(H20="","",IF(MONTH(H20+1)=I$53,H20+1,""))</f>
        <v/>
      </c>
      <c r="I21" s="54" t="str">
        <f t="shared" si="2"/>
        <v/>
      </c>
      <c r="J21" s="7"/>
      <c r="K21" s="57" t="str">
        <f>IF(K20="","",IF(MONTH(K20+1)=L$53,K20+1,""))</f>
        <v/>
      </c>
      <c r="L21" s="54" t="str">
        <f t="shared" si="3"/>
        <v/>
      </c>
      <c r="M21" s="20"/>
      <c r="N21" s="53" t="str">
        <f>IF(N20="","",IF(MONTH(N20+1)=O$53,N20+1,""))</f>
        <v/>
      </c>
      <c r="O21" s="54" t="str">
        <f t="shared" si="4"/>
        <v/>
      </c>
      <c r="P21" s="7"/>
      <c r="Q21" s="57" t="str">
        <f>IF(Q20="","",IF(MONTH(Q20+1)=R$53,Q20+1,""))</f>
        <v/>
      </c>
      <c r="R21" s="54" t="str">
        <f t="shared" si="5"/>
        <v/>
      </c>
      <c r="S21" s="20"/>
      <c r="T21" s="53" t="str">
        <f>IF(T20="","",IF(MONTH(T20+1)=U$53,T20+1,""))</f>
        <v/>
      </c>
      <c r="U21" s="54" t="str">
        <f t="shared" si="6"/>
        <v/>
      </c>
      <c r="V21" s="7"/>
      <c r="W21" s="57" t="str">
        <f>IF(W20="","",IF(MONTH(W20+1)=X$53,W20+1,""))</f>
        <v/>
      </c>
      <c r="X21" s="54" t="str">
        <f t="shared" si="7"/>
        <v/>
      </c>
      <c r="Y21" s="20"/>
      <c r="Z21" s="53" t="str">
        <f>IF(Z20="","",IF(MONTH(Z20+1)=AA$53,Z20+1,""))</f>
        <v/>
      </c>
      <c r="AA21" s="54" t="str">
        <f t="shared" si="8"/>
        <v/>
      </c>
      <c r="AB21" s="7"/>
      <c r="AC21" s="57" t="str">
        <f>IF(AC20="","",IF(MONTH(AC20+1)=AD$53,AC20+1,""))</f>
        <v/>
      </c>
      <c r="AD21" s="54" t="str">
        <f t="shared" si="9"/>
        <v/>
      </c>
      <c r="AE21" s="20"/>
      <c r="AF21" s="53" t="str">
        <f>IF(AF20="","",IF(MONTH(AF20+1)=AG$53,AF20+1,""))</f>
        <v/>
      </c>
      <c r="AG21" s="54" t="str">
        <f t="shared" si="10"/>
        <v/>
      </c>
      <c r="AH21" s="7"/>
      <c r="AI21" s="57" t="str">
        <f>IF(AI20="","",IF(MONTH(AI20+1)=AJ$53,AI20+1,""))</f>
        <v/>
      </c>
      <c r="AJ21" s="54" t="str">
        <f t="shared" si="11"/>
        <v/>
      </c>
      <c r="AK21" s="7"/>
    </row>
    <row r="22" spans="2:37" ht="19.5" customHeight="1" x14ac:dyDescent="0.15">
      <c r="B22" s="53">
        <f>IF(B21="","",IF(MONTH(B21+1)=C$53,B21+1,""))</f>
        <v>13</v>
      </c>
      <c r="C22" s="54" t="str">
        <f t="shared" si="0"/>
        <v>金</v>
      </c>
      <c r="D22" s="7"/>
      <c r="E22" s="57" t="str">
        <f>IF(E21="","",IF(MONTH(E21+1)=F$53,E21+1,""))</f>
        <v/>
      </c>
      <c r="F22" s="54" t="str">
        <f t="shared" si="1"/>
        <v/>
      </c>
      <c r="G22" s="20"/>
      <c r="H22" s="53" t="str">
        <f>IF(H21="","",IF(MONTH(H21+1)=I$53,H21+1,""))</f>
        <v/>
      </c>
      <c r="I22" s="54" t="str">
        <f t="shared" si="2"/>
        <v/>
      </c>
      <c r="J22" s="7"/>
      <c r="K22" s="57" t="str">
        <f>IF(K21="","",IF(MONTH(K21+1)=L$53,K21+1,""))</f>
        <v/>
      </c>
      <c r="L22" s="54" t="str">
        <f t="shared" si="3"/>
        <v/>
      </c>
      <c r="M22" s="20"/>
      <c r="N22" s="53" t="str">
        <f>IF(N21="","",IF(MONTH(N21+1)=O$53,N21+1,""))</f>
        <v/>
      </c>
      <c r="O22" s="54" t="str">
        <f t="shared" si="4"/>
        <v/>
      </c>
      <c r="P22" s="7"/>
      <c r="Q22" s="57" t="str">
        <f>IF(Q21="","",IF(MONTH(Q21+1)=R$53,Q21+1,""))</f>
        <v/>
      </c>
      <c r="R22" s="54" t="str">
        <f t="shared" si="5"/>
        <v/>
      </c>
      <c r="S22" s="20"/>
      <c r="T22" s="53" t="str">
        <f>IF(T21="","",IF(MONTH(T21+1)=U$53,T21+1,""))</f>
        <v/>
      </c>
      <c r="U22" s="54" t="str">
        <f t="shared" si="6"/>
        <v/>
      </c>
      <c r="V22" s="7"/>
      <c r="W22" s="57" t="str">
        <f>IF(W21="","",IF(MONTH(W21+1)=X$53,W21+1,""))</f>
        <v/>
      </c>
      <c r="X22" s="54" t="str">
        <f t="shared" si="7"/>
        <v/>
      </c>
      <c r="Y22" s="20"/>
      <c r="Z22" s="53" t="str">
        <f>IF(Z21="","",IF(MONTH(Z21+1)=AA$53,Z21+1,""))</f>
        <v/>
      </c>
      <c r="AA22" s="54" t="str">
        <f t="shared" si="8"/>
        <v/>
      </c>
      <c r="AB22" s="7"/>
      <c r="AC22" s="57" t="str">
        <f>IF(AC21="","",IF(MONTH(AC21+1)=AD$53,AC21+1,""))</f>
        <v/>
      </c>
      <c r="AD22" s="54" t="str">
        <f t="shared" si="9"/>
        <v/>
      </c>
      <c r="AE22" s="20"/>
      <c r="AF22" s="53" t="str">
        <f>IF(AF21="","",IF(MONTH(AF21+1)=AG$53,AF21+1,""))</f>
        <v/>
      </c>
      <c r="AG22" s="54" t="str">
        <f t="shared" si="10"/>
        <v/>
      </c>
      <c r="AH22" s="7"/>
      <c r="AI22" s="57" t="str">
        <f>IF(AI21="","",IF(MONTH(AI21+1)=AJ$53,AI21+1,""))</f>
        <v/>
      </c>
      <c r="AJ22" s="54" t="str">
        <f t="shared" si="11"/>
        <v/>
      </c>
      <c r="AK22" s="7"/>
    </row>
    <row r="23" spans="2:37" ht="19.5" customHeight="1" x14ac:dyDescent="0.15">
      <c r="B23" s="53">
        <f>IF(B22="","",IF(MONTH(B22+1)=C$53,B22+1,""))</f>
        <v>14</v>
      </c>
      <c r="C23" s="54" t="str">
        <f t="shared" si="0"/>
        <v>土</v>
      </c>
      <c r="D23" s="7"/>
      <c r="E23" s="57" t="str">
        <f>IF(E22="","",IF(MONTH(E22+1)=F$53,E22+1,""))</f>
        <v/>
      </c>
      <c r="F23" s="54" t="str">
        <f t="shared" si="1"/>
        <v/>
      </c>
      <c r="G23" s="20"/>
      <c r="H23" s="53" t="str">
        <f>IF(H22="","",IF(MONTH(H22+1)=I$53,H22+1,""))</f>
        <v/>
      </c>
      <c r="I23" s="54" t="str">
        <f t="shared" si="2"/>
        <v/>
      </c>
      <c r="J23" s="7"/>
      <c r="K23" s="57" t="str">
        <f>IF(K22="","",IF(MONTH(K22+1)=L$53,K22+1,""))</f>
        <v/>
      </c>
      <c r="L23" s="54" t="str">
        <f t="shared" si="3"/>
        <v/>
      </c>
      <c r="M23" s="20"/>
      <c r="N23" s="53" t="str">
        <f>IF(N22="","",IF(MONTH(N22+1)=O$53,N22+1,""))</f>
        <v/>
      </c>
      <c r="O23" s="54" t="str">
        <f t="shared" si="4"/>
        <v/>
      </c>
      <c r="P23" s="7"/>
      <c r="Q23" s="57" t="str">
        <f>IF(Q22="","",IF(MONTH(Q22+1)=R$53,Q22+1,""))</f>
        <v/>
      </c>
      <c r="R23" s="54" t="str">
        <f t="shared" si="5"/>
        <v/>
      </c>
      <c r="S23" s="20"/>
      <c r="T23" s="53" t="str">
        <f>IF(T22="","",IF(MONTH(T22+1)=U$53,T22+1,""))</f>
        <v/>
      </c>
      <c r="U23" s="54" t="str">
        <f t="shared" si="6"/>
        <v/>
      </c>
      <c r="V23" s="7"/>
      <c r="W23" s="57" t="str">
        <f>IF(W22="","",IF(MONTH(W22+1)=X$53,W22+1,""))</f>
        <v/>
      </c>
      <c r="X23" s="54" t="str">
        <f t="shared" si="7"/>
        <v/>
      </c>
      <c r="Y23" s="20"/>
      <c r="Z23" s="53" t="str">
        <f>IF(Z22="","",IF(MONTH(Z22+1)=AA$53,Z22+1,""))</f>
        <v/>
      </c>
      <c r="AA23" s="54" t="str">
        <f t="shared" si="8"/>
        <v/>
      </c>
      <c r="AB23" s="7"/>
      <c r="AC23" s="57" t="str">
        <f>IF(AC22="","",IF(MONTH(AC22+1)=AD$53,AC22+1,""))</f>
        <v/>
      </c>
      <c r="AD23" s="54" t="str">
        <f t="shared" si="9"/>
        <v/>
      </c>
      <c r="AE23" s="20"/>
      <c r="AF23" s="53" t="str">
        <f>IF(AF22="","",IF(MONTH(AF22+1)=AG$53,AF22+1,""))</f>
        <v/>
      </c>
      <c r="AG23" s="54" t="str">
        <f t="shared" si="10"/>
        <v/>
      </c>
      <c r="AH23" s="7"/>
      <c r="AI23" s="57" t="str">
        <f>IF(AI22="","",IF(MONTH(AI22+1)=AJ$53,AI22+1,""))</f>
        <v/>
      </c>
      <c r="AJ23" s="54" t="str">
        <f t="shared" si="11"/>
        <v/>
      </c>
      <c r="AK23" s="7"/>
    </row>
    <row r="24" spans="2:37" ht="19.5" customHeight="1" x14ac:dyDescent="0.15">
      <c r="B24" s="53">
        <f>IF(B23="","",IF(MONTH(B23+1)=C$53,B23+1,""))</f>
        <v>15</v>
      </c>
      <c r="C24" s="54" t="str">
        <f t="shared" si="0"/>
        <v>日</v>
      </c>
      <c r="D24" s="7"/>
      <c r="E24" s="57" t="str">
        <f>IF(E23="","",IF(MONTH(E23+1)=F$53,E23+1,""))</f>
        <v/>
      </c>
      <c r="F24" s="54" t="str">
        <f t="shared" si="1"/>
        <v/>
      </c>
      <c r="G24" s="20"/>
      <c r="H24" s="53" t="str">
        <f>IF(H23="","",IF(MONTH(H23+1)=I$53,H23+1,""))</f>
        <v/>
      </c>
      <c r="I24" s="54" t="str">
        <f t="shared" si="2"/>
        <v/>
      </c>
      <c r="J24" s="7"/>
      <c r="K24" s="57" t="str">
        <f>IF(K23="","",IF(MONTH(K23+1)=L$53,K23+1,""))</f>
        <v/>
      </c>
      <c r="L24" s="54" t="str">
        <f t="shared" si="3"/>
        <v/>
      </c>
      <c r="M24" s="20"/>
      <c r="N24" s="53" t="str">
        <f>IF(N23="","",IF(MONTH(N23+1)=O$53,N23+1,""))</f>
        <v/>
      </c>
      <c r="O24" s="54" t="str">
        <f t="shared" si="4"/>
        <v/>
      </c>
      <c r="P24" s="7"/>
      <c r="Q24" s="57" t="str">
        <f>IF(Q23="","",IF(MONTH(Q23+1)=R$53,Q23+1,""))</f>
        <v/>
      </c>
      <c r="R24" s="54" t="str">
        <f t="shared" si="5"/>
        <v/>
      </c>
      <c r="S24" s="20"/>
      <c r="T24" s="53" t="str">
        <f>IF(T23="","",IF(MONTH(T23+1)=U$53,T23+1,""))</f>
        <v/>
      </c>
      <c r="U24" s="54" t="str">
        <f t="shared" si="6"/>
        <v/>
      </c>
      <c r="V24" s="7"/>
      <c r="W24" s="57" t="str">
        <f>IF(W23="","",IF(MONTH(W23+1)=X$53,W23+1,""))</f>
        <v/>
      </c>
      <c r="X24" s="54" t="str">
        <f t="shared" si="7"/>
        <v/>
      </c>
      <c r="Y24" s="20"/>
      <c r="Z24" s="53" t="str">
        <f>IF(Z23="","",IF(MONTH(Z23+1)=AA$53,Z23+1,""))</f>
        <v/>
      </c>
      <c r="AA24" s="54" t="str">
        <f t="shared" si="8"/>
        <v/>
      </c>
      <c r="AB24" s="7"/>
      <c r="AC24" s="57" t="str">
        <f>IF(AC23="","",IF(MONTH(AC23+1)=AD$53,AC23+1,""))</f>
        <v/>
      </c>
      <c r="AD24" s="54" t="str">
        <f t="shared" si="9"/>
        <v/>
      </c>
      <c r="AE24" s="20"/>
      <c r="AF24" s="53" t="str">
        <f>IF(AF23="","",IF(MONTH(AF23+1)=AG$53,AF23+1,""))</f>
        <v/>
      </c>
      <c r="AG24" s="54" t="str">
        <f t="shared" si="10"/>
        <v/>
      </c>
      <c r="AH24" s="7"/>
      <c r="AI24" s="57" t="str">
        <f>IF(AI23="","",IF(MONTH(AI23+1)=AJ$53,AI23+1,""))</f>
        <v/>
      </c>
      <c r="AJ24" s="54" t="str">
        <f t="shared" si="11"/>
        <v/>
      </c>
      <c r="AK24" s="7"/>
    </row>
    <row r="25" spans="2:37" ht="19.5" customHeight="1" x14ac:dyDescent="0.15">
      <c r="B25" s="53">
        <f>IF(B24="","",IF(MONTH(B24+1)=C$53,B24+1,""))</f>
        <v>16</v>
      </c>
      <c r="C25" s="54" t="str">
        <f t="shared" si="0"/>
        <v>月</v>
      </c>
      <c r="D25" s="7"/>
      <c r="E25" s="57" t="str">
        <f>IF(E24="","",IF(MONTH(E24+1)=F$53,E24+1,""))</f>
        <v/>
      </c>
      <c r="F25" s="54" t="str">
        <f t="shared" si="1"/>
        <v/>
      </c>
      <c r="G25" s="20"/>
      <c r="H25" s="53" t="str">
        <f>IF(H24="","",IF(MONTH(H24+1)=I$53,H24+1,""))</f>
        <v/>
      </c>
      <c r="I25" s="54" t="str">
        <f t="shared" si="2"/>
        <v/>
      </c>
      <c r="J25" s="7"/>
      <c r="K25" s="57" t="str">
        <f>IF(K24="","",IF(MONTH(K24+1)=L$53,K24+1,""))</f>
        <v/>
      </c>
      <c r="L25" s="54" t="str">
        <f t="shared" si="3"/>
        <v/>
      </c>
      <c r="M25" s="20"/>
      <c r="N25" s="53" t="str">
        <f>IF(N24="","",IF(MONTH(N24+1)=O$53,N24+1,""))</f>
        <v/>
      </c>
      <c r="O25" s="54" t="str">
        <f t="shared" si="4"/>
        <v/>
      </c>
      <c r="P25" s="7"/>
      <c r="Q25" s="57" t="str">
        <f>IF(Q24="","",IF(MONTH(Q24+1)=R$53,Q24+1,""))</f>
        <v/>
      </c>
      <c r="R25" s="54" t="str">
        <f t="shared" si="5"/>
        <v/>
      </c>
      <c r="S25" s="20"/>
      <c r="T25" s="53" t="str">
        <f>IF(T24="","",IF(MONTH(T24+1)=U$53,T24+1,""))</f>
        <v/>
      </c>
      <c r="U25" s="54" t="str">
        <f t="shared" si="6"/>
        <v/>
      </c>
      <c r="V25" s="7"/>
      <c r="W25" s="57" t="str">
        <f>IF(W24="","",IF(MONTH(W24+1)=X$53,W24+1,""))</f>
        <v/>
      </c>
      <c r="X25" s="54" t="str">
        <f t="shared" si="7"/>
        <v/>
      </c>
      <c r="Y25" s="20"/>
      <c r="Z25" s="53" t="str">
        <f>IF(Z24="","",IF(MONTH(Z24+1)=AA$53,Z24+1,""))</f>
        <v/>
      </c>
      <c r="AA25" s="54" t="str">
        <f t="shared" si="8"/>
        <v/>
      </c>
      <c r="AB25" s="7"/>
      <c r="AC25" s="57" t="str">
        <f>IF(AC24="","",IF(MONTH(AC24+1)=AD$53,AC24+1,""))</f>
        <v/>
      </c>
      <c r="AD25" s="54" t="str">
        <f t="shared" si="9"/>
        <v/>
      </c>
      <c r="AE25" s="20"/>
      <c r="AF25" s="53" t="str">
        <f>IF(AF24="","",IF(MONTH(AF24+1)=AG$53,AF24+1,""))</f>
        <v/>
      </c>
      <c r="AG25" s="54" t="str">
        <f t="shared" si="10"/>
        <v/>
      </c>
      <c r="AH25" s="7"/>
      <c r="AI25" s="57" t="str">
        <f>IF(AI24="","",IF(MONTH(AI24+1)=AJ$53,AI24+1,""))</f>
        <v/>
      </c>
      <c r="AJ25" s="54" t="str">
        <f t="shared" si="11"/>
        <v/>
      </c>
      <c r="AK25" s="7"/>
    </row>
    <row r="26" spans="2:37" ht="19.5" customHeight="1" x14ac:dyDescent="0.15">
      <c r="B26" s="53">
        <f>IF(B25="","",IF(MONTH(B25+1)=C$53,B25+1,""))</f>
        <v>17</v>
      </c>
      <c r="C26" s="54" t="str">
        <f t="shared" si="0"/>
        <v>火</v>
      </c>
      <c r="D26" s="7"/>
      <c r="E26" s="57" t="str">
        <f>IF(E25="","",IF(MONTH(E25+1)=F$53,E25+1,""))</f>
        <v/>
      </c>
      <c r="F26" s="54" t="str">
        <f t="shared" si="1"/>
        <v/>
      </c>
      <c r="G26" s="20"/>
      <c r="H26" s="53" t="str">
        <f>IF(H25="","",IF(MONTH(H25+1)=I$53,H25+1,""))</f>
        <v/>
      </c>
      <c r="I26" s="54" t="str">
        <f t="shared" si="2"/>
        <v/>
      </c>
      <c r="J26" s="7"/>
      <c r="K26" s="57" t="str">
        <f>IF(K25="","",IF(MONTH(K25+1)=L$53,K25+1,""))</f>
        <v/>
      </c>
      <c r="L26" s="54" t="str">
        <f t="shared" si="3"/>
        <v/>
      </c>
      <c r="M26" s="20"/>
      <c r="N26" s="53" t="str">
        <f>IF(N25="","",IF(MONTH(N25+1)=O$53,N25+1,""))</f>
        <v/>
      </c>
      <c r="O26" s="54" t="str">
        <f t="shared" si="4"/>
        <v/>
      </c>
      <c r="P26" s="7"/>
      <c r="Q26" s="57" t="str">
        <f>IF(Q25="","",IF(MONTH(Q25+1)=R$53,Q25+1,""))</f>
        <v/>
      </c>
      <c r="R26" s="54" t="str">
        <f t="shared" si="5"/>
        <v/>
      </c>
      <c r="S26" s="20"/>
      <c r="T26" s="53" t="str">
        <f>IF(T25="","",IF(MONTH(T25+1)=U$53,T25+1,""))</f>
        <v/>
      </c>
      <c r="U26" s="54" t="str">
        <f t="shared" si="6"/>
        <v/>
      </c>
      <c r="V26" s="7"/>
      <c r="W26" s="57" t="str">
        <f>IF(W25="","",IF(MONTH(W25+1)=X$53,W25+1,""))</f>
        <v/>
      </c>
      <c r="X26" s="54" t="str">
        <f t="shared" si="7"/>
        <v/>
      </c>
      <c r="Y26" s="20"/>
      <c r="Z26" s="53" t="str">
        <f>IF(Z25="","",IF(MONTH(Z25+1)=AA$53,Z25+1,""))</f>
        <v/>
      </c>
      <c r="AA26" s="54" t="str">
        <f t="shared" si="8"/>
        <v/>
      </c>
      <c r="AB26" s="7"/>
      <c r="AC26" s="57" t="str">
        <f>IF(AC25="","",IF(MONTH(AC25+1)=AD$53,AC25+1,""))</f>
        <v/>
      </c>
      <c r="AD26" s="54" t="str">
        <f t="shared" si="9"/>
        <v/>
      </c>
      <c r="AE26" s="20"/>
      <c r="AF26" s="53" t="str">
        <f>IF(AF25="","",IF(MONTH(AF25+1)=AG$53,AF25+1,""))</f>
        <v/>
      </c>
      <c r="AG26" s="54" t="str">
        <f t="shared" si="10"/>
        <v/>
      </c>
      <c r="AH26" s="7"/>
      <c r="AI26" s="57" t="str">
        <f>IF(AI25="","",IF(MONTH(AI25+1)=AJ$53,AI25+1,""))</f>
        <v/>
      </c>
      <c r="AJ26" s="54" t="str">
        <f t="shared" si="11"/>
        <v/>
      </c>
      <c r="AK26" s="7"/>
    </row>
    <row r="27" spans="2:37" ht="19.5" customHeight="1" x14ac:dyDescent="0.15">
      <c r="B27" s="53">
        <f>IF(B26="","",IF(MONTH(B26+1)=C$53,B26+1,""))</f>
        <v>18</v>
      </c>
      <c r="C27" s="54" t="str">
        <f t="shared" si="0"/>
        <v>水</v>
      </c>
      <c r="D27" s="7"/>
      <c r="E27" s="57" t="str">
        <f>IF(E26="","",IF(MONTH(E26+1)=F$53,E26+1,""))</f>
        <v/>
      </c>
      <c r="F27" s="54" t="str">
        <f t="shared" si="1"/>
        <v/>
      </c>
      <c r="G27" s="20"/>
      <c r="H27" s="53" t="str">
        <f>IF(H26="","",IF(MONTH(H26+1)=I$53,H26+1,""))</f>
        <v/>
      </c>
      <c r="I27" s="54" t="str">
        <f t="shared" si="2"/>
        <v/>
      </c>
      <c r="J27" s="7"/>
      <c r="K27" s="57" t="str">
        <f>IF(K26="","",IF(MONTH(K26+1)=L$53,K26+1,""))</f>
        <v/>
      </c>
      <c r="L27" s="54" t="str">
        <f t="shared" si="3"/>
        <v/>
      </c>
      <c r="M27" s="20"/>
      <c r="N27" s="53" t="str">
        <f>IF(N26="","",IF(MONTH(N26+1)=O$53,N26+1,""))</f>
        <v/>
      </c>
      <c r="O27" s="54" t="str">
        <f t="shared" si="4"/>
        <v/>
      </c>
      <c r="P27" s="7"/>
      <c r="Q27" s="57" t="str">
        <f>IF(Q26="","",IF(MONTH(Q26+1)=R$53,Q26+1,""))</f>
        <v/>
      </c>
      <c r="R27" s="54" t="str">
        <f t="shared" si="5"/>
        <v/>
      </c>
      <c r="S27" s="20"/>
      <c r="T27" s="53" t="str">
        <f>IF(T26="","",IF(MONTH(T26+1)=U$53,T26+1,""))</f>
        <v/>
      </c>
      <c r="U27" s="54" t="str">
        <f t="shared" si="6"/>
        <v/>
      </c>
      <c r="V27" s="7"/>
      <c r="W27" s="57" t="str">
        <f>IF(W26="","",IF(MONTH(W26+1)=X$53,W26+1,""))</f>
        <v/>
      </c>
      <c r="X27" s="54" t="str">
        <f t="shared" si="7"/>
        <v/>
      </c>
      <c r="Y27" s="20"/>
      <c r="Z27" s="53" t="str">
        <f>IF(Z26="","",IF(MONTH(Z26+1)=AA$53,Z26+1,""))</f>
        <v/>
      </c>
      <c r="AA27" s="54" t="str">
        <f t="shared" si="8"/>
        <v/>
      </c>
      <c r="AB27" s="7"/>
      <c r="AC27" s="57" t="str">
        <f>IF(AC26="","",IF(MONTH(AC26+1)=AD$53,AC26+1,""))</f>
        <v/>
      </c>
      <c r="AD27" s="54" t="str">
        <f t="shared" si="9"/>
        <v/>
      </c>
      <c r="AE27" s="20"/>
      <c r="AF27" s="53" t="str">
        <f>IF(AF26="","",IF(MONTH(AF26+1)=AG$53,AF26+1,""))</f>
        <v/>
      </c>
      <c r="AG27" s="54" t="str">
        <f t="shared" si="10"/>
        <v/>
      </c>
      <c r="AH27" s="7"/>
      <c r="AI27" s="57" t="str">
        <f>IF(AI26="","",IF(MONTH(AI26+1)=AJ$53,AI26+1,""))</f>
        <v/>
      </c>
      <c r="AJ27" s="54" t="str">
        <f t="shared" si="11"/>
        <v/>
      </c>
      <c r="AK27" s="7"/>
    </row>
    <row r="28" spans="2:37" ht="19.5" customHeight="1" x14ac:dyDescent="0.15">
      <c r="B28" s="53">
        <f>IF(B27="","",IF(MONTH(B27+1)=C$53,B27+1,""))</f>
        <v>19</v>
      </c>
      <c r="C28" s="54" t="str">
        <f t="shared" si="0"/>
        <v>木</v>
      </c>
      <c r="D28" s="7"/>
      <c r="E28" s="57" t="str">
        <f>IF(E27="","",IF(MONTH(E27+1)=F$53,E27+1,""))</f>
        <v/>
      </c>
      <c r="F28" s="54" t="str">
        <f t="shared" si="1"/>
        <v/>
      </c>
      <c r="G28" s="20"/>
      <c r="H28" s="53" t="str">
        <f>IF(H27="","",IF(MONTH(H27+1)=I$53,H27+1,""))</f>
        <v/>
      </c>
      <c r="I28" s="54" t="str">
        <f t="shared" si="2"/>
        <v/>
      </c>
      <c r="J28" s="7"/>
      <c r="K28" s="57" t="str">
        <f>IF(K27="","",IF(MONTH(K27+1)=L$53,K27+1,""))</f>
        <v/>
      </c>
      <c r="L28" s="54" t="str">
        <f t="shared" si="3"/>
        <v/>
      </c>
      <c r="M28" s="20"/>
      <c r="N28" s="53" t="str">
        <f>IF(N27="","",IF(MONTH(N27+1)=O$53,N27+1,""))</f>
        <v/>
      </c>
      <c r="O28" s="54" t="str">
        <f t="shared" si="4"/>
        <v/>
      </c>
      <c r="P28" s="7"/>
      <c r="Q28" s="57" t="str">
        <f>IF(Q27="","",IF(MONTH(Q27+1)=R$53,Q27+1,""))</f>
        <v/>
      </c>
      <c r="R28" s="54" t="str">
        <f t="shared" si="5"/>
        <v/>
      </c>
      <c r="S28" s="20"/>
      <c r="T28" s="53" t="str">
        <f>IF(T27="","",IF(MONTH(T27+1)=U$53,T27+1,""))</f>
        <v/>
      </c>
      <c r="U28" s="54" t="str">
        <f t="shared" si="6"/>
        <v/>
      </c>
      <c r="V28" s="7"/>
      <c r="W28" s="57" t="str">
        <f>IF(W27="","",IF(MONTH(W27+1)=X$53,W27+1,""))</f>
        <v/>
      </c>
      <c r="X28" s="54" t="str">
        <f t="shared" si="7"/>
        <v/>
      </c>
      <c r="Y28" s="20"/>
      <c r="Z28" s="53" t="str">
        <f>IF(Z27="","",IF(MONTH(Z27+1)=AA$53,Z27+1,""))</f>
        <v/>
      </c>
      <c r="AA28" s="54" t="str">
        <f t="shared" si="8"/>
        <v/>
      </c>
      <c r="AB28" s="7"/>
      <c r="AC28" s="57" t="str">
        <f>IF(AC27="","",IF(MONTH(AC27+1)=AD$53,AC27+1,""))</f>
        <v/>
      </c>
      <c r="AD28" s="54" t="str">
        <f t="shared" si="9"/>
        <v/>
      </c>
      <c r="AE28" s="20"/>
      <c r="AF28" s="53" t="str">
        <f>IF(AF27="","",IF(MONTH(AF27+1)=AG$53,AF27+1,""))</f>
        <v/>
      </c>
      <c r="AG28" s="54" t="str">
        <f t="shared" si="10"/>
        <v/>
      </c>
      <c r="AH28" s="7"/>
      <c r="AI28" s="57" t="str">
        <f>IF(AI27="","",IF(MONTH(AI27+1)=AJ$53,AI27+1,""))</f>
        <v/>
      </c>
      <c r="AJ28" s="54" t="str">
        <f t="shared" si="11"/>
        <v/>
      </c>
      <c r="AK28" s="7"/>
    </row>
    <row r="29" spans="2:37" ht="19.5" customHeight="1" x14ac:dyDescent="0.15">
      <c r="B29" s="53">
        <f>IF(B28="","",IF(MONTH(B28+1)=C$53,B28+1,""))</f>
        <v>20</v>
      </c>
      <c r="C29" s="54" t="str">
        <f t="shared" si="0"/>
        <v>金</v>
      </c>
      <c r="D29" s="7"/>
      <c r="E29" s="57" t="str">
        <f>IF(E28="","",IF(MONTH(E28+1)=F$53,E28+1,""))</f>
        <v/>
      </c>
      <c r="F29" s="54" t="str">
        <f t="shared" si="1"/>
        <v/>
      </c>
      <c r="G29" s="20"/>
      <c r="H29" s="53" t="str">
        <f>IF(H28="","",IF(MONTH(H28+1)=I$53,H28+1,""))</f>
        <v/>
      </c>
      <c r="I29" s="54" t="str">
        <f t="shared" si="2"/>
        <v/>
      </c>
      <c r="J29" s="7"/>
      <c r="K29" s="57" t="str">
        <f>IF(K28="","",IF(MONTH(K28+1)=L$53,K28+1,""))</f>
        <v/>
      </c>
      <c r="L29" s="54" t="str">
        <f t="shared" si="3"/>
        <v/>
      </c>
      <c r="M29" s="20"/>
      <c r="N29" s="53" t="str">
        <f>IF(N28="","",IF(MONTH(N28+1)=O$53,N28+1,""))</f>
        <v/>
      </c>
      <c r="O29" s="54" t="str">
        <f t="shared" si="4"/>
        <v/>
      </c>
      <c r="P29" s="7"/>
      <c r="Q29" s="57" t="str">
        <f>IF(Q28="","",IF(MONTH(Q28+1)=R$53,Q28+1,""))</f>
        <v/>
      </c>
      <c r="R29" s="54" t="str">
        <f t="shared" si="5"/>
        <v/>
      </c>
      <c r="S29" s="20"/>
      <c r="T29" s="53" t="str">
        <f>IF(T28="","",IF(MONTH(T28+1)=U$53,T28+1,""))</f>
        <v/>
      </c>
      <c r="U29" s="54" t="str">
        <f t="shared" si="6"/>
        <v/>
      </c>
      <c r="V29" s="7"/>
      <c r="W29" s="57" t="str">
        <f>IF(W28="","",IF(MONTH(W28+1)=X$53,W28+1,""))</f>
        <v/>
      </c>
      <c r="X29" s="54" t="str">
        <f t="shared" si="7"/>
        <v/>
      </c>
      <c r="Y29" s="20"/>
      <c r="Z29" s="53" t="str">
        <f>IF(Z28="","",IF(MONTH(Z28+1)=AA$53,Z28+1,""))</f>
        <v/>
      </c>
      <c r="AA29" s="54" t="str">
        <f t="shared" si="8"/>
        <v/>
      </c>
      <c r="AB29" s="7"/>
      <c r="AC29" s="57" t="str">
        <f>IF(AC28="","",IF(MONTH(AC28+1)=AD$53,AC28+1,""))</f>
        <v/>
      </c>
      <c r="AD29" s="54" t="str">
        <f t="shared" si="9"/>
        <v/>
      </c>
      <c r="AE29" s="20"/>
      <c r="AF29" s="53" t="str">
        <f>IF(AF28="","",IF(MONTH(AF28+1)=AG$53,AF28+1,""))</f>
        <v/>
      </c>
      <c r="AG29" s="54" t="str">
        <f t="shared" si="10"/>
        <v/>
      </c>
      <c r="AH29" s="7"/>
      <c r="AI29" s="57" t="str">
        <f>IF(AI28="","",IF(MONTH(AI28+1)=AJ$53,AI28+1,""))</f>
        <v/>
      </c>
      <c r="AJ29" s="54" t="str">
        <f t="shared" si="11"/>
        <v/>
      </c>
      <c r="AK29" s="7"/>
    </row>
    <row r="30" spans="2:37" ht="19.5" customHeight="1" x14ac:dyDescent="0.15">
      <c r="B30" s="53">
        <f>IF(B29="","",IF(MONTH(B29+1)=C$53,B29+1,""))</f>
        <v>21</v>
      </c>
      <c r="C30" s="54" t="str">
        <f t="shared" si="0"/>
        <v>土</v>
      </c>
      <c r="D30" s="7"/>
      <c r="E30" s="57" t="str">
        <f>IF(E29="","",IF(MONTH(E29+1)=F$53,E29+1,""))</f>
        <v/>
      </c>
      <c r="F30" s="54" t="str">
        <f t="shared" si="1"/>
        <v/>
      </c>
      <c r="G30" s="20"/>
      <c r="H30" s="53" t="str">
        <f>IF(H29="","",IF(MONTH(H29+1)=I$53,H29+1,""))</f>
        <v/>
      </c>
      <c r="I30" s="54" t="str">
        <f t="shared" si="2"/>
        <v/>
      </c>
      <c r="J30" s="7"/>
      <c r="K30" s="57" t="str">
        <f>IF(K29="","",IF(MONTH(K29+1)=L$53,K29+1,""))</f>
        <v/>
      </c>
      <c r="L30" s="54" t="str">
        <f t="shared" si="3"/>
        <v/>
      </c>
      <c r="M30" s="20"/>
      <c r="N30" s="53" t="str">
        <f>IF(N29="","",IF(MONTH(N29+1)=O$53,N29+1,""))</f>
        <v/>
      </c>
      <c r="O30" s="54" t="str">
        <f t="shared" si="4"/>
        <v/>
      </c>
      <c r="P30" s="7"/>
      <c r="Q30" s="57" t="str">
        <f>IF(Q29="","",IF(MONTH(Q29+1)=R$53,Q29+1,""))</f>
        <v/>
      </c>
      <c r="R30" s="54" t="str">
        <f t="shared" si="5"/>
        <v/>
      </c>
      <c r="S30" s="20"/>
      <c r="T30" s="53" t="str">
        <f>IF(T29="","",IF(MONTH(T29+1)=U$53,T29+1,""))</f>
        <v/>
      </c>
      <c r="U30" s="54" t="str">
        <f t="shared" si="6"/>
        <v/>
      </c>
      <c r="V30" s="7"/>
      <c r="W30" s="57" t="str">
        <f>IF(W29="","",IF(MONTH(W29+1)=X$53,W29+1,""))</f>
        <v/>
      </c>
      <c r="X30" s="54" t="str">
        <f t="shared" si="7"/>
        <v/>
      </c>
      <c r="Y30" s="20"/>
      <c r="Z30" s="53" t="str">
        <f>IF(Z29="","",IF(MONTH(Z29+1)=AA$53,Z29+1,""))</f>
        <v/>
      </c>
      <c r="AA30" s="54" t="str">
        <f t="shared" si="8"/>
        <v/>
      </c>
      <c r="AB30" s="7"/>
      <c r="AC30" s="57" t="str">
        <f>IF(AC29="","",IF(MONTH(AC29+1)=AD$53,AC29+1,""))</f>
        <v/>
      </c>
      <c r="AD30" s="54" t="str">
        <f t="shared" si="9"/>
        <v/>
      </c>
      <c r="AE30" s="20"/>
      <c r="AF30" s="53" t="str">
        <f>IF(AF29="","",IF(MONTH(AF29+1)=AG$53,AF29+1,""))</f>
        <v/>
      </c>
      <c r="AG30" s="54" t="str">
        <f t="shared" si="10"/>
        <v/>
      </c>
      <c r="AH30" s="7"/>
      <c r="AI30" s="57" t="str">
        <f>IF(AI29="","",IF(MONTH(AI29+1)=AJ$53,AI29+1,""))</f>
        <v/>
      </c>
      <c r="AJ30" s="54" t="str">
        <f t="shared" si="11"/>
        <v/>
      </c>
      <c r="AK30" s="7"/>
    </row>
    <row r="31" spans="2:37" ht="19.5" customHeight="1" x14ac:dyDescent="0.15">
      <c r="B31" s="53">
        <f>IF(B30="","",IF(MONTH(B30+1)=C$53,B30+1,""))</f>
        <v>22</v>
      </c>
      <c r="C31" s="54" t="str">
        <f t="shared" si="0"/>
        <v>日</v>
      </c>
      <c r="D31" s="7"/>
      <c r="E31" s="57" t="str">
        <f>IF(E30="","",IF(MONTH(E30+1)=F$53,E30+1,""))</f>
        <v/>
      </c>
      <c r="F31" s="54" t="str">
        <f t="shared" si="1"/>
        <v/>
      </c>
      <c r="G31" s="20"/>
      <c r="H31" s="53" t="str">
        <f>IF(H30="","",IF(MONTH(H30+1)=I$53,H30+1,""))</f>
        <v/>
      </c>
      <c r="I31" s="54" t="str">
        <f t="shared" si="2"/>
        <v/>
      </c>
      <c r="J31" s="7"/>
      <c r="K31" s="57" t="str">
        <f>IF(K30="","",IF(MONTH(K30+1)=L$53,K30+1,""))</f>
        <v/>
      </c>
      <c r="L31" s="54" t="str">
        <f t="shared" si="3"/>
        <v/>
      </c>
      <c r="M31" s="20"/>
      <c r="N31" s="53" t="str">
        <f>IF(N30="","",IF(MONTH(N30+1)=O$53,N30+1,""))</f>
        <v/>
      </c>
      <c r="O31" s="54" t="str">
        <f t="shared" si="4"/>
        <v/>
      </c>
      <c r="P31" s="7"/>
      <c r="Q31" s="57" t="str">
        <f>IF(Q30="","",IF(MONTH(Q30+1)=R$53,Q30+1,""))</f>
        <v/>
      </c>
      <c r="R31" s="54" t="str">
        <f t="shared" si="5"/>
        <v/>
      </c>
      <c r="S31" s="20"/>
      <c r="T31" s="53" t="str">
        <f>IF(T30="","",IF(MONTH(T30+1)=U$53,T30+1,""))</f>
        <v/>
      </c>
      <c r="U31" s="54" t="str">
        <f t="shared" si="6"/>
        <v/>
      </c>
      <c r="V31" s="7"/>
      <c r="W31" s="57" t="str">
        <f>IF(W30="","",IF(MONTH(W30+1)=X$53,W30+1,""))</f>
        <v/>
      </c>
      <c r="X31" s="54" t="str">
        <f t="shared" si="7"/>
        <v/>
      </c>
      <c r="Y31" s="20"/>
      <c r="Z31" s="53" t="str">
        <f>IF(Z30="","",IF(MONTH(Z30+1)=AA$53,Z30+1,""))</f>
        <v/>
      </c>
      <c r="AA31" s="54" t="str">
        <f t="shared" si="8"/>
        <v/>
      </c>
      <c r="AB31" s="7"/>
      <c r="AC31" s="57" t="str">
        <f>IF(AC30="","",IF(MONTH(AC30+1)=AD$53,AC30+1,""))</f>
        <v/>
      </c>
      <c r="AD31" s="54" t="str">
        <f t="shared" si="9"/>
        <v/>
      </c>
      <c r="AE31" s="20"/>
      <c r="AF31" s="53" t="str">
        <f>IF(AF30="","",IF(MONTH(AF30+1)=AG$53,AF30+1,""))</f>
        <v/>
      </c>
      <c r="AG31" s="54" t="str">
        <f t="shared" si="10"/>
        <v/>
      </c>
      <c r="AH31" s="7"/>
      <c r="AI31" s="57" t="str">
        <f>IF(AI30="","",IF(MONTH(AI30+1)=AJ$53,AI30+1,""))</f>
        <v/>
      </c>
      <c r="AJ31" s="54" t="str">
        <f t="shared" si="11"/>
        <v/>
      </c>
      <c r="AK31" s="7"/>
    </row>
    <row r="32" spans="2:37" ht="19.5" customHeight="1" x14ac:dyDescent="0.15">
      <c r="B32" s="53">
        <f>IF(B31="","",IF(MONTH(B31+1)=C$53,B31+1,""))</f>
        <v>23</v>
      </c>
      <c r="C32" s="54" t="str">
        <f t="shared" si="0"/>
        <v>月</v>
      </c>
      <c r="D32" s="7"/>
      <c r="E32" s="57" t="str">
        <f>IF(E31="","",IF(MONTH(E31+1)=F$53,E31+1,""))</f>
        <v/>
      </c>
      <c r="F32" s="54" t="str">
        <f t="shared" si="1"/>
        <v/>
      </c>
      <c r="G32" s="20"/>
      <c r="H32" s="53" t="str">
        <f>IF(H31="","",IF(MONTH(H31+1)=I$53,H31+1,""))</f>
        <v/>
      </c>
      <c r="I32" s="54" t="str">
        <f t="shared" si="2"/>
        <v/>
      </c>
      <c r="J32" s="7"/>
      <c r="K32" s="57" t="str">
        <f>IF(K31="","",IF(MONTH(K31+1)=L$53,K31+1,""))</f>
        <v/>
      </c>
      <c r="L32" s="54" t="str">
        <f t="shared" si="3"/>
        <v/>
      </c>
      <c r="M32" s="20"/>
      <c r="N32" s="53" t="str">
        <f>IF(N31="","",IF(MONTH(N31+1)=O$53,N31+1,""))</f>
        <v/>
      </c>
      <c r="O32" s="54" t="str">
        <f t="shared" si="4"/>
        <v/>
      </c>
      <c r="P32" s="7"/>
      <c r="Q32" s="57" t="str">
        <f>IF(Q31="","",IF(MONTH(Q31+1)=R$53,Q31+1,""))</f>
        <v/>
      </c>
      <c r="R32" s="54" t="str">
        <f t="shared" si="5"/>
        <v/>
      </c>
      <c r="S32" s="20"/>
      <c r="T32" s="53" t="str">
        <f>IF(T31="","",IF(MONTH(T31+1)=U$53,T31+1,""))</f>
        <v/>
      </c>
      <c r="U32" s="54" t="str">
        <f t="shared" si="6"/>
        <v/>
      </c>
      <c r="V32" s="7"/>
      <c r="W32" s="57" t="str">
        <f>IF(W31="","",IF(MONTH(W31+1)=X$53,W31+1,""))</f>
        <v/>
      </c>
      <c r="X32" s="54" t="str">
        <f t="shared" si="7"/>
        <v/>
      </c>
      <c r="Y32" s="20"/>
      <c r="Z32" s="53" t="str">
        <f>IF(Z31="","",IF(MONTH(Z31+1)=AA$53,Z31+1,""))</f>
        <v/>
      </c>
      <c r="AA32" s="54" t="str">
        <f t="shared" si="8"/>
        <v/>
      </c>
      <c r="AB32" s="7"/>
      <c r="AC32" s="57" t="str">
        <f>IF(AC31="","",IF(MONTH(AC31+1)=AD$53,AC31+1,""))</f>
        <v/>
      </c>
      <c r="AD32" s="54" t="str">
        <f t="shared" si="9"/>
        <v/>
      </c>
      <c r="AE32" s="20"/>
      <c r="AF32" s="53" t="str">
        <f>IF(AF31="","",IF(MONTH(AF31+1)=AG$53,AF31+1,""))</f>
        <v/>
      </c>
      <c r="AG32" s="54" t="str">
        <f t="shared" si="10"/>
        <v/>
      </c>
      <c r="AH32" s="7"/>
      <c r="AI32" s="57" t="str">
        <f>IF(AI31="","",IF(MONTH(AI31+1)=AJ$53,AI31+1,""))</f>
        <v/>
      </c>
      <c r="AJ32" s="54" t="str">
        <f t="shared" si="11"/>
        <v/>
      </c>
      <c r="AK32" s="7"/>
    </row>
    <row r="33" spans="2:39" ht="19.5" customHeight="1" x14ac:dyDescent="0.15">
      <c r="B33" s="53">
        <f>IF(B32="","",IF(MONTH(B32+1)=C$53,B32+1,""))</f>
        <v>24</v>
      </c>
      <c r="C33" s="54" t="str">
        <f t="shared" si="0"/>
        <v>火</v>
      </c>
      <c r="D33" s="7"/>
      <c r="E33" s="57" t="str">
        <f>IF(E32="","",IF(MONTH(E32+1)=F$53,E32+1,""))</f>
        <v/>
      </c>
      <c r="F33" s="54" t="str">
        <f t="shared" si="1"/>
        <v/>
      </c>
      <c r="G33" s="20"/>
      <c r="H33" s="53" t="str">
        <f>IF(H32="","",IF(MONTH(H32+1)=I$53,H32+1,""))</f>
        <v/>
      </c>
      <c r="I33" s="54" t="str">
        <f t="shared" si="2"/>
        <v/>
      </c>
      <c r="J33" s="7"/>
      <c r="K33" s="57" t="str">
        <f>IF(K32="","",IF(MONTH(K32+1)=L$53,K32+1,""))</f>
        <v/>
      </c>
      <c r="L33" s="54" t="str">
        <f t="shared" si="3"/>
        <v/>
      </c>
      <c r="M33" s="20"/>
      <c r="N33" s="53" t="str">
        <f>IF(N32="","",IF(MONTH(N32+1)=O$53,N32+1,""))</f>
        <v/>
      </c>
      <c r="O33" s="54" t="str">
        <f t="shared" si="4"/>
        <v/>
      </c>
      <c r="P33" s="7"/>
      <c r="Q33" s="57" t="str">
        <f>IF(Q32="","",IF(MONTH(Q32+1)=R$53,Q32+1,""))</f>
        <v/>
      </c>
      <c r="R33" s="54" t="str">
        <f t="shared" si="5"/>
        <v/>
      </c>
      <c r="S33" s="20"/>
      <c r="T33" s="53" t="str">
        <f>IF(T32="","",IF(MONTH(T32+1)=U$53,T32+1,""))</f>
        <v/>
      </c>
      <c r="U33" s="54" t="str">
        <f t="shared" si="6"/>
        <v/>
      </c>
      <c r="V33" s="7"/>
      <c r="W33" s="57" t="str">
        <f>IF(W32="","",IF(MONTH(W32+1)=X$53,W32+1,""))</f>
        <v/>
      </c>
      <c r="X33" s="54" t="str">
        <f t="shared" si="7"/>
        <v/>
      </c>
      <c r="Y33" s="20"/>
      <c r="Z33" s="53" t="str">
        <f>IF(Z32="","",IF(MONTH(Z32+1)=AA$53,Z32+1,""))</f>
        <v/>
      </c>
      <c r="AA33" s="54" t="str">
        <f t="shared" si="8"/>
        <v/>
      </c>
      <c r="AB33" s="7"/>
      <c r="AC33" s="57" t="str">
        <f>IF(AC32="","",IF(MONTH(AC32+1)=AD$53,AC32+1,""))</f>
        <v/>
      </c>
      <c r="AD33" s="54" t="str">
        <f t="shared" si="9"/>
        <v/>
      </c>
      <c r="AE33" s="20"/>
      <c r="AF33" s="53" t="str">
        <f>IF(AF32="","",IF(MONTH(AF32+1)=AG$53,AF32+1,""))</f>
        <v/>
      </c>
      <c r="AG33" s="54" t="str">
        <f t="shared" si="10"/>
        <v/>
      </c>
      <c r="AH33" s="7"/>
      <c r="AI33" s="57" t="str">
        <f>IF(AI32="","",IF(MONTH(AI32+1)=AJ$53,AI32+1,""))</f>
        <v/>
      </c>
      <c r="AJ33" s="54" t="str">
        <f t="shared" si="11"/>
        <v/>
      </c>
      <c r="AK33" s="7"/>
    </row>
    <row r="34" spans="2:39" ht="19.5" customHeight="1" x14ac:dyDescent="0.15">
      <c r="B34" s="53">
        <f>IF(B33="","",IF(MONTH(B33+1)=C$53,B33+1,""))</f>
        <v>25</v>
      </c>
      <c r="C34" s="54" t="str">
        <f t="shared" si="0"/>
        <v>水</v>
      </c>
      <c r="D34" s="7"/>
      <c r="E34" s="57" t="str">
        <f>IF(E33="","",IF(MONTH(E33+1)=F$53,E33+1,""))</f>
        <v/>
      </c>
      <c r="F34" s="54" t="str">
        <f t="shared" si="1"/>
        <v/>
      </c>
      <c r="G34" s="20"/>
      <c r="H34" s="53" t="str">
        <f>IF(H33="","",IF(MONTH(H33+1)=I$53,H33+1,""))</f>
        <v/>
      </c>
      <c r="I34" s="54" t="str">
        <f t="shared" si="2"/>
        <v/>
      </c>
      <c r="J34" s="7"/>
      <c r="K34" s="57" t="str">
        <f>IF(K33="","",IF(MONTH(K33+1)=L$53,K33+1,""))</f>
        <v/>
      </c>
      <c r="L34" s="54" t="str">
        <f t="shared" si="3"/>
        <v/>
      </c>
      <c r="M34" s="20"/>
      <c r="N34" s="53" t="str">
        <f>IF(N33="","",IF(MONTH(N33+1)=O$53,N33+1,""))</f>
        <v/>
      </c>
      <c r="O34" s="54" t="str">
        <f t="shared" si="4"/>
        <v/>
      </c>
      <c r="P34" s="7"/>
      <c r="Q34" s="57" t="str">
        <f>IF(Q33="","",IF(MONTH(Q33+1)=R$53,Q33+1,""))</f>
        <v/>
      </c>
      <c r="R34" s="54" t="str">
        <f t="shared" si="5"/>
        <v/>
      </c>
      <c r="S34" s="20"/>
      <c r="T34" s="53" t="str">
        <f>IF(T33="","",IF(MONTH(T33+1)=U$53,T33+1,""))</f>
        <v/>
      </c>
      <c r="U34" s="54" t="str">
        <f t="shared" si="6"/>
        <v/>
      </c>
      <c r="V34" s="7"/>
      <c r="W34" s="57" t="str">
        <f>IF(W33="","",IF(MONTH(W33+1)=X$53,W33+1,""))</f>
        <v/>
      </c>
      <c r="X34" s="54" t="str">
        <f t="shared" si="7"/>
        <v/>
      </c>
      <c r="Y34" s="20"/>
      <c r="Z34" s="53" t="str">
        <f>IF(Z33="","",IF(MONTH(Z33+1)=AA$53,Z33+1,""))</f>
        <v/>
      </c>
      <c r="AA34" s="54" t="str">
        <f t="shared" si="8"/>
        <v/>
      </c>
      <c r="AB34" s="7"/>
      <c r="AC34" s="57" t="str">
        <f>IF(AC33="","",IF(MONTH(AC33+1)=AD$53,AC33+1,""))</f>
        <v/>
      </c>
      <c r="AD34" s="54" t="str">
        <f t="shared" si="9"/>
        <v/>
      </c>
      <c r="AE34" s="20"/>
      <c r="AF34" s="53" t="str">
        <f>IF(AF33="","",IF(MONTH(AF33+1)=AG$53,AF33+1,""))</f>
        <v/>
      </c>
      <c r="AG34" s="54" t="str">
        <f t="shared" si="10"/>
        <v/>
      </c>
      <c r="AH34" s="7"/>
      <c r="AI34" s="57" t="str">
        <f>IF(AI33="","",IF(MONTH(AI33+1)=AJ$53,AI33+1,""))</f>
        <v/>
      </c>
      <c r="AJ34" s="54" t="str">
        <f t="shared" si="11"/>
        <v/>
      </c>
      <c r="AK34" s="7"/>
    </row>
    <row r="35" spans="2:39" ht="19.5" customHeight="1" x14ac:dyDescent="0.15">
      <c r="B35" s="53">
        <f>IF(B34="","",IF(MONTH(B34+1)=C$53,B34+1,""))</f>
        <v>26</v>
      </c>
      <c r="C35" s="54" t="str">
        <f t="shared" si="0"/>
        <v>木</v>
      </c>
      <c r="D35" s="7"/>
      <c r="E35" s="57" t="str">
        <f>IF(E34="","",IF(MONTH(E34+1)=F$53,E34+1,""))</f>
        <v/>
      </c>
      <c r="F35" s="54" t="str">
        <f t="shared" si="1"/>
        <v/>
      </c>
      <c r="G35" s="20"/>
      <c r="H35" s="53" t="str">
        <f>IF(H34="","",IF(MONTH(H34+1)=I$53,H34+1,""))</f>
        <v/>
      </c>
      <c r="I35" s="54" t="str">
        <f t="shared" si="2"/>
        <v/>
      </c>
      <c r="J35" s="7"/>
      <c r="K35" s="57" t="str">
        <f>IF(K34="","",IF(MONTH(K34+1)=L$53,K34+1,""))</f>
        <v/>
      </c>
      <c r="L35" s="54" t="str">
        <f t="shared" si="3"/>
        <v/>
      </c>
      <c r="M35" s="20"/>
      <c r="N35" s="53" t="str">
        <f>IF(N34="","",IF(MONTH(N34+1)=O$53,N34+1,""))</f>
        <v/>
      </c>
      <c r="O35" s="54" t="str">
        <f t="shared" si="4"/>
        <v/>
      </c>
      <c r="P35" s="7"/>
      <c r="Q35" s="57" t="str">
        <f>IF(Q34="","",IF(MONTH(Q34+1)=R$53,Q34+1,""))</f>
        <v/>
      </c>
      <c r="R35" s="54" t="str">
        <f t="shared" si="5"/>
        <v/>
      </c>
      <c r="S35" s="20"/>
      <c r="T35" s="53" t="str">
        <f>IF(T34="","",IF(MONTH(T34+1)=U$53,T34+1,""))</f>
        <v/>
      </c>
      <c r="U35" s="54" t="str">
        <f t="shared" si="6"/>
        <v/>
      </c>
      <c r="V35" s="7"/>
      <c r="W35" s="57" t="str">
        <f>IF(W34="","",IF(MONTH(W34+1)=X$53,W34+1,""))</f>
        <v/>
      </c>
      <c r="X35" s="54" t="str">
        <f t="shared" si="7"/>
        <v/>
      </c>
      <c r="Y35" s="20"/>
      <c r="Z35" s="53" t="str">
        <f>IF(Z34="","",IF(MONTH(Z34+1)=AA$53,Z34+1,""))</f>
        <v/>
      </c>
      <c r="AA35" s="54" t="str">
        <f t="shared" si="8"/>
        <v/>
      </c>
      <c r="AB35" s="7"/>
      <c r="AC35" s="57" t="str">
        <f>IF(AC34="","",IF(MONTH(AC34+1)=AD$53,AC34+1,""))</f>
        <v/>
      </c>
      <c r="AD35" s="54" t="str">
        <f t="shared" si="9"/>
        <v/>
      </c>
      <c r="AE35" s="20"/>
      <c r="AF35" s="53" t="str">
        <f>IF(AF34="","",IF(MONTH(AF34+1)=AG$53,AF34+1,""))</f>
        <v/>
      </c>
      <c r="AG35" s="54" t="str">
        <f t="shared" si="10"/>
        <v/>
      </c>
      <c r="AH35" s="7"/>
      <c r="AI35" s="57" t="str">
        <f>IF(AI34="","",IF(MONTH(AI34+1)=AJ$53,AI34+1,""))</f>
        <v/>
      </c>
      <c r="AJ35" s="54" t="str">
        <f t="shared" si="11"/>
        <v/>
      </c>
      <c r="AK35" s="7"/>
    </row>
    <row r="36" spans="2:39" ht="19.5" customHeight="1" x14ac:dyDescent="0.15">
      <c r="B36" s="53">
        <f>IF(B35="","",IF(MONTH(B35+1)=C$53,B35+1,""))</f>
        <v>27</v>
      </c>
      <c r="C36" s="54" t="str">
        <f t="shared" si="0"/>
        <v>金</v>
      </c>
      <c r="D36" s="7"/>
      <c r="E36" s="57" t="str">
        <f>IF(E35="","",IF(MONTH(E35+1)=F$53,E35+1,""))</f>
        <v/>
      </c>
      <c r="F36" s="54" t="str">
        <f t="shared" si="1"/>
        <v/>
      </c>
      <c r="G36" s="20"/>
      <c r="H36" s="53" t="str">
        <f>IF(H35="","",IF(MONTH(H35+1)=I$53,H35+1,""))</f>
        <v/>
      </c>
      <c r="I36" s="54" t="str">
        <f t="shared" si="2"/>
        <v/>
      </c>
      <c r="J36" s="7"/>
      <c r="K36" s="57" t="str">
        <f>IF(K35="","",IF(MONTH(K35+1)=L$53,K35+1,""))</f>
        <v/>
      </c>
      <c r="L36" s="54" t="str">
        <f t="shared" si="3"/>
        <v/>
      </c>
      <c r="M36" s="20"/>
      <c r="N36" s="53" t="str">
        <f>IF(N35="","",IF(MONTH(N35+1)=O$53,N35+1,""))</f>
        <v/>
      </c>
      <c r="O36" s="54" t="str">
        <f t="shared" si="4"/>
        <v/>
      </c>
      <c r="P36" s="7"/>
      <c r="Q36" s="57" t="str">
        <f>IF(Q35="","",IF(MONTH(Q35+1)=R$53,Q35+1,""))</f>
        <v/>
      </c>
      <c r="R36" s="54" t="str">
        <f t="shared" si="5"/>
        <v/>
      </c>
      <c r="S36" s="20"/>
      <c r="T36" s="53" t="str">
        <f>IF(T35="","",IF(MONTH(T35+1)=U$53,T35+1,""))</f>
        <v/>
      </c>
      <c r="U36" s="54" t="str">
        <f t="shared" si="6"/>
        <v/>
      </c>
      <c r="V36" s="7"/>
      <c r="W36" s="57" t="str">
        <f>IF(W35="","",IF(MONTH(W35+1)=X$53,W35+1,""))</f>
        <v/>
      </c>
      <c r="X36" s="54" t="str">
        <f t="shared" si="7"/>
        <v/>
      </c>
      <c r="Y36" s="20"/>
      <c r="Z36" s="53" t="str">
        <f>IF(Z35="","",IF(MONTH(Z35+1)=AA$53,Z35+1,""))</f>
        <v/>
      </c>
      <c r="AA36" s="54" t="str">
        <f t="shared" si="8"/>
        <v/>
      </c>
      <c r="AB36" s="7"/>
      <c r="AC36" s="57" t="str">
        <f>IF(AC35="","",IF(MONTH(AC35+1)=AD$53,AC35+1,""))</f>
        <v/>
      </c>
      <c r="AD36" s="54" t="str">
        <f t="shared" si="9"/>
        <v/>
      </c>
      <c r="AE36" s="20"/>
      <c r="AF36" s="53" t="str">
        <f>IF(AF35="","",IF(MONTH(AF35+1)=AG$53,AF35+1,""))</f>
        <v/>
      </c>
      <c r="AG36" s="54" t="str">
        <f t="shared" si="10"/>
        <v/>
      </c>
      <c r="AH36" s="7"/>
      <c r="AI36" s="57" t="str">
        <f>IF(AI35="","",IF(MONTH(AI35+1)=AJ$53,AI35+1,""))</f>
        <v/>
      </c>
      <c r="AJ36" s="54" t="str">
        <f t="shared" si="11"/>
        <v/>
      </c>
      <c r="AK36" s="7"/>
    </row>
    <row r="37" spans="2:39" ht="19.5" customHeight="1" x14ac:dyDescent="0.15">
      <c r="B37" s="53">
        <f>IF(B36="","",IF(MONTH(B36+1)=C$53,B36+1,""))</f>
        <v>28</v>
      </c>
      <c r="C37" s="54" t="str">
        <f t="shared" si="0"/>
        <v>土</v>
      </c>
      <c r="D37" s="7"/>
      <c r="E37" s="57" t="str">
        <f>IF(E36="","",IF(MONTH(E36+1)=F$53,E36+1,""))</f>
        <v/>
      </c>
      <c r="F37" s="54" t="str">
        <f t="shared" si="1"/>
        <v/>
      </c>
      <c r="G37" s="20"/>
      <c r="H37" s="53" t="str">
        <f>IF(H36="","",IF(MONTH(H36+1)=I$53,H36+1,""))</f>
        <v/>
      </c>
      <c r="I37" s="54" t="str">
        <f t="shared" si="2"/>
        <v/>
      </c>
      <c r="J37" s="7"/>
      <c r="K37" s="57" t="str">
        <f>IF(K36="","",IF(MONTH(K36+1)=L$53,K36+1,""))</f>
        <v/>
      </c>
      <c r="L37" s="54" t="str">
        <f t="shared" si="3"/>
        <v/>
      </c>
      <c r="M37" s="20"/>
      <c r="N37" s="53" t="str">
        <f>IF(N36="","",IF(MONTH(N36+1)=O$53,N36+1,""))</f>
        <v/>
      </c>
      <c r="O37" s="54" t="str">
        <f t="shared" si="4"/>
        <v/>
      </c>
      <c r="P37" s="7"/>
      <c r="Q37" s="57" t="str">
        <f>IF(Q36="","",IF(MONTH(Q36+1)=R$53,Q36+1,""))</f>
        <v/>
      </c>
      <c r="R37" s="54" t="str">
        <f t="shared" si="5"/>
        <v/>
      </c>
      <c r="S37" s="20"/>
      <c r="T37" s="53" t="str">
        <f>IF(T36="","",IF(MONTH(T36+1)=U$53,T36+1,""))</f>
        <v/>
      </c>
      <c r="U37" s="54" t="str">
        <f t="shared" si="6"/>
        <v/>
      </c>
      <c r="V37" s="7"/>
      <c r="W37" s="57" t="str">
        <f>IF(W36="","",IF(MONTH(W36+1)=X$53,W36+1,""))</f>
        <v/>
      </c>
      <c r="X37" s="54" t="str">
        <f t="shared" si="7"/>
        <v/>
      </c>
      <c r="Y37" s="20"/>
      <c r="Z37" s="53" t="str">
        <f>IF(Z36="","",IF(MONTH(Z36+1)=AA$53,Z36+1,""))</f>
        <v/>
      </c>
      <c r="AA37" s="54" t="str">
        <f t="shared" si="8"/>
        <v/>
      </c>
      <c r="AB37" s="7"/>
      <c r="AC37" s="57" t="str">
        <f>IF(AC36="","",IF(MONTH(AC36+1)=AD$53,AC36+1,""))</f>
        <v/>
      </c>
      <c r="AD37" s="54" t="str">
        <f t="shared" si="9"/>
        <v/>
      </c>
      <c r="AE37" s="20"/>
      <c r="AF37" s="53" t="str">
        <f>IF(AF36="","",IF(MONTH(AF36+1)=AG$53,AF36+1,""))</f>
        <v/>
      </c>
      <c r="AG37" s="54" t="str">
        <f t="shared" si="10"/>
        <v/>
      </c>
      <c r="AH37" s="7"/>
      <c r="AI37" s="57" t="str">
        <f>IF(AI36="","",IF(MONTH(AI36+1)=AJ$53,AI36+1,""))</f>
        <v/>
      </c>
      <c r="AJ37" s="54" t="str">
        <f t="shared" si="11"/>
        <v/>
      </c>
      <c r="AK37" s="7"/>
    </row>
    <row r="38" spans="2:39" ht="19.5" customHeight="1" x14ac:dyDescent="0.15">
      <c r="B38" s="53">
        <f>IF(B37="","",IF(MONTH(B37+1)=C$53,B37+1,""))</f>
        <v>29</v>
      </c>
      <c r="C38" s="54" t="str">
        <f t="shared" si="0"/>
        <v>日</v>
      </c>
      <c r="D38" s="7"/>
      <c r="E38" s="57" t="str">
        <f>IF(E37="","",IF(MONTH(E37+1)=F$53,E37+1,""))</f>
        <v/>
      </c>
      <c r="F38" s="54" t="str">
        <f t="shared" si="1"/>
        <v/>
      </c>
      <c r="G38" s="20"/>
      <c r="H38" s="53" t="str">
        <f>IF(H37="","",IF(MONTH(H37+1)=I$53,H37+1,""))</f>
        <v/>
      </c>
      <c r="I38" s="54" t="str">
        <f t="shared" si="2"/>
        <v/>
      </c>
      <c r="J38" s="7"/>
      <c r="K38" s="57" t="str">
        <f>IF(K37="","",IF(MONTH(K37+1)=L$53,K37+1,""))</f>
        <v/>
      </c>
      <c r="L38" s="54" t="str">
        <f t="shared" si="3"/>
        <v/>
      </c>
      <c r="M38" s="20"/>
      <c r="N38" s="53" t="str">
        <f>IF(N37="","",IF(MONTH(N37+1)=O$53,N37+1,""))</f>
        <v/>
      </c>
      <c r="O38" s="54" t="str">
        <f t="shared" si="4"/>
        <v/>
      </c>
      <c r="P38" s="7"/>
      <c r="Q38" s="57" t="str">
        <f>IF(Q37="","",IF(MONTH(Q37+1)=R$53,Q37+1,""))</f>
        <v/>
      </c>
      <c r="R38" s="54" t="str">
        <f t="shared" si="5"/>
        <v/>
      </c>
      <c r="S38" s="20"/>
      <c r="T38" s="53" t="str">
        <f>IF(T37="","",IF(MONTH(T37+1)=U$53,T37+1,""))</f>
        <v/>
      </c>
      <c r="U38" s="54" t="str">
        <f t="shared" si="6"/>
        <v/>
      </c>
      <c r="V38" s="7"/>
      <c r="W38" s="57" t="str">
        <f>IF(W37="","",IF(MONTH(W37+1)=X$53,W37+1,""))</f>
        <v/>
      </c>
      <c r="X38" s="54" t="str">
        <f t="shared" si="7"/>
        <v/>
      </c>
      <c r="Y38" s="20"/>
      <c r="Z38" s="53" t="str">
        <f>IF(Z37="","",IF(MONTH(Z37+1)=AA$53,Z37+1,""))</f>
        <v/>
      </c>
      <c r="AA38" s="54" t="str">
        <f t="shared" si="8"/>
        <v/>
      </c>
      <c r="AB38" s="7"/>
      <c r="AC38" s="57" t="str">
        <f>IF(AC37="","",IF(MONTH(AC37+1)=AD$53,AC37+1,""))</f>
        <v/>
      </c>
      <c r="AD38" s="54" t="str">
        <f t="shared" si="9"/>
        <v/>
      </c>
      <c r="AE38" s="20"/>
      <c r="AF38" s="53" t="str">
        <f>IF(AF37="","",IF(MONTH(AF37+1)=AG$53,AF37+1,""))</f>
        <v/>
      </c>
      <c r="AG38" s="54" t="str">
        <f t="shared" si="10"/>
        <v/>
      </c>
      <c r="AH38" s="7"/>
      <c r="AI38" s="57" t="str">
        <f>IF(AI37="","",IF(MONTH(AI37+1)=AJ$53,AI37+1,""))</f>
        <v/>
      </c>
      <c r="AJ38" s="54" t="str">
        <f t="shared" si="11"/>
        <v/>
      </c>
      <c r="AK38" s="7"/>
    </row>
    <row r="39" spans="2:39" ht="19.5" customHeight="1" x14ac:dyDescent="0.15">
      <c r="B39" s="53">
        <f>IF(B38="","",IF(MONTH(B38+1)=C$53,B38+1,""))</f>
        <v>30</v>
      </c>
      <c r="C39" s="54" t="str">
        <f t="shared" si="0"/>
        <v>月</v>
      </c>
      <c r="D39" s="7"/>
      <c r="E39" s="57" t="str">
        <f>IF(E38="","",IF(MONTH(E38+1)=F$53,E38+1,""))</f>
        <v/>
      </c>
      <c r="F39" s="54" t="str">
        <f t="shared" si="1"/>
        <v/>
      </c>
      <c r="G39" s="20"/>
      <c r="H39" s="53" t="str">
        <f>IF(H38="","",IF(MONTH(H38+1)=I$53,H38+1,""))</f>
        <v/>
      </c>
      <c r="I39" s="54" t="str">
        <f t="shared" si="2"/>
        <v/>
      </c>
      <c r="J39" s="7"/>
      <c r="K39" s="57" t="str">
        <f>IF(K38="","",IF(MONTH(K38+1)=L$53,K38+1,""))</f>
        <v/>
      </c>
      <c r="L39" s="54" t="str">
        <f t="shared" si="3"/>
        <v/>
      </c>
      <c r="M39" s="20"/>
      <c r="N39" s="53" t="str">
        <f>IF(N38="","",IF(MONTH(N38+1)=O$53,N38+1,""))</f>
        <v/>
      </c>
      <c r="O39" s="54" t="str">
        <f t="shared" si="4"/>
        <v/>
      </c>
      <c r="P39" s="7"/>
      <c r="Q39" s="57" t="str">
        <f>IF(Q38="","",IF(MONTH(Q38+1)=R$53,Q38+1,""))</f>
        <v/>
      </c>
      <c r="R39" s="54" t="str">
        <f t="shared" si="5"/>
        <v/>
      </c>
      <c r="S39" s="20"/>
      <c r="T39" s="53" t="str">
        <f>IF(T38="","",IF(MONTH(T38+1)=U$53,T38+1,""))</f>
        <v/>
      </c>
      <c r="U39" s="54" t="str">
        <f t="shared" si="6"/>
        <v/>
      </c>
      <c r="V39" s="7"/>
      <c r="W39" s="57" t="str">
        <f>IF(W38="","",IF(MONTH(W38+1)=X$53,W38+1,""))</f>
        <v/>
      </c>
      <c r="X39" s="54" t="str">
        <f t="shared" si="7"/>
        <v/>
      </c>
      <c r="Y39" s="20"/>
      <c r="Z39" s="53" t="str">
        <f>IF(Z38="","",IF(MONTH(Z38+1)=AA$53,Z38+1,""))</f>
        <v/>
      </c>
      <c r="AA39" s="54" t="str">
        <f t="shared" si="8"/>
        <v/>
      </c>
      <c r="AB39" s="7"/>
      <c r="AC39" s="57" t="str">
        <f>IF(AC38="","",IF(MONTH(AC38+1)=AD$53,AC38+1,""))</f>
        <v/>
      </c>
      <c r="AD39" s="54" t="str">
        <f t="shared" si="9"/>
        <v/>
      </c>
      <c r="AE39" s="20"/>
      <c r="AF39" s="53" t="str">
        <f>IF(AF38="","",IF(MONTH(AF38+1)=AG$53,AF38+1,""))</f>
        <v/>
      </c>
      <c r="AG39" s="54" t="str">
        <f t="shared" si="10"/>
        <v/>
      </c>
      <c r="AH39" s="7"/>
      <c r="AI39" s="57" t="str">
        <f>IF(AI38="","",IF(MONTH(AI38+1)=AJ$53,AI38+1,""))</f>
        <v/>
      </c>
      <c r="AJ39" s="54" t="str">
        <f t="shared" si="11"/>
        <v/>
      </c>
      <c r="AK39" s="7"/>
    </row>
    <row r="40" spans="2:39" ht="19.5" customHeight="1" x14ac:dyDescent="0.15">
      <c r="B40" s="55">
        <f>IF(B39="","",IF(MONTH(B39+1)=C$53,B39+1,""))</f>
        <v>31</v>
      </c>
      <c r="C40" s="56" t="str">
        <f t="shared" si="0"/>
        <v>火</v>
      </c>
      <c r="D40" s="8"/>
      <c r="E40" s="58" t="str">
        <f>IF(E39="","",IF(MONTH(E39+1)=F$53,E39+1,""))</f>
        <v/>
      </c>
      <c r="F40" s="56" t="str">
        <f t="shared" si="1"/>
        <v/>
      </c>
      <c r="G40" s="21"/>
      <c r="H40" s="55" t="str">
        <f>IF(H39="","",IF(MONTH(H39+1)=I$53,H39+1,""))</f>
        <v/>
      </c>
      <c r="I40" s="56" t="str">
        <f t="shared" si="2"/>
        <v/>
      </c>
      <c r="J40" s="8"/>
      <c r="K40" s="58" t="str">
        <f>IF(K39="","",IF(MONTH(K39+1)=L$53,K39+1,""))</f>
        <v/>
      </c>
      <c r="L40" s="56" t="str">
        <f t="shared" si="3"/>
        <v/>
      </c>
      <c r="M40" s="21"/>
      <c r="N40" s="55" t="str">
        <f>IF(N39="","",IF(MONTH(N39+1)=O$53,N39+1,""))</f>
        <v/>
      </c>
      <c r="O40" s="56" t="str">
        <f t="shared" si="4"/>
        <v/>
      </c>
      <c r="P40" s="8"/>
      <c r="Q40" s="58" t="str">
        <f>IF(Q39="","",IF(MONTH(Q39+1)=R$53,Q39+1,""))</f>
        <v/>
      </c>
      <c r="R40" s="56" t="str">
        <f t="shared" si="5"/>
        <v/>
      </c>
      <c r="S40" s="21"/>
      <c r="T40" s="55" t="str">
        <f>IF(T39="","",IF(MONTH(T39+1)=U$53,T39+1,""))</f>
        <v/>
      </c>
      <c r="U40" s="56" t="str">
        <f t="shared" si="6"/>
        <v/>
      </c>
      <c r="V40" s="8"/>
      <c r="W40" s="58" t="str">
        <f>IF(W39="","",IF(MONTH(W39+1)=X$53,W39+1,""))</f>
        <v/>
      </c>
      <c r="X40" s="56" t="str">
        <f t="shared" si="7"/>
        <v/>
      </c>
      <c r="Y40" s="21"/>
      <c r="Z40" s="55" t="str">
        <f>IF(Z39="","",IF(MONTH(Z39+1)=AA$53,Z39+1,""))</f>
        <v/>
      </c>
      <c r="AA40" s="56" t="str">
        <f t="shared" si="8"/>
        <v/>
      </c>
      <c r="AB40" s="8"/>
      <c r="AC40" s="55" t="str">
        <f>IF(AC39="","",IF(MONTH(AC39+1)=AD$53,AC39+1,""))</f>
        <v/>
      </c>
      <c r="AD40" s="56" t="str">
        <f t="shared" si="9"/>
        <v/>
      </c>
      <c r="AE40" s="21"/>
      <c r="AF40" s="55" t="str">
        <f>IF(AF39="","",IF(MONTH(AF39+1)=AG$53,AF39+1,""))</f>
        <v/>
      </c>
      <c r="AG40" s="56" t="str">
        <f t="shared" si="10"/>
        <v/>
      </c>
      <c r="AH40" s="8"/>
      <c r="AI40" s="58" t="str">
        <f>IF(AI39="","",IF(MONTH(AI39+1)=AJ$53,AI39+1,""))</f>
        <v/>
      </c>
      <c r="AJ40" s="56" t="str">
        <f t="shared" si="11"/>
        <v/>
      </c>
      <c r="AK40" s="8"/>
    </row>
    <row r="41" spans="2:39" ht="19.5" customHeight="1" x14ac:dyDescent="0.15">
      <c r="B41" s="3"/>
      <c r="E41" s="3"/>
      <c r="H41" s="3"/>
      <c r="K41" s="3"/>
      <c r="N41" s="3"/>
      <c r="Q41" s="3"/>
      <c r="T41" s="3"/>
      <c r="W41" s="3"/>
      <c r="Z41" s="3"/>
      <c r="AC41" s="3"/>
      <c r="AF41" s="3"/>
      <c r="AI41" s="3"/>
    </row>
    <row r="42" spans="2:39" ht="19.5" customHeight="1" x14ac:dyDescent="0.15">
      <c r="B42" s="80" t="s">
        <v>24</v>
      </c>
      <c r="C42" s="81"/>
      <c r="D42" s="9">
        <f>31-D44</f>
        <v>31</v>
      </c>
      <c r="E42" s="80" t="s">
        <v>24</v>
      </c>
      <c r="F42" s="81"/>
      <c r="G42" s="9">
        <f>31-G44</f>
        <v>0</v>
      </c>
      <c r="H42" s="80" t="s">
        <v>24</v>
      </c>
      <c r="I42" s="81"/>
      <c r="J42" s="9">
        <f>31-J44</f>
        <v>0</v>
      </c>
      <c r="K42" s="80" t="s">
        <v>24</v>
      </c>
      <c r="L42" s="81"/>
      <c r="M42" s="9">
        <f>31-M44</f>
        <v>0</v>
      </c>
      <c r="N42" s="80" t="s">
        <v>24</v>
      </c>
      <c r="O42" s="81"/>
      <c r="P42" s="9">
        <f>31-P44</f>
        <v>0</v>
      </c>
      <c r="Q42" s="80" t="s">
        <v>24</v>
      </c>
      <c r="R42" s="81"/>
      <c r="S42" s="9">
        <f>31-S44</f>
        <v>0</v>
      </c>
      <c r="T42" s="80" t="s">
        <v>24</v>
      </c>
      <c r="U42" s="81"/>
      <c r="V42" s="9">
        <f>31-V44</f>
        <v>0</v>
      </c>
      <c r="W42" s="80" t="s">
        <v>24</v>
      </c>
      <c r="X42" s="81"/>
      <c r="Y42" s="9">
        <f>31-Y44</f>
        <v>0</v>
      </c>
      <c r="Z42" s="80" t="s">
        <v>24</v>
      </c>
      <c r="AA42" s="81"/>
      <c r="AB42" s="9">
        <f>31-AB44</f>
        <v>0</v>
      </c>
      <c r="AC42" s="80" t="s">
        <v>24</v>
      </c>
      <c r="AD42" s="81"/>
      <c r="AE42" s="9">
        <f>31-AE44</f>
        <v>0</v>
      </c>
      <c r="AF42" s="80" t="s">
        <v>24</v>
      </c>
      <c r="AG42" s="81"/>
      <c r="AH42" s="9">
        <f>31-AH44</f>
        <v>0</v>
      </c>
      <c r="AI42" s="80" t="s">
        <v>24</v>
      </c>
      <c r="AJ42" s="81"/>
      <c r="AK42" s="23">
        <f>31-AK44</f>
        <v>0</v>
      </c>
      <c r="AL42" s="27">
        <f>+D42+G42+J42+M42+P42+S42+V42+Y42+AB42+AE42+AH42+AK42</f>
        <v>31</v>
      </c>
      <c r="AM42" s="30" t="s">
        <v>40</v>
      </c>
    </row>
    <row r="43" spans="2:39" ht="19.5" customHeight="1" x14ac:dyDescent="0.15">
      <c r="B43" s="74" t="s">
        <v>21</v>
      </c>
      <c r="C43" s="75"/>
      <c r="D43" s="10">
        <f>COUNTIF(D10:D40,"□")</f>
        <v>0</v>
      </c>
      <c r="E43" s="74" t="s">
        <v>21</v>
      </c>
      <c r="F43" s="75"/>
      <c r="G43" s="10">
        <f>COUNTIF(G10:G40,"□")</f>
        <v>0</v>
      </c>
      <c r="H43" s="74" t="s">
        <v>21</v>
      </c>
      <c r="I43" s="75"/>
      <c r="J43" s="10">
        <f>COUNTIF(J10:J40,"□")</f>
        <v>0</v>
      </c>
      <c r="K43" s="74" t="s">
        <v>21</v>
      </c>
      <c r="L43" s="75"/>
      <c r="M43" s="10">
        <f>COUNTIF(M10:M40,"□")</f>
        <v>0</v>
      </c>
      <c r="N43" s="74" t="s">
        <v>21</v>
      </c>
      <c r="O43" s="75"/>
      <c r="P43" s="10">
        <f>COUNTIF(P10:P40,"□")</f>
        <v>0</v>
      </c>
      <c r="Q43" s="74" t="s">
        <v>21</v>
      </c>
      <c r="R43" s="75"/>
      <c r="S43" s="10">
        <f>COUNTIF(S10:S40,"□")</f>
        <v>0</v>
      </c>
      <c r="T43" s="74" t="s">
        <v>21</v>
      </c>
      <c r="U43" s="75"/>
      <c r="V43" s="10">
        <f>COUNTIF(V10:V40,"□")</f>
        <v>0</v>
      </c>
      <c r="W43" s="74" t="s">
        <v>21</v>
      </c>
      <c r="X43" s="75"/>
      <c r="Y43" s="10">
        <f>COUNTIF(Y10:Y40,"□")</f>
        <v>0</v>
      </c>
      <c r="Z43" s="74" t="s">
        <v>21</v>
      </c>
      <c r="AA43" s="75"/>
      <c r="AB43" s="10">
        <f>COUNTIF(AB10:AB40,"□")</f>
        <v>0</v>
      </c>
      <c r="AC43" s="74" t="s">
        <v>21</v>
      </c>
      <c r="AD43" s="75"/>
      <c r="AE43" s="10">
        <f>COUNTIF(AE10:AE40,"□")</f>
        <v>0</v>
      </c>
      <c r="AF43" s="74" t="s">
        <v>21</v>
      </c>
      <c r="AG43" s="75"/>
      <c r="AH43" s="10">
        <f>COUNTIF(AH10:AH40,"□")</f>
        <v>0</v>
      </c>
      <c r="AI43" s="74" t="s">
        <v>21</v>
      </c>
      <c r="AJ43" s="75"/>
      <c r="AK43" s="10">
        <f>COUNTIF(AK10:AK40,"□")</f>
        <v>0</v>
      </c>
      <c r="AL43" s="27">
        <f>+D43+G43+J43+M43+P43+S43+V43+Y43+AB43+AE43+AH43+AK43</f>
        <v>0</v>
      </c>
      <c r="AM43" s="30" t="s">
        <v>42</v>
      </c>
    </row>
    <row r="44" spans="2:39" ht="19.5" hidden="1" customHeight="1" x14ac:dyDescent="0.15">
      <c r="B44" s="76" t="s">
        <v>13</v>
      </c>
      <c r="C44" s="77"/>
      <c r="D44" s="11">
        <f>COUNTIF(D10:D40,"－")+COUNTBLANK(B10:B40)</f>
        <v>0</v>
      </c>
      <c r="E44" s="76" t="s">
        <v>13</v>
      </c>
      <c r="F44" s="77"/>
      <c r="G44" s="11">
        <f>COUNTIF(G10:G40,"－")+COUNTBLANK(E10:E40)</f>
        <v>31</v>
      </c>
      <c r="H44" s="76" t="s">
        <v>13</v>
      </c>
      <c r="I44" s="77"/>
      <c r="J44" s="11">
        <f>COUNTIF(J10:J40,"－")+COUNTBLANK(H10:H40)</f>
        <v>31</v>
      </c>
      <c r="K44" s="76" t="s">
        <v>13</v>
      </c>
      <c r="L44" s="77"/>
      <c r="M44" s="11">
        <f>COUNTIF(M10:M40,"－")+COUNTBLANK(K10:K40)</f>
        <v>31</v>
      </c>
      <c r="N44" s="76" t="s">
        <v>13</v>
      </c>
      <c r="O44" s="77"/>
      <c r="P44" s="11">
        <f>COUNTIF(P10:P40,"－")+COUNTBLANK(N10:N40)</f>
        <v>31</v>
      </c>
      <c r="Q44" s="76" t="s">
        <v>13</v>
      </c>
      <c r="R44" s="77"/>
      <c r="S44" s="11">
        <f>COUNTIF(S10:S40,"－")+COUNTBLANK(Q10:Q40)</f>
        <v>31</v>
      </c>
      <c r="T44" s="76" t="s">
        <v>13</v>
      </c>
      <c r="U44" s="77"/>
      <c r="V44" s="11">
        <f>COUNTIF(V10:V40,"－")+COUNTBLANK(T10:T40)</f>
        <v>31</v>
      </c>
      <c r="W44" s="76" t="s">
        <v>13</v>
      </c>
      <c r="X44" s="77"/>
      <c r="Y44" s="11">
        <f>COUNTIF(Y10:Y40,"－")+COUNTBLANK(W10:W40)</f>
        <v>31</v>
      </c>
      <c r="Z44" s="76" t="s">
        <v>13</v>
      </c>
      <c r="AA44" s="77"/>
      <c r="AB44" s="11">
        <f>COUNTIF(AB10:AB40,"－")+COUNTBLANK(Z10:Z40)</f>
        <v>31</v>
      </c>
      <c r="AC44" s="76" t="s">
        <v>13</v>
      </c>
      <c r="AD44" s="77"/>
      <c r="AE44" s="11">
        <f>COUNTIF(AE10:AE40,"－")+COUNTBLANK(AC10:AC40)</f>
        <v>31</v>
      </c>
      <c r="AF44" s="76" t="s">
        <v>13</v>
      </c>
      <c r="AG44" s="77"/>
      <c r="AH44" s="11">
        <f>COUNTIF(AH10:AH40,"－")+COUNTBLANK(AF10:AF40)</f>
        <v>31</v>
      </c>
      <c r="AI44" s="76" t="s">
        <v>13</v>
      </c>
      <c r="AJ44" s="77"/>
      <c r="AK44" s="11">
        <f>COUNTIF(AK10:AK40,"－")+COUNTBLANK(AI10:AI40)</f>
        <v>31</v>
      </c>
    </row>
    <row r="45" spans="2:39" ht="19.5" hidden="1" customHeight="1" x14ac:dyDescent="0.15">
      <c r="B45" s="78" t="s">
        <v>39</v>
      </c>
      <c r="C45" s="79"/>
      <c r="D45" s="12">
        <f>+D42-D43</f>
        <v>31</v>
      </c>
      <c r="E45" s="78" t="s">
        <v>39</v>
      </c>
      <c r="F45" s="79"/>
      <c r="G45" s="12">
        <f>+G42-G43</f>
        <v>0</v>
      </c>
      <c r="H45" s="78" t="s">
        <v>39</v>
      </c>
      <c r="I45" s="79"/>
      <c r="J45" s="12">
        <f>+J42-J43</f>
        <v>0</v>
      </c>
      <c r="K45" s="78" t="s">
        <v>39</v>
      </c>
      <c r="L45" s="79"/>
      <c r="M45" s="12">
        <f>+M42-M43</f>
        <v>0</v>
      </c>
      <c r="N45" s="78" t="s">
        <v>39</v>
      </c>
      <c r="O45" s="79"/>
      <c r="P45" s="12">
        <f>+P42-P43</f>
        <v>0</v>
      </c>
      <c r="Q45" s="78" t="s">
        <v>39</v>
      </c>
      <c r="R45" s="79"/>
      <c r="S45" s="12">
        <f>+S42-S43</f>
        <v>0</v>
      </c>
      <c r="T45" s="78" t="s">
        <v>39</v>
      </c>
      <c r="U45" s="79"/>
      <c r="V45" s="12">
        <f>+V42-V43</f>
        <v>0</v>
      </c>
      <c r="W45" s="78" t="s">
        <v>39</v>
      </c>
      <c r="X45" s="79"/>
      <c r="Y45" s="12">
        <f>+Y42-Y43</f>
        <v>0</v>
      </c>
      <c r="Z45" s="78" t="s">
        <v>39</v>
      </c>
      <c r="AA45" s="79"/>
      <c r="AB45" s="12">
        <f>+AB42-AB43</f>
        <v>0</v>
      </c>
      <c r="AC45" s="78" t="s">
        <v>39</v>
      </c>
      <c r="AD45" s="79"/>
      <c r="AE45" s="12">
        <f>+AE42-AE43</f>
        <v>0</v>
      </c>
      <c r="AF45" s="78" t="s">
        <v>39</v>
      </c>
      <c r="AG45" s="79"/>
      <c r="AH45" s="12">
        <f>+AH42-AH43</f>
        <v>0</v>
      </c>
      <c r="AI45" s="78" t="s">
        <v>39</v>
      </c>
      <c r="AJ45" s="79"/>
      <c r="AK45" s="11">
        <f>+AK42-AK43</f>
        <v>0</v>
      </c>
      <c r="AL45" s="27"/>
      <c r="AM45" s="30"/>
    </row>
    <row r="46" spans="2:39" ht="19.5" hidden="1" customHeight="1" x14ac:dyDescent="0.15">
      <c r="B46" s="76" t="s">
        <v>3</v>
      </c>
      <c r="C46" s="77"/>
      <c r="D46" s="13">
        <f>SUM(COUNTIFS(C10:C40,"土",D10:D40,{"□","－"}))+SUM(COUNTIFS(C10:C40,"日",D10:D40,{"□","－"}))</f>
        <v>0</v>
      </c>
      <c r="E46" s="76" t="s">
        <v>3</v>
      </c>
      <c r="F46" s="77"/>
      <c r="G46" s="13">
        <f>SUM(COUNTIFS(F10:F40,"土",G10:G40,{"□","－"}))+SUM(COUNTIFS(F10:F40,"日",G10:G40,{"□","－"}))</f>
        <v>0</v>
      </c>
      <c r="H46" s="76" t="s">
        <v>3</v>
      </c>
      <c r="I46" s="77"/>
      <c r="J46" s="13">
        <f>SUM(COUNTIFS(I10:I40,"土",J10:J40,{"□","－"}))+SUM(COUNTIFS(I10:I40,"日",J10:J40,{"□","－"}))</f>
        <v>0</v>
      </c>
      <c r="K46" s="76" t="s">
        <v>3</v>
      </c>
      <c r="L46" s="77"/>
      <c r="M46" s="13">
        <f>SUM(COUNTIFS(L10:L40,"土",M10:M40,{"□","－"}))+SUM(COUNTIFS(L10:L40,"日",M10:M40,{"□","－"}))</f>
        <v>0</v>
      </c>
      <c r="N46" s="76" t="s">
        <v>3</v>
      </c>
      <c r="O46" s="77"/>
      <c r="P46" s="13">
        <f>SUM(COUNTIFS(O10:O40,"土",P10:P40,{"□","－"}))+SUM(COUNTIFS(O10:O40,"日",P10:P40,{"□","－"}))</f>
        <v>0</v>
      </c>
      <c r="Q46" s="76" t="s">
        <v>3</v>
      </c>
      <c r="R46" s="77"/>
      <c r="S46" s="13">
        <f>SUM(COUNTIFS(R10:R40,"土",S10:S40,{"□","－"}))+SUM(COUNTIFS(R10:R40,"日",S10:S40,{"□","－"}))</f>
        <v>0</v>
      </c>
      <c r="T46" s="76" t="s">
        <v>3</v>
      </c>
      <c r="U46" s="77"/>
      <c r="V46" s="13">
        <f>SUM(COUNTIFS(U10:U40,"土",V10:V40,{"□","－"}))+SUM(COUNTIFS(U10:U40,"日",V10:V40,{"□","－"}))</f>
        <v>0</v>
      </c>
      <c r="W46" s="76" t="s">
        <v>3</v>
      </c>
      <c r="X46" s="77"/>
      <c r="Y46" s="13">
        <f>SUM(COUNTIFS(X10:X40,"土",Y10:Y40,{"□","－"}))+SUM(COUNTIFS(X10:X40,"日",Y10:Y40,{"□","－"}))</f>
        <v>0</v>
      </c>
      <c r="Z46" s="76" t="s">
        <v>3</v>
      </c>
      <c r="AA46" s="77"/>
      <c r="AB46" s="13">
        <f>SUM(COUNTIFS(AA10:AA40,"土",AB10:AB40,{"□","－"}))+SUM(COUNTIFS(AA10:AA40,"日",AB10:AB40,{"□","－"}))</f>
        <v>0</v>
      </c>
      <c r="AC46" s="76" t="s">
        <v>3</v>
      </c>
      <c r="AD46" s="77"/>
      <c r="AE46" s="13">
        <f>SUM(COUNTIFS(AD10:AD40,"土",AE10:AE40,{"□","－"}))+SUM(COUNTIFS(AD10:AD40,"日",AE10:AE40,{"□","－"}))</f>
        <v>0</v>
      </c>
      <c r="AF46" s="76" t="s">
        <v>3</v>
      </c>
      <c r="AG46" s="77"/>
      <c r="AH46" s="13">
        <f>SUM(COUNTIFS(AG10:AG40,"土",AH10:AH40,{"□","－"}))+SUM(COUNTIFS(AG10:AG40,"日",AH10:AH40,{"□","－"}))</f>
        <v>0</v>
      </c>
      <c r="AI46" s="76" t="s">
        <v>3</v>
      </c>
      <c r="AJ46" s="77"/>
      <c r="AK46" s="13">
        <f>SUM(COUNTIFS(AJ10:AJ40,"土",AK10:AK40,{"□","－"}))+SUM(COUNTIFS(AJ10:AJ40,"日",AK10:AK40,{"□","－"}))</f>
        <v>0</v>
      </c>
      <c r="AL46" s="27"/>
      <c r="AM46" s="30"/>
    </row>
    <row r="47" spans="2:39" ht="19.5" hidden="1" customHeight="1" x14ac:dyDescent="0.15">
      <c r="B47" s="72" t="s">
        <v>17</v>
      </c>
      <c r="C47" s="73"/>
      <c r="D47" s="14">
        <f>IFERROR(D50/D45,0)</f>
        <v>0</v>
      </c>
      <c r="E47" s="72" t="s">
        <v>17</v>
      </c>
      <c r="F47" s="73"/>
      <c r="G47" s="14">
        <f>IFERROR(G50/G45,0)</f>
        <v>0</v>
      </c>
      <c r="H47" s="72" t="s">
        <v>17</v>
      </c>
      <c r="I47" s="73"/>
      <c r="J47" s="14">
        <f>IFERROR(J50/J45,0)</f>
        <v>0</v>
      </c>
      <c r="K47" s="72" t="s">
        <v>17</v>
      </c>
      <c r="L47" s="73"/>
      <c r="M47" s="14">
        <f>IFERROR(M50/M45,0)</f>
        <v>0</v>
      </c>
      <c r="N47" s="72" t="s">
        <v>17</v>
      </c>
      <c r="O47" s="73"/>
      <c r="P47" s="14">
        <f>IFERROR(P50/P45,0)</f>
        <v>0</v>
      </c>
      <c r="Q47" s="72" t="s">
        <v>17</v>
      </c>
      <c r="R47" s="73"/>
      <c r="S47" s="14">
        <f>IFERROR(S50/S45,0)</f>
        <v>0</v>
      </c>
      <c r="T47" s="72" t="s">
        <v>17</v>
      </c>
      <c r="U47" s="73"/>
      <c r="V47" s="14">
        <f>IFERROR(V50/V45,0)</f>
        <v>0</v>
      </c>
      <c r="W47" s="72" t="s">
        <v>17</v>
      </c>
      <c r="X47" s="73"/>
      <c r="Y47" s="14">
        <f>IFERROR(Y50/Y45,0)</f>
        <v>0</v>
      </c>
      <c r="Z47" s="72" t="s">
        <v>17</v>
      </c>
      <c r="AA47" s="73"/>
      <c r="AB47" s="14">
        <f>IFERROR(AB50/AB45,0)</f>
        <v>0</v>
      </c>
      <c r="AC47" s="72" t="s">
        <v>17</v>
      </c>
      <c r="AD47" s="73"/>
      <c r="AE47" s="14">
        <f>IFERROR(AE50/AE45,0)</f>
        <v>0</v>
      </c>
      <c r="AF47" s="72" t="s">
        <v>17</v>
      </c>
      <c r="AG47" s="73"/>
      <c r="AH47" s="14">
        <f>IFERROR(AH50/AH45,0)</f>
        <v>0</v>
      </c>
      <c r="AI47" s="72" t="s">
        <v>17</v>
      </c>
      <c r="AJ47" s="73"/>
      <c r="AK47" s="24">
        <f>IFERROR(AK50/AK45,0)</f>
        <v>0</v>
      </c>
    </row>
    <row r="48" spans="2:39" ht="19.5" hidden="1" customHeight="1" x14ac:dyDescent="0.15">
      <c r="B48" s="72" t="s">
        <v>38</v>
      </c>
      <c r="C48" s="73"/>
      <c r="D48" s="15">
        <f>+ROUNDDOWN(D50/D45,3)</f>
        <v>0</v>
      </c>
      <c r="E48" s="72" t="s">
        <v>38</v>
      </c>
      <c r="F48" s="73"/>
      <c r="G48" s="15" t="e">
        <f>+ROUNDDOWN(G50/G45,3)</f>
        <v>#DIV/0!</v>
      </c>
      <c r="H48" s="72" t="s">
        <v>38</v>
      </c>
      <c r="I48" s="73"/>
      <c r="J48" s="15" t="e">
        <f>+ROUNDDOWN(J50/J45,3)</f>
        <v>#DIV/0!</v>
      </c>
      <c r="K48" s="72" t="s">
        <v>38</v>
      </c>
      <c r="L48" s="73"/>
      <c r="M48" s="15" t="e">
        <f>+ROUNDDOWN(M50/M45,3)</f>
        <v>#DIV/0!</v>
      </c>
      <c r="N48" s="72" t="s">
        <v>38</v>
      </c>
      <c r="O48" s="73"/>
      <c r="P48" s="15" t="e">
        <f>+ROUNDDOWN(P50/P45,3)</f>
        <v>#DIV/0!</v>
      </c>
      <c r="Q48" s="72" t="s">
        <v>38</v>
      </c>
      <c r="R48" s="73"/>
      <c r="S48" s="15" t="e">
        <f>+ROUNDDOWN(S50/S45,3)</f>
        <v>#DIV/0!</v>
      </c>
      <c r="T48" s="72" t="s">
        <v>38</v>
      </c>
      <c r="U48" s="73"/>
      <c r="V48" s="15" t="e">
        <f>+ROUNDDOWN(V50/V45,3)</f>
        <v>#DIV/0!</v>
      </c>
      <c r="W48" s="72" t="s">
        <v>38</v>
      </c>
      <c r="X48" s="73"/>
      <c r="Y48" s="15" t="e">
        <f>+ROUNDDOWN(Y50/Y45,3)</f>
        <v>#DIV/0!</v>
      </c>
      <c r="Z48" s="72" t="s">
        <v>38</v>
      </c>
      <c r="AA48" s="73"/>
      <c r="AB48" s="15" t="e">
        <f>+ROUNDDOWN(AB50/AB45,3)</f>
        <v>#DIV/0!</v>
      </c>
      <c r="AC48" s="72" t="s">
        <v>38</v>
      </c>
      <c r="AD48" s="73"/>
      <c r="AE48" s="15" t="e">
        <f>+ROUNDDOWN(AE50/AE45,3)</f>
        <v>#DIV/0!</v>
      </c>
      <c r="AF48" s="72" t="s">
        <v>38</v>
      </c>
      <c r="AG48" s="73"/>
      <c r="AH48" s="15" t="e">
        <f>+ROUNDDOWN(AH50/AH45,3)</f>
        <v>#DIV/0!</v>
      </c>
      <c r="AI48" s="72" t="s">
        <v>38</v>
      </c>
      <c r="AJ48" s="73"/>
      <c r="AK48" s="25" t="e">
        <f>+ROUNDDOWN(AK50/AK45,3)</f>
        <v>#DIV/0!</v>
      </c>
    </row>
    <row r="49" spans="2:39" ht="19.5" customHeight="1" x14ac:dyDescent="0.15">
      <c r="B49" s="74" t="s">
        <v>25</v>
      </c>
      <c r="C49" s="75"/>
      <c r="D49" s="16">
        <f>IF(D47=0,D47,D48)</f>
        <v>0</v>
      </c>
      <c r="E49" s="74" t="s">
        <v>25</v>
      </c>
      <c r="F49" s="75"/>
      <c r="G49" s="16">
        <f>IF(G47=0,G47,G48)</f>
        <v>0</v>
      </c>
      <c r="H49" s="74" t="s">
        <v>25</v>
      </c>
      <c r="I49" s="75"/>
      <c r="J49" s="16">
        <f>IF(J47=0,J47,J48)</f>
        <v>0</v>
      </c>
      <c r="K49" s="74" t="s">
        <v>25</v>
      </c>
      <c r="L49" s="75"/>
      <c r="M49" s="16">
        <f>IF(M47=0,M47,M48)</f>
        <v>0</v>
      </c>
      <c r="N49" s="74" t="s">
        <v>25</v>
      </c>
      <c r="O49" s="75"/>
      <c r="P49" s="16">
        <f>IF(P47=0,P47,P48)</f>
        <v>0</v>
      </c>
      <c r="Q49" s="74" t="s">
        <v>25</v>
      </c>
      <c r="R49" s="75"/>
      <c r="S49" s="16">
        <f>IF(S47=0,S47,S48)</f>
        <v>0</v>
      </c>
      <c r="T49" s="74" t="s">
        <v>25</v>
      </c>
      <c r="U49" s="75"/>
      <c r="V49" s="16">
        <f>IF(V47=0,V47,V48)</f>
        <v>0</v>
      </c>
      <c r="W49" s="74" t="s">
        <v>25</v>
      </c>
      <c r="X49" s="75"/>
      <c r="Y49" s="16">
        <f>IF(Y47=0,Y47,Y48)</f>
        <v>0</v>
      </c>
      <c r="Z49" s="74" t="s">
        <v>25</v>
      </c>
      <c r="AA49" s="75"/>
      <c r="AB49" s="16">
        <f>IF(AB47=0,AB47,AB48)</f>
        <v>0</v>
      </c>
      <c r="AC49" s="74" t="s">
        <v>25</v>
      </c>
      <c r="AD49" s="75"/>
      <c r="AE49" s="16">
        <f>IF(AE47=0,AE47,AE48)</f>
        <v>0</v>
      </c>
      <c r="AF49" s="74" t="s">
        <v>25</v>
      </c>
      <c r="AG49" s="75"/>
      <c r="AH49" s="16">
        <f>IF(AH47=0,AH47,AH48)</f>
        <v>0</v>
      </c>
      <c r="AI49" s="74" t="s">
        <v>25</v>
      </c>
      <c r="AJ49" s="75"/>
      <c r="AK49" s="26">
        <f>IF(AK47=0,AK47,AK48)</f>
        <v>0</v>
      </c>
    </row>
    <row r="50" spans="2:39" ht="19.5" customHeight="1" x14ac:dyDescent="0.15">
      <c r="B50" s="68" t="s">
        <v>34</v>
      </c>
      <c r="C50" s="69"/>
      <c r="D50" s="17">
        <f>COUNTIF(D10:D40,"■")</f>
        <v>0</v>
      </c>
      <c r="E50" s="68" t="s">
        <v>34</v>
      </c>
      <c r="F50" s="69"/>
      <c r="G50" s="17">
        <f>COUNTIF(G10:G40,"■")</f>
        <v>0</v>
      </c>
      <c r="H50" s="68" t="s">
        <v>34</v>
      </c>
      <c r="I50" s="69"/>
      <c r="J50" s="17">
        <f>COUNTIF(J10:J40,"■")</f>
        <v>0</v>
      </c>
      <c r="K50" s="68" t="s">
        <v>34</v>
      </c>
      <c r="L50" s="69"/>
      <c r="M50" s="17">
        <f>COUNTIF(M10:M40,"■")</f>
        <v>0</v>
      </c>
      <c r="N50" s="68" t="s">
        <v>34</v>
      </c>
      <c r="O50" s="69"/>
      <c r="P50" s="17">
        <f>COUNTIF(P10:P40,"■")</f>
        <v>0</v>
      </c>
      <c r="Q50" s="68" t="s">
        <v>34</v>
      </c>
      <c r="R50" s="69"/>
      <c r="S50" s="17">
        <f>COUNTIF(S10:S40,"■")</f>
        <v>0</v>
      </c>
      <c r="T50" s="68" t="s">
        <v>34</v>
      </c>
      <c r="U50" s="69"/>
      <c r="V50" s="17">
        <f>COUNTIF(V10:V40,"■")</f>
        <v>0</v>
      </c>
      <c r="W50" s="68" t="s">
        <v>34</v>
      </c>
      <c r="X50" s="69"/>
      <c r="Y50" s="17">
        <f>COUNTIF(Y10:Y40,"■")</f>
        <v>0</v>
      </c>
      <c r="Z50" s="68" t="s">
        <v>34</v>
      </c>
      <c r="AA50" s="69"/>
      <c r="AB50" s="17">
        <f>COUNTIF(AB10:AB40,"■")</f>
        <v>0</v>
      </c>
      <c r="AC50" s="68" t="s">
        <v>34</v>
      </c>
      <c r="AD50" s="69"/>
      <c r="AE50" s="17">
        <f>COUNTIF(AE10:AE40,"■")</f>
        <v>0</v>
      </c>
      <c r="AF50" s="68" t="s">
        <v>34</v>
      </c>
      <c r="AG50" s="69"/>
      <c r="AH50" s="17">
        <f>COUNTIF(AH10:AH40,"■")</f>
        <v>0</v>
      </c>
      <c r="AI50" s="68" t="s">
        <v>34</v>
      </c>
      <c r="AJ50" s="69"/>
      <c r="AK50" s="17">
        <f>COUNTIF(AK10:AK40,"■")</f>
        <v>0</v>
      </c>
      <c r="AL50" s="27">
        <f>+D50+G50+J50+M50+P50+S50+V50+Y50+AB50+AE50+AH50+AK50</f>
        <v>0</v>
      </c>
      <c r="AM50" s="30" t="s">
        <v>43</v>
      </c>
    </row>
    <row r="51" spans="2:39" ht="19.5" customHeight="1" thickBot="1" x14ac:dyDescent="0.2">
      <c r="B51" s="70" t="s">
        <v>18</v>
      </c>
      <c r="C51" s="71"/>
      <c r="D51" s="39">
        <f>COUNTIF(C10:C40,"土")+COUNTIF(C10:C40,"日")-D46</f>
        <v>9</v>
      </c>
      <c r="E51" s="70" t="s">
        <v>18</v>
      </c>
      <c r="F51" s="71"/>
      <c r="G51" s="39">
        <f>COUNTIF(F10:F40,"土")+COUNTIF(F10:F40,"日")-G46</f>
        <v>0</v>
      </c>
      <c r="H51" s="70" t="s">
        <v>18</v>
      </c>
      <c r="I51" s="71"/>
      <c r="J51" s="39">
        <f>COUNTIF(I10:I40,"土")+COUNTIF(I10:I40,"日")-J46</f>
        <v>0</v>
      </c>
      <c r="K51" s="70" t="s">
        <v>18</v>
      </c>
      <c r="L51" s="71"/>
      <c r="M51" s="39">
        <f>COUNTIF(L10:L40,"土")+COUNTIF(L10:L40,"日")-M46</f>
        <v>0</v>
      </c>
      <c r="N51" s="70" t="s">
        <v>18</v>
      </c>
      <c r="O51" s="71"/>
      <c r="P51" s="39">
        <f>COUNTIF(O10:O40,"土")+COUNTIF(O10:O40,"日")-P46</f>
        <v>0</v>
      </c>
      <c r="Q51" s="70" t="s">
        <v>18</v>
      </c>
      <c r="R51" s="71"/>
      <c r="S51" s="39">
        <f>COUNTIF(R10:R40,"土")+COUNTIF(R10:R40,"日")-S46</f>
        <v>0</v>
      </c>
      <c r="T51" s="70" t="s">
        <v>18</v>
      </c>
      <c r="U51" s="71"/>
      <c r="V51" s="39">
        <f>COUNTIF(U10:U40,"土")+COUNTIF(U10:U40,"日")-V46</f>
        <v>0</v>
      </c>
      <c r="W51" s="70" t="s">
        <v>18</v>
      </c>
      <c r="X51" s="71"/>
      <c r="Y51" s="39">
        <f>COUNTIF(X10:X40,"土")+COUNTIF(X10:X40,"日")-Y46</f>
        <v>0</v>
      </c>
      <c r="Z51" s="70" t="s">
        <v>18</v>
      </c>
      <c r="AA51" s="71"/>
      <c r="AB51" s="39">
        <f>COUNTIF(AA10:AA40,"土")+COUNTIF(AA10:AA40,"日")-AB46</f>
        <v>0</v>
      </c>
      <c r="AC51" s="70" t="s">
        <v>18</v>
      </c>
      <c r="AD51" s="71"/>
      <c r="AE51" s="39">
        <f>COUNTIF(AD10:AD40,"土")+COUNTIF(AD10:AD40,"日")-AE46</f>
        <v>0</v>
      </c>
      <c r="AF51" s="70" t="s">
        <v>18</v>
      </c>
      <c r="AG51" s="71"/>
      <c r="AH51" s="39">
        <f>COUNTIF(AG10:AG40,"土")+COUNTIF(AG10:AG40,"日")-AH46</f>
        <v>0</v>
      </c>
      <c r="AI51" s="70" t="s">
        <v>18</v>
      </c>
      <c r="AJ51" s="71"/>
      <c r="AK51" s="67">
        <f>COUNTIF(AJ10:AJ40,"土")+COUNTIF(AJ10:AJ40,"日")-AK46</f>
        <v>0</v>
      </c>
    </row>
    <row r="52" spans="2:39" x14ac:dyDescent="0.15">
      <c r="B52" s="3"/>
      <c r="E52" s="3"/>
      <c r="H52" s="3"/>
      <c r="K52" s="3"/>
      <c r="N52" s="3"/>
      <c r="Q52" s="3"/>
      <c r="T52" s="3"/>
      <c r="W52" s="3"/>
      <c r="Z52" s="3"/>
      <c r="AC52" s="3"/>
      <c r="AF52" s="3"/>
      <c r="AI52" s="3"/>
    </row>
    <row r="53" spans="2:39" x14ac:dyDescent="0.15">
      <c r="B53" s="4">
        <f>YEAR(E6)</f>
        <v>1900</v>
      </c>
      <c r="C53" s="1">
        <f>MONTH(E6)</f>
        <v>1</v>
      </c>
      <c r="E53" s="4" t="e">
        <f>YEAR(E8)</f>
        <v>#VALUE!</v>
      </c>
      <c r="F53" s="1" t="e">
        <f>MONTH(E8)</f>
        <v>#VALUE!</v>
      </c>
      <c r="H53" s="4" t="e">
        <f>YEAR(H8)</f>
        <v>#VALUE!</v>
      </c>
      <c r="I53" s="1" t="e">
        <f>MONTH(H8)</f>
        <v>#VALUE!</v>
      </c>
      <c r="K53" s="4" t="e">
        <f>YEAR(K8)</f>
        <v>#VALUE!</v>
      </c>
      <c r="L53" s="1" t="e">
        <f>MONTH(K8)</f>
        <v>#VALUE!</v>
      </c>
      <c r="N53" s="4" t="e">
        <f>YEAR(N8)</f>
        <v>#VALUE!</v>
      </c>
      <c r="O53" s="1" t="e">
        <f>MONTH(N8)</f>
        <v>#VALUE!</v>
      </c>
      <c r="Q53" s="4" t="e">
        <f>YEAR(Q8)</f>
        <v>#VALUE!</v>
      </c>
      <c r="R53" s="1" t="e">
        <f>MONTH(Q8)</f>
        <v>#VALUE!</v>
      </c>
      <c r="T53" s="4" t="e">
        <f>YEAR(T8)</f>
        <v>#VALUE!</v>
      </c>
      <c r="U53" s="1" t="e">
        <f>MONTH(T8)</f>
        <v>#VALUE!</v>
      </c>
      <c r="W53" s="4" t="e">
        <f>YEAR(W8)</f>
        <v>#VALUE!</v>
      </c>
      <c r="X53" s="1" t="e">
        <f>MONTH(W8)</f>
        <v>#VALUE!</v>
      </c>
      <c r="Z53" s="4" t="e">
        <f>YEAR(Z8)</f>
        <v>#VALUE!</v>
      </c>
      <c r="AA53" s="1" t="e">
        <f>MONTH(Z8)</f>
        <v>#VALUE!</v>
      </c>
      <c r="AC53" s="4" t="e">
        <f>YEAR(AC8)</f>
        <v>#VALUE!</v>
      </c>
      <c r="AD53" s="1" t="e">
        <f>MONTH(AC8)</f>
        <v>#VALUE!</v>
      </c>
      <c r="AF53" s="4" t="e">
        <f>YEAR(AF8)</f>
        <v>#VALUE!</v>
      </c>
      <c r="AG53" s="1" t="e">
        <f>MONTH(AF8)</f>
        <v>#VALUE!</v>
      </c>
      <c r="AI53" s="4" t="e">
        <f>YEAR(AI8)</f>
        <v>#VALUE!</v>
      </c>
      <c r="AJ53" s="1" t="e">
        <f>MONTH(AI8)</f>
        <v>#VALUE!</v>
      </c>
    </row>
  </sheetData>
  <mergeCells count="170">
    <mergeCell ref="J2:Q2"/>
    <mergeCell ref="U2:W2"/>
    <mergeCell ref="X2:Z2"/>
    <mergeCell ref="AD2:AE2"/>
    <mergeCell ref="AF2:AK2"/>
    <mergeCell ref="B4:D4"/>
    <mergeCell ref="E4:S4"/>
    <mergeCell ref="U4:W4"/>
    <mergeCell ref="X4:Z4"/>
    <mergeCell ref="AD4:AE4"/>
    <mergeCell ref="AF4:AK4"/>
    <mergeCell ref="B5:D5"/>
    <mergeCell ref="E5:J5"/>
    <mergeCell ref="K5:M5"/>
    <mergeCell ref="N5:S5"/>
    <mergeCell ref="U5:W5"/>
    <mergeCell ref="X5:Z5"/>
    <mergeCell ref="AD5:AE5"/>
    <mergeCell ref="AF5:AH5"/>
    <mergeCell ref="AI5:AK5"/>
    <mergeCell ref="B6:D6"/>
    <mergeCell ref="E6:J6"/>
    <mergeCell ref="K6:M6"/>
    <mergeCell ref="N6:S6"/>
    <mergeCell ref="U6:W6"/>
    <mergeCell ref="X6:Z6"/>
    <mergeCell ref="B8:C8"/>
    <mergeCell ref="E8:F8"/>
    <mergeCell ref="H8:I8"/>
    <mergeCell ref="K8:L8"/>
    <mergeCell ref="N8:O8"/>
    <mergeCell ref="Q8:R8"/>
    <mergeCell ref="T8:U8"/>
    <mergeCell ref="W8:X8"/>
    <mergeCell ref="Z8:AA8"/>
    <mergeCell ref="AC8:AD8"/>
    <mergeCell ref="AF8:AG8"/>
    <mergeCell ref="AI8:AJ8"/>
    <mergeCell ref="B9:C9"/>
    <mergeCell ref="E9:F9"/>
    <mergeCell ref="H9:I9"/>
    <mergeCell ref="K9:L9"/>
    <mergeCell ref="N9:O9"/>
    <mergeCell ref="Q9:R9"/>
    <mergeCell ref="T9:U9"/>
    <mergeCell ref="W9:X9"/>
    <mergeCell ref="Z9:AA9"/>
    <mergeCell ref="AC9:AD9"/>
    <mergeCell ref="AF9:AG9"/>
    <mergeCell ref="AI9:AJ9"/>
    <mergeCell ref="AC42:AD42"/>
    <mergeCell ref="AF42:AG42"/>
    <mergeCell ref="AI42:AJ42"/>
    <mergeCell ref="B43:C43"/>
    <mergeCell ref="E43:F43"/>
    <mergeCell ref="H43:I43"/>
    <mergeCell ref="K43:L43"/>
    <mergeCell ref="N43:O43"/>
    <mergeCell ref="Q43:R43"/>
    <mergeCell ref="T43:U43"/>
    <mergeCell ref="W43:X43"/>
    <mergeCell ref="Z43:AA43"/>
    <mergeCell ref="AC43:AD43"/>
    <mergeCell ref="AF43:AG43"/>
    <mergeCell ref="AI43:AJ43"/>
    <mergeCell ref="B42:C42"/>
    <mergeCell ref="E42:F42"/>
    <mergeCell ref="H42:I42"/>
    <mergeCell ref="K42:L42"/>
    <mergeCell ref="N42:O42"/>
    <mergeCell ref="Q42:R42"/>
    <mergeCell ref="T42:U42"/>
    <mergeCell ref="W42:X42"/>
    <mergeCell ref="Z42:AA42"/>
    <mergeCell ref="AC44:AD44"/>
    <mergeCell ref="AF44:AG44"/>
    <mergeCell ref="AI44:AJ44"/>
    <mergeCell ref="B45:C45"/>
    <mergeCell ref="E45:F45"/>
    <mergeCell ref="H45:I45"/>
    <mergeCell ref="K45:L45"/>
    <mergeCell ref="N45:O45"/>
    <mergeCell ref="Q45:R45"/>
    <mergeCell ref="T45:U45"/>
    <mergeCell ref="W45:X45"/>
    <mergeCell ref="Z45:AA45"/>
    <mergeCell ref="AC45:AD45"/>
    <mergeCell ref="AF45:AG45"/>
    <mergeCell ref="AI45:AJ45"/>
    <mergeCell ref="B44:C44"/>
    <mergeCell ref="E44:F44"/>
    <mergeCell ref="H44:I44"/>
    <mergeCell ref="K44:L44"/>
    <mergeCell ref="N44:O44"/>
    <mergeCell ref="Q44:R44"/>
    <mergeCell ref="T44:U44"/>
    <mergeCell ref="W44:X44"/>
    <mergeCell ref="Z44:AA44"/>
    <mergeCell ref="AC46:AD46"/>
    <mergeCell ref="AF46:AG46"/>
    <mergeCell ref="AI46:AJ46"/>
    <mergeCell ref="B47:C47"/>
    <mergeCell ref="E47:F47"/>
    <mergeCell ref="H47:I47"/>
    <mergeCell ref="K47:L47"/>
    <mergeCell ref="N47:O47"/>
    <mergeCell ref="Q47:R47"/>
    <mergeCell ref="T47:U47"/>
    <mergeCell ref="W47:X47"/>
    <mergeCell ref="Z47:AA47"/>
    <mergeCell ref="AC47:AD47"/>
    <mergeCell ref="AF47:AG47"/>
    <mergeCell ref="AI47:AJ47"/>
    <mergeCell ref="B46:C46"/>
    <mergeCell ref="E46:F46"/>
    <mergeCell ref="H46:I46"/>
    <mergeCell ref="K46:L46"/>
    <mergeCell ref="N46:O46"/>
    <mergeCell ref="Q46:R46"/>
    <mergeCell ref="T46:U46"/>
    <mergeCell ref="W46:X46"/>
    <mergeCell ref="Z46:AA46"/>
    <mergeCell ref="AC48:AD48"/>
    <mergeCell ref="AF48:AG48"/>
    <mergeCell ref="AI48:AJ48"/>
    <mergeCell ref="B49:C49"/>
    <mergeCell ref="E49:F49"/>
    <mergeCell ref="H49:I49"/>
    <mergeCell ref="K49:L49"/>
    <mergeCell ref="N49:O49"/>
    <mergeCell ref="Q49:R49"/>
    <mergeCell ref="T49:U49"/>
    <mergeCell ref="W49:X49"/>
    <mergeCell ref="Z49:AA49"/>
    <mergeCell ref="AC49:AD49"/>
    <mergeCell ref="AF49:AG49"/>
    <mergeCell ref="AI49:AJ49"/>
    <mergeCell ref="B48:C48"/>
    <mergeCell ref="E48:F48"/>
    <mergeCell ref="H48:I48"/>
    <mergeCell ref="K48:L48"/>
    <mergeCell ref="N48:O48"/>
    <mergeCell ref="Q48:R48"/>
    <mergeCell ref="T48:U48"/>
    <mergeCell ref="W48:X48"/>
    <mergeCell ref="Z48:AA48"/>
    <mergeCell ref="AC50:AD50"/>
    <mergeCell ref="AF50:AG50"/>
    <mergeCell ref="AI50:AJ50"/>
    <mergeCell ref="B51:C51"/>
    <mergeCell ref="E51:F51"/>
    <mergeCell ref="H51:I51"/>
    <mergeCell ref="K51:L51"/>
    <mergeCell ref="N51:O51"/>
    <mergeCell ref="Q51:R51"/>
    <mergeCell ref="T51:U51"/>
    <mergeCell ref="W51:X51"/>
    <mergeCell ref="Z51:AA51"/>
    <mergeCell ref="AC51:AD51"/>
    <mergeCell ref="AF51:AG51"/>
    <mergeCell ref="AI51:AJ51"/>
    <mergeCell ref="B50:C50"/>
    <mergeCell ref="E50:F50"/>
    <mergeCell ref="H50:I50"/>
    <mergeCell ref="K50:L50"/>
    <mergeCell ref="N50:O50"/>
    <mergeCell ref="Q50:R50"/>
    <mergeCell ref="T50:U50"/>
    <mergeCell ref="W50:X50"/>
    <mergeCell ref="Z50:AA50"/>
  </mergeCells>
  <phoneticPr fontId="1"/>
  <conditionalFormatting sqref="AF10:AH40">
    <cfRule type="expression" dxfId="81" priority="36">
      <formula>OR($AG10="土",$AG10="日")</formula>
    </cfRule>
  </conditionalFormatting>
  <conditionalFormatting sqref="AI10:AK40">
    <cfRule type="expression" dxfId="80" priority="35">
      <formula>OR($AJ10="土",$AJ10="日")</formula>
    </cfRule>
  </conditionalFormatting>
  <conditionalFormatting sqref="E8:G9">
    <cfRule type="expression" dxfId="79" priority="34">
      <formula>$E$8=""</formula>
    </cfRule>
  </conditionalFormatting>
  <conditionalFormatting sqref="H8:J9">
    <cfRule type="expression" dxfId="78" priority="33">
      <formula>$H$8=""</formula>
    </cfRule>
  </conditionalFormatting>
  <conditionalFormatting sqref="K8:M9">
    <cfRule type="expression" dxfId="77" priority="32">
      <formula>$K$8=""</formula>
    </cfRule>
  </conditionalFormatting>
  <conditionalFormatting sqref="N8:P9">
    <cfRule type="expression" dxfId="76" priority="31">
      <formula>$N$8=""</formula>
    </cfRule>
  </conditionalFormatting>
  <conditionalFormatting sqref="Q8:S9">
    <cfRule type="expression" dxfId="75" priority="30">
      <formula>$Q$8=""</formula>
    </cfRule>
  </conditionalFormatting>
  <conditionalFormatting sqref="T8:V9">
    <cfRule type="expression" dxfId="74" priority="29">
      <formula>$T$8=""</formula>
    </cfRule>
  </conditionalFormatting>
  <conditionalFormatting sqref="Z8:AB9">
    <cfRule type="expression" dxfId="73" priority="28">
      <formula>$Z$8=""</formula>
    </cfRule>
  </conditionalFormatting>
  <conditionalFormatting sqref="AC8:AE9">
    <cfRule type="expression" dxfId="72" priority="27">
      <formula>$AC$8=""</formula>
    </cfRule>
  </conditionalFormatting>
  <conditionalFormatting sqref="AF8:AH9">
    <cfRule type="expression" dxfId="71" priority="26">
      <formula>$AF$8=""</formula>
    </cfRule>
  </conditionalFormatting>
  <conditionalFormatting sqref="AI8:AK9">
    <cfRule type="expression" dxfId="70" priority="25">
      <formula>$AI$8=""</formula>
    </cfRule>
  </conditionalFormatting>
  <conditionalFormatting sqref="W8:Y9">
    <cfRule type="expression" dxfId="69" priority="24">
      <formula>$W$8=""</formula>
    </cfRule>
  </conditionalFormatting>
  <conditionalFormatting sqref="AC10:AE40">
    <cfRule type="expression" dxfId="68" priority="14">
      <formula>OR($AD10="土",$AD10="日")</formula>
    </cfRule>
  </conditionalFormatting>
  <conditionalFormatting sqref="B10:D40">
    <cfRule type="expression" dxfId="67" priority="23">
      <formula>OR($C10="土",$C10="日")</formula>
    </cfRule>
  </conditionalFormatting>
  <conditionalFormatting sqref="E10:G40">
    <cfRule type="expression" dxfId="66" priority="22">
      <formula>OR($F10="土",$F10="日")</formula>
    </cfRule>
  </conditionalFormatting>
  <conditionalFormatting sqref="H10:J40">
    <cfRule type="expression" dxfId="65" priority="21">
      <formula>OR($I10="土",$I10="日")</formula>
    </cfRule>
  </conditionalFormatting>
  <conditionalFormatting sqref="K10:M40">
    <cfRule type="expression" dxfId="64" priority="20">
      <formula>OR($L10="土",$L10="日")</formula>
    </cfRule>
  </conditionalFormatting>
  <conditionalFormatting sqref="N10:P40">
    <cfRule type="expression" dxfId="63" priority="19">
      <formula>OR($O10="土",$O10="日")</formula>
    </cfRule>
  </conditionalFormatting>
  <conditionalFormatting sqref="Q10:S40">
    <cfRule type="expression" dxfId="62" priority="18">
      <formula>OR($R10="土",$R10="日")</formula>
    </cfRule>
  </conditionalFormatting>
  <conditionalFormatting sqref="T10:V40">
    <cfRule type="expression" dxfId="61" priority="17">
      <formula>OR($U10="土",$U10="日")</formula>
    </cfRule>
  </conditionalFormatting>
  <conditionalFormatting sqref="W10:Y40">
    <cfRule type="expression" dxfId="60" priority="16">
      <formula>OR($X10="土",$X10="日")</formula>
    </cfRule>
  </conditionalFormatting>
  <conditionalFormatting sqref="Z10:AB40">
    <cfRule type="expression" dxfId="59" priority="15">
      <formula>OR($AA10="土",$AA10="日")</formula>
    </cfRule>
  </conditionalFormatting>
  <dataValidations count="1">
    <dataValidation type="list" showInputMessage="1" showErrorMessage="1" sqref="AK10:AK40 D10:D40 G10:G40 J10:J40 M10:M40 P10:P40 S10:S40 V10:V40 Y10:Y40 AB10:AB40 AE10:AE40 AH10:AH40" xr:uid="{00000000-0002-0000-0000-000000000000}">
      <formula1>$AM$2:$AM$5</formula1>
    </dataValidation>
  </dataValidations>
  <printOptions horizontalCentered="1" verticalCentered="1"/>
  <pageMargins left="0.78740157480314965" right="0.59055118110236227" top="0.59055118110236227" bottom="0.39370078740157483" header="0.31496062992125984" footer="0.31496062992125984"/>
  <pageSetup paperSize="8" scale="9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53"/>
  <sheetViews>
    <sheetView view="pageBreakPreview" topLeftCell="A25" zoomScaleNormal="70" zoomScaleSheetLayoutView="100" workbookViewId="0">
      <selection activeCell="G57" sqref="G57"/>
    </sheetView>
  </sheetViews>
  <sheetFormatPr defaultRowHeight="14.25" x14ac:dyDescent="0.15"/>
  <cols>
    <col min="1" max="1" width="4.25" style="1" customWidth="1"/>
    <col min="2" max="3" width="4.125" style="1" customWidth="1"/>
    <col min="4" max="4" width="9" style="1" customWidth="1"/>
    <col min="5" max="6" width="4.125" style="1" customWidth="1"/>
    <col min="7" max="7" width="9" style="1" customWidth="1"/>
    <col min="8" max="9" width="4.125" style="1" customWidth="1"/>
    <col min="10" max="10" width="9" style="1" customWidth="1"/>
    <col min="11" max="12" width="4.125" style="1" customWidth="1"/>
    <col min="13" max="13" width="9" style="1" customWidth="1"/>
    <col min="14" max="15" width="4.125" style="1" customWidth="1"/>
    <col min="16" max="16" width="9" style="1" customWidth="1"/>
    <col min="17" max="18" width="4.125" style="1" customWidth="1"/>
    <col min="19" max="19" width="9" style="1" customWidth="1"/>
    <col min="20" max="21" width="4.125" style="1" customWidth="1"/>
    <col min="22" max="22" width="9" style="1" customWidth="1"/>
    <col min="23" max="24" width="4.125" style="1" customWidth="1"/>
    <col min="25" max="25" width="9" style="1" customWidth="1"/>
    <col min="26" max="27" width="4.125" style="1" customWidth="1"/>
    <col min="28" max="28" width="9" style="1" customWidth="1"/>
    <col min="29" max="30" width="4.125" style="1" customWidth="1"/>
    <col min="31" max="31" width="9" style="1" customWidth="1"/>
    <col min="32" max="33" width="4.125" style="1" customWidth="1"/>
    <col min="34" max="34" width="9" style="1" customWidth="1"/>
    <col min="35" max="36" width="4.125" style="1" customWidth="1"/>
    <col min="37" max="37" width="9" style="1" customWidth="1"/>
    <col min="38" max="39" width="4.125" style="1" customWidth="1"/>
    <col min="40" max="40" width="9" style="1" customWidth="1"/>
    <col min="41" max="42" width="4.125" style="1" customWidth="1"/>
    <col min="43" max="43" width="9" style="1" customWidth="1"/>
    <col min="44" max="45" width="4.125" style="1" customWidth="1"/>
    <col min="46" max="46" width="9" style="1" customWidth="1"/>
    <col min="47" max="48" width="4.125" style="1" customWidth="1"/>
    <col min="49" max="49" width="9" style="1" customWidth="1"/>
    <col min="50" max="51" width="4.125" style="1" customWidth="1"/>
    <col min="52" max="52" width="9" style="1" customWidth="1"/>
    <col min="53" max="54" width="4.125" style="1" customWidth="1"/>
    <col min="55" max="55" width="9" style="1" customWidth="1"/>
    <col min="56" max="57" width="4.125" style="1" customWidth="1"/>
    <col min="58" max="58" width="9" style="1" customWidth="1"/>
    <col min="59" max="60" width="4.125" style="1" customWidth="1"/>
    <col min="61" max="61" width="9" style="1" customWidth="1"/>
    <col min="62" max="63" width="4.125" style="1" customWidth="1"/>
    <col min="64" max="64" width="9" style="1" customWidth="1"/>
    <col min="65" max="66" width="4.125" style="1" customWidth="1"/>
    <col min="67" max="67" width="9" style="1" customWidth="1"/>
    <col min="68" max="69" width="4.125" style="1" customWidth="1"/>
    <col min="70" max="70" width="9" style="1" customWidth="1"/>
    <col min="71" max="72" width="4.125" style="1" customWidth="1"/>
    <col min="73" max="75" width="9" style="1" customWidth="1"/>
    <col min="76" max="76" width="9" style="31" customWidth="1"/>
    <col min="77" max="81" width="9" style="1" customWidth="1"/>
    <col min="82" max="82" width="7.375" style="1" customWidth="1"/>
    <col min="83" max="256" width="9" style="1" customWidth="1"/>
    <col min="257" max="257" width="9" customWidth="1"/>
  </cols>
  <sheetData>
    <row r="1" spans="2:16383" ht="15" customHeight="1" thickBot="1" x14ac:dyDescent="0.2">
      <c r="BW1" s="28" t="s">
        <v>35</v>
      </c>
    </row>
    <row r="2" spans="2:16383" ht="26.25" customHeight="1" thickBot="1" x14ac:dyDescent="0.2">
      <c r="B2" s="2" t="s">
        <v>0</v>
      </c>
      <c r="J2" s="106" t="s">
        <v>27</v>
      </c>
      <c r="K2" s="107"/>
      <c r="L2" s="107"/>
      <c r="M2" s="107"/>
      <c r="N2" s="107"/>
      <c r="O2" s="107"/>
      <c r="P2" s="107"/>
      <c r="Q2" s="108"/>
      <c r="U2" s="101" t="s">
        <v>22</v>
      </c>
      <c r="V2" s="101"/>
      <c r="W2" s="101"/>
      <c r="X2" s="109">
        <f>ROUNDDOWN(X5/(X4-X6),3)</f>
        <v>0</v>
      </c>
      <c r="Y2" s="109"/>
      <c r="Z2" s="109"/>
      <c r="AD2" s="110" t="s">
        <v>19</v>
      </c>
      <c r="AE2" s="111"/>
      <c r="AF2" s="144"/>
      <c r="AG2" s="144"/>
      <c r="AH2" s="144"/>
      <c r="AI2" s="144"/>
      <c r="AJ2" s="144"/>
      <c r="AK2" s="145"/>
      <c r="AL2" s="2"/>
      <c r="AM2" s="2" t="s">
        <v>0</v>
      </c>
      <c r="AN2" s="47"/>
      <c r="AO2" s="47"/>
      <c r="AP2" s="47"/>
      <c r="AQ2" s="47"/>
      <c r="AR2" s="47"/>
      <c r="AS2" s="47"/>
      <c r="AT2" s="106" t="s">
        <v>27</v>
      </c>
      <c r="AU2" s="107"/>
      <c r="AV2" s="107"/>
      <c r="AW2" s="107"/>
      <c r="AX2" s="107"/>
      <c r="AY2" s="107"/>
      <c r="AZ2" s="107"/>
      <c r="BA2" s="108"/>
      <c r="BB2" s="47"/>
      <c r="BC2" s="47"/>
      <c r="BD2" s="47"/>
      <c r="BE2" s="47"/>
      <c r="BF2" s="130"/>
      <c r="BG2" s="130"/>
      <c r="BH2" s="130"/>
      <c r="BI2" s="146"/>
      <c r="BJ2" s="146"/>
      <c r="BK2" s="146"/>
      <c r="BL2" s="47"/>
      <c r="BM2" s="47"/>
      <c r="BN2" s="131"/>
      <c r="BO2" s="131"/>
      <c r="BP2" s="138"/>
      <c r="BQ2" s="138"/>
      <c r="BR2" s="138"/>
      <c r="BS2" s="138"/>
      <c r="BT2" s="138"/>
      <c r="BU2" s="138"/>
      <c r="BW2" s="28"/>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row>
    <row r="3" spans="2:16383" ht="15" thickBot="1" x14ac:dyDescent="0.2">
      <c r="BN3" s="48"/>
      <c r="BO3" s="48"/>
      <c r="BP3" s="48"/>
      <c r="BQ3" s="48"/>
      <c r="BR3" s="48"/>
      <c r="BS3" s="48"/>
      <c r="BT3" s="48"/>
      <c r="BU3" s="48"/>
      <c r="BW3" s="28" t="s">
        <v>8</v>
      </c>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row>
    <row r="4" spans="2:16383" ht="22.5" customHeight="1" thickBot="1" x14ac:dyDescent="0.2">
      <c r="B4" s="114" t="s">
        <v>5</v>
      </c>
      <c r="C4" s="115"/>
      <c r="D4" s="115"/>
      <c r="E4" s="139"/>
      <c r="F4" s="140"/>
      <c r="G4" s="140"/>
      <c r="H4" s="140"/>
      <c r="I4" s="140"/>
      <c r="J4" s="140"/>
      <c r="K4" s="140"/>
      <c r="L4" s="140"/>
      <c r="M4" s="140"/>
      <c r="N4" s="140"/>
      <c r="O4" s="140"/>
      <c r="P4" s="140"/>
      <c r="Q4" s="140"/>
      <c r="R4" s="140"/>
      <c r="S4" s="141"/>
      <c r="U4" s="95" t="s">
        <v>24</v>
      </c>
      <c r="V4" s="95"/>
      <c r="W4" s="95"/>
      <c r="X4" s="96">
        <f>N6-E6+1</f>
        <v>1</v>
      </c>
      <c r="Y4" s="96"/>
      <c r="Z4" s="96"/>
      <c r="AD4" s="119" t="s">
        <v>12</v>
      </c>
      <c r="AE4" s="120"/>
      <c r="AF4" s="139"/>
      <c r="AG4" s="140"/>
      <c r="AH4" s="140"/>
      <c r="AI4" s="140"/>
      <c r="AJ4" s="140"/>
      <c r="AK4" s="141"/>
      <c r="AL4" s="46"/>
      <c r="AM4" s="142" t="s">
        <v>5</v>
      </c>
      <c r="AN4" s="143"/>
      <c r="AO4" s="143"/>
      <c r="AP4" s="139">
        <f>+E4</f>
        <v>0</v>
      </c>
      <c r="AQ4" s="140"/>
      <c r="AR4" s="140"/>
      <c r="AS4" s="140"/>
      <c r="AT4" s="140"/>
      <c r="AU4" s="140"/>
      <c r="AV4" s="140"/>
      <c r="AW4" s="140"/>
      <c r="AX4" s="140"/>
      <c r="AY4" s="140"/>
      <c r="AZ4" s="140"/>
      <c r="BA4" s="140"/>
      <c r="BB4" s="140"/>
      <c r="BC4" s="140"/>
      <c r="BD4" s="141"/>
      <c r="BE4" s="46"/>
      <c r="BF4" s="123"/>
      <c r="BG4" s="123"/>
      <c r="BH4" s="123"/>
      <c r="BI4" s="124"/>
      <c r="BJ4" s="124"/>
      <c r="BK4" s="124"/>
      <c r="BL4" s="46"/>
      <c r="BM4" s="46"/>
      <c r="BN4" s="131"/>
      <c r="BO4" s="131"/>
      <c r="BP4" s="131"/>
      <c r="BQ4" s="131"/>
      <c r="BR4" s="131"/>
      <c r="BS4" s="131"/>
      <c r="BT4" s="131"/>
      <c r="BU4" s="131"/>
      <c r="BW4" s="28" t="s">
        <v>9</v>
      </c>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c r="XFC4" s="1"/>
    </row>
    <row r="5" spans="2:16383" ht="22.5" customHeight="1" thickBot="1" x14ac:dyDescent="0.2">
      <c r="B5" s="84" t="s">
        <v>6</v>
      </c>
      <c r="C5" s="86"/>
      <c r="D5" s="86"/>
      <c r="E5" s="132"/>
      <c r="F5" s="133"/>
      <c r="G5" s="133"/>
      <c r="H5" s="133"/>
      <c r="I5" s="133"/>
      <c r="J5" s="133"/>
      <c r="K5" s="99" t="s">
        <v>2</v>
      </c>
      <c r="L5" s="99"/>
      <c r="M5" s="99"/>
      <c r="N5" s="133"/>
      <c r="O5" s="133"/>
      <c r="P5" s="133"/>
      <c r="Q5" s="133"/>
      <c r="R5" s="133"/>
      <c r="S5" s="134"/>
      <c r="U5" s="101" t="s">
        <v>7</v>
      </c>
      <c r="V5" s="101"/>
      <c r="W5" s="101"/>
      <c r="X5" s="96">
        <f>D50+G50+J50+M50+P50+S50+V50+Y50+AB50+AE50+AH50+AK50+AN50+AQ50+AT50+AW50+AZ50+BC50+BF50+BI50+BL50+BO50+BR50+BU50</f>
        <v>0</v>
      </c>
      <c r="Y5" s="96"/>
      <c r="Z5" s="96"/>
      <c r="AD5" s="102" t="s">
        <v>14</v>
      </c>
      <c r="AE5" s="93"/>
      <c r="AF5" s="135" t="s">
        <v>11</v>
      </c>
      <c r="AG5" s="136"/>
      <c r="AH5" s="136"/>
      <c r="AI5" s="136" t="s">
        <v>23</v>
      </c>
      <c r="AJ5" s="136"/>
      <c r="AK5" s="137"/>
      <c r="AL5" s="46"/>
      <c r="AM5" s="128"/>
      <c r="AN5" s="128"/>
      <c r="AO5" s="128"/>
      <c r="AP5" s="129"/>
      <c r="AQ5" s="129"/>
      <c r="AR5" s="129"/>
      <c r="AS5" s="129"/>
      <c r="AT5" s="129"/>
      <c r="AU5" s="129"/>
      <c r="AV5" s="128"/>
      <c r="AW5" s="128"/>
      <c r="AX5" s="128"/>
      <c r="AY5" s="129"/>
      <c r="AZ5" s="129"/>
      <c r="BA5" s="129"/>
      <c r="BB5" s="129"/>
      <c r="BC5" s="129"/>
      <c r="BD5" s="129"/>
      <c r="BE5" s="46"/>
      <c r="BF5" s="130"/>
      <c r="BG5" s="130"/>
      <c r="BH5" s="130"/>
      <c r="BI5" s="124"/>
      <c r="BJ5" s="124"/>
      <c r="BK5" s="124"/>
      <c r="BL5" s="46"/>
      <c r="BM5" s="46"/>
      <c r="BN5" s="131"/>
      <c r="BO5" s="131"/>
      <c r="BP5" s="131"/>
      <c r="BQ5" s="131"/>
      <c r="BR5" s="131"/>
      <c r="BS5" s="131"/>
      <c r="BT5" s="131"/>
      <c r="BU5" s="131"/>
      <c r="BW5" s="29" t="s">
        <v>37</v>
      </c>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c r="XFB5" s="1"/>
      <c r="XFC5" s="1"/>
    </row>
    <row r="6" spans="2:16383" ht="22.5" customHeight="1" thickBot="1" x14ac:dyDescent="0.2">
      <c r="B6" s="87" t="s">
        <v>4</v>
      </c>
      <c r="C6" s="88"/>
      <c r="D6" s="88"/>
      <c r="E6" s="125"/>
      <c r="F6" s="126"/>
      <c r="G6" s="126"/>
      <c r="H6" s="126"/>
      <c r="I6" s="126"/>
      <c r="J6" s="126"/>
      <c r="K6" s="91" t="s">
        <v>10</v>
      </c>
      <c r="L6" s="92"/>
      <c r="M6" s="93"/>
      <c r="N6" s="125"/>
      <c r="O6" s="126"/>
      <c r="P6" s="126"/>
      <c r="Q6" s="126"/>
      <c r="R6" s="126"/>
      <c r="S6" s="127"/>
      <c r="U6" s="95" t="s">
        <v>20</v>
      </c>
      <c r="V6" s="95"/>
      <c r="W6" s="95"/>
      <c r="X6" s="96">
        <f>D43+G43+J43+M43+P43+S43+V43+Y43+AB43+AE43+AH43+AK43+AN43+AQ43+AT43+AW43+AZ43+BC43+BF43+BI43+BL43+BO43+BR43+BU43</f>
        <v>0</v>
      </c>
      <c r="Y6" s="96"/>
      <c r="Z6" s="96"/>
      <c r="AM6" s="123"/>
      <c r="AN6" s="123"/>
      <c r="AO6" s="123"/>
      <c r="AP6" s="121"/>
      <c r="AQ6" s="121"/>
      <c r="AR6" s="121"/>
      <c r="AS6" s="121"/>
      <c r="AT6" s="121"/>
      <c r="AU6" s="121"/>
      <c r="AV6" s="123"/>
      <c r="AW6" s="123"/>
      <c r="AX6" s="123"/>
      <c r="AY6" s="121"/>
      <c r="AZ6" s="121"/>
      <c r="BA6" s="121"/>
      <c r="BB6" s="121"/>
      <c r="BC6" s="121"/>
      <c r="BD6" s="122"/>
      <c r="BF6" s="123"/>
      <c r="BG6" s="123"/>
      <c r="BH6" s="123"/>
      <c r="BI6" s="124"/>
      <c r="BJ6" s="124"/>
      <c r="BK6" s="124"/>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c r="XEU6" s="1"/>
      <c r="XEV6" s="1"/>
      <c r="XEW6" s="1"/>
      <c r="XEX6" s="1"/>
      <c r="XEY6" s="1"/>
      <c r="XEZ6" s="1"/>
      <c r="XFA6" s="1"/>
      <c r="XFB6" s="1"/>
      <c r="XFC6" s="1"/>
    </row>
    <row r="7" spans="2:16383" ht="15" thickBot="1" x14ac:dyDescent="0.2">
      <c r="AK7" s="44" t="s">
        <v>44</v>
      </c>
      <c r="BU7" s="44" t="s">
        <v>45</v>
      </c>
    </row>
    <row r="8" spans="2:16383" ht="33" customHeight="1" x14ac:dyDescent="0.15">
      <c r="B8" s="83" t="str">
        <f>IF(E6="","",E6)</f>
        <v/>
      </c>
      <c r="C8" s="82"/>
      <c r="D8" s="5" t="s">
        <v>1</v>
      </c>
      <c r="E8" s="82" t="str">
        <f>IF(B8="","",IF($N$6&lt;DATE(YEAR(B8),MONTH(B8)+1,1),"",DATE(YEAR(B8),MONTH(B8)+1,1)))</f>
        <v/>
      </c>
      <c r="F8" s="82"/>
      <c r="G8" s="18" t="s">
        <v>1</v>
      </c>
      <c r="H8" s="83" t="str">
        <f>IF(E8="","",IF($N$6&lt;DATE(YEAR(E8),MONTH(E8)+1,1),"",DATE(YEAR(E8),MONTH(E8)+1,1)))</f>
        <v/>
      </c>
      <c r="I8" s="82"/>
      <c r="J8" s="22" t="s">
        <v>1</v>
      </c>
      <c r="K8" s="82" t="str">
        <f>IF(H8="","",IF($N$6&lt;DATE(YEAR(H8),MONTH(H8)+1,1),"",DATE(YEAR(H8),MONTH(H8)+1,1)))</f>
        <v/>
      </c>
      <c r="L8" s="82"/>
      <c r="M8" s="18" t="s">
        <v>1</v>
      </c>
      <c r="N8" s="83" t="str">
        <f>IF(K8="","",IF($N$6&lt;DATE(YEAR(K8),MONTH(K8)+1,1),"",DATE(YEAR(K8),MONTH(K8)+1,1)))</f>
        <v/>
      </c>
      <c r="O8" s="82"/>
      <c r="P8" s="22" t="s">
        <v>1</v>
      </c>
      <c r="Q8" s="82" t="str">
        <f>IF(N8="","",IF($N$6&lt;DATE(YEAR(N8),MONTH(N8)+1,1),"",DATE(YEAR(N8),MONTH(N8)+1,1)))</f>
        <v/>
      </c>
      <c r="R8" s="82"/>
      <c r="S8" s="18" t="s">
        <v>1</v>
      </c>
      <c r="T8" s="83" t="str">
        <f>IF(Q8="","",IF($N$6&lt;DATE(YEAR(Q8),MONTH(Q8)+1,1),"",DATE(YEAR(Q8),MONTH(Q8)+1,1)))</f>
        <v/>
      </c>
      <c r="U8" s="82"/>
      <c r="V8" s="22" t="s">
        <v>1</v>
      </c>
      <c r="W8" s="82" t="str">
        <f>IF(T8="","",IF($N$6&lt;DATE(YEAR(T8),MONTH(T8)+1,1),"",DATE(YEAR(T8),MONTH(T8)+1,1)))</f>
        <v/>
      </c>
      <c r="X8" s="82"/>
      <c r="Y8" s="18" t="s">
        <v>1</v>
      </c>
      <c r="Z8" s="83" t="str">
        <f>IF(W8="","",IF($N$6&lt;DATE(YEAR(W8),MONTH(W8)+1,1),"",DATE(YEAR(W8),MONTH(W8)+1,1)))</f>
        <v/>
      </c>
      <c r="AA8" s="82"/>
      <c r="AB8" s="22" t="s">
        <v>1</v>
      </c>
      <c r="AC8" s="82" t="str">
        <f>IF(Z8="","",IF($N$6&lt;DATE(YEAR(Z8),MONTH(Z8)+1,1),"",DATE(YEAR(Z8),MONTH(Z8)+1,1)))</f>
        <v/>
      </c>
      <c r="AD8" s="82"/>
      <c r="AE8" s="18" t="s">
        <v>1</v>
      </c>
      <c r="AF8" s="83" t="str">
        <f>IF(AC8="","",IF($N$6&lt;DATE(YEAR(AC8),MONTH(AC8)+1,1),"",DATE(YEAR(AC8),MONTH(AC8)+1,1)))</f>
        <v/>
      </c>
      <c r="AG8" s="82"/>
      <c r="AH8" s="22" t="s">
        <v>1</v>
      </c>
      <c r="AI8" s="82" t="str">
        <f>IF(AF8="","",IF($N$6&lt;DATE(YEAR(AF8),MONTH(AF8)+1,1),"",DATE(YEAR(AF8),MONTH(AF8)+1,1)))</f>
        <v/>
      </c>
      <c r="AJ8" s="82"/>
      <c r="AK8" s="22" t="s">
        <v>1</v>
      </c>
      <c r="AL8" s="83" t="str">
        <f>IF(AI8="","",IF($N$6&lt;DATE(YEAR(AI8),MONTH(AI8)+1,1),"",DATE(YEAR(AI8),MONTH(AI8)+1,1)))</f>
        <v/>
      </c>
      <c r="AM8" s="82"/>
      <c r="AN8" s="22" t="s">
        <v>1</v>
      </c>
      <c r="AO8" s="82" t="str">
        <f>IF(AL8="","",IF($N$6&lt;DATE(YEAR(AL8),MONTH(AL8)+1,1),"",DATE(YEAR(AL8),MONTH(AL8)+1,1)))</f>
        <v/>
      </c>
      <c r="AP8" s="82"/>
      <c r="AQ8" s="22" t="s">
        <v>1</v>
      </c>
      <c r="AR8" s="82" t="str">
        <f>IF(AO8="","",IF($N$6&lt;DATE(YEAR(AO8),MONTH(AO8)+1,1),"",DATE(YEAR(AO8),MONTH(AO8)+1,1)))</f>
        <v/>
      </c>
      <c r="AS8" s="82"/>
      <c r="AT8" s="22" t="s">
        <v>1</v>
      </c>
      <c r="AU8" s="82" t="str">
        <f>IF(AR8="","",IF($N$6&lt;DATE(YEAR(AR8),MONTH(AR8)+1,1),"",DATE(YEAR(AR8),MONTH(AR8)+1,1)))</f>
        <v/>
      </c>
      <c r="AV8" s="82"/>
      <c r="AW8" s="22" t="s">
        <v>1</v>
      </c>
      <c r="AX8" s="82" t="str">
        <f>IF(AU8="","",IF($N$6&lt;DATE(YEAR(AU8),MONTH(AU8)+1,1),"",DATE(YEAR(AU8),MONTH(AU8)+1,1)))</f>
        <v/>
      </c>
      <c r="AY8" s="82"/>
      <c r="AZ8" s="22" t="s">
        <v>1</v>
      </c>
      <c r="BA8" s="82" t="str">
        <f>IF(AX8="","",IF($N$6&lt;DATE(YEAR(AX8),MONTH(AX8)+1,1),"",DATE(YEAR(AX8),MONTH(AX8)+1,1)))</f>
        <v/>
      </c>
      <c r="BB8" s="82"/>
      <c r="BC8" s="22" t="s">
        <v>1</v>
      </c>
      <c r="BD8" s="82" t="str">
        <f>IF(BA8="","",IF($N$6&lt;DATE(YEAR(BA8),MONTH(BA8)+1,1),"",DATE(YEAR(BA8),MONTH(BA8)+1,1)))</f>
        <v/>
      </c>
      <c r="BE8" s="82"/>
      <c r="BF8" s="22" t="s">
        <v>1</v>
      </c>
      <c r="BG8" s="82" t="str">
        <f>IF(BD8="","",IF($N$6&lt;DATE(YEAR(BD8),MONTH(BD8)+1,1),"",DATE(YEAR(BD8),MONTH(BD8)+1,1)))</f>
        <v/>
      </c>
      <c r="BH8" s="82"/>
      <c r="BI8" s="22" t="s">
        <v>1</v>
      </c>
      <c r="BJ8" s="82" t="str">
        <f>IF(BG8="","",IF($N$6&lt;DATE(YEAR(BG8),MONTH(BG8)+1,1),"",DATE(YEAR(BG8),MONTH(BG8)+1,1)))</f>
        <v/>
      </c>
      <c r="BK8" s="82"/>
      <c r="BL8" s="22" t="s">
        <v>1</v>
      </c>
      <c r="BM8" s="82" t="str">
        <f>IF(BJ8="","",IF($N$6&lt;DATE(YEAR(BJ8),MONTH(BJ8)+1,1),"",DATE(YEAR(BJ8),MONTH(BJ8)+1,1)))</f>
        <v/>
      </c>
      <c r="BN8" s="82"/>
      <c r="BO8" s="22" t="s">
        <v>1</v>
      </c>
      <c r="BP8" s="82" t="str">
        <f>IF(BM8="","",IF($N$6&lt;DATE(YEAR(BM8),MONTH(BM8)+1,1),"",DATE(YEAR(BM8),MONTH(BM8)+1,1)))</f>
        <v/>
      </c>
      <c r="BQ8" s="82"/>
      <c r="BR8" s="22" t="s">
        <v>1</v>
      </c>
      <c r="BS8" s="82" t="str">
        <f>IF(BP8="","",IF($N$6&lt;DATE(YEAR(BP8),MONTH(BP8)+1,1),"",DATE(YEAR(BP8),MONTH(BP8)+1,1)))</f>
        <v/>
      </c>
      <c r="BT8" s="82"/>
      <c r="BU8" s="22" t="s">
        <v>1</v>
      </c>
    </row>
    <row r="9" spans="2:16383" ht="19.5" customHeight="1" x14ac:dyDescent="0.15">
      <c r="B9" s="84" t="s">
        <v>15</v>
      </c>
      <c r="C9" s="85"/>
      <c r="D9" s="6" t="s">
        <v>16</v>
      </c>
      <c r="E9" s="86" t="s">
        <v>15</v>
      </c>
      <c r="F9" s="85"/>
      <c r="G9" s="19" t="s">
        <v>16</v>
      </c>
      <c r="H9" s="84" t="s">
        <v>15</v>
      </c>
      <c r="I9" s="85"/>
      <c r="J9" s="6" t="s">
        <v>16</v>
      </c>
      <c r="K9" s="86" t="s">
        <v>15</v>
      </c>
      <c r="L9" s="85"/>
      <c r="M9" s="19" t="s">
        <v>16</v>
      </c>
      <c r="N9" s="84" t="s">
        <v>15</v>
      </c>
      <c r="O9" s="85"/>
      <c r="P9" s="6" t="s">
        <v>16</v>
      </c>
      <c r="Q9" s="86" t="s">
        <v>15</v>
      </c>
      <c r="R9" s="85"/>
      <c r="S9" s="19" t="s">
        <v>16</v>
      </c>
      <c r="T9" s="84" t="s">
        <v>15</v>
      </c>
      <c r="U9" s="85"/>
      <c r="V9" s="6" t="s">
        <v>16</v>
      </c>
      <c r="W9" s="86" t="s">
        <v>15</v>
      </c>
      <c r="X9" s="85"/>
      <c r="Y9" s="19" t="s">
        <v>16</v>
      </c>
      <c r="Z9" s="84" t="s">
        <v>15</v>
      </c>
      <c r="AA9" s="85"/>
      <c r="AB9" s="6" t="s">
        <v>16</v>
      </c>
      <c r="AC9" s="86" t="s">
        <v>15</v>
      </c>
      <c r="AD9" s="85"/>
      <c r="AE9" s="19" t="s">
        <v>16</v>
      </c>
      <c r="AF9" s="84" t="s">
        <v>15</v>
      </c>
      <c r="AG9" s="85"/>
      <c r="AH9" s="6" t="s">
        <v>16</v>
      </c>
      <c r="AI9" s="86" t="s">
        <v>15</v>
      </c>
      <c r="AJ9" s="85"/>
      <c r="AK9" s="6" t="s">
        <v>16</v>
      </c>
      <c r="AL9" s="84" t="s">
        <v>15</v>
      </c>
      <c r="AM9" s="85"/>
      <c r="AN9" s="6" t="s">
        <v>16</v>
      </c>
      <c r="AO9" s="86" t="s">
        <v>15</v>
      </c>
      <c r="AP9" s="85"/>
      <c r="AQ9" s="6" t="s">
        <v>16</v>
      </c>
      <c r="AR9" s="86" t="s">
        <v>15</v>
      </c>
      <c r="AS9" s="85"/>
      <c r="AT9" s="6" t="s">
        <v>16</v>
      </c>
      <c r="AU9" s="86" t="s">
        <v>15</v>
      </c>
      <c r="AV9" s="85"/>
      <c r="AW9" s="6" t="s">
        <v>16</v>
      </c>
      <c r="AX9" s="86" t="s">
        <v>15</v>
      </c>
      <c r="AY9" s="85"/>
      <c r="AZ9" s="6" t="s">
        <v>16</v>
      </c>
      <c r="BA9" s="86" t="s">
        <v>15</v>
      </c>
      <c r="BB9" s="85"/>
      <c r="BC9" s="6" t="s">
        <v>16</v>
      </c>
      <c r="BD9" s="86" t="s">
        <v>15</v>
      </c>
      <c r="BE9" s="85"/>
      <c r="BF9" s="6" t="s">
        <v>16</v>
      </c>
      <c r="BG9" s="86" t="s">
        <v>15</v>
      </c>
      <c r="BH9" s="85"/>
      <c r="BI9" s="6" t="s">
        <v>16</v>
      </c>
      <c r="BJ9" s="86" t="s">
        <v>15</v>
      </c>
      <c r="BK9" s="85"/>
      <c r="BL9" s="6" t="s">
        <v>16</v>
      </c>
      <c r="BM9" s="86" t="s">
        <v>15</v>
      </c>
      <c r="BN9" s="85"/>
      <c r="BO9" s="6" t="s">
        <v>16</v>
      </c>
      <c r="BP9" s="86" t="s">
        <v>15</v>
      </c>
      <c r="BQ9" s="85"/>
      <c r="BR9" s="6" t="s">
        <v>16</v>
      </c>
      <c r="BS9" s="86" t="s">
        <v>15</v>
      </c>
      <c r="BT9" s="85"/>
      <c r="BU9" s="6" t="s">
        <v>16</v>
      </c>
    </row>
    <row r="10" spans="2:16383" ht="19.5" customHeight="1" x14ac:dyDescent="0.15">
      <c r="B10" s="32">
        <f>DATE(B53,C53,1)</f>
        <v>1</v>
      </c>
      <c r="C10" s="34" t="str">
        <f t="shared" ref="C10:C40" si="0">TEXT(B10,"aaa")</f>
        <v>日</v>
      </c>
      <c r="D10" s="36"/>
      <c r="E10" s="40" t="str">
        <f>IF(E8="","",DATE(E53,F53,1))</f>
        <v/>
      </c>
      <c r="F10" s="34" t="str">
        <f t="shared" ref="F10:F40" si="1">TEXT(E10,"aaa")</f>
        <v/>
      </c>
      <c r="G10" s="42"/>
      <c r="H10" s="32" t="str">
        <f>IF(H8="","",DATE(H53,I53,1))</f>
        <v/>
      </c>
      <c r="I10" s="34" t="str">
        <f t="shared" ref="I10:I40" si="2">TEXT(H10,"aaa")</f>
        <v/>
      </c>
      <c r="J10" s="36"/>
      <c r="K10" s="40" t="str">
        <f>IF(K8="","",DATE(K53,L53,1))</f>
        <v/>
      </c>
      <c r="L10" s="34" t="str">
        <f t="shared" ref="L10:L40" si="3">TEXT(K10,"aaa")</f>
        <v/>
      </c>
      <c r="M10" s="42"/>
      <c r="N10" s="32" t="str">
        <f>IF(N8="","",DATE(N53,O53,1))</f>
        <v/>
      </c>
      <c r="O10" s="34" t="str">
        <f t="shared" ref="O10:O40" si="4">TEXT(N10,"aaa")</f>
        <v/>
      </c>
      <c r="P10" s="36"/>
      <c r="Q10" s="40" t="str">
        <f>IF(Q8="","",DATE(Q53,R53,1))</f>
        <v/>
      </c>
      <c r="R10" s="34" t="str">
        <f t="shared" ref="R10:R40" si="5">TEXT(Q10,"aaa")</f>
        <v/>
      </c>
      <c r="S10" s="42"/>
      <c r="T10" s="32" t="str">
        <f>IF(T8="","",DATE(T53,U53,1))</f>
        <v/>
      </c>
      <c r="U10" s="34" t="str">
        <f t="shared" ref="U10:U40" si="6">TEXT(T10,"aaa")</f>
        <v/>
      </c>
      <c r="V10" s="36"/>
      <c r="W10" s="40" t="str">
        <f>IF(W8="","",DATE(W53,X53,1))</f>
        <v/>
      </c>
      <c r="X10" s="34" t="str">
        <f t="shared" ref="X10:X40" si="7">TEXT(W10,"aaa")</f>
        <v/>
      </c>
      <c r="Y10" s="42"/>
      <c r="Z10" s="32" t="str">
        <f>IF(Z8="","",DATE(Z53,AA53,1))</f>
        <v/>
      </c>
      <c r="AA10" s="34" t="str">
        <f t="shared" ref="AA10:AA40" si="8">TEXT(Z10,"aaa")</f>
        <v/>
      </c>
      <c r="AB10" s="36"/>
      <c r="AC10" s="40" t="str">
        <f>IF(AC8="","",DATE(AC53,AD53,1))</f>
        <v/>
      </c>
      <c r="AD10" s="34" t="str">
        <f t="shared" ref="AD10:AD40" si="9">TEXT(AC10,"aaa")</f>
        <v/>
      </c>
      <c r="AE10" s="42"/>
      <c r="AF10" s="32" t="str">
        <f>IF(AF8="","",DATE(AF53,AG53,1))</f>
        <v/>
      </c>
      <c r="AG10" s="34" t="str">
        <f t="shared" ref="AG10:AG40" si="10">TEXT(AF10,"aaa")</f>
        <v/>
      </c>
      <c r="AH10" s="36"/>
      <c r="AI10" s="40" t="str">
        <f>IF(AI8="","",DATE(AI53,AJ53,1))</f>
        <v/>
      </c>
      <c r="AJ10" s="34" t="str">
        <f t="shared" ref="AJ10:AJ40" si="11">TEXT(AI10,"aaa")</f>
        <v/>
      </c>
      <c r="AK10" s="36"/>
      <c r="AL10" s="32" t="str">
        <f>IF(AL8="","",DATE(AL53,AM53,1))</f>
        <v/>
      </c>
      <c r="AM10" s="34" t="str">
        <f t="shared" ref="AM10:AM40" si="12">TEXT(AL10,"aaa")</f>
        <v/>
      </c>
      <c r="AN10" s="36"/>
      <c r="AO10" s="40" t="str">
        <f>IF(AO8="","",DATE(AO53,AP53,1))</f>
        <v/>
      </c>
      <c r="AP10" s="34" t="str">
        <f t="shared" ref="AP10:AP40" si="13">TEXT(AO10,"aaa")</f>
        <v/>
      </c>
      <c r="AQ10" s="36"/>
      <c r="AR10" s="40" t="str">
        <f>IF(AR8="","",DATE(AR53,AS53,1))</f>
        <v/>
      </c>
      <c r="AS10" s="34" t="str">
        <f t="shared" ref="AS10:AS40" si="14">TEXT(AR10,"aaa")</f>
        <v/>
      </c>
      <c r="AT10" s="36"/>
      <c r="AU10" s="40" t="str">
        <f>IF(AU8="","",DATE(AU53,AV53,1))</f>
        <v/>
      </c>
      <c r="AV10" s="34" t="str">
        <f t="shared" ref="AV10:AV40" si="15">TEXT(AU10,"aaa")</f>
        <v/>
      </c>
      <c r="AW10" s="36"/>
      <c r="AX10" s="40" t="str">
        <f>IF(AX8="","",DATE(AX53,AY53,1))</f>
        <v/>
      </c>
      <c r="AY10" s="34" t="str">
        <f t="shared" ref="AY10:AY40" si="16">TEXT(AX10,"aaa")</f>
        <v/>
      </c>
      <c r="AZ10" s="36"/>
      <c r="BA10" s="40" t="str">
        <f>IF(BA8="","",DATE(BA53,BB53,1))</f>
        <v/>
      </c>
      <c r="BB10" s="34" t="str">
        <f t="shared" ref="BB10:BB40" si="17">TEXT(BA10,"aaa")</f>
        <v/>
      </c>
      <c r="BC10" s="36"/>
      <c r="BD10" s="40" t="str">
        <f>IF(BD8="","",DATE(BD53,BE53,1))</f>
        <v/>
      </c>
      <c r="BE10" s="34" t="str">
        <f t="shared" ref="BE10:BE40" si="18">TEXT(BD10,"aaa")</f>
        <v/>
      </c>
      <c r="BF10" s="36"/>
      <c r="BG10" s="40" t="str">
        <f>IF(BG8="","",DATE(BG53,BH53,1))</f>
        <v/>
      </c>
      <c r="BH10" s="34" t="str">
        <f t="shared" ref="BH10:BH40" si="19">TEXT(BG10,"aaa")</f>
        <v/>
      </c>
      <c r="BI10" s="36"/>
      <c r="BJ10" s="40" t="str">
        <f>IF(BJ8="","",DATE(BJ53,BK53,1))</f>
        <v/>
      </c>
      <c r="BK10" s="34" t="str">
        <f t="shared" ref="BK10:BK40" si="20">TEXT(BJ10,"aaa")</f>
        <v/>
      </c>
      <c r="BL10" s="36"/>
      <c r="BM10" s="40" t="str">
        <f>IF(BM8="","",DATE(BM53,BN53,1))</f>
        <v/>
      </c>
      <c r="BN10" s="34" t="str">
        <f t="shared" ref="BN10:BN40" si="21">TEXT(BM10,"aaa")</f>
        <v/>
      </c>
      <c r="BO10" s="36"/>
      <c r="BP10" s="40" t="str">
        <f>IF(BP8="","",DATE(BP53,BQ53,1))</f>
        <v/>
      </c>
      <c r="BQ10" s="34" t="str">
        <f t="shared" ref="BQ10:BQ40" si="22">TEXT(BP10,"aaa")</f>
        <v/>
      </c>
      <c r="BR10" s="36"/>
      <c r="BS10" s="40" t="str">
        <f>IF(BS8="","",DATE(BS53,BT53,1))</f>
        <v/>
      </c>
      <c r="BT10" s="34" t="str">
        <f t="shared" ref="BT10:BT40" si="23">TEXT(BS10,"aaa")</f>
        <v/>
      </c>
      <c r="BU10" s="36"/>
    </row>
    <row r="11" spans="2:16383" ht="19.5" customHeight="1" x14ac:dyDescent="0.15">
      <c r="B11" s="32">
        <f>IF(B10="","",IF(MONTH(B10+1)=C$53,B10+1,""))</f>
        <v>2</v>
      </c>
      <c r="C11" s="34" t="str">
        <f t="shared" si="0"/>
        <v>月</v>
      </c>
      <c r="D11" s="36"/>
      <c r="E11" s="40" t="str">
        <f>IF(E10="","",IF(MONTH(E10+1)=F$53,E10+1,""))</f>
        <v/>
      </c>
      <c r="F11" s="34" t="str">
        <f t="shared" si="1"/>
        <v/>
      </c>
      <c r="G11" s="42"/>
      <c r="H11" s="32" t="str">
        <f>IF(H10="","",IF(MONTH(H10+1)=I$53,H10+1,""))</f>
        <v/>
      </c>
      <c r="I11" s="34" t="str">
        <f t="shared" si="2"/>
        <v/>
      </c>
      <c r="J11" s="36"/>
      <c r="K11" s="40" t="str">
        <f>IF(K10="","",IF(MONTH(K10+1)=L$53,K10+1,""))</f>
        <v/>
      </c>
      <c r="L11" s="34" t="str">
        <f t="shared" si="3"/>
        <v/>
      </c>
      <c r="M11" s="42"/>
      <c r="N11" s="32" t="str">
        <f>IF(N10="","",IF(MONTH(N10+1)=O$53,N10+1,""))</f>
        <v/>
      </c>
      <c r="O11" s="34" t="str">
        <f t="shared" si="4"/>
        <v/>
      </c>
      <c r="P11" s="36"/>
      <c r="Q11" s="40" t="str">
        <f>IF(Q10="","",IF(MONTH(Q10+1)=R$53,Q10+1,""))</f>
        <v/>
      </c>
      <c r="R11" s="34" t="str">
        <f t="shared" si="5"/>
        <v/>
      </c>
      <c r="S11" s="42"/>
      <c r="T11" s="32" t="str">
        <f>IF(T10="","",IF(MONTH(T10+1)=U$53,T10+1,""))</f>
        <v/>
      </c>
      <c r="U11" s="34" t="str">
        <f t="shared" si="6"/>
        <v/>
      </c>
      <c r="V11" s="36"/>
      <c r="W11" s="40" t="str">
        <f>IF(W10="","",IF(MONTH(W10+1)=X$53,W10+1,""))</f>
        <v/>
      </c>
      <c r="X11" s="34" t="str">
        <f t="shared" si="7"/>
        <v/>
      </c>
      <c r="Y11" s="42"/>
      <c r="Z11" s="32" t="str">
        <f>IF(Z10="","",IF(MONTH(Z10+1)=AA$53,Z10+1,""))</f>
        <v/>
      </c>
      <c r="AA11" s="34" t="str">
        <f t="shared" si="8"/>
        <v/>
      </c>
      <c r="AB11" s="36"/>
      <c r="AC11" s="40" t="str">
        <f>IF(AC10="","",IF(MONTH(AC10+1)=AD$53,AC10+1,""))</f>
        <v/>
      </c>
      <c r="AD11" s="34" t="str">
        <f t="shared" si="9"/>
        <v/>
      </c>
      <c r="AE11" s="42"/>
      <c r="AF11" s="32" t="str">
        <f>IF(AF10="","",IF(MONTH(AF10+1)=AG$53,AF10+1,""))</f>
        <v/>
      </c>
      <c r="AG11" s="34" t="str">
        <f t="shared" si="10"/>
        <v/>
      </c>
      <c r="AH11" s="36"/>
      <c r="AI11" s="40" t="str">
        <f>IF(AI10="","",IF(MONTH(AI10+1)=AJ$53,AI10+1,""))</f>
        <v/>
      </c>
      <c r="AJ11" s="34" t="str">
        <f t="shared" si="11"/>
        <v/>
      </c>
      <c r="AK11" s="36"/>
      <c r="AL11" s="32" t="str">
        <f>IF(AL10="","",IF(MONTH(AL10+1)=AM$53,AL10+1,""))</f>
        <v/>
      </c>
      <c r="AM11" s="34" t="str">
        <f t="shared" si="12"/>
        <v/>
      </c>
      <c r="AN11" s="36"/>
      <c r="AO11" s="40" t="str">
        <f>IF(AO10="","",IF(MONTH(AO10+1)=AP$53,AO10+1,""))</f>
        <v/>
      </c>
      <c r="AP11" s="34" t="str">
        <f t="shared" si="13"/>
        <v/>
      </c>
      <c r="AQ11" s="36"/>
      <c r="AR11" s="40" t="str">
        <f>IF(AR10="","",IF(MONTH(AR10+1)=AS$53,AR10+1,""))</f>
        <v/>
      </c>
      <c r="AS11" s="34" t="str">
        <f t="shared" si="14"/>
        <v/>
      </c>
      <c r="AT11" s="36"/>
      <c r="AU11" s="40" t="str">
        <f>IF(AU10="","",IF(MONTH(AU10+1)=AV$53,AU10+1,""))</f>
        <v/>
      </c>
      <c r="AV11" s="34" t="str">
        <f t="shared" si="15"/>
        <v/>
      </c>
      <c r="AW11" s="36"/>
      <c r="AX11" s="40" t="str">
        <f>IF(AX10="","",IF(MONTH(AX10+1)=AY$53,AX10+1,""))</f>
        <v/>
      </c>
      <c r="AY11" s="34" t="str">
        <f t="shared" si="16"/>
        <v/>
      </c>
      <c r="AZ11" s="36"/>
      <c r="BA11" s="40" t="str">
        <f>IF(BA10="","",IF(MONTH(BA10+1)=BB$53,BA10+1,""))</f>
        <v/>
      </c>
      <c r="BB11" s="34" t="str">
        <f t="shared" si="17"/>
        <v/>
      </c>
      <c r="BC11" s="36"/>
      <c r="BD11" s="40" t="str">
        <f>IF(BD10="","",IF(MONTH(BD10+1)=BE$53,BD10+1,""))</f>
        <v/>
      </c>
      <c r="BE11" s="34" t="str">
        <f t="shared" si="18"/>
        <v/>
      </c>
      <c r="BF11" s="36"/>
      <c r="BG11" s="40" t="str">
        <f>IF(BG10="","",IF(MONTH(BG10+1)=BH$53,BG10+1,""))</f>
        <v/>
      </c>
      <c r="BH11" s="34" t="str">
        <f t="shared" si="19"/>
        <v/>
      </c>
      <c r="BI11" s="36"/>
      <c r="BJ11" s="40" t="str">
        <f>IF(BJ10="","",IF(MONTH(BJ10+1)=BK$53,BJ10+1,""))</f>
        <v/>
      </c>
      <c r="BK11" s="34" t="str">
        <f t="shared" si="20"/>
        <v/>
      </c>
      <c r="BL11" s="36"/>
      <c r="BM11" s="40" t="str">
        <f>IF(BM10="","",IF(MONTH(BM10+1)=BN$53,BM10+1,""))</f>
        <v/>
      </c>
      <c r="BN11" s="34" t="str">
        <f t="shared" si="21"/>
        <v/>
      </c>
      <c r="BO11" s="36"/>
      <c r="BP11" s="40" t="str">
        <f>IF(BP10="","",IF(MONTH(BP10+1)=BQ$53,BP10+1,""))</f>
        <v/>
      </c>
      <c r="BQ11" s="34" t="str">
        <f t="shared" si="22"/>
        <v/>
      </c>
      <c r="BR11" s="36"/>
      <c r="BS11" s="40" t="str">
        <f>IF(BS10="","",IF(MONTH(BS10+1)=BT$53,BS10+1,""))</f>
        <v/>
      </c>
      <c r="BT11" s="34" t="str">
        <f t="shared" si="23"/>
        <v/>
      </c>
      <c r="BU11" s="36"/>
    </row>
    <row r="12" spans="2:16383" ht="19.5" customHeight="1" x14ac:dyDescent="0.15">
      <c r="B12" s="32">
        <f>IF(B11="","",IF(MONTH(B11+1)=C$53,B11+1,""))</f>
        <v>3</v>
      </c>
      <c r="C12" s="34" t="str">
        <f t="shared" si="0"/>
        <v>火</v>
      </c>
      <c r="D12" s="36"/>
      <c r="E12" s="40" t="str">
        <f>IF(E11="","",IF(MONTH(E11+1)=F$53,E11+1,""))</f>
        <v/>
      </c>
      <c r="F12" s="34" t="str">
        <f t="shared" si="1"/>
        <v/>
      </c>
      <c r="G12" s="42"/>
      <c r="H12" s="32" t="str">
        <f>IF(H11="","",IF(MONTH(H11+1)=I$53,H11+1,""))</f>
        <v/>
      </c>
      <c r="I12" s="34" t="str">
        <f t="shared" si="2"/>
        <v/>
      </c>
      <c r="J12" s="36"/>
      <c r="K12" s="40" t="str">
        <f>IF(K11="","",IF(MONTH(K11+1)=L$53,K11+1,""))</f>
        <v/>
      </c>
      <c r="L12" s="34" t="str">
        <f t="shared" si="3"/>
        <v/>
      </c>
      <c r="M12" s="42"/>
      <c r="N12" s="32" t="str">
        <f>IF(N11="","",IF(MONTH(N11+1)=O$53,N11+1,""))</f>
        <v/>
      </c>
      <c r="O12" s="34" t="str">
        <f t="shared" si="4"/>
        <v/>
      </c>
      <c r="P12" s="36"/>
      <c r="Q12" s="40" t="str">
        <f>IF(Q11="","",IF(MONTH(Q11+1)=R$53,Q11+1,""))</f>
        <v/>
      </c>
      <c r="R12" s="34" t="str">
        <f t="shared" si="5"/>
        <v/>
      </c>
      <c r="S12" s="42"/>
      <c r="T12" s="32" t="str">
        <f>IF(T11="","",IF(MONTH(T11+1)=U$53,T11+1,""))</f>
        <v/>
      </c>
      <c r="U12" s="34" t="str">
        <f t="shared" si="6"/>
        <v/>
      </c>
      <c r="V12" s="36"/>
      <c r="W12" s="40" t="str">
        <f>IF(W11="","",IF(MONTH(W11+1)=X$53,W11+1,""))</f>
        <v/>
      </c>
      <c r="X12" s="34" t="str">
        <f t="shared" si="7"/>
        <v/>
      </c>
      <c r="Y12" s="42"/>
      <c r="Z12" s="32" t="str">
        <f>IF(Z11="","",IF(MONTH(Z11+1)=AA$53,Z11+1,""))</f>
        <v/>
      </c>
      <c r="AA12" s="34" t="str">
        <f t="shared" si="8"/>
        <v/>
      </c>
      <c r="AB12" s="36"/>
      <c r="AC12" s="40" t="str">
        <f>IF(AC11="","",IF(MONTH(AC11+1)=AD$53,AC11+1,""))</f>
        <v/>
      </c>
      <c r="AD12" s="34" t="str">
        <f t="shared" si="9"/>
        <v/>
      </c>
      <c r="AE12" s="42"/>
      <c r="AF12" s="32" t="str">
        <f>IF(AF11="","",IF(MONTH(AF11+1)=AG$53,AF11+1,""))</f>
        <v/>
      </c>
      <c r="AG12" s="34" t="str">
        <f t="shared" si="10"/>
        <v/>
      </c>
      <c r="AH12" s="36"/>
      <c r="AI12" s="40" t="str">
        <f>IF(AI11="","",IF(MONTH(AI11+1)=AJ$53,AI11+1,""))</f>
        <v/>
      </c>
      <c r="AJ12" s="34" t="str">
        <f t="shared" si="11"/>
        <v/>
      </c>
      <c r="AK12" s="36"/>
      <c r="AL12" s="32" t="str">
        <f>IF(AL11="","",IF(MONTH(AL11+1)=AM$53,AL11+1,""))</f>
        <v/>
      </c>
      <c r="AM12" s="34" t="str">
        <f t="shared" si="12"/>
        <v/>
      </c>
      <c r="AN12" s="36"/>
      <c r="AO12" s="40" t="str">
        <f>IF(AO11="","",IF(MONTH(AO11+1)=AP$53,AO11+1,""))</f>
        <v/>
      </c>
      <c r="AP12" s="34" t="str">
        <f t="shared" si="13"/>
        <v/>
      </c>
      <c r="AQ12" s="36"/>
      <c r="AR12" s="40" t="str">
        <f>IF(AR11="","",IF(MONTH(AR11+1)=AS$53,AR11+1,""))</f>
        <v/>
      </c>
      <c r="AS12" s="34" t="str">
        <f t="shared" si="14"/>
        <v/>
      </c>
      <c r="AT12" s="36"/>
      <c r="AU12" s="40" t="str">
        <f>IF(AU11="","",IF(MONTH(AU11+1)=AV$53,AU11+1,""))</f>
        <v/>
      </c>
      <c r="AV12" s="34" t="str">
        <f t="shared" si="15"/>
        <v/>
      </c>
      <c r="AW12" s="36"/>
      <c r="AX12" s="40" t="str">
        <f>IF(AX11="","",IF(MONTH(AX11+1)=AY$53,AX11+1,""))</f>
        <v/>
      </c>
      <c r="AY12" s="34" t="str">
        <f t="shared" si="16"/>
        <v/>
      </c>
      <c r="AZ12" s="36"/>
      <c r="BA12" s="40" t="str">
        <f>IF(BA11="","",IF(MONTH(BA11+1)=BB$53,BA11+1,""))</f>
        <v/>
      </c>
      <c r="BB12" s="34" t="str">
        <f t="shared" si="17"/>
        <v/>
      </c>
      <c r="BC12" s="36"/>
      <c r="BD12" s="40" t="str">
        <f>IF(BD11="","",IF(MONTH(BD11+1)=BE$53,BD11+1,""))</f>
        <v/>
      </c>
      <c r="BE12" s="34" t="str">
        <f t="shared" si="18"/>
        <v/>
      </c>
      <c r="BF12" s="36"/>
      <c r="BG12" s="40" t="str">
        <f>IF(BG11="","",IF(MONTH(BG11+1)=BH$53,BG11+1,""))</f>
        <v/>
      </c>
      <c r="BH12" s="34" t="str">
        <f t="shared" si="19"/>
        <v/>
      </c>
      <c r="BI12" s="36"/>
      <c r="BJ12" s="40" t="str">
        <f>IF(BJ11="","",IF(MONTH(BJ11+1)=BK$53,BJ11+1,""))</f>
        <v/>
      </c>
      <c r="BK12" s="34" t="str">
        <f t="shared" si="20"/>
        <v/>
      </c>
      <c r="BL12" s="36"/>
      <c r="BM12" s="40" t="str">
        <f>IF(BM11="","",IF(MONTH(BM11+1)=BN$53,BM11+1,""))</f>
        <v/>
      </c>
      <c r="BN12" s="34" t="str">
        <f t="shared" si="21"/>
        <v/>
      </c>
      <c r="BO12" s="36"/>
      <c r="BP12" s="40" t="str">
        <f>IF(BP11="","",IF(MONTH(BP11+1)=BQ$53,BP11+1,""))</f>
        <v/>
      </c>
      <c r="BQ12" s="34" t="str">
        <f t="shared" si="22"/>
        <v/>
      </c>
      <c r="BR12" s="36"/>
      <c r="BS12" s="40" t="str">
        <f>IF(BS11="","",IF(MONTH(BS11+1)=BT$53,BS11+1,""))</f>
        <v/>
      </c>
      <c r="BT12" s="34" t="str">
        <f t="shared" si="23"/>
        <v/>
      </c>
      <c r="BU12" s="36"/>
    </row>
    <row r="13" spans="2:16383" ht="19.5" customHeight="1" x14ac:dyDescent="0.15">
      <c r="B13" s="32">
        <f>IF(B12="","",IF(MONTH(B12+1)=C$53,B12+1,""))</f>
        <v>4</v>
      </c>
      <c r="C13" s="34" t="str">
        <f t="shared" si="0"/>
        <v>水</v>
      </c>
      <c r="D13" s="36"/>
      <c r="E13" s="40" t="str">
        <f>IF(E12="","",IF(MONTH(E12+1)=F$53,E12+1,""))</f>
        <v/>
      </c>
      <c r="F13" s="34" t="str">
        <f t="shared" si="1"/>
        <v/>
      </c>
      <c r="G13" s="42"/>
      <c r="H13" s="32" t="str">
        <f>IF(H12="","",IF(MONTH(H12+1)=I$53,H12+1,""))</f>
        <v/>
      </c>
      <c r="I13" s="34" t="str">
        <f t="shared" si="2"/>
        <v/>
      </c>
      <c r="J13" s="36"/>
      <c r="K13" s="40" t="str">
        <f>IF(K12="","",IF(MONTH(K12+1)=L$53,K12+1,""))</f>
        <v/>
      </c>
      <c r="L13" s="34" t="str">
        <f t="shared" si="3"/>
        <v/>
      </c>
      <c r="M13" s="42"/>
      <c r="N13" s="32" t="str">
        <f>IF(N12="","",IF(MONTH(N12+1)=O$53,N12+1,""))</f>
        <v/>
      </c>
      <c r="O13" s="34" t="str">
        <f t="shared" si="4"/>
        <v/>
      </c>
      <c r="P13" s="36"/>
      <c r="Q13" s="40" t="str">
        <f>IF(Q12="","",IF(MONTH(Q12+1)=R$53,Q12+1,""))</f>
        <v/>
      </c>
      <c r="R13" s="34" t="str">
        <f t="shared" si="5"/>
        <v/>
      </c>
      <c r="S13" s="42"/>
      <c r="T13" s="32" t="str">
        <f>IF(T12="","",IF(MONTH(T12+1)=U$53,T12+1,""))</f>
        <v/>
      </c>
      <c r="U13" s="34" t="str">
        <f t="shared" si="6"/>
        <v/>
      </c>
      <c r="V13" s="36"/>
      <c r="W13" s="40" t="str">
        <f>IF(W12="","",IF(MONTH(W12+1)=X$53,W12+1,""))</f>
        <v/>
      </c>
      <c r="X13" s="34" t="str">
        <f t="shared" si="7"/>
        <v/>
      </c>
      <c r="Y13" s="42"/>
      <c r="Z13" s="32" t="str">
        <f>IF(Z12="","",IF(MONTH(Z12+1)=AA$53,Z12+1,""))</f>
        <v/>
      </c>
      <c r="AA13" s="34" t="str">
        <f t="shared" si="8"/>
        <v/>
      </c>
      <c r="AB13" s="36"/>
      <c r="AC13" s="40" t="str">
        <f>IF(AC12="","",IF(MONTH(AC12+1)=AD$53,AC12+1,""))</f>
        <v/>
      </c>
      <c r="AD13" s="34" t="str">
        <f t="shared" si="9"/>
        <v/>
      </c>
      <c r="AE13" s="42"/>
      <c r="AF13" s="32" t="str">
        <f>IF(AF12="","",IF(MONTH(AF12+1)=AG$53,AF12+1,""))</f>
        <v/>
      </c>
      <c r="AG13" s="34" t="str">
        <f t="shared" si="10"/>
        <v/>
      </c>
      <c r="AH13" s="36"/>
      <c r="AI13" s="40" t="str">
        <f>IF(AI12="","",IF(MONTH(AI12+1)=AJ$53,AI12+1,""))</f>
        <v/>
      </c>
      <c r="AJ13" s="34" t="str">
        <f t="shared" si="11"/>
        <v/>
      </c>
      <c r="AK13" s="36"/>
      <c r="AL13" s="32" t="str">
        <f>IF(AL12="","",IF(MONTH(AL12+1)=AM$53,AL12+1,""))</f>
        <v/>
      </c>
      <c r="AM13" s="34" t="str">
        <f t="shared" si="12"/>
        <v/>
      </c>
      <c r="AN13" s="36"/>
      <c r="AO13" s="40" t="str">
        <f>IF(AO12="","",IF(MONTH(AO12+1)=AP$53,AO12+1,""))</f>
        <v/>
      </c>
      <c r="AP13" s="34" t="str">
        <f t="shared" si="13"/>
        <v/>
      </c>
      <c r="AQ13" s="36"/>
      <c r="AR13" s="40" t="str">
        <f>IF(AR12="","",IF(MONTH(AR12+1)=AS$53,AR12+1,""))</f>
        <v/>
      </c>
      <c r="AS13" s="34" t="str">
        <f t="shared" si="14"/>
        <v/>
      </c>
      <c r="AT13" s="36"/>
      <c r="AU13" s="40" t="str">
        <f>IF(AU12="","",IF(MONTH(AU12+1)=AV$53,AU12+1,""))</f>
        <v/>
      </c>
      <c r="AV13" s="34" t="str">
        <f t="shared" si="15"/>
        <v/>
      </c>
      <c r="AW13" s="36"/>
      <c r="AX13" s="40" t="str">
        <f>IF(AX12="","",IF(MONTH(AX12+1)=AY$53,AX12+1,""))</f>
        <v/>
      </c>
      <c r="AY13" s="34" t="str">
        <f t="shared" si="16"/>
        <v/>
      </c>
      <c r="AZ13" s="36"/>
      <c r="BA13" s="40" t="str">
        <f>IF(BA12="","",IF(MONTH(BA12+1)=BB$53,BA12+1,""))</f>
        <v/>
      </c>
      <c r="BB13" s="34" t="str">
        <f t="shared" si="17"/>
        <v/>
      </c>
      <c r="BC13" s="36"/>
      <c r="BD13" s="40" t="str">
        <f>IF(BD12="","",IF(MONTH(BD12+1)=BE$53,BD12+1,""))</f>
        <v/>
      </c>
      <c r="BE13" s="34" t="str">
        <f t="shared" si="18"/>
        <v/>
      </c>
      <c r="BF13" s="36"/>
      <c r="BG13" s="40" t="str">
        <f>IF(BG12="","",IF(MONTH(BG12+1)=BH$53,BG12+1,""))</f>
        <v/>
      </c>
      <c r="BH13" s="34" t="str">
        <f t="shared" si="19"/>
        <v/>
      </c>
      <c r="BI13" s="36"/>
      <c r="BJ13" s="40" t="str">
        <f>IF(BJ12="","",IF(MONTH(BJ12+1)=BK$53,BJ12+1,""))</f>
        <v/>
      </c>
      <c r="BK13" s="34" t="str">
        <f t="shared" si="20"/>
        <v/>
      </c>
      <c r="BL13" s="36"/>
      <c r="BM13" s="40" t="str">
        <f>IF(BM12="","",IF(MONTH(BM12+1)=BN$53,BM12+1,""))</f>
        <v/>
      </c>
      <c r="BN13" s="34" t="str">
        <f t="shared" si="21"/>
        <v/>
      </c>
      <c r="BO13" s="36"/>
      <c r="BP13" s="40" t="str">
        <f>IF(BP12="","",IF(MONTH(BP12+1)=BQ$53,BP12+1,""))</f>
        <v/>
      </c>
      <c r="BQ13" s="34" t="str">
        <f t="shared" si="22"/>
        <v/>
      </c>
      <c r="BR13" s="36"/>
      <c r="BS13" s="40" t="str">
        <f>IF(BS12="","",IF(MONTH(BS12+1)=BT$53,BS12+1,""))</f>
        <v/>
      </c>
      <c r="BT13" s="34" t="str">
        <f t="shared" si="23"/>
        <v/>
      </c>
      <c r="BU13" s="36"/>
    </row>
    <row r="14" spans="2:16383" ht="19.5" customHeight="1" x14ac:dyDescent="0.15">
      <c r="B14" s="32">
        <f>IF(B13="","",IF(MONTH(B13+1)=C$53,B13+1,""))</f>
        <v>5</v>
      </c>
      <c r="C14" s="34" t="str">
        <f t="shared" si="0"/>
        <v>木</v>
      </c>
      <c r="D14" s="36"/>
      <c r="E14" s="40" t="str">
        <f>IF(E13="","",IF(MONTH(E13+1)=F$53,E13+1,""))</f>
        <v/>
      </c>
      <c r="F14" s="34" t="str">
        <f t="shared" si="1"/>
        <v/>
      </c>
      <c r="G14" s="42"/>
      <c r="H14" s="32" t="str">
        <f>IF(H13="","",IF(MONTH(H13+1)=I$53,H13+1,""))</f>
        <v/>
      </c>
      <c r="I14" s="34" t="str">
        <f t="shared" si="2"/>
        <v/>
      </c>
      <c r="J14" s="36"/>
      <c r="K14" s="40" t="str">
        <f>IF(K13="","",IF(MONTH(K13+1)=L$53,K13+1,""))</f>
        <v/>
      </c>
      <c r="L14" s="34" t="str">
        <f t="shared" si="3"/>
        <v/>
      </c>
      <c r="M14" s="42"/>
      <c r="N14" s="32" t="str">
        <f>IF(N13="","",IF(MONTH(N13+1)=O$53,N13+1,""))</f>
        <v/>
      </c>
      <c r="O14" s="34" t="str">
        <f t="shared" si="4"/>
        <v/>
      </c>
      <c r="P14" s="36"/>
      <c r="Q14" s="40" t="str">
        <f>IF(Q13="","",IF(MONTH(Q13+1)=R$53,Q13+1,""))</f>
        <v/>
      </c>
      <c r="R14" s="34" t="str">
        <f t="shared" si="5"/>
        <v/>
      </c>
      <c r="S14" s="42"/>
      <c r="T14" s="32" t="str">
        <f>IF(T13="","",IF(MONTH(T13+1)=U$53,T13+1,""))</f>
        <v/>
      </c>
      <c r="U14" s="34" t="str">
        <f t="shared" si="6"/>
        <v/>
      </c>
      <c r="V14" s="36"/>
      <c r="W14" s="40" t="str">
        <f>IF(W13="","",IF(MONTH(W13+1)=X$53,W13+1,""))</f>
        <v/>
      </c>
      <c r="X14" s="34" t="str">
        <f t="shared" si="7"/>
        <v/>
      </c>
      <c r="Y14" s="42"/>
      <c r="Z14" s="32" t="str">
        <f>IF(Z13="","",IF(MONTH(Z13+1)=AA$53,Z13+1,""))</f>
        <v/>
      </c>
      <c r="AA14" s="34" t="str">
        <f t="shared" si="8"/>
        <v/>
      </c>
      <c r="AB14" s="36"/>
      <c r="AC14" s="40" t="str">
        <f>IF(AC13="","",IF(MONTH(AC13+1)=AD$53,AC13+1,""))</f>
        <v/>
      </c>
      <c r="AD14" s="34" t="str">
        <f t="shared" si="9"/>
        <v/>
      </c>
      <c r="AE14" s="42"/>
      <c r="AF14" s="32" t="str">
        <f>IF(AF13="","",IF(MONTH(AF13+1)=AG$53,AF13+1,""))</f>
        <v/>
      </c>
      <c r="AG14" s="34" t="str">
        <f t="shared" si="10"/>
        <v/>
      </c>
      <c r="AH14" s="36"/>
      <c r="AI14" s="40" t="str">
        <f>IF(AI13="","",IF(MONTH(AI13+1)=AJ$53,AI13+1,""))</f>
        <v/>
      </c>
      <c r="AJ14" s="34" t="str">
        <f t="shared" si="11"/>
        <v/>
      </c>
      <c r="AK14" s="36"/>
      <c r="AL14" s="32" t="str">
        <f>IF(AL13="","",IF(MONTH(AL13+1)=AM$53,AL13+1,""))</f>
        <v/>
      </c>
      <c r="AM14" s="34" t="str">
        <f t="shared" si="12"/>
        <v/>
      </c>
      <c r="AN14" s="36"/>
      <c r="AO14" s="40" t="str">
        <f>IF(AO13="","",IF(MONTH(AO13+1)=AP$53,AO13+1,""))</f>
        <v/>
      </c>
      <c r="AP14" s="34" t="str">
        <f t="shared" si="13"/>
        <v/>
      </c>
      <c r="AQ14" s="36"/>
      <c r="AR14" s="40" t="str">
        <f>IF(AR13="","",IF(MONTH(AR13+1)=AS$53,AR13+1,""))</f>
        <v/>
      </c>
      <c r="AS14" s="34" t="str">
        <f t="shared" si="14"/>
        <v/>
      </c>
      <c r="AT14" s="36"/>
      <c r="AU14" s="40" t="str">
        <f>IF(AU13="","",IF(MONTH(AU13+1)=AV$53,AU13+1,""))</f>
        <v/>
      </c>
      <c r="AV14" s="34" t="str">
        <f t="shared" si="15"/>
        <v/>
      </c>
      <c r="AW14" s="36"/>
      <c r="AX14" s="40" t="str">
        <f>IF(AX13="","",IF(MONTH(AX13+1)=AY$53,AX13+1,""))</f>
        <v/>
      </c>
      <c r="AY14" s="34" t="str">
        <f t="shared" si="16"/>
        <v/>
      </c>
      <c r="AZ14" s="36"/>
      <c r="BA14" s="40" t="str">
        <f>IF(BA13="","",IF(MONTH(BA13+1)=BB$53,BA13+1,""))</f>
        <v/>
      </c>
      <c r="BB14" s="34" t="str">
        <f t="shared" si="17"/>
        <v/>
      </c>
      <c r="BC14" s="36"/>
      <c r="BD14" s="40" t="str">
        <f>IF(BD13="","",IF(MONTH(BD13+1)=BE$53,BD13+1,""))</f>
        <v/>
      </c>
      <c r="BE14" s="34" t="str">
        <f t="shared" si="18"/>
        <v/>
      </c>
      <c r="BF14" s="36"/>
      <c r="BG14" s="40" t="str">
        <f>IF(BG13="","",IF(MONTH(BG13+1)=BH$53,BG13+1,""))</f>
        <v/>
      </c>
      <c r="BH14" s="34" t="str">
        <f t="shared" si="19"/>
        <v/>
      </c>
      <c r="BI14" s="36"/>
      <c r="BJ14" s="40" t="str">
        <f>IF(BJ13="","",IF(MONTH(BJ13+1)=BK$53,BJ13+1,""))</f>
        <v/>
      </c>
      <c r="BK14" s="34" t="str">
        <f t="shared" si="20"/>
        <v/>
      </c>
      <c r="BL14" s="36"/>
      <c r="BM14" s="40" t="str">
        <f>IF(BM13="","",IF(MONTH(BM13+1)=BN$53,BM13+1,""))</f>
        <v/>
      </c>
      <c r="BN14" s="34" t="str">
        <f t="shared" si="21"/>
        <v/>
      </c>
      <c r="BO14" s="36"/>
      <c r="BP14" s="40" t="str">
        <f>IF(BP13="","",IF(MONTH(BP13+1)=BQ$53,BP13+1,""))</f>
        <v/>
      </c>
      <c r="BQ14" s="34" t="str">
        <f t="shared" si="22"/>
        <v/>
      </c>
      <c r="BR14" s="36"/>
      <c r="BS14" s="40" t="str">
        <f>IF(BS13="","",IF(MONTH(BS13+1)=BT$53,BS13+1,""))</f>
        <v/>
      </c>
      <c r="BT14" s="34" t="str">
        <f t="shared" si="23"/>
        <v/>
      </c>
      <c r="BU14" s="36"/>
    </row>
    <row r="15" spans="2:16383" ht="19.5" customHeight="1" x14ac:dyDescent="0.15">
      <c r="B15" s="32">
        <f>IF(B14="","",IF(MONTH(B14+1)=C$53,B14+1,""))</f>
        <v>6</v>
      </c>
      <c r="C15" s="34" t="str">
        <f t="shared" si="0"/>
        <v>金</v>
      </c>
      <c r="D15" s="36"/>
      <c r="E15" s="40" t="str">
        <f>IF(E14="","",IF(MONTH(E14+1)=F$53,E14+1,""))</f>
        <v/>
      </c>
      <c r="F15" s="34" t="str">
        <f t="shared" si="1"/>
        <v/>
      </c>
      <c r="G15" s="42"/>
      <c r="H15" s="32" t="str">
        <f>IF(H14="","",IF(MONTH(H14+1)=I$53,H14+1,""))</f>
        <v/>
      </c>
      <c r="I15" s="34" t="str">
        <f t="shared" si="2"/>
        <v/>
      </c>
      <c r="J15" s="36"/>
      <c r="K15" s="40" t="str">
        <f>IF(K14="","",IF(MONTH(K14+1)=L$53,K14+1,""))</f>
        <v/>
      </c>
      <c r="L15" s="34" t="str">
        <f t="shared" si="3"/>
        <v/>
      </c>
      <c r="M15" s="42"/>
      <c r="N15" s="32" t="str">
        <f>IF(N14="","",IF(MONTH(N14+1)=O$53,N14+1,""))</f>
        <v/>
      </c>
      <c r="O15" s="34" t="str">
        <f t="shared" si="4"/>
        <v/>
      </c>
      <c r="P15" s="36"/>
      <c r="Q15" s="40" t="str">
        <f>IF(Q14="","",IF(MONTH(Q14+1)=R$53,Q14+1,""))</f>
        <v/>
      </c>
      <c r="R15" s="34" t="str">
        <f t="shared" si="5"/>
        <v/>
      </c>
      <c r="S15" s="42"/>
      <c r="T15" s="32" t="str">
        <f>IF(T14="","",IF(MONTH(T14+1)=U$53,T14+1,""))</f>
        <v/>
      </c>
      <c r="U15" s="34" t="str">
        <f t="shared" si="6"/>
        <v/>
      </c>
      <c r="V15" s="36"/>
      <c r="W15" s="40" t="str">
        <f>IF(W14="","",IF(MONTH(W14+1)=X$53,W14+1,""))</f>
        <v/>
      </c>
      <c r="X15" s="34" t="str">
        <f t="shared" si="7"/>
        <v/>
      </c>
      <c r="Y15" s="42"/>
      <c r="Z15" s="32" t="str">
        <f>IF(Z14="","",IF(MONTH(Z14+1)=AA$53,Z14+1,""))</f>
        <v/>
      </c>
      <c r="AA15" s="34" t="str">
        <f t="shared" si="8"/>
        <v/>
      </c>
      <c r="AB15" s="36"/>
      <c r="AC15" s="40" t="str">
        <f>IF(AC14="","",IF(MONTH(AC14+1)=AD$53,AC14+1,""))</f>
        <v/>
      </c>
      <c r="AD15" s="34" t="str">
        <f t="shared" si="9"/>
        <v/>
      </c>
      <c r="AE15" s="42"/>
      <c r="AF15" s="32" t="str">
        <f>IF(AF14="","",IF(MONTH(AF14+1)=AG$53,AF14+1,""))</f>
        <v/>
      </c>
      <c r="AG15" s="34" t="str">
        <f t="shared" si="10"/>
        <v/>
      </c>
      <c r="AH15" s="36"/>
      <c r="AI15" s="40" t="str">
        <f>IF(AI14="","",IF(MONTH(AI14+1)=AJ$53,AI14+1,""))</f>
        <v/>
      </c>
      <c r="AJ15" s="34" t="str">
        <f t="shared" si="11"/>
        <v/>
      </c>
      <c r="AK15" s="36"/>
      <c r="AL15" s="32" t="str">
        <f>IF(AL14="","",IF(MONTH(AL14+1)=AM$53,AL14+1,""))</f>
        <v/>
      </c>
      <c r="AM15" s="34" t="str">
        <f t="shared" si="12"/>
        <v/>
      </c>
      <c r="AN15" s="36"/>
      <c r="AO15" s="40" t="str">
        <f>IF(AO14="","",IF(MONTH(AO14+1)=AP$53,AO14+1,""))</f>
        <v/>
      </c>
      <c r="AP15" s="34" t="str">
        <f t="shared" si="13"/>
        <v/>
      </c>
      <c r="AQ15" s="36"/>
      <c r="AR15" s="40" t="str">
        <f>IF(AR14="","",IF(MONTH(AR14+1)=AS$53,AR14+1,""))</f>
        <v/>
      </c>
      <c r="AS15" s="34" t="str">
        <f t="shared" si="14"/>
        <v/>
      </c>
      <c r="AT15" s="36"/>
      <c r="AU15" s="40" t="str">
        <f>IF(AU14="","",IF(MONTH(AU14+1)=AV$53,AU14+1,""))</f>
        <v/>
      </c>
      <c r="AV15" s="34" t="str">
        <f t="shared" si="15"/>
        <v/>
      </c>
      <c r="AW15" s="36"/>
      <c r="AX15" s="40" t="str">
        <f>IF(AX14="","",IF(MONTH(AX14+1)=AY$53,AX14+1,""))</f>
        <v/>
      </c>
      <c r="AY15" s="34" t="str">
        <f t="shared" si="16"/>
        <v/>
      </c>
      <c r="AZ15" s="36"/>
      <c r="BA15" s="40" t="str">
        <f>IF(BA14="","",IF(MONTH(BA14+1)=BB$53,BA14+1,""))</f>
        <v/>
      </c>
      <c r="BB15" s="34" t="str">
        <f t="shared" si="17"/>
        <v/>
      </c>
      <c r="BC15" s="36"/>
      <c r="BD15" s="40" t="str">
        <f>IF(BD14="","",IF(MONTH(BD14+1)=BE$53,BD14+1,""))</f>
        <v/>
      </c>
      <c r="BE15" s="34" t="str">
        <f t="shared" si="18"/>
        <v/>
      </c>
      <c r="BF15" s="36"/>
      <c r="BG15" s="40" t="str">
        <f>IF(BG14="","",IF(MONTH(BG14+1)=BH$53,BG14+1,""))</f>
        <v/>
      </c>
      <c r="BH15" s="34" t="str">
        <f t="shared" si="19"/>
        <v/>
      </c>
      <c r="BI15" s="36"/>
      <c r="BJ15" s="40" t="str">
        <f>IF(BJ14="","",IF(MONTH(BJ14+1)=BK$53,BJ14+1,""))</f>
        <v/>
      </c>
      <c r="BK15" s="34" t="str">
        <f t="shared" si="20"/>
        <v/>
      </c>
      <c r="BL15" s="36"/>
      <c r="BM15" s="40" t="str">
        <f>IF(BM14="","",IF(MONTH(BM14+1)=BN$53,BM14+1,""))</f>
        <v/>
      </c>
      <c r="BN15" s="34" t="str">
        <f t="shared" si="21"/>
        <v/>
      </c>
      <c r="BO15" s="36"/>
      <c r="BP15" s="40" t="str">
        <f>IF(BP14="","",IF(MONTH(BP14+1)=BQ$53,BP14+1,""))</f>
        <v/>
      </c>
      <c r="BQ15" s="34" t="str">
        <f t="shared" si="22"/>
        <v/>
      </c>
      <c r="BR15" s="36"/>
      <c r="BS15" s="40" t="str">
        <f>IF(BS14="","",IF(MONTH(BS14+1)=BT$53,BS14+1,""))</f>
        <v/>
      </c>
      <c r="BT15" s="34" t="str">
        <f t="shared" si="23"/>
        <v/>
      </c>
      <c r="BU15" s="36"/>
    </row>
    <row r="16" spans="2:16383" ht="19.5" customHeight="1" x14ac:dyDescent="0.15">
      <c r="B16" s="32">
        <f>IF(B15="","",IF(MONTH(B15+1)=C$53,B15+1,""))</f>
        <v>7</v>
      </c>
      <c r="C16" s="34" t="str">
        <f t="shared" si="0"/>
        <v>土</v>
      </c>
      <c r="D16" s="36"/>
      <c r="E16" s="40" t="str">
        <f>IF(E15="","",IF(MONTH(E15+1)=F$53,E15+1,""))</f>
        <v/>
      </c>
      <c r="F16" s="34" t="str">
        <f t="shared" si="1"/>
        <v/>
      </c>
      <c r="G16" s="42"/>
      <c r="H16" s="32" t="str">
        <f>IF(H15="","",IF(MONTH(H15+1)=I$53,H15+1,""))</f>
        <v/>
      </c>
      <c r="I16" s="34" t="str">
        <f t="shared" si="2"/>
        <v/>
      </c>
      <c r="J16" s="36"/>
      <c r="K16" s="40" t="str">
        <f>IF(K15="","",IF(MONTH(K15+1)=L$53,K15+1,""))</f>
        <v/>
      </c>
      <c r="L16" s="34" t="str">
        <f t="shared" si="3"/>
        <v/>
      </c>
      <c r="M16" s="42"/>
      <c r="N16" s="32" t="str">
        <f>IF(N15="","",IF(MONTH(N15+1)=O$53,N15+1,""))</f>
        <v/>
      </c>
      <c r="O16" s="34" t="str">
        <f t="shared" si="4"/>
        <v/>
      </c>
      <c r="P16" s="36"/>
      <c r="Q16" s="40" t="str">
        <f>IF(Q15="","",IF(MONTH(Q15+1)=R$53,Q15+1,""))</f>
        <v/>
      </c>
      <c r="R16" s="34" t="str">
        <f t="shared" si="5"/>
        <v/>
      </c>
      <c r="S16" s="42"/>
      <c r="T16" s="32" t="str">
        <f>IF(T15="","",IF(MONTH(T15+1)=U$53,T15+1,""))</f>
        <v/>
      </c>
      <c r="U16" s="34" t="str">
        <f t="shared" si="6"/>
        <v/>
      </c>
      <c r="V16" s="36"/>
      <c r="W16" s="40" t="str">
        <f>IF(W15="","",IF(MONTH(W15+1)=X$53,W15+1,""))</f>
        <v/>
      </c>
      <c r="X16" s="34" t="str">
        <f t="shared" si="7"/>
        <v/>
      </c>
      <c r="Y16" s="42"/>
      <c r="Z16" s="32" t="str">
        <f>IF(Z15="","",IF(MONTH(Z15+1)=AA$53,Z15+1,""))</f>
        <v/>
      </c>
      <c r="AA16" s="34" t="str">
        <f t="shared" si="8"/>
        <v/>
      </c>
      <c r="AB16" s="36"/>
      <c r="AC16" s="40" t="str">
        <f>IF(AC15="","",IF(MONTH(AC15+1)=AD$53,AC15+1,""))</f>
        <v/>
      </c>
      <c r="AD16" s="34" t="str">
        <f t="shared" si="9"/>
        <v/>
      </c>
      <c r="AE16" s="42"/>
      <c r="AF16" s="32" t="str">
        <f>IF(AF15="","",IF(MONTH(AF15+1)=AG$53,AF15+1,""))</f>
        <v/>
      </c>
      <c r="AG16" s="34" t="str">
        <f t="shared" si="10"/>
        <v/>
      </c>
      <c r="AH16" s="36"/>
      <c r="AI16" s="40" t="str">
        <f>IF(AI15="","",IF(MONTH(AI15+1)=AJ$53,AI15+1,""))</f>
        <v/>
      </c>
      <c r="AJ16" s="34" t="str">
        <f t="shared" si="11"/>
        <v/>
      </c>
      <c r="AK16" s="36"/>
      <c r="AL16" s="32" t="str">
        <f>IF(AL15="","",IF(MONTH(AL15+1)=AM$53,AL15+1,""))</f>
        <v/>
      </c>
      <c r="AM16" s="34" t="str">
        <f t="shared" si="12"/>
        <v/>
      </c>
      <c r="AN16" s="36"/>
      <c r="AO16" s="40" t="str">
        <f>IF(AO15="","",IF(MONTH(AO15+1)=AP$53,AO15+1,""))</f>
        <v/>
      </c>
      <c r="AP16" s="34" t="str">
        <f t="shared" si="13"/>
        <v/>
      </c>
      <c r="AQ16" s="36"/>
      <c r="AR16" s="40" t="str">
        <f>IF(AR15="","",IF(MONTH(AR15+1)=AS$53,AR15+1,""))</f>
        <v/>
      </c>
      <c r="AS16" s="34" t="str">
        <f t="shared" si="14"/>
        <v/>
      </c>
      <c r="AT16" s="36"/>
      <c r="AU16" s="40" t="str">
        <f>IF(AU15="","",IF(MONTH(AU15+1)=AV$53,AU15+1,""))</f>
        <v/>
      </c>
      <c r="AV16" s="34" t="str">
        <f t="shared" si="15"/>
        <v/>
      </c>
      <c r="AW16" s="36"/>
      <c r="AX16" s="40" t="str">
        <f>IF(AX15="","",IF(MONTH(AX15+1)=AY$53,AX15+1,""))</f>
        <v/>
      </c>
      <c r="AY16" s="34" t="str">
        <f t="shared" si="16"/>
        <v/>
      </c>
      <c r="AZ16" s="36"/>
      <c r="BA16" s="40" t="str">
        <f>IF(BA15="","",IF(MONTH(BA15+1)=BB$53,BA15+1,""))</f>
        <v/>
      </c>
      <c r="BB16" s="34" t="str">
        <f t="shared" si="17"/>
        <v/>
      </c>
      <c r="BC16" s="36"/>
      <c r="BD16" s="40" t="str">
        <f>IF(BD15="","",IF(MONTH(BD15+1)=BE$53,BD15+1,""))</f>
        <v/>
      </c>
      <c r="BE16" s="34" t="str">
        <f t="shared" si="18"/>
        <v/>
      </c>
      <c r="BF16" s="36"/>
      <c r="BG16" s="40" t="str">
        <f>IF(BG15="","",IF(MONTH(BG15+1)=BH$53,BG15+1,""))</f>
        <v/>
      </c>
      <c r="BH16" s="34" t="str">
        <f t="shared" si="19"/>
        <v/>
      </c>
      <c r="BI16" s="36"/>
      <c r="BJ16" s="40" t="str">
        <f>IF(BJ15="","",IF(MONTH(BJ15+1)=BK$53,BJ15+1,""))</f>
        <v/>
      </c>
      <c r="BK16" s="34" t="str">
        <f t="shared" si="20"/>
        <v/>
      </c>
      <c r="BL16" s="36"/>
      <c r="BM16" s="40" t="str">
        <f>IF(BM15="","",IF(MONTH(BM15+1)=BN$53,BM15+1,""))</f>
        <v/>
      </c>
      <c r="BN16" s="34" t="str">
        <f t="shared" si="21"/>
        <v/>
      </c>
      <c r="BO16" s="36"/>
      <c r="BP16" s="40" t="str">
        <f>IF(BP15="","",IF(MONTH(BP15+1)=BQ$53,BP15+1,""))</f>
        <v/>
      </c>
      <c r="BQ16" s="34" t="str">
        <f t="shared" si="22"/>
        <v/>
      </c>
      <c r="BR16" s="36"/>
      <c r="BS16" s="40" t="str">
        <f>IF(BS15="","",IF(MONTH(BS15+1)=BT$53,BS15+1,""))</f>
        <v/>
      </c>
      <c r="BT16" s="34" t="str">
        <f t="shared" si="23"/>
        <v/>
      </c>
      <c r="BU16" s="36"/>
    </row>
    <row r="17" spans="2:73" ht="19.5" customHeight="1" x14ac:dyDescent="0.15">
      <c r="B17" s="32">
        <f>IF(B16="","",IF(MONTH(B16+1)=C$53,B16+1,""))</f>
        <v>8</v>
      </c>
      <c r="C17" s="34" t="str">
        <f t="shared" si="0"/>
        <v>日</v>
      </c>
      <c r="D17" s="36"/>
      <c r="E17" s="40" t="str">
        <f>IF(E16="","",IF(MONTH(E16+1)=F$53,E16+1,""))</f>
        <v/>
      </c>
      <c r="F17" s="34" t="str">
        <f t="shared" si="1"/>
        <v/>
      </c>
      <c r="G17" s="42"/>
      <c r="H17" s="32" t="str">
        <f>IF(H16="","",IF(MONTH(H16+1)=I$53,H16+1,""))</f>
        <v/>
      </c>
      <c r="I17" s="34" t="str">
        <f t="shared" si="2"/>
        <v/>
      </c>
      <c r="J17" s="36"/>
      <c r="K17" s="40" t="str">
        <f>IF(K16="","",IF(MONTH(K16+1)=L$53,K16+1,""))</f>
        <v/>
      </c>
      <c r="L17" s="34" t="str">
        <f t="shared" si="3"/>
        <v/>
      </c>
      <c r="M17" s="42"/>
      <c r="N17" s="32" t="str">
        <f>IF(N16="","",IF(MONTH(N16+1)=O$53,N16+1,""))</f>
        <v/>
      </c>
      <c r="O17" s="34" t="str">
        <f t="shared" si="4"/>
        <v/>
      </c>
      <c r="P17" s="36"/>
      <c r="Q17" s="40" t="str">
        <f>IF(Q16="","",IF(MONTH(Q16+1)=R$53,Q16+1,""))</f>
        <v/>
      </c>
      <c r="R17" s="34" t="str">
        <f t="shared" si="5"/>
        <v/>
      </c>
      <c r="S17" s="42"/>
      <c r="T17" s="32" t="str">
        <f>IF(T16="","",IF(MONTH(T16+1)=U$53,T16+1,""))</f>
        <v/>
      </c>
      <c r="U17" s="34" t="str">
        <f t="shared" si="6"/>
        <v/>
      </c>
      <c r="V17" s="36"/>
      <c r="W17" s="40" t="str">
        <f>IF(W16="","",IF(MONTH(W16+1)=X$53,W16+1,""))</f>
        <v/>
      </c>
      <c r="X17" s="34" t="str">
        <f t="shared" si="7"/>
        <v/>
      </c>
      <c r="Y17" s="42"/>
      <c r="Z17" s="32" t="str">
        <f>IF(Z16="","",IF(MONTH(Z16+1)=AA$53,Z16+1,""))</f>
        <v/>
      </c>
      <c r="AA17" s="34" t="str">
        <f t="shared" si="8"/>
        <v/>
      </c>
      <c r="AB17" s="36"/>
      <c r="AC17" s="40" t="str">
        <f>IF(AC16="","",IF(MONTH(AC16+1)=AD$53,AC16+1,""))</f>
        <v/>
      </c>
      <c r="AD17" s="34" t="str">
        <f t="shared" si="9"/>
        <v/>
      </c>
      <c r="AE17" s="42"/>
      <c r="AF17" s="32" t="str">
        <f>IF(AF16="","",IF(MONTH(AF16+1)=AG$53,AF16+1,""))</f>
        <v/>
      </c>
      <c r="AG17" s="34" t="str">
        <f t="shared" si="10"/>
        <v/>
      </c>
      <c r="AH17" s="36"/>
      <c r="AI17" s="40" t="str">
        <f>IF(AI16="","",IF(MONTH(AI16+1)=AJ$53,AI16+1,""))</f>
        <v/>
      </c>
      <c r="AJ17" s="34" t="str">
        <f t="shared" si="11"/>
        <v/>
      </c>
      <c r="AK17" s="36"/>
      <c r="AL17" s="32" t="str">
        <f>IF(AL16="","",IF(MONTH(AL16+1)=AM$53,AL16+1,""))</f>
        <v/>
      </c>
      <c r="AM17" s="34" t="str">
        <f t="shared" si="12"/>
        <v/>
      </c>
      <c r="AN17" s="36"/>
      <c r="AO17" s="40" t="str">
        <f>IF(AO16="","",IF(MONTH(AO16+1)=AP$53,AO16+1,""))</f>
        <v/>
      </c>
      <c r="AP17" s="34" t="str">
        <f t="shared" si="13"/>
        <v/>
      </c>
      <c r="AQ17" s="36"/>
      <c r="AR17" s="40" t="str">
        <f>IF(AR16="","",IF(MONTH(AR16+1)=AS$53,AR16+1,""))</f>
        <v/>
      </c>
      <c r="AS17" s="34" t="str">
        <f t="shared" si="14"/>
        <v/>
      </c>
      <c r="AT17" s="36"/>
      <c r="AU17" s="40" t="str">
        <f>IF(AU16="","",IF(MONTH(AU16+1)=AV$53,AU16+1,""))</f>
        <v/>
      </c>
      <c r="AV17" s="34" t="str">
        <f t="shared" si="15"/>
        <v/>
      </c>
      <c r="AW17" s="36"/>
      <c r="AX17" s="40" t="str">
        <f>IF(AX16="","",IF(MONTH(AX16+1)=AY$53,AX16+1,""))</f>
        <v/>
      </c>
      <c r="AY17" s="34" t="str">
        <f t="shared" si="16"/>
        <v/>
      </c>
      <c r="AZ17" s="36"/>
      <c r="BA17" s="40" t="str">
        <f>IF(BA16="","",IF(MONTH(BA16+1)=BB$53,BA16+1,""))</f>
        <v/>
      </c>
      <c r="BB17" s="34" t="str">
        <f t="shared" si="17"/>
        <v/>
      </c>
      <c r="BC17" s="36"/>
      <c r="BD17" s="40" t="str">
        <f>IF(BD16="","",IF(MONTH(BD16+1)=BE$53,BD16+1,""))</f>
        <v/>
      </c>
      <c r="BE17" s="34" t="str">
        <f t="shared" si="18"/>
        <v/>
      </c>
      <c r="BF17" s="36"/>
      <c r="BG17" s="40" t="str">
        <f>IF(BG16="","",IF(MONTH(BG16+1)=BH$53,BG16+1,""))</f>
        <v/>
      </c>
      <c r="BH17" s="34" t="str">
        <f t="shared" si="19"/>
        <v/>
      </c>
      <c r="BI17" s="36"/>
      <c r="BJ17" s="40" t="str">
        <f>IF(BJ16="","",IF(MONTH(BJ16+1)=BK$53,BJ16+1,""))</f>
        <v/>
      </c>
      <c r="BK17" s="34" t="str">
        <f t="shared" si="20"/>
        <v/>
      </c>
      <c r="BL17" s="36"/>
      <c r="BM17" s="40" t="str">
        <f>IF(BM16="","",IF(MONTH(BM16+1)=BN$53,BM16+1,""))</f>
        <v/>
      </c>
      <c r="BN17" s="34" t="str">
        <f t="shared" si="21"/>
        <v/>
      </c>
      <c r="BO17" s="36"/>
      <c r="BP17" s="40" t="str">
        <f>IF(BP16="","",IF(MONTH(BP16+1)=BQ$53,BP16+1,""))</f>
        <v/>
      </c>
      <c r="BQ17" s="34" t="str">
        <f t="shared" si="22"/>
        <v/>
      </c>
      <c r="BR17" s="36"/>
      <c r="BS17" s="40" t="str">
        <f>IF(BS16="","",IF(MONTH(BS16+1)=BT$53,BS16+1,""))</f>
        <v/>
      </c>
      <c r="BT17" s="34" t="str">
        <f t="shared" si="23"/>
        <v/>
      </c>
      <c r="BU17" s="36"/>
    </row>
    <row r="18" spans="2:73" ht="19.5" customHeight="1" x14ac:dyDescent="0.15">
      <c r="B18" s="32">
        <f>IF(B17="","",IF(MONTH(B17+1)=C$53,B17+1,""))</f>
        <v>9</v>
      </c>
      <c r="C18" s="34" t="str">
        <f t="shared" si="0"/>
        <v>月</v>
      </c>
      <c r="D18" s="36"/>
      <c r="E18" s="40" t="str">
        <f>IF(E17="","",IF(MONTH(E17+1)=F$53,E17+1,""))</f>
        <v/>
      </c>
      <c r="F18" s="34" t="str">
        <f t="shared" si="1"/>
        <v/>
      </c>
      <c r="G18" s="42"/>
      <c r="H18" s="32" t="str">
        <f>IF(H17="","",IF(MONTH(H17+1)=I$53,H17+1,""))</f>
        <v/>
      </c>
      <c r="I18" s="34" t="str">
        <f t="shared" si="2"/>
        <v/>
      </c>
      <c r="J18" s="36"/>
      <c r="K18" s="40" t="str">
        <f>IF(K17="","",IF(MONTH(K17+1)=L$53,K17+1,""))</f>
        <v/>
      </c>
      <c r="L18" s="34" t="str">
        <f t="shared" si="3"/>
        <v/>
      </c>
      <c r="M18" s="42"/>
      <c r="N18" s="32" t="str">
        <f>IF(N17="","",IF(MONTH(N17+1)=O$53,N17+1,""))</f>
        <v/>
      </c>
      <c r="O18" s="34" t="str">
        <f t="shared" si="4"/>
        <v/>
      </c>
      <c r="P18" s="36"/>
      <c r="Q18" s="40" t="str">
        <f>IF(Q17="","",IF(MONTH(Q17+1)=R$53,Q17+1,""))</f>
        <v/>
      </c>
      <c r="R18" s="34" t="str">
        <f t="shared" si="5"/>
        <v/>
      </c>
      <c r="S18" s="42"/>
      <c r="T18" s="32" t="str">
        <f>IF(T17="","",IF(MONTH(T17+1)=U$53,T17+1,""))</f>
        <v/>
      </c>
      <c r="U18" s="34" t="str">
        <f t="shared" si="6"/>
        <v/>
      </c>
      <c r="V18" s="36"/>
      <c r="W18" s="40" t="str">
        <f>IF(W17="","",IF(MONTH(W17+1)=X$53,W17+1,""))</f>
        <v/>
      </c>
      <c r="X18" s="34" t="str">
        <f t="shared" si="7"/>
        <v/>
      </c>
      <c r="Y18" s="42"/>
      <c r="Z18" s="32" t="str">
        <f>IF(Z17="","",IF(MONTH(Z17+1)=AA$53,Z17+1,""))</f>
        <v/>
      </c>
      <c r="AA18" s="34" t="str">
        <f t="shared" si="8"/>
        <v/>
      </c>
      <c r="AB18" s="36"/>
      <c r="AC18" s="40" t="str">
        <f>IF(AC17="","",IF(MONTH(AC17+1)=AD$53,AC17+1,""))</f>
        <v/>
      </c>
      <c r="AD18" s="34" t="str">
        <f t="shared" si="9"/>
        <v/>
      </c>
      <c r="AE18" s="42"/>
      <c r="AF18" s="32" t="str">
        <f>IF(AF17="","",IF(MONTH(AF17+1)=AG$53,AF17+1,""))</f>
        <v/>
      </c>
      <c r="AG18" s="34" t="str">
        <f t="shared" si="10"/>
        <v/>
      </c>
      <c r="AH18" s="36"/>
      <c r="AI18" s="40" t="str">
        <f>IF(AI17="","",IF(MONTH(AI17+1)=AJ$53,AI17+1,""))</f>
        <v/>
      </c>
      <c r="AJ18" s="34" t="str">
        <f t="shared" si="11"/>
        <v/>
      </c>
      <c r="AK18" s="36"/>
      <c r="AL18" s="32" t="str">
        <f>IF(AL17="","",IF(MONTH(AL17+1)=AM$53,AL17+1,""))</f>
        <v/>
      </c>
      <c r="AM18" s="34" t="str">
        <f t="shared" si="12"/>
        <v/>
      </c>
      <c r="AN18" s="36"/>
      <c r="AO18" s="40" t="str">
        <f>IF(AO17="","",IF(MONTH(AO17+1)=AP$53,AO17+1,""))</f>
        <v/>
      </c>
      <c r="AP18" s="34" t="str">
        <f t="shared" si="13"/>
        <v/>
      </c>
      <c r="AQ18" s="36"/>
      <c r="AR18" s="40" t="str">
        <f>IF(AR17="","",IF(MONTH(AR17+1)=AS$53,AR17+1,""))</f>
        <v/>
      </c>
      <c r="AS18" s="34" t="str">
        <f t="shared" si="14"/>
        <v/>
      </c>
      <c r="AT18" s="36"/>
      <c r="AU18" s="40" t="str">
        <f>IF(AU17="","",IF(MONTH(AU17+1)=AV$53,AU17+1,""))</f>
        <v/>
      </c>
      <c r="AV18" s="34" t="str">
        <f t="shared" si="15"/>
        <v/>
      </c>
      <c r="AW18" s="36"/>
      <c r="AX18" s="40" t="str">
        <f>IF(AX17="","",IF(MONTH(AX17+1)=AY$53,AX17+1,""))</f>
        <v/>
      </c>
      <c r="AY18" s="34" t="str">
        <f t="shared" si="16"/>
        <v/>
      </c>
      <c r="AZ18" s="36"/>
      <c r="BA18" s="40" t="str">
        <f>IF(BA17="","",IF(MONTH(BA17+1)=BB$53,BA17+1,""))</f>
        <v/>
      </c>
      <c r="BB18" s="34" t="str">
        <f t="shared" si="17"/>
        <v/>
      </c>
      <c r="BC18" s="36"/>
      <c r="BD18" s="40" t="str">
        <f>IF(BD17="","",IF(MONTH(BD17+1)=BE$53,BD17+1,""))</f>
        <v/>
      </c>
      <c r="BE18" s="34" t="str">
        <f t="shared" si="18"/>
        <v/>
      </c>
      <c r="BF18" s="36"/>
      <c r="BG18" s="40" t="str">
        <f>IF(BG17="","",IF(MONTH(BG17+1)=BH$53,BG17+1,""))</f>
        <v/>
      </c>
      <c r="BH18" s="34" t="str">
        <f t="shared" si="19"/>
        <v/>
      </c>
      <c r="BI18" s="36"/>
      <c r="BJ18" s="40" t="str">
        <f>IF(BJ17="","",IF(MONTH(BJ17+1)=BK$53,BJ17+1,""))</f>
        <v/>
      </c>
      <c r="BK18" s="34" t="str">
        <f t="shared" si="20"/>
        <v/>
      </c>
      <c r="BL18" s="36"/>
      <c r="BM18" s="40" t="str">
        <f>IF(BM17="","",IF(MONTH(BM17+1)=BN$53,BM17+1,""))</f>
        <v/>
      </c>
      <c r="BN18" s="34" t="str">
        <f t="shared" si="21"/>
        <v/>
      </c>
      <c r="BO18" s="36"/>
      <c r="BP18" s="40" t="str">
        <f>IF(BP17="","",IF(MONTH(BP17+1)=BQ$53,BP17+1,""))</f>
        <v/>
      </c>
      <c r="BQ18" s="34" t="str">
        <f t="shared" si="22"/>
        <v/>
      </c>
      <c r="BR18" s="36"/>
      <c r="BS18" s="40" t="str">
        <f>IF(BS17="","",IF(MONTH(BS17+1)=BT$53,BS17+1,""))</f>
        <v/>
      </c>
      <c r="BT18" s="34" t="str">
        <f t="shared" si="23"/>
        <v/>
      </c>
      <c r="BU18" s="36"/>
    </row>
    <row r="19" spans="2:73" ht="19.5" customHeight="1" x14ac:dyDescent="0.15">
      <c r="B19" s="32">
        <f>IF(B18="","",IF(MONTH(B18+1)=C$53,B18+1,""))</f>
        <v>10</v>
      </c>
      <c r="C19" s="34" t="str">
        <f t="shared" si="0"/>
        <v>火</v>
      </c>
      <c r="D19" s="36"/>
      <c r="E19" s="40" t="str">
        <f>IF(E18="","",IF(MONTH(E18+1)=F$53,E18+1,""))</f>
        <v/>
      </c>
      <c r="F19" s="34" t="str">
        <f t="shared" si="1"/>
        <v/>
      </c>
      <c r="G19" s="42"/>
      <c r="H19" s="32" t="str">
        <f>IF(H18="","",IF(MONTH(H18+1)=I$53,H18+1,""))</f>
        <v/>
      </c>
      <c r="I19" s="34" t="str">
        <f t="shared" si="2"/>
        <v/>
      </c>
      <c r="J19" s="36"/>
      <c r="K19" s="40" t="str">
        <f>IF(K18="","",IF(MONTH(K18+1)=L$53,K18+1,""))</f>
        <v/>
      </c>
      <c r="L19" s="34" t="str">
        <f t="shared" si="3"/>
        <v/>
      </c>
      <c r="M19" s="42"/>
      <c r="N19" s="32" t="str">
        <f>IF(N18="","",IF(MONTH(N18+1)=O$53,N18+1,""))</f>
        <v/>
      </c>
      <c r="O19" s="34" t="str">
        <f t="shared" si="4"/>
        <v/>
      </c>
      <c r="P19" s="36"/>
      <c r="Q19" s="40" t="str">
        <f>IF(Q18="","",IF(MONTH(Q18+1)=R$53,Q18+1,""))</f>
        <v/>
      </c>
      <c r="R19" s="34" t="str">
        <f t="shared" si="5"/>
        <v/>
      </c>
      <c r="S19" s="42"/>
      <c r="T19" s="32" t="str">
        <f>IF(T18="","",IF(MONTH(T18+1)=U$53,T18+1,""))</f>
        <v/>
      </c>
      <c r="U19" s="34" t="str">
        <f t="shared" si="6"/>
        <v/>
      </c>
      <c r="V19" s="36"/>
      <c r="W19" s="40" t="str">
        <f>IF(W18="","",IF(MONTH(W18+1)=X$53,W18+1,""))</f>
        <v/>
      </c>
      <c r="X19" s="34" t="str">
        <f t="shared" si="7"/>
        <v/>
      </c>
      <c r="Y19" s="42"/>
      <c r="Z19" s="32" t="str">
        <f>IF(Z18="","",IF(MONTH(Z18+1)=AA$53,Z18+1,""))</f>
        <v/>
      </c>
      <c r="AA19" s="34" t="str">
        <f t="shared" si="8"/>
        <v/>
      </c>
      <c r="AB19" s="36"/>
      <c r="AC19" s="40" t="str">
        <f>IF(AC18="","",IF(MONTH(AC18+1)=AD$53,AC18+1,""))</f>
        <v/>
      </c>
      <c r="AD19" s="34" t="str">
        <f t="shared" si="9"/>
        <v/>
      </c>
      <c r="AE19" s="42"/>
      <c r="AF19" s="32" t="str">
        <f>IF(AF18="","",IF(MONTH(AF18+1)=AG$53,AF18+1,""))</f>
        <v/>
      </c>
      <c r="AG19" s="34" t="str">
        <f t="shared" si="10"/>
        <v/>
      </c>
      <c r="AH19" s="36"/>
      <c r="AI19" s="40" t="str">
        <f>IF(AI18="","",IF(MONTH(AI18+1)=AJ$53,AI18+1,""))</f>
        <v/>
      </c>
      <c r="AJ19" s="34" t="str">
        <f t="shared" si="11"/>
        <v/>
      </c>
      <c r="AK19" s="36"/>
      <c r="AL19" s="32" t="str">
        <f>IF(AL18="","",IF(MONTH(AL18+1)=AM$53,AL18+1,""))</f>
        <v/>
      </c>
      <c r="AM19" s="34" t="str">
        <f t="shared" si="12"/>
        <v/>
      </c>
      <c r="AN19" s="36"/>
      <c r="AO19" s="40" t="str">
        <f>IF(AO18="","",IF(MONTH(AO18+1)=AP$53,AO18+1,""))</f>
        <v/>
      </c>
      <c r="AP19" s="34" t="str">
        <f t="shared" si="13"/>
        <v/>
      </c>
      <c r="AQ19" s="36"/>
      <c r="AR19" s="40" t="str">
        <f>IF(AR18="","",IF(MONTH(AR18+1)=AS$53,AR18+1,""))</f>
        <v/>
      </c>
      <c r="AS19" s="34" t="str">
        <f t="shared" si="14"/>
        <v/>
      </c>
      <c r="AT19" s="36"/>
      <c r="AU19" s="40" t="str">
        <f>IF(AU18="","",IF(MONTH(AU18+1)=AV$53,AU18+1,""))</f>
        <v/>
      </c>
      <c r="AV19" s="34" t="str">
        <f t="shared" si="15"/>
        <v/>
      </c>
      <c r="AW19" s="36"/>
      <c r="AX19" s="40" t="str">
        <f>IF(AX18="","",IF(MONTH(AX18+1)=AY$53,AX18+1,""))</f>
        <v/>
      </c>
      <c r="AY19" s="34" t="str">
        <f t="shared" si="16"/>
        <v/>
      </c>
      <c r="AZ19" s="36"/>
      <c r="BA19" s="40" t="str">
        <f>IF(BA18="","",IF(MONTH(BA18+1)=BB$53,BA18+1,""))</f>
        <v/>
      </c>
      <c r="BB19" s="34" t="str">
        <f t="shared" si="17"/>
        <v/>
      </c>
      <c r="BC19" s="36"/>
      <c r="BD19" s="40" t="str">
        <f>IF(BD18="","",IF(MONTH(BD18+1)=BE$53,BD18+1,""))</f>
        <v/>
      </c>
      <c r="BE19" s="34" t="str">
        <f t="shared" si="18"/>
        <v/>
      </c>
      <c r="BF19" s="36"/>
      <c r="BG19" s="40" t="str">
        <f>IF(BG18="","",IF(MONTH(BG18+1)=BH$53,BG18+1,""))</f>
        <v/>
      </c>
      <c r="BH19" s="34" t="str">
        <f t="shared" si="19"/>
        <v/>
      </c>
      <c r="BI19" s="36"/>
      <c r="BJ19" s="40" t="str">
        <f>IF(BJ18="","",IF(MONTH(BJ18+1)=BK$53,BJ18+1,""))</f>
        <v/>
      </c>
      <c r="BK19" s="34" t="str">
        <f t="shared" si="20"/>
        <v/>
      </c>
      <c r="BL19" s="36"/>
      <c r="BM19" s="40" t="str">
        <f>IF(BM18="","",IF(MONTH(BM18+1)=BN$53,BM18+1,""))</f>
        <v/>
      </c>
      <c r="BN19" s="34" t="str">
        <f t="shared" si="21"/>
        <v/>
      </c>
      <c r="BO19" s="36"/>
      <c r="BP19" s="40" t="str">
        <f>IF(BP18="","",IF(MONTH(BP18+1)=BQ$53,BP18+1,""))</f>
        <v/>
      </c>
      <c r="BQ19" s="34" t="str">
        <f t="shared" si="22"/>
        <v/>
      </c>
      <c r="BR19" s="36"/>
      <c r="BS19" s="40" t="str">
        <f>IF(BS18="","",IF(MONTH(BS18+1)=BT$53,BS18+1,""))</f>
        <v/>
      </c>
      <c r="BT19" s="34" t="str">
        <f t="shared" si="23"/>
        <v/>
      </c>
      <c r="BU19" s="36"/>
    </row>
    <row r="20" spans="2:73" ht="19.5" customHeight="1" x14ac:dyDescent="0.15">
      <c r="B20" s="32">
        <f>IF(B19="","",IF(MONTH(B19+1)=C$53,B19+1,""))</f>
        <v>11</v>
      </c>
      <c r="C20" s="34" t="str">
        <f t="shared" si="0"/>
        <v>水</v>
      </c>
      <c r="D20" s="36"/>
      <c r="E20" s="40" t="str">
        <f>IF(E19="","",IF(MONTH(E19+1)=F$53,E19+1,""))</f>
        <v/>
      </c>
      <c r="F20" s="34" t="str">
        <f t="shared" si="1"/>
        <v/>
      </c>
      <c r="G20" s="42"/>
      <c r="H20" s="32" t="str">
        <f>IF(H19="","",IF(MONTH(H19+1)=I$53,H19+1,""))</f>
        <v/>
      </c>
      <c r="I20" s="34" t="str">
        <f t="shared" si="2"/>
        <v/>
      </c>
      <c r="J20" s="36"/>
      <c r="K20" s="40" t="str">
        <f>IF(K19="","",IF(MONTH(K19+1)=L$53,K19+1,""))</f>
        <v/>
      </c>
      <c r="L20" s="34" t="str">
        <f t="shared" si="3"/>
        <v/>
      </c>
      <c r="M20" s="42"/>
      <c r="N20" s="32" t="str">
        <f>IF(N19="","",IF(MONTH(N19+1)=O$53,N19+1,""))</f>
        <v/>
      </c>
      <c r="O20" s="34" t="str">
        <f t="shared" si="4"/>
        <v/>
      </c>
      <c r="P20" s="36"/>
      <c r="Q20" s="40" t="str">
        <f>IF(Q19="","",IF(MONTH(Q19+1)=R$53,Q19+1,""))</f>
        <v/>
      </c>
      <c r="R20" s="34" t="str">
        <f t="shared" si="5"/>
        <v/>
      </c>
      <c r="S20" s="42"/>
      <c r="T20" s="32" t="str">
        <f>IF(T19="","",IF(MONTH(T19+1)=U$53,T19+1,""))</f>
        <v/>
      </c>
      <c r="U20" s="34" t="str">
        <f t="shared" si="6"/>
        <v/>
      </c>
      <c r="V20" s="36"/>
      <c r="W20" s="40" t="str">
        <f>IF(W19="","",IF(MONTH(W19+1)=X$53,W19+1,""))</f>
        <v/>
      </c>
      <c r="X20" s="34" t="str">
        <f t="shared" si="7"/>
        <v/>
      </c>
      <c r="Y20" s="42"/>
      <c r="Z20" s="32" t="str">
        <f>IF(Z19="","",IF(MONTH(Z19+1)=AA$53,Z19+1,""))</f>
        <v/>
      </c>
      <c r="AA20" s="34" t="str">
        <f t="shared" si="8"/>
        <v/>
      </c>
      <c r="AB20" s="36"/>
      <c r="AC20" s="40" t="str">
        <f>IF(AC19="","",IF(MONTH(AC19+1)=AD$53,AC19+1,""))</f>
        <v/>
      </c>
      <c r="AD20" s="34" t="str">
        <f t="shared" si="9"/>
        <v/>
      </c>
      <c r="AE20" s="42"/>
      <c r="AF20" s="32" t="str">
        <f>IF(AF19="","",IF(MONTH(AF19+1)=AG$53,AF19+1,""))</f>
        <v/>
      </c>
      <c r="AG20" s="34" t="str">
        <f t="shared" si="10"/>
        <v/>
      </c>
      <c r="AH20" s="36"/>
      <c r="AI20" s="40" t="str">
        <f>IF(AI19="","",IF(MONTH(AI19+1)=AJ$53,AI19+1,""))</f>
        <v/>
      </c>
      <c r="AJ20" s="34" t="str">
        <f t="shared" si="11"/>
        <v/>
      </c>
      <c r="AK20" s="36"/>
      <c r="AL20" s="32" t="str">
        <f>IF(AL19="","",IF(MONTH(AL19+1)=AM$53,AL19+1,""))</f>
        <v/>
      </c>
      <c r="AM20" s="34" t="str">
        <f t="shared" si="12"/>
        <v/>
      </c>
      <c r="AN20" s="36"/>
      <c r="AO20" s="40" t="str">
        <f>IF(AO19="","",IF(MONTH(AO19+1)=AP$53,AO19+1,""))</f>
        <v/>
      </c>
      <c r="AP20" s="34" t="str">
        <f t="shared" si="13"/>
        <v/>
      </c>
      <c r="AQ20" s="36"/>
      <c r="AR20" s="40" t="str">
        <f>IF(AR19="","",IF(MONTH(AR19+1)=AS$53,AR19+1,""))</f>
        <v/>
      </c>
      <c r="AS20" s="34" t="str">
        <f t="shared" si="14"/>
        <v/>
      </c>
      <c r="AT20" s="36"/>
      <c r="AU20" s="40" t="str">
        <f>IF(AU19="","",IF(MONTH(AU19+1)=AV$53,AU19+1,""))</f>
        <v/>
      </c>
      <c r="AV20" s="34" t="str">
        <f t="shared" si="15"/>
        <v/>
      </c>
      <c r="AW20" s="36"/>
      <c r="AX20" s="40" t="str">
        <f>IF(AX19="","",IF(MONTH(AX19+1)=AY$53,AX19+1,""))</f>
        <v/>
      </c>
      <c r="AY20" s="34" t="str">
        <f t="shared" si="16"/>
        <v/>
      </c>
      <c r="AZ20" s="36"/>
      <c r="BA20" s="40" t="str">
        <f>IF(BA19="","",IF(MONTH(BA19+1)=BB$53,BA19+1,""))</f>
        <v/>
      </c>
      <c r="BB20" s="34" t="str">
        <f t="shared" si="17"/>
        <v/>
      </c>
      <c r="BC20" s="36"/>
      <c r="BD20" s="40" t="str">
        <f>IF(BD19="","",IF(MONTH(BD19+1)=BE$53,BD19+1,""))</f>
        <v/>
      </c>
      <c r="BE20" s="34" t="str">
        <f t="shared" si="18"/>
        <v/>
      </c>
      <c r="BF20" s="36"/>
      <c r="BG20" s="40" t="str">
        <f>IF(BG19="","",IF(MONTH(BG19+1)=BH$53,BG19+1,""))</f>
        <v/>
      </c>
      <c r="BH20" s="34" t="str">
        <f t="shared" si="19"/>
        <v/>
      </c>
      <c r="BI20" s="36"/>
      <c r="BJ20" s="40" t="str">
        <f>IF(BJ19="","",IF(MONTH(BJ19+1)=BK$53,BJ19+1,""))</f>
        <v/>
      </c>
      <c r="BK20" s="34" t="str">
        <f t="shared" si="20"/>
        <v/>
      </c>
      <c r="BL20" s="36"/>
      <c r="BM20" s="40" t="str">
        <f>IF(BM19="","",IF(MONTH(BM19+1)=BN$53,BM19+1,""))</f>
        <v/>
      </c>
      <c r="BN20" s="34" t="str">
        <f t="shared" si="21"/>
        <v/>
      </c>
      <c r="BO20" s="36"/>
      <c r="BP20" s="40" t="str">
        <f>IF(BP19="","",IF(MONTH(BP19+1)=BQ$53,BP19+1,""))</f>
        <v/>
      </c>
      <c r="BQ20" s="34" t="str">
        <f t="shared" si="22"/>
        <v/>
      </c>
      <c r="BR20" s="36"/>
      <c r="BS20" s="40" t="str">
        <f>IF(BS19="","",IF(MONTH(BS19+1)=BT$53,BS19+1,""))</f>
        <v/>
      </c>
      <c r="BT20" s="34" t="str">
        <f t="shared" si="23"/>
        <v/>
      </c>
      <c r="BU20" s="36"/>
    </row>
    <row r="21" spans="2:73" ht="19.5" customHeight="1" x14ac:dyDescent="0.15">
      <c r="B21" s="32">
        <f>IF(B20="","",IF(MONTH(B20+1)=C$53,B20+1,""))</f>
        <v>12</v>
      </c>
      <c r="C21" s="34" t="str">
        <f t="shared" si="0"/>
        <v>木</v>
      </c>
      <c r="D21" s="36"/>
      <c r="E21" s="40" t="str">
        <f>IF(E20="","",IF(MONTH(E20+1)=F$53,E20+1,""))</f>
        <v/>
      </c>
      <c r="F21" s="34" t="str">
        <f t="shared" si="1"/>
        <v/>
      </c>
      <c r="G21" s="42"/>
      <c r="H21" s="32" t="str">
        <f>IF(H20="","",IF(MONTH(H20+1)=I$53,H20+1,""))</f>
        <v/>
      </c>
      <c r="I21" s="34" t="str">
        <f t="shared" si="2"/>
        <v/>
      </c>
      <c r="J21" s="36"/>
      <c r="K21" s="40" t="str">
        <f>IF(K20="","",IF(MONTH(K20+1)=L$53,K20+1,""))</f>
        <v/>
      </c>
      <c r="L21" s="34" t="str">
        <f t="shared" si="3"/>
        <v/>
      </c>
      <c r="M21" s="42"/>
      <c r="N21" s="32" t="str">
        <f>IF(N20="","",IF(MONTH(N20+1)=O$53,N20+1,""))</f>
        <v/>
      </c>
      <c r="O21" s="34" t="str">
        <f t="shared" si="4"/>
        <v/>
      </c>
      <c r="P21" s="36"/>
      <c r="Q21" s="40" t="str">
        <f>IF(Q20="","",IF(MONTH(Q20+1)=R$53,Q20+1,""))</f>
        <v/>
      </c>
      <c r="R21" s="34" t="str">
        <f t="shared" si="5"/>
        <v/>
      </c>
      <c r="S21" s="42"/>
      <c r="T21" s="32" t="str">
        <f>IF(T20="","",IF(MONTH(T20+1)=U$53,T20+1,""))</f>
        <v/>
      </c>
      <c r="U21" s="34" t="str">
        <f t="shared" si="6"/>
        <v/>
      </c>
      <c r="V21" s="36"/>
      <c r="W21" s="40" t="str">
        <f>IF(W20="","",IF(MONTH(W20+1)=X$53,W20+1,""))</f>
        <v/>
      </c>
      <c r="X21" s="34" t="str">
        <f t="shared" si="7"/>
        <v/>
      </c>
      <c r="Y21" s="42"/>
      <c r="Z21" s="32" t="str">
        <f>IF(Z20="","",IF(MONTH(Z20+1)=AA$53,Z20+1,""))</f>
        <v/>
      </c>
      <c r="AA21" s="34" t="str">
        <f t="shared" si="8"/>
        <v/>
      </c>
      <c r="AB21" s="36"/>
      <c r="AC21" s="40" t="str">
        <f>IF(AC20="","",IF(MONTH(AC20+1)=AD$53,AC20+1,""))</f>
        <v/>
      </c>
      <c r="AD21" s="34" t="str">
        <f t="shared" si="9"/>
        <v/>
      </c>
      <c r="AE21" s="42"/>
      <c r="AF21" s="32" t="str">
        <f>IF(AF20="","",IF(MONTH(AF20+1)=AG$53,AF20+1,""))</f>
        <v/>
      </c>
      <c r="AG21" s="34" t="str">
        <f t="shared" si="10"/>
        <v/>
      </c>
      <c r="AH21" s="36"/>
      <c r="AI21" s="40" t="str">
        <f>IF(AI20="","",IF(MONTH(AI20+1)=AJ$53,AI20+1,""))</f>
        <v/>
      </c>
      <c r="AJ21" s="34" t="str">
        <f t="shared" si="11"/>
        <v/>
      </c>
      <c r="AK21" s="36"/>
      <c r="AL21" s="32" t="str">
        <f>IF(AL20="","",IF(MONTH(AL20+1)=AM$53,AL20+1,""))</f>
        <v/>
      </c>
      <c r="AM21" s="34" t="str">
        <f t="shared" si="12"/>
        <v/>
      </c>
      <c r="AN21" s="36"/>
      <c r="AO21" s="40" t="str">
        <f>IF(AO20="","",IF(MONTH(AO20+1)=AP$53,AO20+1,""))</f>
        <v/>
      </c>
      <c r="AP21" s="34" t="str">
        <f t="shared" si="13"/>
        <v/>
      </c>
      <c r="AQ21" s="36"/>
      <c r="AR21" s="40" t="str">
        <f>IF(AR20="","",IF(MONTH(AR20+1)=AS$53,AR20+1,""))</f>
        <v/>
      </c>
      <c r="AS21" s="34" t="str">
        <f t="shared" si="14"/>
        <v/>
      </c>
      <c r="AT21" s="36"/>
      <c r="AU21" s="40" t="str">
        <f>IF(AU20="","",IF(MONTH(AU20+1)=AV$53,AU20+1,""))</f>
        <v/>
      </c>
      <c r="AV21" s="34" t="str">
        <f t="shared" si="15"/>
        <v/>
      </c>
      <c r="AW21" s="36"/>
      <c r="AX21" s="40" t="str">
        <f>IF(AX20="","",IF(MONTH(AX20+1)=AY$53,AX20+1,""))</f>
        <v/>
      </c>
      <c r="AY21" s="34" t="str">
        <f t="shared" si="16"/>
        <v/>
      </c>
      <c r="AZ21" s="36"/>
      <c r="BA21" s="40" t="str">
        <f>IF(BA20="","",IF(MONTH(BA20+1)=BB$53,BA20+1,""))</f>
        <v/>
      </c>
      <c r="BB21" s="34" t="str">
        <f t="shared" si="17"/>
        <v/>
      </c>
      <c r="BC21" s="36"/>
      <c r="BD21" s="40" t="str">
        <f>IF(BD20="","",IF(MONTH(BD20+1)=BE$53,BD20+1,""))</f>
        <v/>
      </c>
      <c r="BE21" s="34" t="str">
        <f t="shared" si="18"/>
        <v/>
      </c>
      <c r="BF21" s="36"/>
      <c r="BG21" s="40" t="str">
        <f>IF(BG20="","",IF(MONTH(BG20+1)=BH$53,BG20+1,""))</f>
        <v/>
      </c>
      <c r="BH21" s="34" t="str">
        <f t="shared" si="19"/>
        <v/>
      </c>
      <c r="BI21" s="36"/>
      <c r="BJ21" s="40" t="str">
        <f>IF(BJ20="","",IF(MONTH(BJ20+1)=BK$53,BJ20+1,""))</f>
        <v/>
      </c>
      <c r="BK21" s="34" t="str">
        <f t="shared" si="20"/>
        <v/>
      </c>
      <c r="BL21" s="36"/>
      <c r="BM21" s="40" t="str">
        <f>IF(BM20="","",IF(MONTH(BM20+1)=BN$53,BM20+1,""))</f>
        <v/>
      </c>
      <c r="BN21" s="34" t="str">
        <f t="shared" si="21"/>
        <v/>
      </c>
      <c r="BO21" s="36"/>
      <c r="BP21" s="40" t="str">
        <f>IF(BP20="","",IF(MONTH(BP20+1)=BQ$53,BP20+1,""))</f>
        <v/>
      </c>
      <c r="BQ21" s="34" t="str">
        <f t="shared" si="22"/>
        <v/>
      </c>
      <c r="BR21" s="36"/>
      <c r="BS21" s="40" t="str">
        <f>IF(BS20="","",IF(MONTH(BS20+1)=BT$53,BS20+1,""))</f>
        <v/>
      </c>
      <c r="BT21" s="34" t="str">
        <f t="shared" si="23"/>
        <v/>
      </c>
      <c r="BU21" s="36"/>
    </row>
    <row r="22" spans="2:73" ht="19.5" customHeight="1" x14ac:dyDescent="0.15">
      <c r="B22" s="32">
        <f>IF(B21="","",IF(MONTH(B21+1)=C$53,B21+1,""))</f>
        <v>13</v>
      </c>
      <c r="C22" s="34" t="str">
        <f t="shared" si="0"/>
        <v>金</v>
      </c>
      <c r="D22" s="36"/>
      <c r="E22" s="40" t="str">
        <f>IF(E21="","",IF(MONTH(E21+1)=F$53,E21+1,""))</f>
        <v/>
      </c>
      <c r="F22" s="34" t="str">
        <f t="shared" si="1"/>
        <v/>
      </c>
      <c r="G22" s="42"/>
      <c r="H22" s="32" t="str">
        <f>IF(H21="","",IF(MONTH(H21+1)=I$53,H21+1,""))</f>
        <v/>
      </c>
      <c r="I22" s="34" t="str">
        <f t="shared" si="2"/>
        <v/>
      </c>
      <c r="J22" s="36"/>
      <c r="K22" s="40" t="str">
        <f>IF(K21="","",IF(MONTH(K21+1)=L$53,K21+1,""))</f>
        <v/>
      </c>
      <c r="L22" s="34" t="str">
        <f t="shared" si="3"/>
        <v/>
      </c>
      <c r="M22" s="42"/>
      <c r="N22" s="32" t="str">
        <f>IF(N21="","",IF(MONTH(N21+1)=O$53,N21+1,""))</f>
        <v/>
      </c>
      <c r="O22" s="34" t="str">
        <f t="shared" si="4"/>
        <v/>
      </c>
      <c r="P22" s="36"/>
      <c r="Q22" s="40" t="str">
        <f>IF(Q21="","",IF(MONTH(Q21+1)=R$53,Q21+1,""))</f>
        <v/>
      </c>
      <c r="R22" s="34" t="str">
        <f t="shared" si="5"/>
        <v/>
      </c>
      <c r="S22" s="42"/>
      <c r="T22" s="32" t="str">
        <f>IF(T21="","",IF(MONTH(T21+1)=U$53,T21+1,""))</f>
        <v/>
      </c>
      <c r="U22" s="34" t="str">
        <f t="shared" si="6"/>
        <v/>
      </c>
      <c r="V22" s="36"/>
      <c r="W22" s="40" t="str">
        <f>IF(W21="","",IF(MONTH(W21+1)=X$53,W21+1,""))</f>
        <v/>
      </c>
      <c r="X22" s="34" t="str">
        <f t="shared" si="7"/>
        <v/>
      </c>
      <c r="Y22" s="42"/>
      <c r="Z22" s="32" t="str">
        <f>IF(Z21="","",IF(MONTH(Z21+1)=AA$53,Z21+1,""))</f>
        <v/>
      </c>
      <c r="AA22" s="34" t="str">
        <f t="shared" si="8"/>
        <v/>
      </c>
      <c r="AB22" s="36"/>
      <c r="AC22" s="40" t="str">
        <f>IF(AC21="","",IF(MONTH(AC21+1)=AD$53,AC21+1,""))</f>
        <v/>
      </c>
      <c r="AD22" s="34" t="str">
        <f t="shared" si="9"/>
        <v/>
      </c>
      <c r="AE22" s="42"/>
      <c r="AF22" s="32" t="str">
        <f>IF(AF21="","",IF(MONTH(AF21+1)=AG$53,AF21+1,""))</f>
        <v/>
      </c>
      <c r="AG22" s="34" t="str">
        <f t="shared" si="10"/>
        <v/>
      </c>
      <c r="AH22" s="36"/>
      <c r="AI22" s="40" t="str">
        <f>IF(AI21="","",IF(MONTH(AI21+1)=AJ$53,AI21+1,""))</f>
        <v/>
      </c>
      <c r="AJ22" s="34" t="str">
        <f t="shared" si="11"/>
        <v/>
      </c>
      <c r="AK22" s="36"/>
      <c r="AL22" s="32" t="str">
        <f>IF(AL21="","",IF(MONTH(AL21+1)=AM$53,AL21+1,""))</f>
        <v/>
      </c>
      <c r="AM22" s="34" t="str">
        <f t="shared" si="12"/>
        <v/>
      </c>
      <c r="AN22" s="36"/>
      <c r="AO22" s="40" t="str">
        <f>IF(AO21="","",IF(MONTH(AO21+1)=AP$53,AO21+1,""))</f>
        <v/>
      </c>
      <c r="AP22" s="34" t="str">
        <f t="shared" si="13"/>
        <v/>
      </c>
      <c r="AQ22" s="36"/>
      <c r="AR22" s="40" t="str">
        <f>IF(AR21="","",IF(MONTH(AR21+1)=AS$53,AR21+1,""))</f>
        <v/>
      </c>
      <c r="AS22" s="34" t="str">
        <f t="shared" si="14"/>
        <v/>
      </c>
      <c r="AT22" s="36"/>
      <c r="AU22" s="40" t="str">
        <f>IF(AU21="","",IF(MONTH(AU21+1)=AV$53,AU21+1,""))</f>
        <v/>
      </c>
      <c r="AV22" s="34" t="str">
        <f t="shared" si="15"/>
        <v/>
      </c>
      <c r="AW22" s="36"/>
      <c r="AX22" s="40" t="str">
        <f>IF(AX21="","",IF(MONTH(AX21+1)=AY$53,AX21+1,""))</f>
        <v/>
      </c>
      <c r="AY22" s="34" t="str">
        <f t="shared" si="16"/>
        <v/>
      </c>
      <c r="AZ22" s="36"/>
      <c r="BA22" s="40" t="str">
        <f>IF(BA21="","",IF(MONTH(BA21+1)=BB$53,BA21+1,""))</f>
        <v/>
      </c>
      <c r="BB22" s="34" t="str">
        <f t="shared" si="17"/>
        <v/>
      </c>
      <c r="BC22" s="36"/>
      <c r="BD22" s="40" t="str">
        <f>IF(BD21="","",IF(MONTH(BD21+1)=BE$53,BD21+1,""))</f>
        <v/>
      </c>
      <c r="BE22" s="34" t="str">
        <f t="shared" si="18"/>
        <v/>
      </c>
      <c r="BF22" s="36"/>
      <c r="BG22" s="40" t="str">
        <f>IF(BG21="","",IF(MONTH(BG21+1)=BH$53,BG21+1,""))</f>
        <v/>
      </c>
      <c r="BH22" s="34" t="str">
        <f t="shared" si="19"/>
        <v/>
      </c>
      <c r="BI22" s="36"/>
      <c r="BJ22" s="40" t="str">
        <f>IF(BJ21="","",IF(MONTH(BJ21+1)=BK$53,BJ21+1,""))</f>
        <v/>
      </c>
      <c r="BK22" s="34" t="str">
        <f t="shared" si="20"/>
        <v/>
      </c>
      <c r="BL22" s="36"/>
      <c r="BM22" s="40" t="str">
        <f>IF(BM21="","",IF(MONTH(BM21+1)=BN$53,BM21+1,""))</f>
        <v/>
      </c>
      <c r="BN22" s="34" t="str">
        <f t="shared" si="21"/>
        <v/>
      </c>
      <c r="BO22" s="36"/>
      <c r="BP22" s="40" t="str">
        <f>IF(BP21="","",IF(MONTH(BP21+1)=BQ$53,BP21+1,""))</f>
        <v/>
      </c>
      <c r="BQ22" s="34" t="str">
        <f t="shared" si="22"/>
        <v/>
      </c>
      <c r="BR22" s="36"/>
      <c r="BS22" s="40" t="str">
        <f>IF(BS21="","",IF(MONTH(BS21+1)=BT$53,BS21+1,""))</f>
        <v/>
      </c>
      <c r="BT22" s="34" t="str">
        <f t="shared" si="23"/>
        <v/>
      </c>
      <c r="BU22" s="36"/>
    </row>
    <row r="23" spans="2:73" ht="19.5" customHeight="1" x14ac:dyDescent="0.15">
      <c r="B23" s="32">
        <f>IF(B22="","",IF(MONTH(B22+1)=C$53,B22+1,""))</f>
        <v>14</v>
      </c>
      <c r="C23" s="34" t="str">
        <f t="shared" si="0"/>
        <v>土</v>
      </c>
      <c r="D23" s="36"/>
      <c r="E23" s="40" t="str">
        <f>IF(E22="","",IF(MONTH(E22+1)=F$53,E22+1,""))</f>
        <v/>
      </c>
      <c r="F23" s="34" t="str">
        <f t="shared" si="1"/>
        <v/>
      </c>
      <c r="G23" s="42"/>
      <c r="H23" s="32" t="str">
        <f>IF(H22="","",IF(MONTH(H22+1)=I$53,H22+1,""))</f>
        <v/>
      </c>
      <c r="I23" s="34" t="str">
        <f t="shared" si="2"/>
        <v/>
      </c>
      <c r="J23" s="36"/>
      <c r="K23" s="40" t="str">
        <f>IF(K22="","",IF(MONTH(K22+1)=L$53,K22+1,""))</f>
        <v/>
      </c>
      <c r="L23" s="34" t="str">
        <f t="shared" si="3"/>
        <v/>
      </c>
      <c r="M23" s="42"/>
      <c r="N23" s="32" t="str">
        <f>IF(N22="","",IF(MONTH(N22+1)=O$53,N22+1,""))</f>
        <v/>
      </c>
      <c r="O23" s="34" t="str">
        <f t="shared" si="4"/>
        <v/>
      </c>
      <c r="P23" s="36"/>
      <c r="Q23" s="40" t="str">
        <f>IF(Q22="","",IF(MONTH(Q22+1)=R$53,Q22+1,""))</f>
        <v/>
      </c>
      <c r="R23" s="34" t="str">
        <f t="shared" si="5"/>
        <v/>
      </c>
      <c r="S23" s="42"/>
      <c r="T23" s="32" t="str">
        <f>IF(T22="","",IF(MONTH(T22+1)=U$53,T22+1,""))</f>
        <v/>
      </c>
      <c r="U23" s="34" t="str">
        <f t="shared" si="6"/>
        <v/>
      </c>
      <c r="V23" s="36"/>
      <c r="W23" s="40" t="str">
        <f>IF(W22="","",IF(MONTH(W22+1)=X$53,W22+1,""))</f>
        <v/>
      </c>
      <c r="X23" s="34" t="str">
        <f t="shared" si="7"/>
        <v/>
      </c>
      <c r="Y23" s="42"/>
      <c r="Z23" s="32" t="str">
        <f>IF(Z22="","",IF(MONTH(Z22+1)=AA$53,Z22+1,""))</f>
        <v/>
      </c>
      <c r="AA23" s="34" t="str">
        <f t="shared" si="8"/>
        <v/>
      </c>
      <c r="AB23" s="36"/>
      <c r="AC23" s="40" t="str">
        <f>IF(AC22="","",IF(MONTH(AC22+1)=AD$53,AC22+1,""))</f>
        <v/>
      </c>
      <c r="AD23" s="34" t="str">
        <f t="shared" si="9"/>
        <v/>
      </c>
      <c r="AE23" s="42"/>
      <c r="AF23" s="32" t="str">
        <f>IF(AF22="","",IF(MONTH(AF22+1)=AG$53,AF22+1,""))</f>
        <v/>
      </c>
      <c r="AG23" s="34" t="str">
        <f t="shared" si="10"/>
        <v/>
      </c>
      <c r="AH23" s="36"/>
      <c r="AI23" s="40" t="str">
        <f>IF(AI22="","",IF(MONTH(AI22+1)=AJ$53,AI22+1,""))</f>
        <v/>
      </c>
      <c r="AJ23" s="34" t="str">
        <f t="shared" si="11"/>
        <v/>
      </c>
      <c r="AK23" s="36"/>
      <c r="AL23" s="32" t="str">
        <f>IF(AL22="","",IF(MONTH(AL22+1)=AM$53,AL22+1,""))</f>
        <v/>
      </c>
      <c r="AM23" s="34" t="str">
        <f t="shared" si="12"/>
        <v/>
      </c>
      <c r="AN23" s="36"/>
      <c r="AO23" s="40" t="str">
        <f>IF(AO22="","",IF(MONTH(AO22+1)=AP$53,AO22+1,""))</f>
        <v/>
      </c>
      <c r="AP23" s="34" t="str">
        <f t="shared" si="13"/>
        <v/>
      </c>
      <c r="AQ23" s="36"/>
      <c r="AR23" s="40" t="str">
        <f>IF(AR22="","",IF(MONTH(AR22+1)=AS$53,AR22+1,""))</f>
        <v/>
      </c>
      <c r="AS23" s="34" t="str">
        <f t="shared" si="14"/>
        <v/>
      </c>
      <c r="AT23" s="36"/>
      <c r="AU23" s="40" t="str">
        <f>IF(AU22="","",IF(MONTH(AU22+1)=AV$53,AU22+1,""))</f>
        <v/>
      </c>
      <c r="AV23" s="34" t="str">
        <f t="shared" si="15"/>
        <v/>
      </c>
      <c r="AW23" s="36"/>
      <c r="AX23" s="40" t="str">
        <f>IF(AX22="","",IF(MONTH(AX22+1)=AY$53,AX22+1,""))</f>
        <v/>
      </c>
      <c r="AY23" s="34" t="str">
        <f t="shared" si="16"/>
        <v/>
      </c>
      <c r="AZ23" s="36"/>
      <c r="BA23" s="40" t="str">
        <f>IF(BA22="","",IF(MONTH(BA22+1)=BB$53,BA22+1,""))</f>
        <v/>
      </c>
      <c r="BB23" s="34" t="str">
        <f t="shared" si="17"/>
        <v/>
      </c>
      <c r="BC23" s="36"/>
      <c r="BD23" s="40" t="str">
        <f>IF(BD22="","",IF(MONTH(BD22+1)=BE$53,BD22+1,""))</f>
        <v/>
      </c>
      <c r="BE23" s="34" t="str">
        <f t="shared" si="18"/>
        <v/>
      </c>
      <c r="BF23" s="36"/>
      <c r="BG23" s="40" t="str">
        <f>IF(BG22="","",IF(MONTH(BG22+1)=BH$53,BG22+1,""))</f>
        <v/>
      </c>
      <c r="BH23" s="34" t="str">
        <f t="shared" si="19"/>
        <v/>
      </c>
      <c r="BI23" s="36"/>
      <c r="BJ23" s="40" t="str">
        <f>IF(BJ22="","",IF(MONTH(BJ22+1)=BK$53,BJ22+1,""))</f>
        <v/>
      </c>
      <c r="BK23" s="34" t="str">
        <f t="shared" si="20"/>
        <v/>
      </c>
      <c r="BL23" s="36"/>
      <c r="BM23" s="40" t="str">
        <f>IF(BM22="","",IF(MONTH(BM22+1)=BN$53,BM22+1,""))</f>
        <v/>
      </c>
      <c r="BN23" s="34" t="str">
        <f t="shared" si="21"/>
        <v/>
      </c>
      <c r="BO23" s="36"/>
      <c r="BP23" s="40" t="str">
        <f>IF(BP22="","",IF(MONTH(BP22+1)=BQ$53,BP22+1,""))</f>
        <v/>
      </c>
      <c r="BQ23" s="34" t="str">
        <f t="shared" si="22"/>
        <v/>
      </c>
      <c r="BR23" s="36"/>
      <c r="BS23" s="40" t="str">
        <f>IF(BS22="","",IF(MONTH(BS22+1)=BT$53,BS22+1,""))</f>
        <v/>
      </c>
      <c r="BT23" s="34" t="str">
        <f t="shared" si="23"/>
        <v/>
      </c>
      <c r="BU23" s="36"/>
    </row>
    <row r="24" spans="2:73" ht="19.5" customHeight="1" x14ac:dyDescent="0.15">
      <c r="B24" s="32">
        <f>IF(B23="","",IF(MONTH(B23+1)=C$53,B23+1,""))</f>
        <v>15</v>
      </c>
      <c r="C24" s="34" t="str">
        <f t="shared" si="0"/>
        <v>日</v>
      </c>
      <c r="D24" s="36"/>
      <c r="E24" s="40" t="str">
        <f>IF(E23="","",IF(MONTH(E23+1)=F$53,E23+1,""))</f>
        <v/>
      </c>
      <c r="F24" s="34" t="str">
        <f t="shared" si="1"/>
        <v/>
      </c>
      <c r="G24" s="42"/>
      <c r="H24" s="32" t="str">
        <f>IF(H23="","",IF(MONTH(H23+1)=I$53,H23+1,""))</f>
        <v/>
      </c>
      <c r="I24" s="34" t="str">
        <f t="shared" si="2"/>
        <v/>
      </c>
      <c r="J24" s="36"/>
      <c r="K24" s="40" t="str">
        <f>IF(K23="","",IF(MONTH(K23+1)=L$53,K23+1,""))</f>
        <v/>
      </c>
      <c r="L24" s="34" t="str">
        <f t="shared" si="3"/>
        <v/>
      </c>
      <c r="M24" s="42"/>
      <c r="N24" s="32" t="str">
        <f>IF(N23="","",IF(MONTH(N23+1)=O$53,N23+1,""))</f>
        <v/>
      </c>
      <c r="O24" s="34" t="str">
        <f t="shared" si="4"/>
        <v/>
      </c>
      <c r="P24" s="36"/>
      <c r="Q24" s="40" t="str">
        <f>IF(Q23="","",IF(MONTH(Q23+1)=R$53,Q23+1,""))</f>
        <v/>
      </c>
      <c r="R24" s="34" t="str">
        <f t="shared" si="5"/>
        <v/>
      </c>
      <c r="S24" s="42"/>
      <c r="T24" s="32" t="str">
        <f>IF(T23="","",IF(MONTH(T23+1)=U$53,T23+1,""))</f>
        <v/>
      </c>
      <c r="U24" s="34" t="str">
        <f t="shared" si="6"/>
        <v/>
      </c>
      <c r="V24" s="36"/>
      <c r="W24" s="40" t="str">
        <f>IF(W23="","",IF(MONTH(W23+1)=X$53,W23+1,""))</f>
        <v/>
      </c>
      <c r="X24" s="34" t="str">
        <f t="shared" si="7"/>
        <v/>
      </c>
      <c r="Y24" s="42"/>
      <c r="Z24" s="32" t="str">
        <f>IF(Z23="","",IF(MONTH(Z23+1)=AA$53,Z23+1,""))</f>
        <v/>
      </c>
      <c r="AA24" s="34" t="str">
        <f t="shared" si="8"/>
        <v/>
      </c>
      <c r="AB24" s="36"/>
      <c r="AC24" s="40" t="str">
        <f>IF(AC23="","",IF(MONTH(AC23+1)=AD$53,AC23+1,""))</f>
        <v/>
      </c>
      <c r="AD24" s="34" t="str">
        <f t="shared" si="9"/>
        <v/>
      </c>
      <c r="AE24" s="42"/>
      <c r="AF24" s="32" t="str">
        <f>IF(AF23="","",IF(MONTH(AF23+1)=AG$53,AF23+1,""))</f>
        <v/>
      </c>
      <c r="AG24" s="34" t="str">
        <f t="shared" si="10"/>
        <v/>
      </c>
      <c r="AH24" s="36"/>
      <c r="AI24" s="40" t="str">
        <f>IF(AI23="","",IF(MONTH(AI23+1)=AJ$53,AI23+1,""))</f>
        <v/>
      </c>
      <c r="AJ24" s="34" t="str">
        <f t="shared" si="11"/>
        <v/>
      </c>
      <c r="AK24" s="36"/>
      <c r="AL24" s="32" t="str">
        <f>IF(AL23="","",IF(MONTH(AL23+1)=AM$53,AL23+1,""))</f>
        <v/>
      </c>
      <c r="AM24" s="34" t="str">
        <f t="shared" si="12"/>
        <v/>
      </c>
      <c r="AN24" s="36"/>
      <c r="AO24" s="40" t="str">
        <f>IF(AO23="","",IF(MONTH(AO23+1)=AP$53,AO23+1,""))</f>
        <v/>
      </c>
      <c r="AP24" s="34" t="str">
        <f t="shared" si="13"/>
        <v/>
      </c>
      <c r="AQ24" s="36"/>
      <c r="AR24" s="40" t="str">
        <f>IF(AR23="","",IF(MONTH(AR23+1)=AS$53,AR23+1,""))</f>
        <v/>
      </c>
      <c r="AS24" s="34" t="str">
        <f t="shared" si="14"/>
        <v/>
      </c>
      <c r="AT24" s="36"/>
      <c r="AU24" s="40" t="str">
        <f>IF(AU23="","",IF(MONTH(AU23+1)=AV$53,AU23+1,""))</f>
        <v/>
      </c>
      <c r="AV24" s="34" t="str">
        <f t="shared" si="15"/>
        <v/>
      </c>
      <c r="AW24" s="36"/>
      <c r="AX24" s="40" t="str">
        <f>IF(AX23="","",IF(MONTH(AX23+1)=AY$53,AX23+1,""))</f>
        <v/>
      </c>
      <c r="AY24" s="34" t="str">
        <f t="shared" si="16"/>
        <v/>
      </c>
      <c r="AZ24" s="36"/>
      <c r="BA24" s="40" t="str">
        <f>IF(BA23="","",IF(MONTH(BA23+1)=BB$53,BA23+1,""))</f>
        <v/>
      </c>
      <c r="BB24" s="34" t="str">
        <f t="shared" si="17"/>
        <v/>
      </c>
      <c r="BC24" s="36"/>
      <c r="BD24" s="40" t="str">
        <f>IF(BD23="","",IF(MONTH(BD23+1)=BE$53,BD23+1,""))</f>
        <v/>
      </c>
      <c r="BE24" s="34" t="str">
        <f t="shared" si="18"/>
        <v/>
      </c>
      <c r="BF24" s="36"/>
      <c r="BG24" s="40" t="str">
        <f>IF(BG23="","",IF(MONTH(BG23+1)=BH$53,BG23+1,""))</f>
        <v/>
      </c>
      <c r="BH24" s="34" t="str">
        <f t="shared" si="19"/>
        <v/>
      </c>
      <c r="BI24" s="36"/>
      <c r="BJ24" s="40" t="str">
        <f>IF(BJ23="","",IF(MONTH(BJ23+1)=BK$53,BJ23+1,""))</f>
        <v/>
      </c>
      <c r="BK24" s="34" t="str">
        <f t="shared" si="20"/>
        <v/>
      </c>
      <c r="BL24" s="36"/>
      <c r="BM24" s="40" t="str">
        <f>IF(BM23="","",IF(MONTH(BM23+1)=BN$53,BM23+1,""))</f>
        <v/>
      </c>
      <c r="BN24" s="34" t="str">
        <f t="shared" si="21"/>
        <v/>
      </c>
      <c r="BO24" s="36"/>
      <c r="BP24" s="40" t="str">
        <f>IF(BP23="","",IF(MONTH(BP23+1)=BQ$53,BP23+1,""))</f>
        <v/>
      </c>
      <c r="BQ24" s="34" t="str">
        <f t="shared" si="22"/>
        <v/>
      </c>
      <c r="BR24" s="36"/>
      <c r="BS24" s="40" t="str">
        <f>IF(BS23="","",IF(MONTH(BS23+1)=BT$53,BS23+1,""))</f>
        <v/>
      </c>
      <c r="BT24" s="34" t="str">
        <f t="shared" si="23"/>
        <v/>
      </c>
      <c r="BU24" s="36"/>
    </row>
    <row r="25" spans="2:73" ht="19.5" customHeight="1" x14ac:dyDescent="0.15">
      <c r="B25" s="32">
        <f>IF(B24="","",IF(MONTH(B24+1)=C$53,B24+1,""))</f>
        <v>16</v>
      </c>
      <c r="C25" s="34" t="str">
        <f t="shared" si="0"/>
        <v>月</v>
      </c>
      <c r="D25" s="36"/>
      <c r="E25" s="40" t="str">
        <f>IF(E24="","",IF(MONTH(E24+1)=F$53,E24+1,""))</f>
        <v/>
      </c>
      <c r="F25" s="34" t="str">
        <f t="shared" si="1"/>
        <v/>
      </c>
      <c r="G25" s="42"/>
      <c r="H25" s="32" t="str">
        <f>IF(H24="","",IF(MONTH(H24+1)=I$53,H24+1,""))</f>
        <v/>
      </c>
      <c r="I25" s="34" t="str">
        <f t="shared" si="2"/>
        <v/>
      </c>
      <c r="J25" s="36"/>
      <c r="K25" s="40" t="str">
        <f>IF(K24="","",IF(MONTH(K24+1)=L$53,K24+1,""))</f>
        <v/>
      </c>
      <c r="L25" s="34" t="str">
        <f t="shared" si="3"/>
        <v/>
      </c>
      <c r="M25" s="42"/>
      <c r="N25" s="32" t="str">
        <f>IF(N24="","",IF(MONTH(N24+1)=O$53,N24+1,""))</f>
        <v/>
      </c>
      <c r="O25" s="34" t="str">
        <f t="shared" si="4"/>
        <v/>
      </c>
      <c r="P25" s="36"/>
      <c r="Q25" s="40" t="str">
        <f>IF(Q24="","",IF(MONTH(Q24+1)=R$53,Q24+1,""))</f>
        <v/>
      </c>
      <c r="R25" s="34" t="str">
        <f t="shared" si="5"/>
        <v/>
      </c>
      <c r="S25" s="42"/>
      <c r="T25" s="32" t="str">
        <f>IF(T24="","",IF(MONTH(T24+1)=U$53,T24+1,""))</f>
        <v/>
      </c>
      <c r="U25" s="34" t="str">
        <f t="shared" si="6"/>
        <v/>
      </c>
      <c r="V25" s="36"/>
      <c r="W25" s="40" t="str">
        <f>IF(W24="","",IF(MONTH(W24+1)=X$53,W24+1,""))</f>
        <v/>
      </c>
      <c r="X25" s="34" t="str">
        <f t="shared" si="7"/>
        <v/>
      </c>
      <c r="Y25" s="42"/>
      <c r="Z25" s="32" t="str">
        <f>IF(Z24="","",IF(MONTH(Z24+1)=AA$53,Z24+1,""))</f>
        <v/>
      </c>
      <c r="AA25" s="34" t="str">
        <f t="shared" si="8"/>
        <v/>
      </c>
      <c r="AB25" s="36"/>
      <c r="AC25" s="40" t="str">
        <f>IF(AC24="","",IF(MONTH(AC24+1)=AD$53,AC24+1,""))</f>
        <v/>
      </c>
      <c r="AD25" s="34" t="str">
        <f t="shared" si="9"/>
        <v/>
      </c>
      <c r="AE25" s="42"/>
      <c r="AF25" s="32" t="str">
        <f>IF(AF24="","",IF(MONTH(AF24+1)=AG$53,AF24+1,""))</f>
        <v/>
      </c>
      <c r="AG25" s="34" t="str">
        <f t="shared" si="10"/>
        <v/>
      </c>
      <c r="AH25" s="36"/>
      <c r="AI25" s="40" t="str">
        <f>IF(AI24="","",IF(MONTH(AI24+1)=AJ$53,AI24+1,""))</f>
        <v/>
      </c>
      <c r="AJ25" s="34" t="str">
        <f t="shared" si="11"/>
        <v/>
      </c>
      <c r="AK25" s="36"/>
      <c r="AL25" s="32" t="str">
        <f>IF(AL24="","",IF(MONTH(AL24+1)=AM$53,AL24+1,""))</f>
        <v/>
      </c>
      <c r="AM25" s="34" t="str">
        <f t="shared" si="12"/>
        <v/>
      </c>
      <c r="AN25" s="36"/>
      <c r="AO25" s="40" t="str">
        <f>IF(AO24="","",IF(MONTH(AO24+1)=AP$53,AO24+1,""))</f>
        <v/>
      </c>
      <c r="AP25" s="34" t="str">
        <f t="shared" si="13"/>
        <v/>
      </c>
      <c r="AQ25" s="36"/>
      <c r="AR25" s="40" t="str">
        <f>IF(AR24="","",IF(MONTH(AR24+1)=AS$53,AR24+1,""))</f>
        <v/>
      </c>
      <c r="AS25" s="34" t="str">
        <f t="shared" si="14"/>
        <v/>
      </c>
      <c r="AT25" s="36"/>
      <c r="AU25" s="40" t="str">
        <f>IF(AU24="","",IF(MONTH(AU24+1)=AV$53,AU24+1,""))</f>
        <v/>
      </c>
      <c r="AV25" s="34" t="str">
        <f t="shared" si="15"/>
        <v/>
      </c>
      <c r="AW25" s="36"/>
      <c r="AX25" s="40" t="str">
        <f>IF(AX24="","",IF(MONTH(AX24+1)=AY$53,AX24+1,""))</f>
        <v/>
      </c>
      <c r="AY25" s="34" t="str">
        <f t="shared" si="16"/>
        <v/>
      </c>
      <c r="AZ25" s="36"/>
      <c r="BA25" s="40" t="str">
        <f>IF(BA24="","",IF(MONTH(BA24+1)=BB$53,BA24+1,""))</f>
        <v/>
      </c>
      <c r="BB25" s="34" t="str">
        <f t="shared" si="17"/>
        <v/>
      </c>
      <c r="BC25" s="36"/>
      <c r="BD25" s="40" t="str">
        <f>IF(BD24="","",IF(MONTH(BD24+1)=BE$53,BD24+1,""))</f>
        <v/>
      </c>
      <c r="BE25" s="34" t="str">
        <f t="shared" si="18"/>
        <v/>
      </c>
      <c r="BF25" s="36"/>
      <c r="BG25" s="40" t="str">
        <f>IF(BG24="","",IF(MONTH(BG24+1)=BH$53,BG24+1,""))</f>
        <v/>
      </c>
      <c r="BH25" s="34" t="str">
        <f t="shared" si="19"/>
        <v/>
      </c>
      <c r="BI25" s="36"/>
      <c r="BJ25" s="40" t="str">
        <f>IF(BJ24="","",IF(MONTH(BJ24+1)=BK$53,BJ24+1,""))</f>
        <v/>
      </c>
      <c r="BK25" s="34" t="str">
        <f t="shared" si="20"/>
        <v/>
      </c>
      <c r="BL25" s="36"/>
      <c r="BM25" s="40" t="str">
        <f>IF(BM24="","",IF(MONTH(BM24+1)=BN$53,BM24+1,""))</f>
        <v/>
      </c>
      <c r="BN25" s="34" t="str">
        <f t="shared" si="21"/>
        <v/>
      </c>
      <c r="BO25" s="36"/>
      <c r="BP25" s="40" t="str">
        <f>IF(BP24="","",IF(MONTH(BP24+1)=BQ$53,BP24+1,""))</f>
        <v/>
      </c>
      <c r="BQ25" s="34" t="str">
        <f t="shared" si="22"/>
        <v/>
      </c>
      <c r="BR25" s="36"/>
      <c r="BS25" s="40" t="str">
        <f>IF(BS24="","",IF(MONTH(BS24+1)=BT$53,BS24+1,""))</f>
        <v/>
      </c>
      <c r="BT25" s="34" t="str">
        <f t="shared" si="23"/>
        <v/>
      </c>
      <c r="BU25" s="36"/>
    </row>
    <row r="26" spans="2:73" ht="19.5" customHeight="1" x14ac:dyDescent="0.15">
      <c r="B26" s="32">
        <f>IF(B25="","",IF(MONTH(B25+1)=C$53,B25+1,""))</f>
        <v>17</v>
      </c>
      <c r="C26" s="34" t="str">
        <f t="shared" si="0"/>
        <v>火</v>
      </c>
      <c r="D26" s="36"/>
      <c r="E26" s="40" t="str">
        <f>IF(E25="","",IF(MONTH(E25+1)=F$53,E25+1,""))</f>
        <v/>
      </c>
      <c r="F26" s="34" t="str">
        <f t="shared" si="1"/>
        <v/>
      </c>
      <c r="G26" s="42"/>
      <c r="H26" s="32" t="str">
        <f>IF(H25="","",IF(MONTH(H25+1)=I$53,H25+1,""))</f>
        <v/>
      </c>
      <c r="I26" s="34" t="str">
        <f t="shared" si="2"/>
        <v/>
      </c>
      <c r="J26" s="36"/>
      <c r="K26" s="40" t="str">
        <f>IF(K25="","",IF(MONTH(K25+1)=L$53,K25+1,""))</f>
        <v/>
      </c>
      <c r="L26" s="34" t="str">
        <f t="shared" si="3"/>
        <v/>
      </c>
      <c r="M26" s="42"/>
      <c r="N26" s="32" t="str">
        <f>IF(N25="","",IF(MONTH(N25+1)=O$53,N25+1,""))</f>
        <v/>
      </c>
      <c r="O26" s="34" t="str">
        <f t="shared" si="4"/>
        <v/>
      </c>
      <c r="P26" s="36"/>
      <c r="Q26" s="40" t="str">
        <f>IF(Q25="","",IF(MONTH(Q25+1)=R$53,Q25+1,""))</f>
        <v/>
      </c>
      <c r="R26" s="34" t="str">
        <f t="shared" si="5"/>
        <v/>
      </c>
      <c r="S26" s="42"/>
      <c r="T26" s="32" t="str">
        <f>IF(T25="","",IF(MONTH(T25+1)=U$53,T25+1,""))</f>
        <v/>
      </c>
      <c r="U26" s="34" t="str">
        <f t="shared" si="6"/>
        <v/>
      </c>
      <c r="V26" s="36"/>
      <c r="W26" s="40" t="str">
        <f>IF(W25="","",IF(MONTH(W25+1)=X$53,W25+1,""))</f>
        <v/>
      </c>
      <c r="X26" s="34" t="str">
        <f t="shared" si="7"/>
        <v/>
      </c>
      <c r="Y26" s="42"/>
      <c r="Z26" s="32" t="str">
        <f>IF(Z25="","",IF(MONTH(Z25+1)=AA$53,Z25+1,""))</f>
        <v/>
      </c>
      <c r="AA26" s="34" t="str">
        <f t="shared" si="8"/>
        <v/>
      </c>
      <c r="AB26" s="36"/>
      <c r="AC26" s="40" t="str">
        <f>IF(AC25="","",IF(MONTH(AC25+1)=AD$53,AC25+1,""))</f>
        <v/>
      </c>
      <c r="AD26" s="34" t="str">
        <f t="shared" si="9"/>
        <v/>
      </c>
      <c r="AE26" s="42"/>
      <c r="AF26" s="32" t="str">
        <f>IF(AF25="","",IF(MONTH(AF25+1)=AG$53,AF25+1,""))</f>
        <v/>
      </c>
      <c r="AG26" s="34" t="str">
        <f t="shared" si="10"/>
        <v/>
      </c>
      <c r="AH26" s="36"/>
      <c r="AI26" s="40" t="str">
        <f>IF(AI25="","",IF(MONTH(AI25+1)=AJ$53,AI25+1,""))</f>
        <v/>
      </c>
      <c r="AJ26" s="34" t="str">
        <f t="shared" si="11"/>
        <v/>
      </c>
      <c r="AK26" s="36"/>
      <c r="AL26" s="32" t="str">
        <f>IF(AL25="","",IF(MONTH(AL25+1)=AM$53,AL25+1,""))</f>
        <v/>
      </c>
      <c r="AM26" s="34" t="str">
        <f t="shared" si="12"/>
        <v/>
      </c>
      <c r="AN26" s="36"/>
      <c r="AO26" s="40" t="str">
        <f>IF(AO25="","",IF(MONTH(AO25+1)=AP$53,AO25+1,""))</f>
        <v/>
      </c>
      <c r="AP26" s="34" t="str">
        <f t="shared" si="13"/>
        <v/>
      </c>
      <c r="AQ26" s="36"/>
      <c r="AR26" s="40" t="str">
        <f>IF(AR25="","",IF(MONTH(AR25+1)=AS$53,AR25+1,""))</f>
        <v/>
      </c>
      <c r="AS26" s="34" t="str">
        <f t="shared" si="14"/>
        <v/>
      </c>
      <c r="AT26" s="36"/>
      <c r="AU26" s="40" t="str">
        <f>IF(AU25="","",IF(MONTH(AU25+1)=AV$53,AU25+1,""))</f>
        <v/>
      </c>
      <c r="AV26" s="34" t="str">
        <f t="shared" si="15"/>
        <v/>
      </c>
      <c r="AW26" s="36"/>
      <c r="AX26" s="40" t="str">
        <f>IF(AX25="","",IF(MONTH(AX25+1)=AY$53,AX25+1,""))</f>
        <v/>
      </c>
      <c r="AY26" s="34" t="str">
        <f t="shared" si="16"/>
        <v/>
      </c>
      <c r="AZ26" s="36"/>
      <c r="BA26" s="40" t="str">
        <f>IF(BA25="","",IF(MONTH(BA25+1)=BB$53,BA25+1,""))</f>
        <v/>
      </c>
      <c r="BB26" s="34" t="str">
        <f t="shared" si="17"/>
        <v/>
      </c>
      <c r="BC26" s="36"/>
      <c r="BD26" s="40" t="str">
        <f>IF(BD25="","",IF(MONTH(BD25+1)=BE$53,BD25+1,""))</f>
        <v/>
      </c>
      <c r="BE26" s="34" t="str">
        <f t="shared" si="18"/>
        <v/>
      </c>
      <c r="BF26" s="36"/>
      <c r="BG26" s="40" t="str">
        <f>IF(BG25="","",IF(MONTH(BG25+1)=BH$53,BG25+1,""))</f>
        <v/>
      </c>
      <c r="BH26" s="34" t="str">
        <f t="shared" si="19"/>
        <v/>
      </c>
      <c r="BI26" s="36"/>
      <c r="BJ26" s="40" t="str">
        <f>IF(BJ25="","",IF(MONTH(BJ25+1)=BK$53,BJ25+1,""))</f>
        <v/>
      </c>
      <c r="BK26" s="34" t="str">
        <f t="shared" si="20"/>
        <v/>
      </c>
      <c r="BL26" s="36"/>
      <c r="BM26" s="40" t="str">
        <f>IF(BM25="","",IF(MONTH(BM25+1)=BN$53,BM25+1,""))</f>
        <v/>
      </c>
      <c r="BN26" s="34" t="str">
        <f t="shared" si="21"/>
        <v/>
      </c>
      <c r="BO26" s="36"/>
      <c r="BP26" s="40" t="str">
        <f>IF(BP25="","",IF(MONTH(BP25+1)=BQ$53,BP25+1,""))</f>
        <v/>
      </c>
      <c r="BQ26" s="34" t="str">
        <f t="shared" si="22"/>
        <v/>
      </c>
      <c r="BR26" s="36"/>
      <c r="BS26" s="40" t="str">
        <f>IF(BS25="","",IF(MONTH(BS25+1)=BT$53,BS25+1,""))</f>
        <v/>
      </c>
      <c r="BT26" s="34" t="str">
        <f t="shared" si="23"/>
        <v/>
      </c>
      <c r="BU26" s="36"/>
    </row>
    <row r="27" spans="2:73" ht="19.5" customHeight="1" x14ac:dyDescent="0.15">
      <c r="B27" s="32">
        <f>IF(B26="","",IF(MONTH(B26+1)=C$53,B26+1,""))</f>
        <v>18</v>
      </c>
      <c r="C27" s="34" t="str">
        <f t="shared" si="0"/>
        <v>水</v>
      </c>
      <c r="D27" s="36"/>
      <c r="E27" s="40" t="str">
        <f>IF(E26="","",IF(MONTH(E26+1)=F$53,E26+1,""))</f>
        <v/>
      </c>
      <c r="F27" s="34" t="str">
        <f t="shared" si="1"/>
        <v/>
      </c>
      <c r="G27" s="42"/>
      <c r="H27" s="32" t="str">
        <f>IF(H26="","",IF(MONTH(H26+1)=I$53,H26+1,""))</f>
        <v/>
      </c>
      <c r="I27" s="34" t="str">
        <f t="shared" si="2"/>
        <v/>
      </c>
      <c r="J27" s="36"/>
      <c r="K27" s="40" t="str">
        <f>IF(K26="","",IF(MONTH(K26+1)=L$53,K26+1,""))</f>
        <v/>
      </c>
      <c r="L27" s="34" t="str">
        <f t="shared" si="3"/>
        <v/>
      </c>
      <c r="M27" s="42"/>
      <c r="N27" s="32" t="str">
        <f>IF(N26="","",IF(MONTH(N26+1)=O$53,N26+1,""))</f>
        <v/>
      </c>
      <c r="O27" s="34" t="str">
        <f t="shared" si="4"/>
        <v/>
      </c>
      <c r="P27" s="36"/>
      <c r="Q27" s="40" t="str">
        <f>IF(Q26="","",IF(MONTH(Q26+1)=R$53,Q26+1,""))</f>
        <v/>
      </c>
      <c r="R27" s="34" t="str">
        <f t="shared" si="5"/>
        <v/>
      </c>
      <c r="S27" s="42"/>
      <c r="T27" s="32" t="str">
        <f>IF(T26="","",IF(MONTH(T26+1)=U$53,T26+1,""))</f>
        <v/>
      </c>
      <c r="U27" s="34" t="str">
        <f t="shared" si="6"/>
        <v/>
      </c>
      <c r="V27" s="36"/>
      <c r="W27" s="40" t="str">
        <f>IF(W26="","",IF(MONTH(W26+1)=X$53,W26+1,""))</f>
        <v/>
      </c>
      <c r="X27" s="34" t="str">
        <f t="shared" si="7"/>
        <v/>
      </c>
      <c r="Y27" s="42"/>
      <c r="Z27" s="32" t="str">
        <f>IF(Z26="","",IF(MONTH(Z26+1)=AA$53,Z26+1,""))</f>
        <v/>
      </c>
      <c r="AA27" s="34" t="str">
        <f t="shared" si="8"/>
        <v/>
      </c>
      <c r="AB27" s="36"/>
      <c r="AC27" s="40" t="str">
        <f>IF(AC26="","",IF(MONTH(AC26+1)=AD$53,AC26+1,""))</f>
        <v/>
      </c>
      <c r="AD27" s="34" t="str">
        <f t="shared" si="9"/>
        <v/>
      </c>
      <c r="AE27" s="42"/>
      <c r="AF27" s="32" t="str">
        <f>IF(AF26="","",IF(MONTH(AF26+1)=AG$53,AF26+1,""))</f>
        <v/>
      </c>
      <c r="AG27" s="34" t="str">
        <f t="shared" si="10"/>
        <v/>
      </c>
      <c r="AH27" s="36"/>
      <c r="AI27" s="40" t="str">
        <f>IF(AI26="","",IF(MONTH(AI26+1)=AJ$53,AI26+1,""))</f>
        <v/>
      </c>
      <c r="AJ27" s="34" t="str">
        <f t="shared" si="11"/>
        <v/>
      </c>
      <c r="AK27" s="36"/>
      <c r="AL27" s="32" t="str">
        <f>IF(AL26="","",IF(MONTH(AL26+1)=AM$53,AL26+1,""))</f>
        <v/>
      </c>
      <c r="AM27" s="34" t="str">
        <f t="shared" si="12"/>
        <v/>
      </c>
      <c r="AN27" s="36"/>
      <c r="AO27" s="40" t="str">
        <f>IF(AO26="","",IF(MONTH(AO26+1)=AP$53,AO26+1,""))</f>
        <v/>
      </c>
      <c r="AP27" s="34" t="str">
        <f t="shared" si="13"/>
        <v/>
      </c>
      <c r="AQ27" s="36"/>
      <c r="AR27" s="40" t="str">
        <f>IF(AR26="","",IF(MONTH(AR26+1)=AS$53,AR26+1,""))</f>
        <v/>
      </c>
      <c r="AS27" s="34" t="str">
        <f t="shared" si="14"/>
        <v/>
      </c>
      <c r="AT27" s="36"/>
      <c r="AU27" s="40" t="str">
        <f>IF(AU26="","",IF(MONTH(AU26+1)=AV$53,AU26+1,""))</f>
        <v/>
      </c>
      <c r="AV27" s="34" t="str">
        <f t="shared" si="15"/>
        <v/>
      </c>
      <c r="AW27" s="36"/>
      <c r="AX27" s="40" t="str">
        <f>IF(AX26="","",IF(MONTH(AX26+1)=AY$53,AX26+1,""))</f>
        <v/>
      </c>
      <c r="AY27" s="34" t="str">
        <f t="shared" si="16"/>
        <v/>
      </c>
      <c r="AZ27" s="36"/>
      <c r="BA27" s="40" t="str">
        <f>IF(BA26="","",IF(MONTH(BA26+1)=BB$53,BA26+1,""))</f>
        <v/>
      </c>
      <c r="BB27" s="34" t="str">
        <f t="shared" si="17"/>
        <v/>
      </c>
      <c r="BC27" s="36"/>
      <c r="BD27" s="40" t="str">
        <f>IF(BD26="","",IF(MONTH(BD26+1)=BE$53,BD26+1,""))</f>
        <v/>
      </c>
      <c r="BE27" s="34" t="str">
        <f t="shared" si="18"/>
        <v/>
      </c>
      <c r="BF27" s="36"/>
      <c r="BG27" s="40" t="str">
        <f>IF(BG26="","",IF(MONTH(BG26+1)=BH$53,BG26+1,""))</f>
        <v/>
      </c>
      <c r="BH27" s="34" t="str">
        <f t="shared" si="19"/>
        <v/>
      </c>
      <c r="BI27" s="36"/>
      <c r="BJ27" s="40" t="str">
        <f>IF(BJ26="","",IF(MONTH(BJ26+1)=BK$53,BJ26+1,""))</f>
        <v/>
      </c>
      <c r="BK27" s="34" t="str">
        <f t="shared" si="20"/>
        <v/>
      </c>
      <c r="BL27" s="36"/>
      <c r="BM27" s="40" t="str">
        <f>IF(BM26="","",IF(MONTH(BM26+1)=BN$53,BM26+1,""))</f>
        <v/>
      </c>
      <c r="BN27" s="34" t="str">
        <f t="shared" si="21"/>
        <v/>
      </c>
      <c r="BO27" s="36"/>
      <c r="BP27" s="40" t="str">
        <f>IF(BP26="","",IF(MONTH(BP26+1)=BQ$53,BP26+1,""))</f>
        <v/>
      </c>
      <c r="BQ27" s="34" t="str">
        <f t="shared" si="22"/>
        <v/>
      </c>
      <c r="BR27" s="36"/>
      <c r="BS27" s="40" t="str">
        <f>IF(BS26="","",IF(MONTH(BS26+1)=BT$53,BS26+1,""))</f>
        <v/>
      </c>
      <c r="BT27" s="34" t="str">
        <f t="shared" si="23"/>
        <v/>
      </c>
      <c r="BU27" s="36"/>
    </row>
    <row r="28" spans="2:73" ht="19.5" customHeight="1" x14ac:dyDescent="0.15">
      <c r="B28" s="32">
        <f>IF(B27="","",IF(MONTH(B27+1)=C$53,B27+1,""))</f>
        <v>19</v>
      </c>
      <c r="C28" s="34" t="str">
        <f t="shared" si="0"/>
        <v>木</v>
      </c>
      <c r="D28" s="36"/>
      <c r="E28" s="40" t="str">
        <f>IF(E27="","",IF(MONTH(E27+1)=F$53,E27+1,""))</f>
        <v/>
      </c>
      <c r="F28" s="34" t="str">
        <f t="shared" si="1"/>
        <v/>
      </c>
      <c r="G28" s="42"/>
      <c r="H28" s="32" t="str">
        <f>IF(H27="","",IF(MONTH(H27+1)=I$53,H27+1,""))</f>
        <v/>
      </c>
      <c r="I28" s="34" t="str">
        <f t="shared" si="2"/>
        <v/>
      </c>
      <c r="J28" s="36"/>
      <c r="K28" s="40" t="str">
        <f>IF(K27="","",IF(MONTH(K27+1)=L$53,K27+1,""))</f>
        <v/>
      </c>
      <c r="L28" s="34" t="str">
        <f t="shared" si="3"/>
        <v/>
      </c>
      <c r="M28" s="42"/>
      <c r="N28" s="32" t="str">
        <f>IF(N27="","",IF(MONTH(N27+1)=O$53,N27+1,""))</f>
        <v/>
      </c>
      <c r="O28" s="34" t="str">
        <f t="shared" si="4"/>
        <v/>
      </c>
      <c r="P28" s="36"/>
      <c r="Q28" s="40" t="str">
        <f>IF(Q27="","",IF(MONTH(Q27+1)=R$53,Q27+1,""))</f>
        <v/>
      </c>
      <c r="R28" s="34" t="str">
        <f t="shared" si="5"/>
        <v/>
      </c>
      <c r="S28" s="42"/>
      <c r="T28" s="32" t="str">
        <f>IF(T27="","",IF(MONTH(T27+1)=U$53,T27+1,""))</f>
        <v/>
      </c>
      <c r="U28" s="34" t="str">
        <f t="shared" si="6"/>
        <v/>
      </c>
      <c r="V28" s="36"/>
      <c r="W28" s="40" t="str">
        <f>IF(W27="","",IF(MONTH(W27+1)=X$53,W27+1,""))</f>
        <v/>
      </c>
      <c r="X28" s="34" t="str">
        <f t="shared" si="7"/>
        <v/>
      </c>
      <c r="Y28" s="42"/>
      <c r="Z28" s="32" t="str">
        <f>IF(Z27="","",IF(MONTH(Z27+1)=AA$53,Z27+1,""))</f>
        <v/>
      </c>
      <c r="AA28" s="34" t="str">
        <f t="shared" si="8"/>
        <v/>
      </c>
      <c r="AB28" s="36"/>
      <c r="AC28" s="40" t="str">
        <f>IF(AC27="","",IF(MONTH(AC27+1)=AD$53,AC27+1,""))</f>
        <v/>
      </c>
      <c r="AD28" s="34" t="str">
        <f t="shared" si="9"/>
        <v/>
      </c>
      <c r="AE28" s="42"/>
      <c r="AF28" s="32" t="str">
        <f>IF(AF27="","",IF(MONTH(AF27+1)=AG$53,AF27+1,""))</f>
        <v/>
      </c>
      <c r="AG28" s="34" t="str">
        <f t="shared" si="10"/>
        <v/>
      </c>
      <c r="AH28" s="36"/>
      <c r="AI28" s="40" t="str">
        <f>IF(AI27="","",IF(MONTH(AI27+1)=AJ$53,AI27+1,""))</f>
        <v/>
      </c>
      <c r="AJ28" s="34" t="str">
        <f t="shared" si="11"/>
        <v/>
      </c>
      <c r="AK28" s="36"/>
      <c r="AL28" s="32" t="str">
        <f>IF(AL27="","",IF(MONTH(AL27+1)=AM$53,AL27+1,""))</f>
        <v/>
      </c>
      <c r="AM28" s="34" t="str">
        <f t="shared" si="12"/>
        <v/>
      </c>
      <c r="AN28" s="36"/>
      <c r="AO28" s="40" t="str">
        <f>IF(AO27="","",IF(MONTH(AO27+1)=AP$53,AO27+1,""))</f>
        <v/>
      </c>
      <c r="AP28" s="34" t="str">
        <f t="shared" si="13"/>
        <v/>
      </c>
      <c r="AQ28" s="36"/>
      <c r="AR28" s="40" t="str">
        <f>IF(AR27="","",IF(MONTH(AR27+1)=AS$53,AR27+1,""))</f>
        <v/>
      </c>
      <c r="AS28" s="34" t="str">
        <f t="shared" si="14"/>
        <v/>
      </c>
      <c r="AT28" s="36"/>
      <c r="AU28" s="40" t="str">
        <f>IF(AU27="","",IF(MONTH(AU27+1)=AV$53,AU27+1,""))</f>
        <v/>
      </c>
      <c r="AV28" s="34" t="str">
        <f t="shared" si="15"/>
        <v/>
      </c>
      <c r="AW28" s="36"/>
      <c r="AX28" s="40" t="str">
        <f>IF(AX27="","",IF(MONTH(AX27+1)=AY$53,AX27+1,""))</f>
        <v/>
      </c>
      <c r="AY28" s="34" t="str">
        <f t="shared" si="16"/>
        <v/>
      </c>
      <c r="AZ28" s="36"/>
      <c r="BA28" s="40" t="str">
        <f>IF(BA27="","",IF(MONTH(BA27+1)=BB$53,BA27+1,""))</f>
        <v/>
      </c>
      <c r="BB28" s="34" t="str">
        <f t="shared" si="17"/>
        <v/>
      </c>
      <c r="BC28" s="36"/>
      <c r="BD28" s="40" t="str">
        <f>IF(BD27="","",IF(MONTH(BD27+1)=BE$53,BD27+1,""))</f>
        <v/>
      </c>
      <c r="BE28" s="34" t="str">
        <f t="shared" si="18"/>
        <v/>
      </c>
      <c r="BF28" s="36"/>
      <c r="BG28" s="40" t="str">
        <f>IF(BG27="","",IF(MONTH(BG27+1)=BH$53,BG27+1,""))</f>
        <v/>
      </c>
      <c r="BH28" s="34" t="str">
        <f t="shared" si="19"/>
        <v/>
      </c>
      <c r="BI28" s="36"/>
      <c r="BJ28" s="40" t="str">
        <f>IF(BJ27="","",IF(MONTH(BJ27+1)=BK$53,BJ27+1,""))</f>
        <v/>
      </c>
      <c r="BK28" s="34" t="str">
        <f t="shared" si="20"/>
        <v/>
      </c>
      <c r="BL28" s="36"/>
      <c r="BM28" s="40" t="str">
        <f>IF(BM27="","",IF(MONTH(BM27+1)=BN$53,BM27+1,""))</f>
        <v/>
      </c>
      <c r="BN28" s="34" t="str">
        <f t="shared" si="21"/>
        <v/>
      </c>
      <c r="BO28" s="36"/>
      <c r="BP28" s="40" t="str">
        <f>IF(BP27="","",IF(MONTH(BP27+1)=BQ$53,BP27+1,""))</f>
        <v/>
      </c>
      <c r="BQ28" s="34" t="str">
        <f t="shared" si="22"/>
        <v/>
      </c>
      <c r="BR28" s="36"/>
      <c r="BS28" s="40" t="str">
        <f>IF(BS27="","",IF(MONTH(BS27+1)=BT$53,BS27+1,""))</f>
        <v/>
      </c>
      <c r="BT28" s="34" t="str">
        <f t="shared" si="23"/>
        <v/>
      </c>
      <c r="BU28" s="36"/>
    </row>
    <row r="29" spans="2:73" ht="19.5" customHeight="1" x14ac:dyDescent="0.15">
      <c r="B29" s="32">
        <f>IF(B28="","",IF(MONTH(B28+1)=C$53,B28+1,""))</f>
        <v>20</v>
      </c>
      <c r="C29" s="34" t="str">
        <f t="shared" si="0"/>
        <v>金</v>
      </c>
      <c r="D29" s="36"/>
      <c r="E29" s="40" t="str">
        <f>IF(E28="","",IF(MONTH(E28+1)=F$53,E28+1,""))</f>
        <v/>
      </c>
      <c r="F29" s="34" t="str">
        <f t="shared" si="1"/>
        <v/>
      </c>
      <c r="G29" s="42"/>
      <c r="H29" s="32" t="str">
        <f>IF(H28="","",IF(MONTH(H28+1)=I$53,H28+1,""))</f>
        <v/>
      </c>
      <c r="I29" s="34" t="str">
        <f t="shared" si="2"/>
        <v/>
      </c>
      <c r="J29" s="36"/>
      <c r="K29" s="40" t="str">
        <f>IF(K28="","",IF(MONTH(K28+1)=L$53,K28+1,""))</f>
        <v/>
      </c>
      <c r="L29" s="34" t="str">
        <f t="shared" si="3"/>
        <v/>
      </c>
      <c r="M29" s="42"/>
      <c r="N29" s="32" t="str">
        <f>IF(N28="","",IF(MONTH(N28+1)=O$53,N28+1,""))</f>
        <v/>
      </c>
      <c r="O29" s="34" t="str">
        <f t="shared" si="4"/>
        <v/>
      </c>
      <c r="P29" s="36"/>
      <c r="Q29" s="40" t="str">
        <f>IF(Q28="","",IF(MONTH(Q28+1)=R$53,Q28+1,""))</f>
        <v/>
      </c>
      <c r="R29" s="34" t="str">
        <f t="shared" si="5"/>
        <v/>
      </c>
      <c r="S29" s="42"/>
      <c r="T29" s="32" t="str">
        <f>IF(T28="","",IF(MONTH(T28+1)=U$53,T28+1,""))</f>
        <v/>
      </c>
      <c r="U29" s="34" t="str">
        <f t="shared" si="6"/>
        <v/>
      </c>
      <c r="V29" s="36"/>
      <c r="W29" s="40" t="str">
        <f>IF(W28="","",IF(MONTH(W28+1)=X$53,W28+1,""))</f>
        <v/>
      </c>
      <c r="X29" s="34" t="str">
        <f t="shared" si="7"/>
        <v/>
      </c>
      <c r="Y29" s="42"/>
      <c r="Z29" s="32" t="str">
        <f>IF(Z28="","",IF(MONTH(Z28+1)=AA$53,Z28+1,""))</f>
        <v/>
      </c>
      <c r="AA29" s="34" t="str">
        <f t="shared" si="8"/>
        <v/>
      </c>
      <c r="AB29" s="36"/>
      <c r="AC29" s="40" t="str">
        <f>IF(AC28="","",IF(MONTH(AC28+1)=AD$53,AC28+1,""))</f>
        <v/>
      </c>
      <c r="AD29" s="34" t="str">
        <f t="shared" si="9"/>
        <v/>
      </c>
      <c r="AE29" s="42"/>
      <c r="AF29" s="32" t="str">
        <f>IF(AF28="","",IF(MONTH(AF28+1)=AG$53,AF28+1,""))</f>
        <v/>
      </c>
      <c r="AG29" s="34" t="str">
        <f t="shared" si="10"/>
        <v/>
      </c>
      <c r="AH29" s="36"/>
      <c r="AI29" s="40" t="str">
        <f>IF(AI28="","",IF(MONTH(AI28+1)=AJ$53,AI28+1,""))</f>
        <v/>
      </c>
      <c r="AJ29" s="34" t="str">
        <f t="shared" si="11"/>
        <v/>
      </c>
      <c r="AK29" s="36"/>
      <c r="AL29" s="32" t="str">
        <f>IF(AL28="","",IF(MONTH(AL28+1)=AM$53,AL28+1,""))</f>
        <v/>
      </c>
      <c r="AM29" s="34" t="str">
        <f t="shared" si="12"/>
        <v/>
      </c>
      <c r="AN29" s="36"/>
      <c r="AO29" s="40" t="str">
        <f>IF(AO28="","",IF(MONTH(AO28+1)=AP$53,AO28+1,""))</f>
        <v/>
      </c>
      <c r="AP29" s="34" t="str">
        <f t="shared" si="13"/>
        <v/>
      </c>
      <c r="AQ29" s="36"/>
      <c r="AR29" s="40" t="str">
        <f>IF(AR28="","",IF(MONTH(AR28+1)=AS$53,AR28+1,""))</f>
        <v/>
      </c>
      <c r="AS29" s="34" t="str">
        <f t="shared" si="14"/>
        <v/>
      </c>
      <c r="AT29" s="36"/>
      <c r="AU29" s="40" t="str">
        <f>IF(AU28="","",IF(MONTH(AU28+1)=AV$53,AU28+1,""))</f>
        <v/>
      </c>
      <c r="AV29" s="34" t="str">
        <f t="shared" si="15"/>
        <v/>
      </c>
      <c r="AW29" s="36"/>
      <c r="AX29" s="40" t="str">
        <f>IF(AX28="","",IF(MONTH(AX28+1)=AY$53,AX28+1,""))</f>
        <v/>
      </c>
      <c r="AY29" s="34" t="str">
        <f t="shared" si="16"/>
        <v/>
      </c>
      <c r="AZ29" s="36"/>
      <c r="BA29" s="40" t="str">
        <f>IF(BA28="","",IF(MONTH(BA28+1)=BB$53,BA28+1,""))</f>
        <v/>
      </c>
      <c r="BB29" s="34" t="str">
        <f t="shared" si="17"/>
        <v/>
      </c>
      <c r="BC29" s="36"/>
      <c r="BD29" s="40" t="str">
        <f>IF(BD28="","",IF(MONTH(BD28+1)=BE$53,BD28+1,""))</f>
        <v/>
      </c>
      <c r="BE29" s="34" t="str">
        <f t="shared" si="18"/>
        <v/>
      </c>
      <c r="BF29" s="36"/>
      <c r="BG29" s="40" t="str">
        <f>IF(BG28="","",IF(MONTH(BG28+1)=BH$53,BG28+1,""))</f>
        <v/>
      </c>
      <c r="BH29" s="34" t="str">
        <f t="shared" si="19"/>
        <v/>
      </c>
      <c r="BI29" s="36"/>
      <c r="BJ29" s="40" t="str">
        <f>IF(BJ28="","",IF(MONTH(BJ28+1)=BK$53,BJ28+1,""))</f>
        <v/>
      </c>
      <c r="BK29" s="34" t="str">
        <f t="shared" si="20"/>
        <v/>
      </c>
      <c r="BL29" s="36"/>
      <c r="BM29" s="40" t="str">
        <f>IF(BM28="","",IF(MONTH(BM28+1)=BN$53,BM28+1,""))</f>
        <v/>
      </c>
      <c r="BN29" s="34" t="str">
        <f t="shared" si="21"/>
        <v/>
      </c>
      <c r="BO29" s="36"/>
      <c r="BP29" s="40" t="str">
        <f>IF(BP28="","",IF(MONTH(BP28+1)=BQ$53,BP28+1,""))</f>
        <v/>
      </c>
      <c r="BQ29" s="34" t="str">
        <f t="shared" si="22"/>
        <v/>
      </c>
      <c r="BR29" s="36"/>
      <c r="BS29" s="40" t="str">
        <f>IF(BS28="","",IF(MONTH(BS28+1)=BT$53,BS28+1,""))</f>
        <v/>
      </c>
      <c r="BT29" s="34" t="str">
        <f t="shared" si="23"/>
        <v/>
      </c>
      <c r="BU29" s="36"/>
    </row>
    <row r="30" spans="2:73" ht="19.5" customHeight="1" x14ac:dyDescent="0.15">
      <c r="B30" s="32">
        <f>IF(B29="","",IF(MONTH(B29+1)=C$53,B29+1,""))</f>
        <v>21</v>
      </c>
      <c r="C30" s="34" t="str">
        <f t="shared" si="0"/>
        <v>土</v>
      </c>
      <c r="D30" s="36"/>
      <c r="E30" s="40" t="str">
        <f>IF(E29="","",IF(MONTH(E29+1)=F$53,E29+1,""))</f>
        <v/>
      </c>
      <c r="F30" s="34" t="str">
        <f t="shared" si="1"/>
        <v/>
      </c>
      <c r="G30" s="42"/>
      <c r="H30" s="32" t="str">
        <f>IF(H29="","",IF(MONTH(H29+1)=I$53,H29+1,""))</f>
        <v/>
      </c>
      <c r="I30" s="34" t="str">
        <f t="shared" si="2"/>
        <v/>
      </c>
      <c r="J30" s="36"/>
      <c r="K30" s="40" t="str">
        <f>IF(K29="","",IF(MONTH(K29+1)=L$53,K29+1,""))</f>
        <v/>
      </c>
      <c r="L30" s="34" t="str">
        <f t="shared" si="3"/>
        <v/>
      </c>
      <c r="M30" s="42"/>
      <c r="N30" s="32" t="str">
        <f>IF(N29="","",IF(MONTH(N29+1)=O$53,N29+1,""))</f>
        <v/>
      </c>
      <c r="O30" s="34" t="str">
        <f t="shared" si="4"/>
        <v/>
      </c>
      <c r="P30" s="36"/>
      <c r="Q30" s="40" t="str">
        <f>IF(Q29="","",IF(MONTH(Q29+1)=R$53,Q29+1,""))</f>
        <v/>
      </c>
      <c r="R30" s="34" t="str">
        <f t="shared" si="5"/>
        <v/>
      </c>
      <c r="S30" s="42"/>
      <c r="T30" s="32" t="str">
        <f>IF(T29="","",IF(MONTH(T29+1)=U$53,T29+1,""))</f>
        <v/>
      </c>
      <c r="U30" s="34" t="str">
        <f t="shared" si="6"/>
        <v/>
      </c>
      <c r="V30" s="36"/>
      <c r="W30" s="40" t="str">
        <f>IF(W29="","",IF(MONTH(W29+1)=X$53,W29+1,""))</f>
        <v/>
      </c>
      <c r="X30" s="34" t="str">
        <f t="shared" si="7"/>
        <v/>
      </c>
      <c r="Y30" s="42"/>
      <c r="Z30" s="32" t="str">
        <f>IF(Z29="","",IF(MONTH(Z29+1)=AA$53,Z29+1,""))</f>
        <v/>
      </c>
      <c r="AA30" s="34" t="str">
        <f t="shared" si="8"/>
        <v/>
      </c>
      <c r="AB30" s="36"/>
      <c r="AC30" s="40" t="str">
        <f>IF(AC29="","",IF(MONTH(AC29+1)=AD$53,AC29+1,""))</f>
        <v/>
      </c>
      <c r="AD30" s="34" t="str">
        <f t="shared" si="9"/>
        <v/>
      </c>
      <c r="AE30" s="42"/>
      <c r="AF30" s="32" t="str">
        <f>IF(AF29="","",IF(MONTH(AF29+1)=AG$53,AF29+1,""))</f>
        <v/>
      </c>
      <c r="AG30" s="34" t="str">
        <f t="shared" si="10"/>
        <v/>
      </c>
      <c r="AH30" s="36"/>
      <c r="AI30" s="40" t="str">
        <f>IF(AI29="","",IF(MONTH(AI29+1)=AJ$53,AI29+1,""))</f>
        <v/>
      </c>
      <c r="AJ30" s="34" t="str">
        <f t="shared" si="11"/>
        <v/>
      </c>
      <c r="AK30" s="36"/>
      <c r="AL30" s="32" t="str">
        <f>IF(AL29="","",IF(MONTH(AL29+1)=AM$53,AL29+1,""))</f>
        <v/>
      </c>
      <c r="AM30" s="34" t="str">
        <f t="shared" si="12"/>
        <v/>
      </c>
      <c r="AN30" s="36"/>
      <c r="AO30" s="40" t="str">
        <f>IF(AO29="","",IF(MONTH(AO29+1)=AP$53,AO29+1,""))</f>
        <v/>
      </c>
      <c r="AP30" s="34" t="str">
        <f t="shared" si="13"/>
        <v/>
      </c>
      <c r="AQ30" s="36"/>
      <c r="AR30" s="40" t="str">
        <f>IF(AR29="","",IF(MONTH(AR29+1)=AS$53,AR29+1,""))</f>
        <v/>
      </c>
      <c r="AS30" s="34" t="str">
        <f t="shared" si="14"/>
        <v/>
      </c>
      <c r="AT30" s="36"/>
      <c r="AU30" s="40" t="str">
        <f>IF(AU29="","",IF(MONTH(AU29+1)=AV$53,AU29+1,""))</f>
        <v/>
      </c>
      <c r="AV30" s="34" t="str">
        <f t="shared" si="15"/>
        <v/>
      </c>
      <c r="AW30" s="36"/>
      <c r="AX30" s="40" t="str">
        <f>IF(AX29="","",IF(MONTH(AX29+1)=AY$53,AX29+1,""))</f>
        <v/>
      </c>
      <c r="AY30" s="34" t="str">
        <f t="shared" si="16"/>
        <v/>
      </c>
      <c r="AZ30" s="36"/>
      <c r="BA30" s="40" t="str">
        <f>IF(BA29="","",IF(MONTH(BA29+1)=BB$53,BA29+1,""))</f>
        <v/>
      </c>
      <c r="BB30" s="34" t="str">
        <f t="shared" si="17"/>
        <v/>
      </c>
      <c r="BC30" s="36"/>
      <c r="BD30" s="40" t="str">
        <f>IF(BD29="","",IF(MONTH(BD29+1)=BE$53,BD29+1,""))</f>
        <v/>
      </c>
      <c r="BE30" s="34" t="str">
        <f t="shared" si="18"/>
        <v/>
      </c>
      <c r="BF30" s="36"/>
      <c r="BG30" s="40" t="str">
        <f>IF(BG29="","",IF(MONTH(BG29+1)=BH$53,BG29+1,""))</f>
        <v/>
      </c>
      <c r="BH30" s="34" t="str">
        <f t="shared" si="19"/>
        <v/>
      </c>
      <c r="BI30" s="36"/>
      <c r="BJ30" s="40" t="str">
        <f>IF(BJ29="","",IF(MONTH(BJ29+1)=BK$53,BJ29+1,""))</f>
        <v/>
      </c>
      <c r="BK30" s="34" t="str">
        <f t="shared" si="20"/>
        <v/>
      </c>
      <c r="BL30" s="36"/>
      <c r="BM30" s="40" t="str">
        <f>IF(BM29="","",IF(MONTH(BM29+1)=BN$53,BM29+1,""))</f>
        <v/>
      </c>
      <c r="BN30" s="34" t="str">
        <f t="shared" si="21"/>
        <v/>
      </c>
      <c r="BO30" s="36"/>
      <c r="BP30" s="40" t="str">
        <f>IF(BP29="","",IF(MONTH(BP29+1)=BQ$53,BP29+1,""))</f>
        <v/>
      </c>
      <c r="BQ30" s="34" t="str">
        <f t="shared" si="22"/>
        <v/>
      </c>
      <c r="BR30" s="36"/>
      <c r="BS30" s="40" t="str">
        <f>IF(BS29="","",IF(MONTH(BS29+1)=BT$53,BS29+1,""))</f>
        <v/>
      </c>
      <c r="BT30" s="34" t="str">
        <f t="shared" si="23"/>
        <v/>
      </c>
      <c r="BU30" s="36"/>
    </row>
    <row r="31" spans="2:73" ht="19.5" customHeight="1" x14ac:dyDescent="0.15">
      <c r="B31" s="32">
        <f>IF(B30="","",IF(MONTH(B30+1)=C$53,B30+1,""))</f>
        <v>22</v>
      </c>
      <c r="C31" s="34" t="str">
        <f t="shared" si="0"/>
        <v>日</v>
      </c>
      <c r="D31" s="36"/>
      <c r="E31" s="40" t="str">
        <f>IF(E30="","",IF(MONTH(E30+1)=F$53,E30+1,""))</f>
        <v/>
      </c>
      <c r="F31" s="34" t="str">
        <f t="shared" si="1"/>
        <v/>
      </c>
      <c r="G31" s="42"/>
      <c r="H31" s="32" t="str">
        <f>IF(H30="","",IF(MONTH(H30+1)=I$53,H30+1,""))</f>
        <v/>
      </c>
      <c r="I31" s="34" t="str">
        <f t="shared" si="2"/>
        <v/>
      </c>
      <c r="J31" s="36"/>
      <c r="K31" s="40" t="str">
        <f>IF(K30="","",IF(MONTH(K30+1)=L$53,K30+1,""))</f>
        <v/>
      </c>
      <c r="L31" s="34" t="str">
        <f t="shared" si="3"/>
        <v/>
      </c>
      <c r="M31" s="42"/>
      <c r="N31" s="32" t="str">
        <f>IF(N30="","",IF(MONTH(N30+1)=O$53,N30+1,""))</f>
        <v/>
      </c>
      <c r="O31" s="34" t="str">
        <f t="shared" si="4"/>
        <v/>
      </c>
      <c r="P31" s="36"/>
      <c r="Q31" s="40" t="str">
        <f>IF(Q30="","",IF(MONTH(Q30+1)=R$53,Q30+1,""))</f>
        <v/>
      </c>
      <c r="R31" s="34" t="str">
        <f t="shared" si="5"/>
        <v/>
      </c>
      <c r="S31" s="42"/>
      <c r="T31" s="32" t="str">
        <f>IF(T30="","",IF(MONTH(T30+1)=U$53,T30+1,""))</f>
        <v/>
      </c>
      <c r="U31" s="34" t="str">
        <f t="shared" si="6"/>
        <v/>
      </c>
      <c r="V31" s="36"/>
      <c r="W31" s="40" t="str">
        <f>IF(W30="","",IF(MONTH(W30+1)=X$53,W30+1,""))</f>
        <v/>
      </c>
      <c r="X31" s="34" t="str">
        <f t="shared" si="7"/>
        <v/>
      </c>
      <c r="Y31" s="42"/>
      <c r="Z31" s="32" t="str">
        <f>IF(Z30="","",IF(MONTH(Z30+1)=AA$53,Z30+1,""))</f>
        <v/>
      </c>
      <c r="AA31" s="34" t="str">
        <f t="shared" si="8"/>
        <v/>
      </c>
      <c r="AB31" s="36"/>
      <c r="AC31" s="40" t="str">
        <f>IF(AC30="","",IF(MONTH(AC30+1)=AD$53,AC30+1,""))</f>
        <v/>
      </c>
      <c r="AD31" s="34" t="str">
        <f t="shared" si="9"/>
        <v/>
      </c>
      <c r="AE31" s="42"/>
      <c r="AF31" s="32" t="str">
        <f>IF(AF30="","",IF(MONTH(AF30+1)=AG$53,AF30+1,""))</f>
        <v/>
      </c>
      <c r="AG31" s="34" t="str">
        <f t="shared" si="10"/>
        <v/>
      </c>
      <c r="AH31" s="36"/>
      <c r="AI31" s="40" t="str">
        <f>IF(AI30="","",IF(MONTH(AI30+1)=AJ$53,AI30+1,""))</f>
        <v/>
      </c>
      <c r="AJ31" s="34" t="str">
        <f t="shared" si="11"/>
        <v/>
      </c>
      <c r="AK31" s="36"/>
      <c r="AL31" s="32" t="str">
        <f>IF(AL30="","",IF(MONTH(AL30+1)=AM$53,AL30+1,""))</f>
        <v/>
      </c>
      <c r="AM31" s="34" t="str">
        <f t="shared" si="12"/>
        <v/>
      </c>
      <c r="AN31" s="36"/>
      <c r="AO31" s="40" t="str">
        <f>IF(AO30="","",IF(MONTH(AO30+1)=AP$53,AO30+1,""))</f>
        <v/>
      </c>
      <c r="AP31" s="34" t="str">
        <f t="shared" si="13"/>
        <v/>
      </c>
      <c r="AQ31" s="36"/>
      <c r="AR31" s="40" t="str">
        <f>IF(AR30="","",IF(MONTH(AR30+1)=AS$53,AR30+1,""))</f>
        <v/>
      </c>
      <c r="AS31" s="34" t="str">
        <f t="shared" si="14"/>
        <v/>
      </c>
      <c r="AT31" s="36"/>
      <c r="AU31" s="40" t="str">
        <f>IF(AU30="","",IF(MONTH(AU30+1)=AV$53,AU30+1,""))</f>
        <v/>
      </c>
      <c r="AV31" s="34" t="str">
        <f t="shared" si="15"/>
        <v/>
      </c>
      <c r="AW31" s="36"/>
      <c r="AX31" s="40" t="str">
        <f>IF(AX30="","",IF(MONTH(AX30+1)=AY$53,AX30+1,""))</f>
        <v/>
      </c>
      <c r="AY31" s="34" t="str">
        <f t="shared" si="16"/>
        <v/>
      </c>
      <c r="AZ31" s="36"/>
      <c r="BA31" s="40" t="str">
        <f>IF(BA30="","",IF(MONTH(BA30+1)=BB$53,BA30+1,""))</f>
        <v/>
      </c>
      <c r="BB31" s="34" t="str">
        <f t="shared" si="17"/>
        <v/>
      </c>
      <c r="BC31" s="36"/>
      <c r="BD31" s="40" t="str">
        <f>IF(BD30="","",IF(MONTH(BD30+1)=BE$53,BD30+1,""))</f>
        <v/>
      </c>
      <c r="BE31" s="34" t="str">
        <f t="shared" si="18"/>
        <v/>
      </c>
      <c r="BF31" s="36"/>
      <c r="BG31" s="40" t="str">
        <f>IF(BG30="","",IF(MONTH(BG30+1)=BH$53,BG30+1,""))</f>
        <v/>
      </c>
      <c r="BH31" s="34" t="str">
        <f t="shared" si="19"/>
        <v/>
      </c>
      <c r="BI31" s="36"/>
      <c r="BJ31" s="40" t="str">
        <f>IF(BJ30="","",IF(MONTH(BJ30+1)=BK$53,BJ30+1,""))</f>
        <v/>
      </c>
      <c r="BK31" s="34" t="str">
        <f t="shared" si="20"/>
        <v/>
      </c>
      <c r="BL31" s="36"/>
      <c r="BM31" s="40" t="str">
        <f>IF(BM30="","",IF(MONTH(BM30+1)=BN$53,BM30+1,""))</f>
        <v/>
      </c>
      <c r="BN31" s="34" t="str">
        <f t="shared" si="21"/>
        <v/>
      </c>
      <c r="BO31" s="36"/>
      <c r="BP31" s="40" t="str">
        <f>IF(BP30="","",IF(MONTH(BP30+1)=BQ$53,BP30+1,""))</f>
        <v/>
      </c>
      <c r="BQ31" s="34" t="str">
        <f t="shared" si="22"/>
        <v/>
      </c>
      <c r="BR31" s="36"/>
      <c r="BS31" s="40" t="str">
        <f>IF(BS30="","",IF(MONTH(BS30+1)=BT$53,BS30+1,""))</f>
        <v/>
      </c>
      <c r="BT31" s="34" t="str">
        <f t="shared" si="23"/>
        <v/>
      </c>
      <c r="BU31" s="36"/>
    </row>
    <row r="32" spans="2:73" ht="19.5" customHeight="1" x14ac:dyDescent="0.15">
      <c r="B32" s="32">
        <f>IF(B31="","",IF(MONTH(B31+1)=C$53,B31+1,""))</f>
        <v>23</v>
      </c>
      <c r="C32" s="34" t="str">
        <f t="shared" si="0"/>
        <v>月</v>
      </c>
      <c r="D32" s="36"/>
      <c r="E32" s="40" t="str">
        <f>IF(E31="","",IF(MONTH(E31+1)=F$53,E31+1,""))</f>
        <v/>
      </c>
      <c r="F32" s="34" t="str">
        <f t="shared" si="1"/>
        <v/>
      </c>
      <c r="G32" s="42"/>
      <c r="H32" s="32" t="str">
        <f>IF(H31="","",IF(MONTH(H31+1)=I$53,H31+1,""))</f>
        <v/>
      </c>
      <c r="I32" s="34" t="str">
        <f t="shared" si="2"/>
        <v/>
      </c>
      <c r="J32" s="36"/>
      <c r="K32" s="40" t="str">
        <f>IF(K31="","",IF(MONTH(K31+1)=L$53,K31+1,""))</f>
        <v/>
      </c>
      <c r="L32" s="34" t="str">
        <f t="shared" si="3"/>
        <v/>
      </c>
      <c r="M32" s="42"/>
      <c r="N32" s="32" t="str">
        <f>IF(N31="","",IF(MONTH(N31+1)=O$53,N31+1,""))</f>
        <v/>
      </c>
      <c r="O32" s="34" t="str">
        <f t="shared" si="4"/>
        <v/>
      </c>
      <c r="P32" s="36"/>
      <c r="Q32" s="40" t="str">
        <f>IF(Q31="","",IF(MONTH(Q31+1)=R$53,Q31+1,""))</f>
        <v/>
      </c>
      <c r="R32" s="34" t="str">
        <f t="shared" si="5"/>
        <v/>
      </c>
      <c r="S32" s="42"/>
      <c r="T32" s="32" t="str">
        <f>IF(T31="","",IF(MONTH(T31+1)=U$53,T31+1,""))</f>
        <v/>
      </c>
      <c r="U32" s="34" t="str">
        <f t="shared" si="6"/>
        <v/>
      </c>
      <c r="V32" s="36"/>
      <c r="W32" s="40" t="str">
        <f>IF(W31="","",IF(MONTH(W31+1)=X$53,W31+1,""))</f>
        <v/>
      </c>
      <c r="X32" s="34" t="str">
        <f t="shared" si="7"/>
        <v/>
      </c>
      <c r="Y32" s="42"/>
      <c r="Z32" s="32" t="str">
        <f>IF(Z31="","",IF(MONTH(Z31+1)=AA$53,Z31+1,""))</f>
        <v/>
      </c>
      <c r="AA32" s="34" t="str">
        <f t="shared" si="8"/>
        <v/>
      </c>
      <c r="AB32" s="36"/>
      <c r="AC32" s="40" t="str">
        <f>IF(AC31="","",IF(MONTH(AC31+1)=AD$53,AC31+1,""))</f>
        <v/>
      </c>
      <c r="AD32" s="34" t="str">
        <f t="shared" si="9"/>
        <v/>
      </c>
      <c r="AE32" s="42"/>
      <c r="AF32" s="32" t="str">
        <f>IF(AF31="","",IF(MONTH(AF31+1)=AG$53,AF31+1,""))</f>
        <v/>
      </c>
      <c r="AG32" s="34" t="str">
        <f t="shared" si="10"/>
        <v/>
      </c>
      <c r="AH32" s="36"/>
      <c r="AI32" s="40" t="str">
        <f>IF(AI31="","",IF(MONTH(AI31+1)=AJ$53,AI31+1,""))</f>
        <v/>
      </c>
      <c r="AJ32" s="34" t="str">
        <f t="shared" si="11"/>
        <v/>
      </c>
      <c r="AK32" s="36"/>
      <c r="AL32" s="32" t="str">
        <f>IF(AL31="","",IF(MONTH(AL31+1)=AM$53,AL31+1,""))</f>
        <v/>
      </c>
      <c r="AM32" s="34" t="str">
        <f t="shared" si="12"/>
        <v/>
      </c>
      <c r="AN32" s="36"/>
      <c r="AO32" s="40" t="str">
        <f>IF(AO31="","",IF(MONTH(AO31+1)=AP$53,AO31+1,""))</f>
        <v/>
      </c>
      <c r="AP32" s="34" t="str">
        <f t="shared" si="13"/>
        <v/>
      </c>
      <c r="AQ32" s="36"/>
      <c r="AR32" s="40" t="str">
        <f>IF(AR31="","",IF(MONTH(AR31+1)=AS$53,AR31+1,""))</f>
        <v/>
      </c>
      <c r="AS32" s="34" t="str">
        <f t="shared" si="14"/>
        <v/>
      </c>
      <c r="AT32" s="36"/>
      <c r="AU32" s="40" t="str">
        <f>IF(AU31="","",IF(MONTH(AU31+1)=AV$53,AU31+1,""))</f>
        <v/>
      </c>
      <c r="AV32" s="34" t="str">
        <f t="shared" si="15"/>
        <v/>
      </c>
      <c r="AW32" s="36"/>
      <c r="AX32" s="40" t="str">
        <f>IF(AX31="","",IF(MONTH(AX31+1)=AY$53,AX31+1,""))</f>
        <v/>
      </c>
      <c r="AY32" s="34" t="str">
        <f t="shared" si="16"/>
        <v/>
      </c>
      <c r="AZ32" s="36"/>
      <c r="BA32" s="40" t="str">
        <f>IF(BA31="","",IF(MONTH(BA31+1)=BB$53,BA31+1,""))</f>
        <v/>
      </c>
      <c r="BB32" s="34" t="str">
        <f t="shared" si="17"/>
        <v/>
      </c>
      <c r="BC32" s="36"/>
      <c r="BD32" s="40" t="str">
        <f>IF(BD31="","",IF(MONTH(BD31+1)=BE$53,BD31+1,""))</f>
        <v/>
      </c>
      <c r="BE32" s="34" t="str">
        <f t="shared" si="18"/>
        <v/>
      </c>
      <c r="BF32" s="36"/>
      <c r="BG32" s="40" t="str">
        <f>IF(BG31="","",IF(MONTH(BG31+1)=BH$53,BG31+1,""))</f>
        <v/>
      </c>
      <c r="BH32" s="34" t="str">
        <f t="shared" si="19"/>
        <v/>
      </c>
      <c r="BI32" s="36"/>
      <c r="BJ32" s="40" t="str">
        <f>IF(BJ31="","",IF(MONTH(BJ31+1)=BK$53,BJ31+1,""))</f>
        <v/>
      </c>
      <c r="BK32" s="34" t="str">
        <f t="shared" si="20"/>
        <v/>
      </c>
      <c r="BL32" s="36"/>
      <c r="BM32" s="40" t="str">
        <f>IF(BM31="","",IF(MONTH(BM31+1)=BN$53,BM31+1,""))</f>
        <v/>
      </c>
      <c r="BN32" s="34" t="str">
        <f t="shared" si="21"/>
        <v/>
      </c>
      <c r="BO32" s="36"/>
      <c r="BP32" s="40" t="str">
        <f>IF(BP31="","",IF(MONTH(BP31+1)=BQ$53,BP31+1,""))</f>
        <v/>
      </c>
      <c r="BQ32" s="34" t="str">
        <f t="shared" si="22"/>
        <v/>
      </c>
      <c r="BR32" s="36"/>
      <c r="BS32" s="40" t="str">
        <f>IF(BS31="","",IF(MONTH(BS31+1)=BT$53,BS31+1,""))</f>
        <v/>
      </c>
      <c r="BT32" s="34" t="str">
        <f t="shared" si="23"/>
        <v/>
      </c>
      <c r="BU32" s="36"/>
    </row>
    <row r="33" spans="2:75" ht="19.5" customHeight="1" x14ac:dyDescent="0.15">
      <c r="B33" s="32">
        <f>IF(B32="","",IF(MONTH(B32+1)=C$53,B32+1,""))</f>
        <v>24</v>
      </c>
      <c r="C33" s="34" t="str">
        <f t="shared" si="0"/>
        <v>火</v>
      </c>
      <c r="D33" s="36"/>
      <c r="E33" s="40" t="str">
        <f>IF(E32="","",IF(MONTH(E32+1)=F$53,E32+1,""))</f>
        <v/>
      </c>
      <c r="F33" s="34" t="str">
        <f t="shared" si="1"/>
        <v/>
      </c>
      <c r="G33" s="42"/>
      <c r="H33" s="32" t="str">
        <f>IF(H32="","",IF(MONTH(H32+1)=I$53,H32+1,""))</f>
        <v/>
      </c>
      <c r="I33" s="34" t="str">
        <f t="shared" si="2"/>
        <v/>
      </c>
      <c r="J33" s="36"/>
      <c r="K33" s="40" t="str">
        <f>IF(K32="","",IF(MONTH(K32+1)=L$53,K32+1,""))</f>
        <v/>
      </c>
      <c r="L33" s="34" t="str">
        <f t="shared" si="3"/>
        <v/>
      </c>
      <c r="M33" s="42"/>
      <c r="N33" s="32" t="str">
        <f>IF(N32="","",IF(MONTH(N32+1)=O$53,N32+1,""))</f>
        <v/>
      </c>
      <c r="O33" s="34" t="str">
        <f t="shared" si="4"/>
        <v/>
      </c>
      <c r="P33" s="36"/>
      <c r="Q33" s="40" t="str">
        <f>IF(Q32="","",IF(MONTH(Q32+1)=R$53,Q32+1,""))</f>
        <v/>
      </c>
      <c r="R33" s="34" t="str">
        <f t="shared" si="5"/>
        <v/>
      </c>
      <c r="S33" s="42"/>
      <c r="T33" s="32" t="str">
        <f>IF(T32="","",IF(MONTH(T32+1)=U$53,T32+1,""))</f>
        <v/>
      </c>
      <c r="U33" s="34" t="str">
        <f t="shared" si="6"/>
        <v/>
      </c>
      <c r="V33" s="36"/>
      <c r="W33" s="40" t="str">
        <f>IF(W32="","",IF(MONTH(W32+1)=X$53,W32+1,""))</f>
        <v/>
      </c>
      <c r="X33" s="34" t="str">
        <f t="shared" si="7"/>
        <v/>
      </c>
      <c r="Y33" s="42"/>
      <c r="Z33" s="32" t="str">
        <f>IF(Z32="","",IF(MONTH(Z32+1)=AA$53,Z32+1,""))</f>
        <v/>
      </c>
      <c r="AA33" s="34" t="str">
        <f t="shared" si="8"/>
        <v/>
      </c>
      <c r="AB33" s="36"/>
      <c r="AC33" s="40" t="str">
        <f>IF(AC32="","",IF(MONTH(AC32+1)=AD$53,AC32+1,""))</f>
        <v/>
      </c>
      <c r="AD33" s="34" t="str">
        <f t="shared" si="9"/>
        <v/>
      </c>
      <c r="AE33" s="42"/>
      <c r="AF33" s="32" t="str">
        <f>IF(AF32="","",IF(MONTH(AF32+1)=AG$53,AF32+1,""))</f>
        <v/>
      </c>
      <c r="AG33" s="34" t="str">
        <f t="shared" si="10"/>
        <v/>
      </c>
      <c r="AH33" s="36"/>
      <c r="AI33" s="40" t="str">
        <f>IF(AI32="","",IF(MONTH(AI32+1)=AJ$53,AI32+1,""))</f>
        <v/>
      </c>
      <c r="AJ33" s="34" t="str">
        <f t="shared" si="11"/>
        <v/>
      </c>
      <c r="AK33" s="36"/>
      <c r="AL33" s="32" t="str">
        <f>IF(AL32="","",IF(MONTH(AL32+1)=AM$53,AL32+1,""))</f>
        <v/>
      </c>
      <c r="AM33" s="34" t="str">
        <f t="shared" si="12"/>
        <v/>
      </c>
      <c r="AN33" s="36"/>
      <c r="AO33" s="40" t="str">
        <f>IF(AO32="","",IF(MONTH(AO32+1)=AP$53,AO32+1,""))</f>
        <v/>
      </c>
      <c r="AP33" s="34" t="str">
        <f t="shared" si="13"/>
        <v/>
      </c>
      <c r="AQ33" s="36"/>
      <c r="AR33" s="40" t="str">
        <f>IF(AR32="","",IF(MONTH(AR32+1)=AS$53,AR32+1,""))</f>
        <v/>
      </c>
      <c r="AS33" s="34" t="str">
        <f t="shared" si="14"/>
        <v/>
      </c>
      <c r="AT33" s="36"/>
      <c r="AU33" s="40" t="str">
        <f>IF(AU32="","",IF(MONTH(AU32+1)=AV$53,AU32+1,""))</f>
        <v/>
      </c>
      <c r="AV33" s="34" t="str">
        <f t="shared" si="15"/>
        <v/>
      </c>
      <c r="AW33" s="36"/>
      <c r="AX33" s="40" t="str">
        <f>IF(AX32="","",IF(MONTH(AX32+1)=AY$53,AX32+1,""))</f>
        <v/>
      </c>
      <c r="AY33" s="34" t="str">
        <f t="shared" si="16"/>
        <v/>
      </c>
      <c r="AZ33" s="36"/>
      <c r="BA33" s="40" t="str">
        <f>IF(BA32="","",IF(MONTH(BA32+1)=BB$53,BA32+1,""))</f>
        <v/>
      </c>
      <c r="BB33" s="34" t="str">
        <f t="shared" si="17"/>
        <v/>
      </c>
      <c r="BC33" s="36"/>
      <c r="BD33" s="40" t="str">
        <f>IF(BD32="","",IF(MONTH(BD32+1)=BE$53,BD32+1,""))</f>
        <v/>
      </c>
      <c r="BE33" s="34" t="str">
        <f t="shared" si="18"/>
        <v/>
      </c>
      <c r="BF33" s="36"/>
      <c r="BG33" s="40" t="str">
        <f>IF(BG32="","",IF(MONTH(BG32+1)=BH$53,BG32+1,""))</f>
        <v/>
      </c>
      <c r="BH33" s="34" t="str">
        <f t="shared" si="19"/>
        <v/>
      </c>
      <c r="BI33" s="36"/>
      <c r="BJ33" s="40" t="str">
        <f>IF(BJ32="","",IF(MONTH(BJ32+1)=BK$53,BJ32+1,""))</f>
        <v/>
      </c>
      <c r="BK33" s="34" t="str">
        <f t="shared" si="20"/>
        <v/>
      </c>
      <c r="BL33" s="36"/>
      <c r="BM33" s="40" t="str">
        <f>IF(BM32="","",IF(MONTH(BM32+1)=BN$53,BM32+1,""))</f>
        <v/>
      </c>
      <c r="BN33" s="34" t="str">
        <f t="shared" si="21"/>
        <v/>
      </c>
      <c r="BO33" s="36"/>
      <c r="BP33" s="40" t="str">
        <f>IF(BP32="","",IF(MONTH(BP32+1)=BQ$53,BP32+1,""))</f>
        <v/>
      </c>
      <c r="BQ33" s="34" t="str">
        <f t="shared" si="22"/>
        <v/>
      </c>
      <c r="BR33" s="36"/>
      <c r="BS33" s="40" t="str">
        <f>IF(BS32="","",IF(MONTH(BS32+1)=BT$53,BS32+1,""))</f>
        <v/>
      </c>
      <c r="BT33" s="34" t="str">
        <f t="shared" si="23"/>
        <v/>
      </c>
      <c r="BU33" s="36"/>
    </row>
    <row r="34" spans="2:75" ht="19.5" customHeight="1" x14ac:dyDescent="0.15">
      <c r="B34" s="32">
        <f>IF(B33="","",IF(MONTH(B33+1)=C$53,B33+1,""))</f>
        <v>25</v>
      </c>
      <c r="C34" s="34" t="str">
        <f t="shared" si="0"/>
        <v>水</v>
      </c>
      <c r="D34" s="36"/>
      <c r="E34" s="40" t="str">
        <f>IF(E33="","",IF(MONTH(E33+1)=F$53,E33+1,""))</f>
        <v/>
      </c>
      <c r="F34" s="34" t="str">
        <f t="shared" si="1"/>
        <v/>
      </c>
      <c r="G34" s="42"/>
      <c r="H34" s="32" t="str">
        <f>IF(H33="","",IF(MONTH(H33+1)=I$53,H33+1,""))</f>
        <v/>
      </c>
      <c r="I34" s="34" t="str">
        <f t="shared" si="2"/>
        <v/>
      </c>
      <c r="J34" s="36"/>
      <c r="K34" s="40" t="str">
        <f>IF(K33="","",IF(MONTH(K33+1)=L$53,K33+1,""))</f>
        <v/>
      </c>
      <c r="L34" s="34" t="str">
        <f t="shared" si="3"/>
        <v/>
      </c>
      <c r="M34" s="42"/>
      <c r="N34" s="32" t="str">
        <f>IF(N33="","",IF(MONTH(N33+1)=O$53,N33+1,""))</f>
        <v/>
      </c>
      <c r="O34" s="34" t="str">
        <f t="shared" si="4"/>
        <v/>
      </c>
      <c r="P34" s="36"/>
      <c r="Q34" s="40" t="str">
        <f>IF(Q33="","",IF(MONTH(Q33+1)=R$53,Q33+1,""))</f>
        <v/>
      </c>
      <c r="R34" s="34" t="str">
        <f t="shared" si="5"/>
        <v/>
      </c>
      <c r="S34" s="42"/>
      <c r="T34" s="32" t="str">
        <f>IF(T33="","",IF(MONTH(T33+1)=U$53,T33+1,""))</f>
        <v/>
      </c>
      <c r="U34" s="34" t="str">
        <f t="shared" si="6"/>
        <v/>
      </c>
      <c r="V34" s="36"/>
      <c r="W34" s="40" t="str">
        <f>IF(W33="","",IF(MONTH(W33+1)=X$53,W33+1,""))</f>
        <v/>
      </c>
      <c r="X34" s="34" t="str">
        <f t="shared" si="7"/>
        <v/>
      </c>
      <c r="Y34" s="42"/>
      <c r="Z34" s="32" t="str">
        <f>IF(Z33="","",IF(MONTH(Z33+1)=AA$53,Z33+1,""))</f>
        <v/>
      </c>
      <c r="AA34" s="34" t="str">
        <f t="shared" si="8"/>
        <v/>
      </c>
      <c r="AB34" s="36"/>
      <c r="AC34" s="40" t="str">
        <f>IF(AC33="","",IF(MONTH(AC33+1)=AD$53,AC33+1,""))</f>
        <v/>
      </c>
      <c r="AD34" s="34" t="str">
        <f t="shared" si="9"/>
        <v/>
      </c>
      <c r="AE34" s="42"/>
      <c r="AF34" s="32" t="str">
        <f>IF(AF33="","",IF(MONTH(AF33+1)=AG$53,AF33+1,""))</f>
        <v/>
      </c>
      <c r="AG34" s="34" t="str">
        <f t="shared" si="10"/>
        <v/>
      </c>
      <c r="AH34" s="36"/>
      <c r="AI34" s="40" t="str">
        <f>IF(AI33="","",IF(MONTH(AI33+1)=AJ$53,AI33+1,""))</f>
        <v/>
      </c>
      <c r="AJ34" s="34" t="str">
        <f t="shared" si="11"/>
        <v/>
      </c>
      <c r="AK34" s="36"/>
      <c r="AL34" s="32" t="str">
        <f>IF(AL33="","",IF(MONTH(AL33+1)=AM$53,AL33+1,""))</f>
        <v/>
      </c>
      <c r="AM34" s="34" t="str">
        <f t="shared" si="12"/>
        <v/>
      </c>
      <c r="AN34" s="36"/>
      <c r="AO34" s="40" t="str">
        <f>IF(AO33="","",IF(MONTH(AO33+1)=AP$53,AO33+1,""))</f>
        <v/>
      </c>
      <c r="AP34" s="34" t="str">
        <f t="shared" si="13"/>
        <v/>
      </c>
      <c r="AQ34" s="36"/>
      <c r="AR34" s="40" t="str">
        <f>IF(AR33="","",IF(MONTH(AR33+1)=AS$53,AR33+1,""))</f>
        <v/>
      </c>
      <c r="AS34" s="34" t="str">
        <f t="shared" si="14"/>
        <v/>
      </c>
      <c r="AT34" s="36"/>
      <c r="AU34" s="40" t="str">
        <f>IF(AU33="","",IF(MONTH(AU33+1)=AV$53,AU33+1,""))</f>
        <v/>
      </c>
      <c r="AV34" s="34" t="str">
        <f t="shared" si="15"/>
        <v/>
      </c>
      <c r="AW34" s="36"/>
      <c r="AX34" s="40" t="str">
        <f>IF(AX33="","",IF(MONTH(AX33+1)=AY$53,AX33+1,""))</f>
        <v/>
      </c>
      <c r="AY34" s="34" t="str">
        <f t="shared" si="16"/>
        <v/>
      </c>
      <c r="AZ34" s="36"/>
      <c r="BA34" s="40" t="str">
        <f>IF(BA33="","",IF(MONTH(BA33+1)=BB$53,BA33+1,""))</f>
        <v/>
      </c>
      <c r="BB34" s="34" t="str">
        <f t="shared" si="17"/>
        <v/>
      </c>
      <c r="BC34" s="36"/>
      <c r="BD34" s="40" t="str">
        <f>IF(BD33="","",IF(MONTH(BD33+1)=BE$53,BD33+1,""))</f>
        <v/>
      </c>
      <c r="BE34" s="34" t="str">
        <f t="shared" si="18"/>
        <v/>
      </c>
      <c r="BF34" s="36"/>
      <c r="BG34" s="40" t="str">
        <f>IF(BG33="","",IF(MONTH(BG33+1)=BH$53,BG33+1,""))</f>
        <v/>
      </c>
      <c r="BH34" s="34" t="str">
        <f t="shared" si="19"/>
        <v/>
      </c>
      <c r="BI34" s="36"/>
      <c r="BJ34" s="40" t="str">
        <f>IF(BJ33="","",IF(MONTH(BJ33+1)=BK$53,BJ33+1,""))</f>
        <v/>
      </c>
      <c r="BK34" s="34" t="str">
        <f t="shared" si="20"/>
        <v/>
      </c>
      <c r="BL34" s="36"/>
      <c r="BM34" s="40" t="str">
        <f>IF(BM33="","",IF(MONTH(BM33+1)=BN$53,BM33+1,""))</f>
        <v/>
      </c>
      <c r="BN34" s="34" t="str">
        <f t="shared" si="21"/>
        <v/>
      </c>
      <c r="BO34" s="36"/>
      <c r="BP34" s="40" t="str">
        <f>IF(BP33="","",IF(MONTH(BP33+1)=BQ$53,BP33+1,""))</f>
        <v/>
      </c>
      <c r="BQ34" s="34" t="str">
        <f t="shared" si="22"/>
        <v/>
      </c>
      <c r="BR34" s="36"/>
      <c r="BS34" s="40" t="str">
        <f>IF(BS33="","",IF(MONTH(BS33+1)=BT$53,BS33+1,""))</f>
        <v/>
      </c>
      <c r="BT34" s="34" t="str">
        <f t="shared" si="23"/>
        <v/>
      </c>
      <c r="BU34" s="36"/>
    </row>
    <row r="35" spans="2:75" ht="19.5" customHeight="1" x14ac:dyDescent="0.15">
      <c r="B35" s="32">
        <f>IF(B34="","",IF(MONTH(B34+1)=C$53,B34+1,""))</f>
        <v>26</v>
      </c>
      <c r="C35" s="34" t="str">
        <f t="shared" si="0"/>
        <v>木</v>
      </c>
      <c r="D35" s="36"/>
      <c r="E35" s="40" t="str">
        <f>IF(E34="","",IF(MONTH(E34+1)=F$53,E34+1,""))</f>
        <v/>
      </c>
      <c r="F35" s="34" t="str">
        <f t="shared" si="1"/>
        <v/>
      </c>
      <c r="G35" s="42"/>
      <c r="H35" s="32" t="str">
        <f>IF(H34="","",IF(MONTH(H34+1)=I$53,H34+1,""))</f>
        <v/>
      </c>
      <c r="I35" s="34" t="str">
        <f t="shared" si="2"/>
        <v/>
      </c>
      <c r="J35" s="36"/>
      <c r="K35" s="40" t="str">
        <f>IF(K34="","",IF(MONTH(K34+1)=L$53,K34+1,""))</f>
        <v/>
      </c>
      <c r="L35" s="34" t="str">
        <f t="shared" si="3"/>
        <v/>
      </c>
      <c r="M35" s="42"/>
      <c r="N35" s="32" t="str">
        <f>IF(N34="","",IF(MONTH(N34+1)=O$53,N34+1,""))</f>
        <v/>
      </c>
      <c r="O35" s="34" t="str">
        <f t="shared" si="4"/>
        <v/>
      </c>
      <c r="P35" s="36"/>
      <c r="Q35" s="40" t="str">
        <f>IF(Q34="","",IF(MONTH(Q34+1)=R$53,Q34+1,""))</f>
        <v/>
      </c>
      <c r="R35" s="34" t="str">
        <f t="shared" si="5"/>
        <v/>
      </c>
      <c r="S35" s="42"/>
      <c r="T35" s="32" t="str">
        <f>IF(T34="","",IF(MONTH(T34+1)=U$53,T34+1,""))</f>
        <v/>
      </c>
      <c r="U35" s="34" t="str">
        <f t="shared" si="6"/>
        <v/>
      </c>
      <c r="V35" s="36"/>
      <c r="W35" s="40" t="str">
        <f>IF(W34="","",IF(MONTH(W34+1)=X$53,W34+1,""))</f>
        <v/>
      </c>
      <c r="X35" s="34" t="str">
        <f t="shared" si="7"/>
        <v/>
      </c>
      <c r="Y35" s="42"/>
      <c r="Z35" s="32" t="str">
        <f>IF(Z34="","",IF(MONTH(Z34+1)=AA$53,Z34+1,""))</f>
        <v/>
      </c>
      <c r="AA35" s="34" t="str">
        <f t="shared" si="8"/>
        <v/>
      </c>
      <c r="AB35" s="36"/>
      <c r="AC35" s="40" t="str">
        <f>IF(AC34="","",IF(MONTH(AC34+1)=AD$53,AC34+1,""))</f>
        <v/>
      </c>
      <c r="AD35" s="34" t="str">
        <f t="shared" si="9"/>
        <v/>
      </c>
      <c r="AE35" s="42"/>
      <c r="AF35" s="32" t="str">
        <f>IF(AF34="","",IF(MONTH(AF34+1)=AG$53,AF34+1,""))</f>
        <v/>
      </c>
      <c r="AG35" s="34" t="str">
        <f t="shared" si="10"/>
        <v/>
      </c>
      <c r="AH35" s="36"/>
      <c r="AI35" s="40" t="str">
        <f>IF(AI34="","",IF(MONTH(AI34+1)=AJ$53,AI34+1,""))</f>
        <v/>
      </c>
      <c r="AJ35" s="34" t="str">
        <f t="shared" si="11"/>
        <v/>
      </c>
      <c r="AK35" s="36"/>
      <c r="AL35" s="32" t="str">
        <f>IF(AL34="","",IF(MONTH(AL34+1)=AM$53,AL34+1,""))</f>
        <v/>
      </c>
      <c r="AM35" s="34" t="str">
        <f t="shared" si="12"/>
        <v/>
      </c>
      <c r="AN35" s="36"/>
      <c r="AO35" s="40" t="str">
        <f>IF(AO34="","",IF(MONTH(AO34+1)=AP$53,AO34+1,""))</f>
        <v/>
      </c>
      <c r="AP35" s="34" t="str">
        <f t="shared" si="13"/>
        <v/>
      </c>
      <c r="AQ35" s="36"/>
      <c r="AR35" s="40" t="str">
        <f>IF(AR34="","",IF(MONTH(AR34+1)=AS$53,AR34+1,""))</f>
        <v/>
      </c>
      <c r="AS35" s="34" t="str">
        <f t="shared" si="14"/>
        <v/>
      </c>
      <c r="AT35" s="36"/>
      <c r="AU35" s="40" t="str">
        <f>IF(AU34="","",IF(MONTH(AU34+1)=AV$53,AU34+1,""))</f>
        <v/>
      </c>
      <c r="AV35" s="34" t="str">
        <f t="shared" si="15"/>
        <v/>
      </c>
      <c r="AW35" s="36"/>
      <c r="AX35" s="40" t="str">
        <f>IF(AX34="","",IF(MONTH(AX34+1)=AY$53,AX34+1,""))</f>
        <v/>
      </c>
      <c r="AY35" s="34" t="str">
        <f t="shared" si="16"/>
        <v/>
      </c>
      <c r="AZ35" s="36"/>
      <c r="BA35" s="40" t="str">
        <f>IF(BA34="","",IF(MONTH(BA34+1)=BB$53,BA34+1,""))</f>
        <v/>
      </c>
      <c r="BB35" s="34" t="str">
        <f t="shared" si="17"/>
        <v/>
      </c>
      <c r="BC35" s="36"/>
      <c r="BD35" s="40" t="str">
        <f>IF(BD34="","",IF(MONTH(BD34+1)=BE$53,BD34+1,""))</f>
        <v/>
      </c>
      <c r="BE35" s="34" t="str">
        <f t="shared" si="18"/>
        <v/>
      </c>
      <c r="BF35" s="36"/>
      <c r="BG35" s="40" t="str">
        <f>IF(BG34="","",IF(MONTH(BG34+1)=BH$53,BG34+1,""))</f>
        <v/>
      </c>
      <c r="BH35" s="34" t="str">
        <f t="shared" si="19"/>
        <v/>
      </c>
      <c r="BI35" s="36"/>
      <c r="BJ35" s="40" t="str">
        <f>IF(BJ34="","",IF(MONTH(BJ34+1)=BK$53,BJ34+1,""))</f>
        <v/>
      </c>
      <c r="BK35" s="34" t="str">
        <f t="shared" si="20"/>
        <v/>
      </c>
      <c r="BL35" s="36"/>
      <c r="BM35" s="40" t="str">
        <f>IF(BM34="","",IF(MONTH(BM34+1)=BN$53,BM34+1,""))</f>
        <v/>
      </c>
      <c r="BN35" s="34" t="str">
        <f t="shared" si="21"/>
        <v/>
      </c>
      <c r="BO35" s="36"/>
      <c r="BP35" s="40" t="str">
        <f>IF(BP34="","",IF(MONTH(BP34+1)=BQ$53,BP34+1,""))</f>
        <v/>
      </c>
      <c r="BQ35" s="34" t="str">
        <f t="shared" si="22"/>
        <v/>
      </c>
      <c r="BR35" s="36"/>
      <c r="BS35" s="40" t="str">
        <f>IF(BS34="","",IF(MONTH(BS34+1)=BT$53,BS34+1,""))</f>
        <v/>
      </c>
      <c r="BT35" s="34" t="str">
        <f t="shared" si="23"/>
        <v/>
      </c>
      <c r="BU35" s="36"/>
    </row>
    <row r="36" spans="2:75" ht="19.5" customHeight="1" x14ac:dyDescent="0.15">
      <c r="B36" s="32">
        <f>IF(B35="","",IF(MONTH(B35+1)=C$53,B35+1,""))</f>
        <v>27</v>
      </c>
      <c r="C36" s="34" t="str">
        <f t="shared" si="0"/>
        <v>金</v>
      </c>
      <c r="D36" s="36"/>
      <c r="E36" s="40" t="str">
        <f>IF(E35="","",IF(MONTH(E35+1)=F$53,E35+1,""))</f>
        <v/>
      </c>
      <c r="F36" s="34" t="str">
        <f t="shared" si="1"/>
        <v/>
      </c>
      <c r="G36" s="42"/>
      <c r="H36" s="32" t="str">
        <f>IF(H35="","",IF(MONTH(H35+1)=I$53,H35+1,""))</f>
        <v/>
      </c>
      <c r="I36" s="34" t="str">
        <f t="shared" si="2"/>
        <v/>
      </c>
      <c r="J36" s="36"/>
      <c r="K36" s="40" t="str">
        <f>IF(K35="","",IF(MONTH(K35+1)=L$53,K35+1,""))</f>
        <v/>
      </c>
      <c r="L36" s="34" t="str">
        <f t="shared" si="3"/>
        <v/>
      </c>
      <c r="M36" s="42"/>
      <c r="N36" s="32" t="str">
        <f>IF(N35="","",IF(MONTH(N35+1)=O$53,N35+1,""))</f>
        <v/>
      </c>
      <c r="O36" s="34" t="str">
        <f t="shared" si="4"/>
        <v/>
      </c>
      <c r="P36" s="36"/>
      <c r="Q36" s="40" t="str">
        <f>IF(Q35="","",IF(MONTH(Q35+1)=R$53,Q35+1,""))</f>
        <v/>
      </c>
      <c r="R36" s="34" t="str">
        <f t="shared" si="5"/>
        <v/>
      </c>
      <c r="S36" s="42"/>
      <c r="T36" s="32" t="str">
        <f>IF(T35="","",IF(MONTH(T35+1)=U$53,T35+1,""))</f>
        <v/>
      </c>
      <c r="U36" s="34" t="str">
        <f t="shared" si="6"/>
        <v/>
      </c>
      <c r="V36" s="36"/>
      <c r="W36" s="40" t="str">
        <f>IF(W35="","",IF(MONTH(W35+1)=X$53,W35+1,""))</f>
        <v/>
      </c>
      <c r="X36" s="34" t="str">
        <f t="shared" si="7"/>
        <v/>
      </c>
      <c r="Y36" s="42"/>
      <c r="Z36" s="32" t="str">
        <f>IF(Z35="","",IF(MONTH(Z35+1)=AA$53,Z35+1,""))</f>
        <v/>
      </c>
      <c r="AA36" s="34" t="str">
        <f t="shared" si="8"/>
        <v/>
      </c>
      <c r="AB36" s="36"/>
      <c r="AC36" s="40" t="str">
        <f>IF(AC35="","",IF(MONTH(AC35+1)=AD$53,AC35+1,""))</f>
        <v/>
      </c>
      <c r="AD36" s="34" t="str">
        <f t="shared" si="9"/>
        <v/>
      </c>
      <c r="AE36" s="42"/>
      <c r="AF36" s="32" t="str">
        <f>IF(AF35="","",IF(MONTH(AF35+1)=AG$53,AF35+1,""))</f>
        <v/>
      </c>
      <c r="AG36" s="34" t="str">
        <f t="shared" si="10"/>
        <v/>
      </c>
      <c r="AH36" s="36"/>
      <c r="AI36" s="40" t="str">
        <f>IF(AI35="","",IF(MONTH(AI35+1)=AJ$53,AI35+1,""))</f>
        <v/>
      </c>
      <c r="AJ36" s="34" t="str">
        <f t="shared" si="11"/>
        <v/>
      </c>
      <c r="AK36" s="36"/>
      <c r="AL36" s="32" t="str">
        <f>IF(AL35="","",IF(MONTH(AL35+1)=AM$53,AL35+1,""))</f>
        <v/>
      </c>
      <c r="AM36" s="34" t="str">
        <f t="shared" si="12"/>
        <v/>
      </c>
      <c r="AN36" s="36"/>
      <c r="AO36" s="40" t="str">
        <f>IF(AO35="","",IF(MONTH(AO35+1)=AP$53,AO35+1,""))</f>
        <v/>
      </c>
      <c r="AP36" s="34" t="str">
        <f t="shared" si="13"/>
        <v/>
      </c>
      <c r="AQ36" s="36"/>
      <c r="AR36" s="40" t="str">
        <f>IF(AR35="","",IF(MONTH(AR35+1)=AS$53,AR35+1,""))</f>
        <v/>
      </c>
      <c r="AS36" s="34" t="str">
        <f t="shared" si="14"/>
        <v/>
      </c>
      <c r="AT36" s="36"/>
      <c r="AU36" s="40" t="str">
        <f>IF(AU35="","",IF(MONTH(AU35+1)=AV$53,AU35+1,""))</f>
        <v/>
      </c>
      <c r="AV36" s="34" t="str">
        <f t="shared" si="15"/>
        <v/>
      </c>
      <c r="AW36" s="36"/>
      <c r="AX36" s="40" t="str">
        <f>IF(AX35="","",IF(MONTH(AX35+1)=AY$53,AX35+1,""))</f>
        <v/>
      </c>
      <c r="AY36" s="34" t="str">
        <f t="shared" si="16"/>
        <v/>
      </c>
      <c r="AZ36" s="36"/>
      <c r="BA36" s="40" t="str">
        <f>IF(BA35="","",IF(MONTH(BA35+1)=BB$53,BA35+1,""))</f>
        <v/>
      </c>
      <c r="BB36" s="34" t="str">
        <f t="shared" si="17"/>
        <v/>
      </c>
      <c r="BC36" s="36"/>
      <c r="BD36" s="40" t="str">
        <f>IF(BD35="","",IF(MONTH(BD35+1)=BE$53,BD35+1,""))</f>
        <v/>
      </c>
      <c r="BE36" s="34" t="str">
        <f t="shared" si="18"/>
        <v/>
      </c>
      <c r="BF36" s="36"/>
      <c r="BG36" s="40" t="str">
        <f>IF(BG35="","",IF(MONTH(BG35+1)=BH$53,BG35+1,""))</f>
        <v/>
      </c>
      <c r="BH36" s="34" t="str">
        <f t="shared" si="19"/>
        <v/>
      </c>
      <c r="BI36" s="36"/>
      <c r="BJ36" s="40" t="str">
        <f>IF(BJ35="","",IF(MONTH(BJ35+1)=BK$53,BJ35+1,""))</f>
        <v/>
      </c>
      <c r="BK36" s="34" t="str">
        <f t="shared" si="20"/>
        <v/>
      </c>
      <c r="BL36" s="36"/>
      <c r="BM36" s="40" t="str">
        <f>IF(BM35="","",IF(MONTH(BM35+1)=BN$53,BM35+1,""))</f>
        <v/>
      </c>
      <c r="BN36" s="34" t="str">
        <f t="shared" si="21"/>
        <v/>
      </c>
      <c r="BO36" s="36"/>
      <c r="BP36" s="40" t="str">
        <f>IF(BP35="","",IF(MONTH(BP35+1)=BQ$53,BP35+1,""))</f>
        <v/>
      </c>
      <c r="BQ36" s="34" t="str">
        <f t="shared" si="22"/>
        <v/>
      </c>
      <c r="BR36" s="36"/>
      <c r="BS36" s="40" t="str">
        <f>IF(BS35="","",IF(MONTH(BS35+1)=BT$53,BS35+1,""))</f>
        <v/>
      </c>
      <c r="BT36" s="34" t="str">
        <f t="shared" si="23"/>
        <v/>
      </c>
      <c r="BU36" s="36"/>
    </row>
    <row r="37" spans="2:75" ht="19.5" customHeight="1" x14ac:dyDescent="0.15">
      <c r="B37" s="32">
        <f>IF(B36="","",IF(MONTH(B36+1)=C$53,B36+1,""))</f>
        <v>28</v>
      </c>
      <c r="C37" s="34" t="str">
        <f t="shared" si="0"/>
        <v>土</v>
      </c>
      <c r="D37" s="36"/>
      <c r="E37" s="40" t="str">
        <f>IF(E36="","",IF(MONTH(E36+1)=F$53,E36+1,""))</f>
        <v/>
      </c>
      <c r="F37" s="34" t="str">
        <f t="shared" si="1"/>
        <v/>
      </c>
      <c r="G37" s="42"/>
      <c r="H37" s="32" t="str">
        <f>IF(H36="","",IF(MONTH(H36+1)=I$53,H36+1,""))</f>
        <v/>
      </c>
      <c r="I37" s="34" t="str">
        <f t="shared" si="2"/>
        <v/>
      </c>
      <c r="J37" s="36"/>
      <c r="K37" s="40" t="str">
        <f>IF(K36="","",IF(MONTH(K36+1)=L$53,K36+1,""))</f>
        <v/>
      </c>
      <c r="L37" s="34" t="str">
        <f t="shared" si="3"/>
        <v/>
      </c>
      <c r="M37" s="42"/>
      <c r="N37" s="32" t="str">
        <f>IF(N36="","",IF(MONTH(N36+1)=O$53,N36+1,""))</f>
        <v/>
      </c>
      <c r="O37" s="34" t="str">
        <f t="shared" si="4"/>
        <v/>
      </c>
      <c r="P37" s="36"/>
      <c r="Q37" s="40" t="str">
        <f>IF(Q36="","",IF(MONTH(Q36+1)=R$53,Q36+1,""))</f>
        <v/>
      </c>
      <c r="R37" s="34" t="str">
        <f t="shared" si="5"/>
        <v/>
      </c>
      <c r="S37" s="42"/>
      <c r="T37" s="32" t="str">
        <f>IF(T36="","",IF(MONTH(T36+1)=U$53,T36+1,""))</f>
        <v/>
      </c>
      <c r="U37" s="34" t="str">
        <f t="shared" si="6"/>
        <v/>
      </c>
      <c r="V37" s="36"/>
      <c r="W37" s="40" t="str">
        <f>IF(W36="","",IF(MONTH(W36+1)=X$53,W36+1,""))</f>
        <v/>
      </c>
      <c r="X37" s="34" t="str">
        <f t="shared" si="7"/>
        <v/>
      </c>
      <c r="Y37" s="42"/>
      <c r="Z37" s="32" t="str">
        <f>IF(Z36="","",IF(MONTH(Z36+1)=AA$53,Z36+1,""))</f>
        <v/>
      </c>
      <c r="AA37" s="34" t="str">
        <f t="shared" si="8"/>
        <v/>
      </c>
      <c r="AB37" s="36"/>
      <c r="AC37" s="40" t="str">
        <f>IF(AC36="","",IF(MONTH(AC36+1)=AD$53,AC36+1,""))</f>
        <v/>
      </c>
      <c r="AD37" s="34" t="str">
        <f t="shared" si="9"/>
        <v/>
      </c>
      <c r="AE37" s="42"/>
      <c r="AF37" s="32" t="str">
        <f>IF(AF36="","",IF(MONTH(AF36+1)=AG$53,AF36+1,""))</f>
        <v/>
      </c>
      <c r="AG37" s="34" t="str">
        <f t="shared" si="10"/>
        <v/>
      </c>
      <c r="AH37" s="36"/>
      <c r="AI37" s="40" t="str">
        <f>IF(AI36="","",IF(MONTH(AI36+1)=AJ$53,AI36+1,""))</f>
        <v/>
      </c>
      <c r="AJ37" s="34" t="str">
        <f t="shared" si="11"/>
        <v/>
      </c>
      <c r="AK37" s="36"/>
      <c r="AL37" s="32" t="str">
        <f>IF(AL36="","",IF(MONTH(AL36+1)=AM$53,AL36+1,""))</f>
        <v/>
      </c>
      <c r="AM37" s="34" t="str">
        <f t="shared" si="12"/>
        <v/>
      </c>
      <c r="AN37" s="36"/>
      <c r="AO37" s="40" t="str">
        <f>IF(AO36="","",IF(MONTH(AO36+1)=AP$53,AO36+1,""))</f>
        <v/>
      </c>
      <c r="AP37" s="34" t="str">
        <f t="shared" si="13"/>
        <v/>
      </c>
      <c r="AQ37" s="36"/>
      <c r="AR37" s="40" t="str">
        <f>IF(AR36="","",IF(MONTH(AR36+1)=AS$53,AR36+1,""))</f>
        <v/>
      </c>
      <c r="AS37" s="34" t="str">
        <f t="shared" si="14"/>
        <v/>
      </c>
      <c r="AT37" s="36"/>
      <c r="AU37" s="40" t="str">
        <f>IF(AU36="","",IF(MONTH(AU36+1)=AV$53,AU36+1,""))</f>
        <v/>
      </c>
      <c r="AV37" s="34" t="str">
        <f t="shared" si="15"/>
        <v/>
      </c>
      <c r="AW37" s="36"/>
      <c r="AX37" s="40" t="str">
        <f>IF(AX36="","",IF(MONTH(AX36+1)=AY$53,AX36+1,""))</f>
        <v/>
      </c>
      <c r="AY37" s="34" t="str">
        <f t="shared" si="16"/>
        <v/>
      </c>
      <c r="AZ37" s="36"/>
      <c r="BA37" s="40" t="str">
        <f>IF(BA36="","",IF(MONTH(BA36+1)=BB$53,BA36+1,""))</f>
        <v/>
      </c>
      <c r="BB37" s="34" t="str">
        <f t="shared" si="17"/>
        <v/>
      </c>
      <c r="BC37" s="36"/>
      <c r="BD37" s="40" t="str">
        <f>IF(BD36="","",IF(MONTH(BD36+1)=BE$53,BD36+1,""))</f>
        <v/>
      </c>
      <c r="BE37" s="34" t="str">
        <f t="shared" si="18"/>
        <v/>
      </c>
      <c r="BF37" s="36"/>
      <c r="BG37" s="40" t="str">
        <f>IF(BG36="","",IF(MONTH(BG36+1)=BH$53,BG36+1,""))</f>
        <v/>
      </c>
      <c r="BH37" s="34" t="str">
        <f t="shared" si="19"/>
        <v/>
      </c>
      <c r="BI37" s="36"/>
      <c r="BJ37" s="40" t="str">
        <f>IF(BJ36="","",IF(MONTH(BJ36+1)=BK$53,BJ36+1,""))</f>
        <v/>
      </c>
      <c r="BK37" s="34" t="str">
        <f t="shared" si="20"/>
        <v/>
      </c>
      <c r="BL37" s="36"/>
      <c r="BM37" s="40" t="str">
        <f>IF(BM36="","",IF(MONTH(BM36+1)=BN$53,BM36+1,""))</f>
        <v/>
      </c>
      <c r="BN37" s="34" t="str">
        <f t="shared" si="21"/>
        <v/>
      </c>
      <c r="BO37" s="36"/>
      <c r="BP37" s="40" t="str">
        <f>IF(BP36="","",IF(MONTH(BP36+1)=BQ$53,BP36+1,""))</f>
        <v/>
      </c>
      <c r="BQ37" s="34" t="str">
        <f t="shared" si="22"/>
        <v/>
      </c>
      <c r="BR37" s="36"/>
      <c r="BS37" s="40" t="str">
        <f>IF(BS36="","",IF(MONTH(BS36+1)=BT$53,BS36+1,""))</f>
        <v/>
      </c>
      <c r="BT37" s="34" t="str">
        <f t="shared" si="23"/>
        <v/>
      </c>
      <c r="BU37" s="36"/>
    </row>
    <row r="38" spans="2:75" ht="19.5" customHeight="1" x14ac:dyDescent="0.15">
      <c r="B38" s="32">
        <f>IF(B37="","",IF(MONTH(B37+1)=C$53,B37+1,""))</f>
        <v>29</v>
      </c>
      <c r="C38" s="34" t="str">
        <f t="shared" si="0"/>
        <v>日</v>
      </c>
      <c r="D38" s="36"/>
      <c r="E38" s="40" t="str">
        <f>IF(E37="","",IF(MONTH(E37+1)=F$53,E37+1,""))</f>
        <v/>
      </c>
      <c r="F38" s="34" t="str">
        <f t="shared" si="1"/>
        <v/>
      </c>
      <c r="G38" s="42"/>
      <c r="H38" s="32" t="str">
        <f>IF(H37="","",IF(MONTH(H37+1)=I$53,H37+1,""))</f>
        <v/>
      </c>
      <c r="I38" s="34" t="str">
        <f t="shared" si="2"/>
        <v/>
      </c>
      <c r="J38" s="36"/>
      <c r="K38" s="40" t="str">
        <f>IF(K37="","",IF(MONTH(K37+1)=L$53,K37+1,""))</f>
        <v/>
      </c>
      <c r="L38" s="34" t="str">
        <f t="shared" si="3"/>
        <v/>
      </c>
      <c r="M38" s="42"/>
      <c r="N38" s="32" t="str">
        <f>IF(N37="","",IF(MONTH(N37+1)=O$53,N37+1,""))</f>
        <v/>
      </c>
      <c r="O38" s="34" t="str">
        <f t="shared" si="4"/>
        <v/>
      </c>
      <c r="P38" s="36"/>
      <c r="Q38" s="40" t="str">
        <f>IF(Q37="","",IF(MONTH(Q37+1)=R$53,Q37+1,""))</f>
        <v/>
      </c>
      <c r="R38" s="34" t="str">
        <f t="shared" si="5"/>
        <v/>
      </c>
      <c r="S38" s="42"/>
      <c r="T38" s="32" t="str">
        <f>IF(T37="","",IF(MONTH(T37+1)=U$53,T37+1,""))</f>
        <v/>
      </c>
      <c r="U38" s="34" t="str">
        <f t="shared" si="6"/>
        <v/>
      </c>
      <c r="V38" s="36"/>
      <c r="W38" s="40" t="str">
        <f>IF(W37="","",IF(MONTH(W37+1)=X$53,W37+1,""))</f>
        <v/>
      </c>
      <c r="X38" s="34" t="str">
        <f t="shared" si="7"/>
        <v/>
      </c>
      <c r="Y38" s="42"/>
      <c r="Z38" s="32" t="str">
        <f>IF(Z37="","",IF(MONTH(Z37+1)=AA$53,Z37+1,""))</f>
        <v/>
      </c>
      <c r="AA38" s="34" t="str">
        <f t="shared" si="8"/>
        <v/>
      </c>
      <c r="AB38" s="36"/>
      <c r="AC38" s="40" t="str">
        <f>IF(AC37="","",IF(MONTH(AC37+1)=AD$53,AC37+1,""))</f>
        <v/>
      </c>
      <c r="AD38" s="34" t="str">
        <f t="shared" si="9"/>
        <v/>
      </c>
      <c r="AE38" s="42"/>
      <c r="AF38" s="32" t="str">
        <f>IF(AF37="","",IF(MONTH(AF37+1)=AG$53,AF37+1,""))</f>
        <v/>
      </c>
      <c r="AG38" s="34" t="str">
        <f t="shared" si="10"/>
        <v/>
      </c>
      <c r="AH38" s="36"/>
      <c r="AI38" s="40" t="str">
        <f>IF(AI37="","",IF(MONTH(AI37+1)=AJ$53,AI37+1,""))</f>
        <v/>
      </c>
      <c r="AJ38" s="34" t="str">
        <f t="shared" si="11"/>
        <v/>
      </c>
      <c r="AK38" s="36"/>
      <c r="AL38" s="32" t="str">
        <f>IF(AL37="","",IF(MONTH(AL37+1)=AM$53,AL37+1,""))</f>
        <v/>
      </c>
      <c r="AM38" s="34" t="str">
        <f t="shared" si="12"/>
        <v/>
      </c>
      <c r="AN38" s="36"/>
      <c r="AO38" s="40" t="str">
        <f>IF(AO37="","",IF(MONTH(AO37+1)=AP$53,AO37+1,""))</f>
        <v/>
      </c>
      <c r="AP38" s="34" t="str">
        <f t="shared" si="13"/>
        <v/>
      </c>
      <c r="AQ38" s="36"/>
      <c r="AR38" s="40" t="str">
        <f>IF(AR37="","",IF(MONTH(AR37+1)=AS$53,AR37+1,""))</f>
        <v/>
      </c>
      <c r="AS38" s="34" t="str">
        <f t="shared" si="14"/>
        <v/>
      </c>
      <c r="AT38" s="36"/>
      <c r="AU38" s="40" t="str">
        <f>IF(AU37="","",IF(MONTH(AU37+1)=AV$53,AU37+1,""))</f>
        <v/>
      </c>
      <c r="AV38" s="34" t="str">
        <f t="shared" si="15"/>
        <v/>
      </c>
      <c r="AW38" s="36"/>
      <c r="AX38" s="40" t="str">
        <f>IF(AX37="","",IF(MONTH(AX37+1)=AY$53,AX37+1,""))</f>
        <v/>
      </c>
      <c r="AY38" s="34" t="str">
        <f t="shared" si="16"/>
        <v/>
      </c>
      <c r="AZ38" s="36"/>
      <c r="BA38" s="40" t="str">
        <f>IF(BA37="","",IF(MONTH(BA37+1)=BB$53,BA37+1,""))</f>
        <v/>
      </c>
      <c r="BB38" s="34" t="str">
        <f t="shared" si="17"/>
        <v/>
      </c>
      <c r="BC38" s="36"/>
      <c r="BD38" s="40" t="str">
        <f>IF(BD37="","",IF(MONTH(BD37+1)=BE$53,BD37+1,""))</f>
        <v/>
      </c>
      <c r="BE38" s="34" t="str">
        <f t="shared" si="18"/>
        <v/>
      </c>
      <c r="BF38" s="36"/>
      <c r="BG38" s="40" t="str">
        <f>IF(BG37="","",IF(MONTH(BG37+1)=BH$53,BG37+1,""))</f>
        <v/>
      </c>
      <c r="BH38" s="34" t="str">
        <f t="shared" si="19"/>
        <v/>
      </c>
      <c r="BI38" s="36"/>
      <c r="BJ38" s="40" t="str">
        <f>IF(BJ37="","",IF(MONTH(BJ37+1)=BK$53,BJ37+1,""))</f>
        <v/>
      </c>
      <c r="BK38" s="34" t="str">
        <f t="shared" si="20"/>
        <v/>
      </c>
      <c r="BL38" s="36"/>
      <c r="BM38" s="40" t="str">
        <f>IF(BM37="","",IF(MONTH(BM37+1)=BN$53,BM37+1,""))</f>
        <v/>
      </c>
      <c r="BN38" s="34" t="str">
        <f t="shared" si="21"/>
        <v/>
      </c>
      <c r="BO38" s="36"/>
      <c r="BP38" s="40" t="str">
        <f>IF(BP37="","",IF(MONTH(BP37+1)=BQ$53,BP37+1,""))</f>
        <v/>
      </c>
      <c r="BQ38" s="34" t="str">
        <f t="shared" si="22"/>
        <v/>
      </c>
      <c r="BR38" s="36"/>
      <c r="BS38" s="40" t="str">
        <f>IF(BS37="","",IF(MONTH(BS37+1)=BT$53,BS37+1,""))</f>
        <v/>
      </c>
      <c r="BT38" s="34" t="str">
        <f t="shared" si="23"/>
        <v/>
      </c>
      <c r="BU38" s="36"/>
    </row>
    <row r="39" spans="2:75" ht="19.5" customHeight="1" x14ac:dyDescent="0.15">
      <c r="B39" s="32">
        <f>IF(B38="","",IF(MONTH(B38+1)=C$53,B38+1,""))</f>
        <v>30</v>
      </c>
      <c r="C39" s="34" t="str">
        <f t="shared" si="0"/>
        <v>月</v>
      </c>
      <c r="D39" s="36"/>
      <c r="E39" s="40" t="str">
        <f>IF(E38="","",IF(MONTH(E38+1)=F$53,E38+1,""))</f>
        <v/>
      </c>
      <c r="F39" s="34" t="str">
        <f t="shared" si="1"/>
        <v/>
      </c>
      <c r="G39" s="42"/>
      <c r="H39" s="32" t="str">
        <f>IF(H38="","",IF(MONTH(H38+1)=I$53,H38+1,""))</f>
        <v/>
      </c>
      <c r="I39" s="34" t="str">
        <f t="shared" si="2"/>
        <v/>
      </c>
      <c r="J39" s="36"/>
      <c r="K39" s="40" t="str">
        <f>IF(K38="","",IF(MONTH(K38+1)=L$53,K38+1,""))</f>
        <v/>
      </c>
      <c r="L39" s="34" t="str">
        <f t="shared" si="3"/>
        <v/>
      </c>
      <c r="M39" s="42"/>
      <c r="N39" s="32" t="str">
        <f>IF(N38="","",IF(MONTH(N38+1)=O$53,N38+1,""))</f>
        <v/>
      </c>
      <c r="O39" s="34" t="str">
        <f t="shared" si="4"/>
        <v/>
      </c>
      <c r="P39" s="36"/>
      <c r="Q39" s="40" t="str">
        <f>IF(Q38="","",IF(MONTH(Q38+1)=R$53,Q38+1,""))</f>
        <v/>
      </c>
      <c r="R39" s="34" t="str">
        <f t="shared" si="5"/>
        <v/>
      </c>
      <c r="S39" s="42"/>
      <c r="T39" s="32" t="str">
        <f>IF(T38="","",IF(MONTH(T38+1)=U$53,T38+1,""))</f>
        <v/>
      </c>
      <c r="U39" s="34" t="str">
        <f t="shared" si="6"/>
        <v/>
      </c>
      <c r="V39" s="36"/>
      <c r="W39" s="40" t="str">
        <f>IF(W38="","",IF(MONTH(W38+1)=X$53,W38+1,""))</f>
        <v/>
      </c>
      <c r="X39" s="34" t="str">
        <f t="shared" si="7"/>
        <v/>
      </c>
      <c r="Y39" s="42"/>
      <c r="Z39" s="32" t="str">
        <f>IF(Z38="","",IF(MONTH(Z38+1)=AA$53,Z38+1,""))</f>
        <v/>
      </c>
      <c r="AA39" s="34" t="str">
        <f t="shared" si="8"/>
        <v/>
      </c>
      <c r="AB39" s="36"/>
      <c r="AC39" s="40" t="str">
        <f>IF(AC38="","",IF(MONTH(AC38+1)=AD$53,AC38+1,""))</f>
        <v/>
      </c>
      <c r="AD39" s="34" t="str">
        <f t="shared" si="9"/>
        <v/>
      </c>
      <c r="AE39" s="42"/>
      <c r="AF39" s="32" t="str">
        <f>IF(AF38="","",IF(MONTH(AF38+1)=AG$53,AF38+1,""))</f>
        <v/>
      </c>
      <c r="AG39" s="34" t="str">
        <f t="shared" si="10"/>
        <v/>
      </c>
      <c r="AH39" s="36"/>
      <c r="AI39" s="40" t="str">
        <f>IF(AI38="","",IF(MONTH(AI38+1)=AJ$53,AI38+1,""))</f>
        <v/>
      </c>
      <c r="AJ39" s="34" t="str">
        <f t="shared" si="11"/>
        <v/>
      </c>
      <c r="AK39" s="36"/>
      <c r="AL39" s="32" t="str">
        <f>IF(AL38="","",IF(MONTH(AL38+1)=AM$53,AL38+1,""))</f>
        <v/>
      </c>
      <c r="AM39" s="34" t="str">
        <f t="shared" si="12"/>
        <v/>
      </c>
      <c r="AN39" s="36"/>
      <c r="AO39" s="40" t="str">
        <f>IF(AO38="","",IF(MONTH(AO38+1)=AP$53,AO38+1,""))</f>
        <v/>
      </c>
      <c r="AP39" s="34" t="str">
        <f t="shared" si="13"/>
        <v/>
      </c>
      <c r="AQ39" s="36"/>
      <c r="AR39" s="40" t="str">
        <f>IF(AR38="","",IF(MONTH(AR38+1)=AS$53,AR38+1,""))</f>
        <v/>
      </c>
      <c r="AS39" s="34" t="str">
        <f t="shared" si="14"/>
        <v/>
      </c>
      <c r="AT39" s="36"/>
      <c r="AU39" s="40" t="str">
        <f>IF(AU38="","",IF(MONTH(AU38+1)=AV$53,AU38+1,""))</f>
        <v/>
      </c>
      <c r="AV39" s="34" t="str">
        <f t="shared" si="15"/>
        <v/>
      </c>
      <c r="AW39" s="36"/>
      <c r="AX39" s="40" t="str">
        <f>IF(AX38="","",IF(MONTH(AX38+1)=AY$53,AX38+1,""))</f>
        <v/>
      </c>
      <c r="AY39" s="34" t="str">
        <f t="shared" si="16"/>
        <v/>
      </c>
      <c r="AZ39" s="36"/>
      <c r="BA39" s="40" t="str">
        <f>IF(BA38="","",IF(MONTH(BA38+1)=BB$53,BA38+1,""))</f>
        <v/>
      </c>
      <c r="BB39" s="34" t="str">
        <f t="shared" si="17"/>
        <v/>
      </c>
      <c r="BC39" s="36"/>
      <c r="BD39" s="40" t="str">
        <f>IF(BD38="","",IF(MONTH(BD38+1)=BE$53,BD38+1,""))</f>
        <v/>
      </c>
      <c r="BE39" s="34" t="str">
        <f t="shared" si="18"/>
        <v/>
      </c>
      <c r="BF39" s="36"/>
      <c r="BG39" s="40" t="str">
        <f>IF(BG38="","",IF(MONTH(BG38+1)=BH$53,BG38+1,""))</f>
        <v/>
      </c>
      <c r="BH39" s="34" t="str">
        <f t="shared" si="19"/>
        <v/>
      </c>
      <c r="BI39" s="36"/>
      <c r="BJ39" s="40" t="str">
        <f>IF(BJ38="","",IF(MONTH(BJ38+1)=BK$53,BJ38+1,""))</f>
        <v/>
      </c>
      <c r="BK39" s="34" t="str">
        <f t="shared" si="20"/>
        <v/>
      </c>
      <c r="BL39" s="36"/>
      <c r="BM39" s="40" t="str">
        <f>IF(BM38="","",IF(MONTH(BM38+1)=BN$53,BM38+1,""))</f>
        <v/>
      </c>
      <c r="BN39" s="34" t="str">
        <f t="shared" si="21"/>
        <v/>
      </c>
      <c r="BO39" s="36"/>
      <c r="BP39" s="40" t="str">
        <f>IF(BP38="","",IF(MONTH(BP38+1)=BQ$53,BP38+1,""))</f>
        <v/>
      </c>
      <c r="BQ39" s="34" t="str">
        <f t="shared" si="22"/>
        <v/>
      </c>
      <c r="BR39" s="36"/>
      <c r="BS39" s="40" t="str">
        <f>IF(BS38="","",IF(MONTH(BS38+1)=BT$53,BS38+1,""))</f>
        <v/>
      </c>
      <c r="BT39" s="34" t="str">
        <f t="shared" si="23"/>
        <v/>
      </c>
      <c r="BU39" s="36"/>
    </row>
    <row r="40" spans="2:75" ht="19.5" customHeight="1" x14ac:dyDescent="0.15">
      <c r="B40" s="33">
        <f>IF(B39="","",IF(MONTH(B39+1)=C$53,B39+1,""))</f>
        <v>31</v>
      </c>
      <c r="C40" s="35" t="str">
        <f t="shared" si="0"/>
        <v>火</v>
      </c>
      <c r="D40" s="37"/>
      <c r="E40" s="41" t="str">
        <f>IF(E39="","",IF(MONTH(E39+1)=F$53,E39+1,""))</f>
        <v/>
      </c>
      <c r="F40" s="35" t="str">
        <f t="shared" si="1"/>
        <v/>
      </c>
      <c r="G40" s="43"/>
      <c r="H40" s="33" t="str">
        <f>IF(H39="","",IF(MONTH(H39+1)=I$53,H39+1,""))</f>
        <v/>
      </c>
      <c r="I40" s="35" t="str">
        <f t="shared" si="2"/>
        <v/>
      </c>
      <c r="J40" s="37"/>
      <c r="K40" s="41" t="str">
        <f>IF(K39="","",IF(MONTH(K39+1)=L$53,K39+1,""))</f>
        <v/>
      </c>
      <c r="L40" s="35" t="str">
        <f t="shared" si="3"/>
        <v/>
      </c>
      <c r="M40" s="43"/>
      <c r="N40" s="33" t="str">
        <f>IF(N39="","",IF(MONTH(N39+1)=O$53,N39+1,""))</f>
        <v/>
      </c>
      <c r="O40" s="35" t="str">
        <f t="shared" si="4"/>
        <v/>
      </c>
      <c r="P40" s="37"/>
      <c r="Q40" s="41" t="str">
        <f>IF(Q39="","",IF(MONTH(Q39+1)=R$53,Q39+1,""))</f>
        <v/>
      </c>
      <c r="R40" s="35" t="str">
        <f t="shared" si="5"/>
        <v/>
      </c>
      <c r="S40" s="43"/>
      <c r="T40" s="33" t="str">
        <f>IF(T39="","",IF(MONTH(T39+1)=U$53,T39+1,""))</f>
        <v/>
      </c>
      <c r="U40" s="35" t="str">
        <f t="shared" si="6"/>
        <v/>
      </c>
      <c r="V40" s="37"/>
      <c r="W40" s="41" t="str">
        <f>IF(W39="","",IF(MONTH(W39+1)=X$53,W39+1,""))</f>
        <v/>
      </c>
      <c r="X40" s="35" t="str">
        <f t="shared" si="7"/>
        <v/>
      </c>
      <c r="Y40" s="43"/>
      <c r="Z40" s="33" t="str">
        <f>IF(Z39="","",IF(MONTH(Z39+1)=AA$53,Z39+1,""))</f>
        <v/>
      </c>
      <c r="AA40" s="35" t="str">
        <f t="shared" si="8"/>
        <v/>
      </c>
      <c r="AB40" s="37"/>
      <c r="AC40" s="33" t="str">
        <f>IF(AC39="","",IF(MONTH(AC39+1)=AD$53,AC39+1,""))</f>
        <v/>
      </c>
      <c r="AD40" s="35" t="str">
        <f t="shared" si="9"/>
        <v/>
      </c>
      <c r="AE40" s="43"/>
      <c r="AF40" s="33" t="str">
        <f>IF(AF39="","",IF(MONTH(AF39+1)=AG$53,AF39+1,""))</f>
        <v/>
      </c>
      <c r="AG40" s="35" t="str">
        <f t="shared" si="10"/>
        <v/>
      </c>
      <c r="AH40" s="37"/>
      <c r="AI40" s="41" t="str">
        <f>IF(AI39="","",IF(MONTH(AI39+1)=AJ$53,AI39+1,""))</f>
        <v/>
      </c>
      <c r="AJ40" s="35" t="str">
        <f t="shared" si="11"/>
        <v/>
      </c>
      <c r="AK40" s="37"/>
      <c r="AL40" s="33" t="str">
        <f>IF(AL39="","",IF(MONTH(AL39+1)=AM$53,AL39+1,""))</f>
        <v/>
      </c>
      <c r="AM40" s="35" t="str">
        <f t="shared" si="12"/>
        <v/>
      </c>
      <c r="AN40" s="37"/>
      <c r="AO40" s="41" t="str">
        <f>IF(AO39="","",IF(MONTH(AO39+1)=AP$53,AO39+1,""))</f>
        <v/>
      </c>
      <c r="AP40" s="35" t="str">
        <f t="shared" si="13"/>
        <v/>
      </c>
      <c r="AQ40" s="37"/>
      <c r="AR40" s="41" t="str">
        <f>IF(AR39="","",IF(MONTH(AR39+1)=AS$53,AR39+1,""))</f>
        <v/>
      </c>
      <c r="AS40" s="35" t="str">
        <f t="shared" si="14"/>
        <v/>
      </c>
      <c r="AT40" s="37"/>
      <c r="AU40" s="41" t="str">
        <f>IF(AU39="","",IF(MONTH(AU39+1)=AV$53,AU39+1,""))</f>
        <v/>
      </c>
      <c r="AV40" s="35" t="str">
        <f t="shared" si="15"/>
        <v/>
      </c>
      <c r="AW40" s="37"/>
      <c r="AX40" s="41" t="str">
        <f>IF(AX39="","",IF(MONTH(AX39+1)=AY$53,AX39+1,""))</f>
        <v/>
      </c>
      <c r="AY40" s="35" t="str">
        <f t="shared" si="16"/>
        <v/>
      </c>
      <c r="AZ40" s="37"/>
      <c r="BA40" s="41" t="str">
        <f>IF(BA39="","",IF(MONTH(BA39+1)=BB$53,BA39+1,""))</f>
        <v/>
      </c>
      <c r="BB40" s="35" t="str">
        <f t="shared" si="17"/>
        <v/>
      </c>
      <c r="BC40" s="37"/>
      <c r="BD40" s="41" t="str">
        <f>IF(BD39="","",IF(MONTH(BD39+1)=BE$53,BD39+1,""))</f>
        <v/>
      </c>
      <c r="BE40" s="35" t="str">
        <f t="shared" si="18"/>
        <v/>
      </c>
      <c r="BF40" s="37"/>
      <c r="BG40" s="41" t="str">
        <f>IF(BG39="","",IF(MONTH(BG39+1)=BH$53,BG39+1,""))</f>
        <v/>
      </c>
      <c r="BH40" s="35" t="str">
        <f t="shared" si="19"/>
        <v/>
      </c>
      <c r="BI40" s="37"/>
      <c r="BJ40" s="41" t="str">
        <f>IF(BJ39="","",IF(MONTH(BJ39+1)=BK$53,BJ39+1,""))</f>
        <v/>
      </c>
      <c r="BK40" s="35" t="str">
        <f t="shared" si="20"/>
        <v/>
      </c>
      <c r="BL40" s="37"/>
      <c r="BM40" s="41" t="str">
        <f>IF(BM39="","",IF(MONTH(BM39+1)=BN$53,BM39+1,""))</f>
        <v/>
      </c>
      <c r="BN40" s="35" t="str">
        <f t="shared" si="21"/>
        <v/>
      </c>
      <c r="BO40" s="37"/>
      <c r="BP40" s="41" t="str">
        <f>IF(BP39="","",IF(MONTH(BP39+1)=BQ$53,BP39+1,""))</f>
        <v/>
      </c>
      <c r="BQ40" s="35" t="str">
        <f t="shared" si="22"/>
        <v/>
      </c>
      <c r="BR40" s="37"/>
      <c r="BS40" s="41" t="str">
        <f>IF(BS39="","",IF(MONTH(BS39+1)=BT$53,BS39+1,""))</f>
        <v/>
      </c>
      <c r="BT40" s="35" t="str">
        <f t="shared" si="23"/>
        <v/>
      </c>
      <c r="BU40" s="37"/>
    </row>
    <row r="41" spans="2:75" ht="19.5" customHeight="1" x14ac:dyDescent="0.15">
      <c r="B41" s="3"/>
      <c r="E41" s="3"/>
      <c r="H41" s="3"/>
      <c r="K41" s="3"/>
      <c r="N41" s="3"/>
      <c r="Q41" s="3"/>
      <c r="T41" s="3"/>
      <c r="W41" s="3"/>
      <c r="Z41" s="3"/>
      <c r="AC41" s="3"/>
      <c r="AF41" s="3"/>
      <c r="AI41" s="3"/>
      <c r="AL41" s="3"/>
      <c r="AO41" s="3"/>
      <c r="AR41" s="3"/>
      <c r="AU41" s="3"/>
      <c r="AX41" s="3"/>
      <c r="BA41" s="3"/>
      <c r="BD41" s="3"/>
      <c r="BG41" s="3"/>
      <c r="BJ41" s="3"/>
      <c r="BM41" s="3"/>
      <c r="BP41" s="3"/>
      <c r="BS41" s="3"/>
    </row>
    <row r="42" spans="2:75" ht="19.5" customHeight="1" x14ac:dyDescent="0.15">
      <c r="B42" s="80" t="s">
        <v>24</v>
      </c>
      <c r="C42" s="81"/>
      <c r="D42" s="9">
        <f>31-D44</f>
        <v>31</v>
      </c>
      <c r="E42" s="80" t="s">
        <v>24</v>
      </c>
      <c r="F42" s="81"/>
      <c r="G42" s="9">
        <f>31-G44</f>
        <v>0</v>
      </c>
      <c r="H42" s="80" t="s">
        <v>24</v>
      </c>
      <c r="I42" s="81"/>
      <c r="J42" s="9">
        <f>31-J44</f>
        <v>0</v>
      </c>
      <c r="K42" s="80" t="s">
        <v>24</v>
      </c>
      <c r="L42" s="81"/>
      <c r="M42" s="9">
        <f>31-M44</f>
        <v>0</v>
      </c>
      <c r="N42" s="80" t="s">
        <v>24</v>
      </c>
      <c r="O42" s="81"/>
      <c r="P42" s="9">
        <f>31-P44</f>
        <v>0</v>
      </c>
      <c r="Q42" s="80" t="s">
        <v>24</v>
      </c>
      <c r="R42" s="81"/>
      <c r="S42" s="9">
        <f>31-S44</f>
        <v>0</v>
      </c>
      <c r="T42" s="80" t="s">
        <v>24</v>
      </c>
      <c r="U42" s="81"/>
      <c r="V42" s="9">
        <f>31-V44</f>
        <v>0</v>
      </c>
      <c r="W42" s="80" t="s">
        <v>24</v>
      </c>
      <c r="X42" s="81"/>
      <c r="Y42" s="9">
        <f>31-Y44</f>
        <v>0</v>
      </c>
      <c r="Z42" s="80" t="s">
        <v>24</v>
      </c>
      <c r="AA42" s="81"/>
      <c r="AB42" s="9">
        <f>31-AB44</f>
        <v>0</v>
      </c>
      <c r="AC42" s="80" t="s">
        <v>24</v>
      </c>
      <c r="AD42" s="81"/>
      <c r="AE42" s="9">
        <f>31-AE44</f>
        <v>0</v>
      </c>
      <c r="AF42" s="80" t="s">
        <v>24</v>
      </c>
      <c r="AG42" s="81"/>
      <c r="AH42" s="9">
        <f>31-AH44</f>
        <v>0</v>
      </c>
      <c r="AI42" s="80" t="s">
        <v>24</v>
      </c>
      <c r="AJ42" s="81"/>
      <c r="AK42" s="23">
        <f>31-AK44</f>
        <v>0</v>
      </c>
      <c r="AL42" s="80" t="s">
        <v>24</v>
      </c>
      <c r="AM42" s="81"/>
      <c r="AN42" s="23">
        <f>31-AN44</f>
        <v>0</v>
      </c>
      <c r="AO42" s="80" t="s">
        <v>24</v>
      </c>
      <c r="AP42" s="81"/>
      <c r="AQ42" s="23">
        <f>31-AQ44</f>
        <v>0</v>
      </c>
      <c r="AR42" s="80" t="s">
        <v>24</v>
      </c>
      <c r="AS42" s="81"/>
      <c r="AT42" s="23">
        <f>31-AT44</f>
        <v>0</v>
      </c>
      <c r="AU42" s="80" t="s">
        <v>24</v>
      </c>
      <c r="AV42" s="81"/>
      <c r="AW42" s="23">
        <f>31-AW44</f>
        <v>0</v>
      </c>
      <c r="AX42" s="80" t="s">
        <v>24</v>
      </c>
      <c r="AY42" s="81"/>
      <c r="AZ42" s="23">
        <f>31-AZ44</f>
        <v>0</v>
      </c>
      <c r="BA42" s="80" t="s">
        <v>24</v>
      </c>
      <c r="BB42" s="81"/>
      <c r="BC42" s="23">
        <f>31-BC44</f>
        <v>0</v>
      </c>
      <c r="BD42" s="80" t="s">
        <v>24</v>
      </c>
      <c r="BE42" s="81"/>
      <c r="BF42" s="23">
        <f>31-BF44</f>
        <v>0</v>
      </c>
      <c r="BG42" s="80" t="s">
        <v>24</v>
      </c>
      <c r="BH42" s="81"/>
      <c r="BI42" s="23">
        <f>31-BI44</f>
        <v>0</v>
      </c>
      <c r="BJ42" s="80" t="s">
        <v>24</v>
      </c>
      <c r="BK42" s="81"/>
      <c r="BL42" s="23">
        <f>31-BL44</f>
        <v>0</v>
      </c>
      <c r="BM42" s="80" t="s">
        <v>24</v>
      </c>
      <c r="BN42" s="81"/>
      <c r="BO42" s="23">
        <f>31-BO44</f>
        <v>0</v>
      </c>
      <c r="BP42" s="80" t="s">
        <v>24</v>
      </c>
      <c r="BQ42" s="81"/>
      <c r="BR42" s="23">
        <f>31-BR44</f>
        <v>0</v>
      </c>
      <c r="BS42" s="80" t="s">
        <v>24</v>
      </c>
      <c r="BT42" s="81"/>
      <c r="BU42" s="23">
        <f>31-BU44</f>
        <v>0</v>
      </c>
      <c r="BV42" s="27">
        <f>+D42+G42+J42+M42+P42+S42+V42+Y42+AB42+AE42+AH42+AK42+AN42+AQ42+AT42+AW42+AZ42+BC42+BF42+BI42+BL42+BO42+BR42+BU42</f>
        <v>31</v>
      </c>
      <c r="BW42" s="30" t="s">
        <v>40</v>
      </c>
    </row>
    <row r="43" spans="2:75" ht="19.5" customHeight="1" x14ac:dyDescent="0.15">
      <c r="B43" s="74" t="s">
        <v>21</v>
      </c>
      <c r="C43" s="75"/>
      <c r="D43" s="10">
        <f>COUNTIF(D10:D40,"□")</f>
        <v>0</v>
      </c>
      <c r="E43" s="74" t="s">
        <v>21</v>
      </c>
      <c r="F43" s="75"/>
      <c r="G43" s="10">
        <f>COUNTIF(G10:G40,"□")</f>
        <v>0</v>
      </c>
      <c r="H43" s="74" t="s">
        <v>21</v>
      </c>
      <c r="I43" s="75"/>
      <c r="J43" s="10">
        <f>COUNTIF(J10:J40,"□")</f>
        <v>0</v>
      </c>
      <c r="K43" s="74" t="s">
        <v>21</v>
      </c>
      <c r="L43" s="75"/>
      <c r="M43" s="10">
        <f>COUNTIF(M10:M40,"□")</f>
        <v>0</v>
      </c>
      <c r="N43" s="74" t="s">
        <v>21</v>
      </c>
      <c r="O43" s="75"/>
      <c r="P43" s="10">
        <f>COUNTIF(P10:P40,"□")</f>
        <v>0</v>
      </c>
      <c r="Q43" s="74" t="s">
        <v>21</v>
      </c>
      <c r="R43" s="75"/>
      <c r="S43" s="10">
        <f>COUNTIF(S10:S40,"□")</f>
        <v>0</v>
      </c>
      <c r="T43" s="74" t="s">
        <v>21</v>
      </c>
      <c r="U43" s="75"/>
      <c r="V43" s="10">
        <f>COUNTIF(V10:V40,"□")</f>
        <v>0</v>
      </c>
      <c r="W43" s="74" t="s">
        <v>21</v>
      </c>
      <c r="X43" s="75"/>
      <c r="Y43" s="10">
        <f>COUNTIF(Y10:Y40,"□")</f>
        <v>0</v>
      </c>
      <c r="Z43" s="74" t="s">
        <v>21</v>
      </c>
      <c r="AA43" s="75"/>
      <c r="AB43" s="10">
        <f>COUNTIF(AB10:AB40,"□")</f>
        <v>0</v>
      </c>
      <c r="AC43" s="74" t="s">
        <v>21</v>
      </c>
      <c r="AD43" s="75"/>
      <c r="AE43" s="10">
        <f>COUNTIF(AE10:AE40,"□")</f>
        <v>0</v>
      </c>
      <c r="AF43" s="74" t="s">
        <v>21</v>
      </c>
      <c r="AG43" s="75"/>
      <c r="AH43" s="10">
        <f>COUNTIF(AH10:AH40,"□")</f>
        <v>0</v>
      </c>
      <c r="AI43" s="74" t="s">
        <v>21</v>
      </c>
      <c r="AJ43" s="75"/>
      <c r="AK43" s="10">
        <f>COUNTIF(AK10:AK40,"□")</f>
        <v>0</v>
      </c>
      <c r="AL43" s="74" t="s">
        <v>21</v>
      </c>
      <c r="AM43" s="75"/>
      <c r="AN43" s="10">
        <f>COUNTIF(AN10:AN40,"□")</f>
        <v>0</v>
      </c>
      <c r="AO43" s="74" t="s">
        <v>21</v>
      </c>
      <c r="AP43" s="75"/>
      <c r="AQ43" s="10">
        <f>COUNTIF(AQ10:AQ40,"□")</f>
        <v>0</v>
      </c>
      <c r="AR43" s="74" t="s">
        <v>21</v>
      </c>
      <c r="AS43" s="75"/>
      <c r="AT43" s="10">
        <f>COUNTIF(AT10:AT40,"□")</f>
        <v>0</v>
      </c>
      <c r="AU43" s="74" t="s">
        <v>21</v>
      </c>
      <c r="AV43" s="75"/>
      <c r="AW43" s="10">
        <f>COUNTIF(AW10:AW40,"□")</f>
        <v>0</v>
      </c>
      <c r="AX43" s="74" t="s">
        <v>21</v>
      </c>
      <c r="AY43" s="75"/>
      <c r="AZ43" s="10">
        <f>COUNTIF(AZ10:AZ40,"□")</f>
        <v>0</v>
      </c>
      <c r="BA43" s="74" t="s">
        <v>21</v>
      </c>
      <c r="BB43" s="75"/>
      <c r="BC43" s="10">
        <f>COUNTIF(BC10:BC40,"□")</f>
        <v>0</v>
      </c>
      <c r="BD43" s="74" t="s">
        <v>21</v>
      </c>
      <c r="BE43" s="75"/>
      <c r="BF43" s="10">
        <f>COUNTIF(BF10:BF40,"□")</f>
        <v>0</v>
      </c>
      <c r="BG43" s="74" t="s">
        <v>21</v>
      </c>
      <c r="BH43" s="75"/>
      <c r="BI43" s="10">
        <f>COUNTIF(BI10:BI40,"□")</f>
        <v>0</v>
      </c>
      <c r="BJ43" s="74" t="s">
        <v>21</v>
      </c>
      <c r="BK43" s="75"/>
      <c r="BL43" s="10">
        <f>COUNTIF(BL10:BL40,"□")</f>
        <v>0</v>
      </c>
      <c r="BM43" s="74" t="s">
        <v>21</v>
      </c>
      <c r="BN43" s="75"/>
      <c r="BO43" s="10">
        <f>COUNTIF(BO10:BO40,"□")</f>
        <v>0</v>
      </c>
      <c r="BP43" s="74" t="s">
        <v>21</v>
      </c>
      <c r="BQ43" s="75"/>
      <c r="BR43" s="10">
        <f>COUNTIF(BR10:BR40,"□")</f>
        <v>0</v>
      </c>
      <c r="BS43" s="74" t="s">
        <v>21</v>
      </c>
      <c r="BT43" s="75"/>
      <c r="BU43" s="10">
        <f>COUNTIF(BU10:BU40,"□")</f>
        <v>0</v>
      </c>
      <c r="BV43" s="27">
        <f>+D43+G43+J43+M43+P43+S43+V43+Y43+AB43+AE43+AH43+AK43+AN43+AQ43+AT43+AW43+AZ43+BC43+BF43+BI43+BL43+BO43+BR43+BU43</f>
        <v>0</v>
      </c>
      <c r="BW43" s="30" t="s">
        <v>42</v>
      </c>
    </row>
    <row r="44" spans="2:75" ht="19.5" hidden="1" customHeight="1" x14ac:dyDescent="0.15">
      <c r="B44" s="76" t="s">
        <v>13</v>
      </c>
      <c r="C44" s="77"/>
      <c r="D44" s="11">
        <f>COUNTIF(D10:D40,"－")+COUNTBLANK(B10:B40)</f>
        <v>0</v>
      </c>
      <c r="E44" s="76" t="s">
        <v>13</v>
      </c>
      <c r="F44" s="77"/>
      <c r="G44" s="11">
        <f>COUNTIF(G10:G40,"－")+COUNTBLANK(E10:E40)</f>
        <v>31</v>
      </c>
      <c r="H44" s="76" t="s">
        <v>13</v>
      </c>
      <c r="I44" s="77"/>
      <c r="J44" s="11">
        <f>COUNTIF(J10:J40,"－")+COUNTBLANK(H10:H40)</f>
        <v>31</v>
      </c>
      <c r="K44" s="76" t="s">
        <v>13</v>
      </c>
      <c r="L44" s="77"/>
      <c r="M44" s="11">
        <f>COUNTIF(M10:M40,"－")+COUNTBLANK(K10:K40)</f>
        <v>31</v>
      </c>
      <c r="N44" s="76" t="s">
        <v>13</v>
      </c>
      <c r="O44" s="77"/>
      <c r="P44" s="11">
        <f>COUNTIF(P10:P40,"－")+COUNTBLANK(N10:N40)</f>
        <v>31</v>
      </c>
      <c r="Q44" s="76" t="s">
        <v>13</v>
      </c>
      <c r="R44" s="77"/>
      <c r="S44" s="11">
        <f>COUNTIF(S10:S40,"－")+COUNTBLANK(Q10:Q40)</f>
        <v>31</v>
      </c>
      <c r="T44" s="76" t="s">
        <v>13</v>
      </c>
      <c r="U44" s="77"/>
      <c r="V44" s="11">
        <f>COUNTIF(V10:V40,"－")+COUNTBLANK(T10:T40)</f>
        <v>31</v>
      </c>
      <c r="W44" s="76" t="s">
        <v>13</v>
      </c>
      <c r="X44" s="77"/>
      <c r="Y44" s="11">
        <f>COUNTIF(Y10:Y40,"－")+COUNTBLANK(W10:W40)</f>
        <v>31</v>
      </c>
      <c r="Z44" s="76" t="s">
        <v>13</v>
      </c>
      <c r="AA44" s="77"/>
      <c r="AB44" s="11">
        <f>COUNTIF(AB10:AB40,"－")+COUNTBLANK(Z10:Z40)</f>
        <v>31</v>
      </c>
      <c r="AC44" s="76" t="s">
        <v>13</v>
      </c>
      <c r="AD44" s="77"/>
      <c r="AE44" s="11">
        <f>COUNTIF(AE10:AE40,"－")+COUNTBLANK(AC10:AC40)</f>
        <v>31</v>
      </c>
      <c r="AF44" s="76" t="s">
        <v>13</v>
      </c>
      <c r="AG44" s="77"/>
      <c r="AH44" s="11">
        <f>COUNTIF(AH10:AH40,"－")+COUNTBLANK(AF10:AF40)</f>
        <v>31</v>
      </c>
      <c r="AI44" s="76" t="s">
        <v>13</v>
      </c>
      <c r="AJ44" s="77"/>
      <c r="AK44" s="11">
        <f>COUNTIF(AK10:AK40,"－")+COUNTBLANK(AI10:AI40)</f>
        <v>31</v>
      </c>
      <c r="AL44" s="76" t="s">
        <v>13</v>
      </c>
      <c r="AM44" s="77"/>
      <c r="AN44" s="11">
        <f>COUNTIF(AN10:AN40,"－")+COUNTBLANK(AL10:AL40)</f>
        <v>31</v>
      </c>
      <c r="AO44" s="76" t="s">
        <v>13</v>
      </c>
      <c r="AP44" s="77"/>
      <c r="AQ44" s="11">
        <f>COUNTIF(AQ10:AQ40,"－")+COUNTBLANK(AO10:AO40)</f>
        <v>31</v>
      </c>
      <c r="AR44" s="76" t="s">
        <v>13</v>
      </c>
      <c r="AS44" s="77"/>
      <c r="AT44" s="11">
        <f>COUNTIF(AT10:AT40,"－")+COUNTBLANK(AR10:AR40)</f>
        <v>31</v>
      </c>
      <c r="AU44" s="76" t="s">
        <v>13</v>
      </c>
      <c r="AV44" s="77"/>
      <c r="AW44" s="11">
        <f>COUNTIF(AW10:AW40,"－")+COUNTBLANK(AU10:AU40)</f>
        <v>31</v>
      </c>
      <c r="AX44" s="76" t="s">
        <v>13</v>
      </c>
      <c r="AY44" s="77"/>
      <c r="AZ44" s="11">
        <f>COUNTIF(AZ10:AZ40,"－")+COUNTBLANK(AX10:AX40)</f>
        <v>31</v>
      </c>
      <c r="BA44" s="76" t="s">
        <v>13</v>
      </c>
      <c r="BB44" s="77"/>
      <c r="BC44" s="11">
        <f>COUNTIF(BC10:BC40,"－")+COUNTBLANK(BA10:BA40)</f>
        <v>31</v>
      </c>
      <c r="BD44" s="76" t="s">
        <v>13</v>
      </c>
      <c r="BE44" s="77"/>
      <c r="BF44" s="11">
        <f>COUNTIF(BF10:BF40,"－")+COUNTBLANK(BD10:BD40)</f>
        <v>31</v>
      </c>
      <c r="BG44" s="76" t="s">
        <v>13</v>
      </c>
      <c r="BH44" s="77"/>
      <c r="BI44" s="11">
        <f>COUNTIF(BI10:BI40,"－")+COUNTBLANK(BG10:BG40)</f>
        <v>31</v>
      </c>
      <c r="BJ44" s="76" t="s">
        <v>13</v>
      </c>
      <c r="BK44" s="77"/>
      <c r="BL44" s="11">
        <f>COUNTIF(BL10:BL40,"－")+COUNTBLANK(BJ10:BJ40)</f>
        <v>31</v>
      </c>
      <c r="BM44" s="76" t="s">
        <v>13</v>
      </c>
      <c r="BN44" s="77"/>
      <c r="BO44" s="11">
        <f>COUNTIF(BO10:BO40,"－")+COUNTBLANK(BM10:BM40)</f>
        <v>31</v>
      </c>
      <c r="BP44" s="76" t="s">
        <v>13</v>
      </c>
      <c r="BQ44" s="77"/>
      <c r="BR44" s="11">
        <f>COUNTIF(BR10:BR40,"－")+COUNTBLANK(BP10:BP40)</f>
        <v>31</v>
      </c>
      <c r="BS44" s="76" t="s">
        <v>13</v>
      </c>
      <c r="BT44" s="77"/>
      <c r="BU44" s="11">
        <f>COUNTIF(BU10:BU40,"－")+COUNTBLANK(BS10:BS40)</f>
        <v>31</v>
      </c>
    </row>
    <row r="45" spans="2:75" ht="19.5" hidden="1" customHeight="1" x14ac:dyDescent="0.15">
      <c r="B45" s="76" t="s">
        <v>39</v>
      </c>
      <c r="C45" s="77"/>
      <c r="D45" s="13">
        <f>+D42-D43</f>
        <v>31</v>
      </c>
      <c r="E45" s="76" t="s">
        <v>39</v>
      </c>
      <c r="F45" s="77"/>
      <c r="G45" s="13">
        <f>+G42-G43</f>
        <v>0</v>
      </c>
      <c r="H45" s="76" t="s">
        <v>39</v>
      </c>
      <c r="I45" s="77"/>
      <c r="J45" s="13">
        <f>+J42-J43</f>
        <v>0</v>
      </c>
      <c r="K45" s="76" t="s">
        <v>39</v>
      </c>
      <c r="L45" s="77"/>
      <c r="M45" s="13">
        <f>+M42-M43</f>
        <v>0</v>
      </c>
      <c r="N45" s="76" t="s">
        <v>39</v>
      </c>
      <c r="O45" s="77"/>
      <c r="P45" s="13">
        <f>+P42-P43</f>
        <v>0</v>
      </c>
      <c r="Q45" s="76" t="s">
        <v>39</v>
      </c>
      <c r="R45" s="77"/>
      <c r="S45" s="13">
        <f>+S42-S43</f>
        <v>0</v>
      </c>
      <c r="T45" s="76" t="s">
        <v>39</v>
      </c>
      <c r="U45" s="77"/>
      <c r="V45" s="13">
        <f>+V42-V43</f>
        <v>0</v>
      </c>
      <c r="W45" s="76" t="s">
        <v>39</v>
      </c>
      <c r="X45" s="77"/>
      <c r="Y45" s="13">
        <f>+Y42-Y43</f>
        <v>0</v>
      </c>
      <c r="Z45" s="76" t="s">
        <v>39</v>
      </c>
      <c r="AA45" s="77"/>
      <c r="AB45" s="13">
        <f>+AB42-AB43</f>
        <v>0</v>
      </c>
      <c r="AC45" s="76" t="s">
        <v>39</v>
      </c>
      <c r="AD45" s="77"/>
      <c r="AE45" s="13">
        <f>+AE42-AE43</f>
        <v>0</v>
      </c>
      <c r="AF45" s="76" t="s">
        <v>39</v>
      </c>
      <c r="AG45" s="77"/>
      <c r="AH45" s="13">
        <f>+AH42-AH43</f>
        <v>0</v>
      </c>
      <c r="AI45" s="76" t="s">
        <v>39</v>
      </c>
      <c r="AJ45" s="77"/>
      <c r="AK45" s="11">
        <f>+AK42-AK43</f>
        <v>0</v>
      </c>
      <c r="AL45" s="76" t="s">
        <v>39</v>
      </c>
      <c r="AM45" s="77"/>
      <c r="AN45" s="11">
        <f>+AN42-AN43</f>
        <v>0</v>
      </c>
      <c r="AO45" s="76" t="s">
        <v>39</v>
      </c>
      <c r="AP45" s="77"/>
      <c r="AQ45" s="11">
        <f>+AQ42-AQ43</f>
        <v>0</v>
      </c>
      <c r="AR45" s="76" t="s">
        <v>39</v>
      </c>
      <c r="AS45" s="77"/>
      <c r="AT45" s="11">
        <f>+AT42-AT43</f>
        <v>0</v>
      </c>
      <c r="AU45" s="76" t="s">
        <v>39</v>
      </c>
      <c r="AV45" s="77"/>
      <c r="AW45" s="11">
        <f>+AW42-AW43</f>
        <v>0</v>
      </c>
      <c r="AX45" s="76" t="s">
        <v>39</v>
      </c>
      <c r="AY45" s="77"/>
      <c r="AZ45" s="11">
        <f>+AZ42-AZ43</f>
        <v>0</v>
      </c>
      <c r="BA45" s="76" t="s">
        <v>39</v>
      </c>
      <c r="BB45" s="77"/>
      <c r="BC45" s="11">
        <f>+BC42-BC43</f>
        <v>0</v>
      </c>
      <c r="BD45" s="76" t="s">
        <v>39</v>
      </c>
      <c r="BE45" s="77"/>
      <c r="BF45" s="11">
        <f>+BF42-BF43</f>
        <v>0</v>
      </c>
      <c r="BG45" s="76" t="s">
        <v>39</v>
      </c>
      <c r="BH45" s="77"/>
      <c r="BI45" s="11">
        <f>+BI42-BI43</f>
        <v>0</v>
      </c>
      <c r="BJ45" s="76" t="s">
        <v>39</v>
      </c>
      <c r="BK45" s="77"/>
      <c r="BL45" s="11">
        <f>+BL42-BL43</f>
        <v>0</v>
      </c>
      <c r="BM45" s="76" t="s">
        <v>39</v>
      </c>
      <c r="BN45" s="77"/>
      <c r="BO45" s="11">
        <f>+BO42-BO43</f>
        <v>0</v>
      </c>
      <c r="BP45" s="76" t="s">
        <v>39</v>
      </c>
      <c r="BQ45" s="77"/>
      <c r="BR45" s="11">
        <f>+BR42-BR43</f>
        <v>0</v>
      </c>
      <c r="BS45" s="76" t="s">
        <v>39</v>
      </c>
      <c r="BT45" s="77"/>
      <c r="BU45" s="11">
        <f>+BU42-BU43</f>
        <v>0</v>
      </c>
      <c r="BV45" s="27"/>
      <c r="BW45" s="30"/>
    </row>
    <row r="46" spans="2:75" ht="19.5" hidden="1" customHeight="1" x14ac:dyDescent="0.15">
      <c r="B46" s="76" t="s">
        <v>3</v>
      </c>
      <c r="C46" s="77"/>
      <c r="D46" s="13">
        <f>SUM(COUNTIFS(C10:C40,"土",D10:D40,{"□","－"}))+SUM(COUNTIFS(C10:C40,"日",D10:D40,{"□","－"}))</f>
        <v>0</v>
      </c>
      <c r="E46" s="76" t="s">
        <v>3</v>
      </c>
      <c r="F46" s="77"/>
      <c r="G46" s="13">
        <f>SUM(COUNTIFS(F10:F40,"土",G10:G40,{"□","－"}))+SUM(COUNTIFS(F10:F40,"日",G10:G40,{"□","－"}))</f>
        <v>0</v>
      </c>
      <c r="H46" s="76" t="s">
        <v>3</v>
      </c>
      <c r="I46" s="77"/>
      <c r="J46" s="13">
        <f>SUM(COUNTIFS(I10:I40,"土",J10:J40,{"□","－"}))+SUM(COUNTIFS(I10:I40,"日",J10:J40,{"□","－"}))</f>
        <v>0</v>
      </c>
      <c r="K46" s="76" t="s">
        <v>3</v>
      </c>
      <c r="L46" s="77"/>
      <c r="M46" s="13">
        <f>SUM(COUNTIFS(L10:L40,"土",M10:M40,{"□","－"}))+SUM(COUNTIFS(L10:L40,"日",M10:M40,{"□","－"}))</f>
        <v>0</v>
      </c>
      <c r="N46" s="76" t="s">
        <v>3</v>
      </c>
      <c r="O46" s="77"/>
      <c r="P46" s="13">
        <f>SUM(COUNTIFS(O10:O40,"土",P10:P40,{"□","－"}))+SUM(COUNTIFS(O10:O40,"日",P10:P40,{"□","－"}))</f>
        <v>0</v>
      </c>
      <c r="Q46" s="76" t="s">
        <v>3</v>
      </c>
      <c r="R46" s="77"/>
      <c r="S46" s="13">
        <f>SUM(COUNTIFS(R10:R40,"土",S10:S40,{"□","－"}))+SUM(COUNTIFS(R10:R40,"日",S10:S40,{"□","－"}))</f>
        <v>0</v>
      </c>
      <c r="T46" s="76" t="s">
        <v>3</v>
      </c>
      <c r="U46" s="77"/>
      <c r="V46" s="13">
        <f>SUM(COUNTIFS(U10:U40,"土",V10:V40,{"□","－"}))+SUM(COUNTIFS(U10:U40,"日",V10:V40,{"□","－"}))</f>
        <v>0</v>
      </c>
      <c r="W46" s="76" t="s">
        <v>3</v>
      </c>
      <c r="X46" s="77"/>
      <c r="Y46" s="13">
        <f>SUM(COUNTIFS(X10:X40,"土",Y10:Y40,{"□","－"}))+SUM(COUNTIFS(X10:X40,"日",Y10:Y40,{"□","－"}))</f>
        <v>0</v>
      </c>
      <c r="Z46" s="76" t="s">
        <v>3</v>
      </c>
      <c r="AA46" s="77"/>
      <c r="AB46" s="13">
        <f>SUM(COUNTIFS(AA10:AA40,"土",AB10:AB40,{"□","－"}))+SUM(COUNTIFS(AA10:AA40,"日",AB10:AB40,{"□","－"}))</f>
        <v>0</v>
      </c>
      <c r="AC46" s="76" t="s">
        <v>3</v>
      </c>
      <c r="AD46" s="77"/>
      <c r="AE46" s="13">
        <f>SUM(COUNTIFS(AD10:AD40,"土",AE10:AE40,{"□","－"}))+SUM(COUNTIFS(AD10:AD40,"日",AE10:AE40,{"□","－"}))</f>
        <v>0</v>
      </c>
      <c r="AF46" s="76" t="s">
        <v>3</v>
      </c>
      <c r="AG46" s="77"/>
      <c r="AH46" s="13">
        <f>SUM(COUNTIFS(AG10:AG40,"土",AH10:AH40,{"□","－"}))+SUM(COUNTIFS(AG10:AG40,"日",AH10:AH40,{"□","－"}))</f>
        <v>0</v>
      </c>
      <c r="AI46" s="76" t="s">
        <v>3</v>
      </c>
      <c r="AJ46" s="77"/>
      <c r="AK46" s="13">
        <f>SUM(COUNTIFS(AJ10:AJ40,"土",AK10:AK40,{"□","－"}))+SUM(COUNTIFS(AJ10:AJ40,"日",AK10:AK40,{"□","－"}))</f>
        <v>0</v>
      </c>
      <c r="AL46" s="76" t="s">
        <v>3</v>
      </c>
      <c r="AM46" s="77"/>
      <c r="AN46" s="13">
        <f>SUM(COUNTIFS(AM10:AM40,"土",AN10:AN40,{"□","－"}))+SUM(COUNTIFS(AM10:AM40,"日",AN10:AN40,{"□","－"}))</f>
        <v>0</v>
      </c>
      <c r="AO46" s="76" t="s">
        <v>3</v>
      </c>
      <c r="AP46" s="77"/>
      <c r="AQ46" s="13">
        <f>SUM(COUNTIFS(AP10:AP40,"土",AQ10:AQ40,{"□","－"}))+SUM(COUNTIFS(AP10:AP40,"日",AQ10:AQ40,{"□","－"}))</f>
        <v>0</v>
      </c>
      <c r="AR46" s="76" t="s">
        <v>3</v>
      </c>
      <c r="AS46" s="77"/>
      <c r="AT46" s="13">
        <f>SUM(COUNTIFS(AS10:AS40,"土",AT10:AT40,{"□","－"}))+SUM(COUNTIFS(AS10:AS40,"日",AT10:AT40,{"□","－"}))</f>
        <v>0</v>
      </c>
      <c r="AU46" s="76" t="s">
        <v>3</v>
      </c>
      <c r="AV46" s="77"/>
      <c r="AW46" s="13">
        <f>SUM(COUNTIFS(AV10:AV40,"土",AW10:AW40,{"□","－"}))+SUM(COUNTIFS(AV10:AV40,"日",AW10:AW40,{"□","－"}))</f>
        <v>0</v>
      </c>
      <c r="AX46" s="76" t="s">
        <v>3</v>
      </c>
      <c r="AY46" s="77"/>
      <c r="AZ46" s="13">
        <f>SUM(COUNTIFS(AY10:AY40,"土",AZ10:AZ40,{"□","－"}))+SUM(COUNTIFS(AY10:AY40,"日",AZ10:AZ40,{"□","－"}))</f>
        <v>0</v>
      </c>
      <c r="BA46" s="76" t="s">
        <v>3</v>
      </c>
      <c r="BB46" s="77"/>
      <c r="BC46" s="13">
        <f>SUM(COUNTIFS(BB10:BB40,"土",BC10:BC40,{"□","－"}))+SUM(COUNTIFS(BB10:BB40,"日",BC10:BC40,{"□","－"}))</f>
        <v>0</v>
      </c>
      <c r="BD46" s="76" t="s">
        <v>3</v>
      </c>
      <c r="BE46" s="77"/>
      <c r="BF46" s="13">
        <f>SUM(COUNTIFS(BE10:BE40,"土",BF10:BF40,{"□","－"}))+SUM(COUNTIFS(BE10:BE40,"日",BF10:BF40,{"□","－"}))</f>
        <v>0</v>
      </c>
      <c r="BG46" s="76" t="s">
        <v>3</v>
      </c>
      <c r="BH46" s="77"/>
      <c r="BI46" s="13">
        <f>SUM(COUNTIFS(BH10:BH40,"土",BI10:BI40,{"□","－"}))+SUM(COUNTIFS(BH10:BH40,"日",BI10:BI40,{"□","－"}))</f>
        <v>0</v>
      </c>
      <c r="BJ46" s="76" t="s">
        <v>3</v>
      </c>
      <c r="BK46" s="77"/>
      <c r="BL46" s="13">
        <f>SUM(COUNTIFS(BK10:BK40,"土",BL10:BL40,{"□","－"}))+SUM(COUNTIFS(BK10:BK40,"日",BL10:BL40,{"□","－"}))</f>
        <v>0</v>
      </c>
      <c r="BM46" s="76" t="s">
        <v>3</v>
      </c>
      <c r="BN46" s="77"/>
      <c r="BO46" s="13">
        <f>SUM(COUNTIFS(BN10:BN40,"土",BO10:BO40,{"□","－"}))+SUM(COUNTIFS(BN10:BN40,"日",BO10:BO40,{"□","－"}))</f>
        <v>0</v>
      </c>
      <c r="BP46" s="76" t="s">
        <v>3</v>
      </c>
      <c r="BQ46" s="77"/>
      <c r="BR46" s="13">
        <f>SUM(COUNTIFS(BQ10:BQ40,"土",BR10:BR40,{"□","－"}))+SUM(COUNTIFS(BQ10:BQ40,"日",BR10:BR40,{"□","－"}))</f>
        <v>0</v>
      </c>
      <c r="BS46" s="76" t="s">
        <v>3</v>
      </c>
      <c r="BT46" s="77"/>
      <c r="BU46" s="13">
        <f>SUM(COUNTIFS(BT10:BT40,"土",BU10:BU40,{"□","－"}))+SUM(COUNTIFS(BT10:BT40,"日",BU10:BU40,{"□","－"}))</f>
        <v>0</v>
      </c>
      <c r="BV46" s="27"/>
      <c r="BW46" s="30"/>
    </row>
    <row r="47" spans="2:75" ht="19.5" hidden="1" customHeight="1" x14ac:dyDescent="0.15">
      <c r="B47" s="72" t="s">
        <v>17</v>
      </c>
      <c r="C47" s="73"/>
      <c r="D47" s="15">
        <f>IFERROR(D50/D45,0)</f>
        <v>0</v>
      </c>
      <c r="E47" s="72" t="s">
        <v>17</v>
      </c>
      <c r="F47" s="73"/>
      <c r="G47" s="15">
        <f>IFERROR(G50/G45,0)</f>
        <v>0</v>
      </c>
      <c r="H47" s="72" t="s">
        <v>17</v>
      </c>
      <c r="I47" s="73"/>
      <c r="J47" s="15">
        <f>IFERROR(J50/J45,0)</f>
        <v>0</v>
      </c>
      <c r="K47" s="72" t="s">
        <v>17</v>
      </c>
      <c r="L47" s="73"/>
      <c r="M47" s="15">
        <f>IFERROR(M50/M45,0)</f>
        <v>0</v>
      </c>
      <c r="N47" s="72" t="s">
        <v>17</v>
      </c>
      <c r="O47" s="73"/>
      <c r="P47" s="15">
        <f>IFERROR(P50/P45,0)</f>
        <v>0</v>
      </c>
      <c r="Q47" s="72" t="s">
        <v>17</v>
      </c>
      <c r="R47" s="73"/>
      <c r="S47" s="15">
        <f>IFERROR(S50/S45,0)</f>
        <v>0</v>
      </c>
      <c r="T47" s="72" t="s">
        <v>17</v>
      </c>
      <c r="U47" s="73"/>
      <c r="V47" s="15">
        <f>IFERROR(V50/V45,0)</f>
        <v>0</v>
      </c>
      <c r="W47" s="72" t="s">
        <v>17</v>
      </c>
      <c r="X47" s="73"/>
      <c r="Y47" s="15">
        <f>IFERROR(Y50/Y45,0)</f>
        <v>0</v>
      </c>
      <c r="Z47" s="72" t="s">
        <v>17</v>
      </c>
      <c r="AA47" s="73"/>
      <c r="AB47" s="15">
        <f>IFERROR(AB50/AB45,0)</f>
        <v>0</v>
      </c>
      <c r="AC47" s="72" t="s">
        <v>17</v>
      </c>
      <c r="AD47" s="73"/>
      <c r="AE47" s="15">
        <f>IFERROR(AE50/AE45,0)</f>
        <v>0</v>
      </c>
      <c r="AF47" s="72" t="s">
        <v>17</v>
      </c>
      <c r="AG47" s="73"/>
      <c r="AH47" s="15">
        <f>IFERROR(AH50/AH45,0)</f>
        <v>0</v>
      </c>
      <c r="AI47" s="72" t="s">
        <v>17</v>
      </c>
      <c r="AJ47" s="73"/>
      <c r="AK47" s="25">
        <f>IFERROR(AK50/AK45,0)</f>
        <v>0</v>
      </c>
      <c r="AL47" s="72" t="s">
        <v>17</v>
      </c>
      <c r="AM47" s="73"/>
      <c r="AN47" s="25">
        <f>IFERROR(AN50/AN45,0)</f>
        <v>0</v>
      </c>
      <c r="AO47" s="72" t="s">
        <v>17</v>
      </c>
      <c r="AP47" s="73"/>
      <c r="AQ47" s="25">
        <f>IFERROR(AQ50/AQ45,0)</f>
        <v>0</v>
      </c>
      <c r="AR47" s="72" t="s">
        <v>17</v>
      </c>
      <c r="AS47" s="73"/>
      <c r="AT47" s="25">
        <f>IFERROR(AT50/AT45,0)</f>
        <v>0</v>
      </c>
      <c r="AU47" s="72" t="s">
        <v>17</v>
      </c>
      <c r="AV47" s="73"/>
      <c r="AW47" s="25">
        <f>IFERROR(AW50/AW45,0)</f>
        <v>0</v>
      </c>
      <c r="AX47" s="72" t="s">
        <v>17</v>
      </c>
      <c r="AY47" s="73"/>
      <c r="AZ47" s="25">
        <f>IFERROR(AZ50/AZ45,0)</f>
        <v>0</v>
      </c>
      <c r="BA47" s="72" t="s">
        <v>17</v>
      </c>
      <c r="BB47" s="73"/>
      <c r="BC47" s="25">
        <f>IFERROR(BC50/BC45,0)</f>
        <v>0</v>
      </c>
      <c r="BD47" s="72" t="s">
        <v>17</v>
      </c>
      <c r="BE47" s="73"/>
      <c r="BF47" s="25">
        <f>IFERROR(BF50/BF45,0)</f>
        <v>0</v>
      </c>
      <c r="BG47" s="72" t="s">
        <v>17</v>
      </c>
      <c r="BH47" s="73"/>
      <c r="BI47" s="25">
        <f>IFERROR(BI50/BI45,0)</f>
        <v>0</v>
      </c>
      <c r="BJ47" s="72" t="s">
        <v>17</v>
      </c>
      <c r="BK47" s="73"/>
      <c r="BL47" s="25">
        <f>IFERROR(BL50/BL45,0)</f>
        <v>0</v>
      </c>
      <c r="BM47" s="72" t="s">
        <v>17</v>
      </c>
      <c r="BN47" s="73"/>
      <c r="BO47" s="25">
        <f>IFERROR(BO50/BO45,0)</f>
        <v>0</v>
      </c>
      <c r="BP47" s="72" t="s">
        <v>17</v>
      </c>
      <c r="BQ47" s="73"/>
      <c r="BR47" s="25">
        <f>IFERROR(BR50/BR45,0)</f>
        <v>0</v>
      </c>
      <c r="BS47" s="72" t="s">
        <v>17</v>
      </c>
      <c r="BT47" s="73"/>
      <c r="BU47" s="25">
        <f>IFERROR(BU50/BU45,0)</f>
        <v>0</v>
      </c>
    </row>
    <row r="48" spans="2:75" ht="19.5" hidden="1" customHeight="1" x14ac:dyDescent="0.15">
      <c r="B48" s="72" t="s">
        <v>38</v>
      </c>
      <c r="C48" s="73"/>
      <c r="D48" s="15">
        <f>+ROUNDDOWN(D50/D45,3)</f>
        <v>0</v>
      </c>
      <c r="E48" s="72" t="s">
        <v>38</v>
      </c>
      <c r="F48" s="73"/>
      <c r="G48" s="15" t="e">
        <f>+ROUNDDOWN(G50/G45,3)</f>
        <v>#DIV/0!</v>
      </c>
      <c r="H48" s="72" t="s">
        <v>38</v>
      </c>
      <c r="I48" s="73"/>
      <c r="J48" s="15" t="e">
        <f>+ROUNDDOWN(J50/J45,3)</f>
        <v>#DIV/0!</v>
      </c>
      <c r="K48" s="72" t="s">
        <v>38</v>
      </c>
      <c r="L48" s="73"/>
      <c r="M48" s="15" t="e">
        <f>+ROUNDDOWN(M50/M45,3)</f>
        <v>#DIV/0!</v>
      </c>
      <c r="N48" s="72" t="s">
        <v>38</v>
      </c>
      <c r="O48" s="73"/>
      <c r="P48" s="15" t="e">
        <f>+ROUNDDOWN(P50/P45,3)</f>
        <v>#DIV/0!</v>
      </c>
      <c r="Q48" s="72" t="s">
        <v>38</v>
      </c>
      <c r="R48" s="73"/>
      <c r="S48" s="15" t="e">
        <f>+ROUNDDOWN(S50/S45,3)</f>
        <v>#DIV/0!</v>
      </c>
      <c r="T48" s="72" t="s">
        <v>38</v>
      </c>
      <c r="U48" s="73"/>
      <c r="V48" s="15" t="e">
        <f>+ROUNDDOWN(V50/V45,3)</f>
        <v>#DIV/0!</v>
      </c>
      <c r="W48" s="72" t="s">
        <v>38</v>
      </c>
      <c r="X48" s="73"/>
      <c r="Y48" s="15" t="e">
        <f>+ROUNDDOWN(Y50/Y45,3)</f>
        <v>#DIV/0!</v>
      </c>
      <c r="Z48" s="72" t="s">
        <v>38</v>
      </c>
      <c r="AA48" s="73"/>
      <c r="AB48" s="15" t="e">
        <f>+ROUNDDOWN(AB50/AB45,3)</f>
        <v>#DIV/0!</v>
      </c>
      <c r="AC48" s="72" t="s">
        <v>38</v>
      </c>
      <c r="AD48" s="73"/>
      <c r="AE48" s="15" t="e">
        <f>+ROUNDDOWN(AE50/AE45,3)</f>
        <v>#DIV/0!</v>
      </c>
      <c r="AF48" s="72" t="s">
        <v>38</v>
      </c>
      <c r="AG48" s="73"/>
      <c r="AH48" s="15" t="e">
        <f>+ROUNDDOWN(AH50/AH45,3)</f>
        <v>#DIV/0!</v>
      </c>
      <c r="AI48" s="72" t="s">
        <v>38</v>
      </c>
      <c r="AJ48" s="73"/>
      <c r="AK48" s="25" t="e">
        <f>+ROUNDDOWN(AK50/AK45,3)</f>
        <v>#DIV/0!</v>
      </c>
      <c r="AL48" s="72" t="s">
        <v>38</v>
      </c>
      <c r="AM48" s="73"/>
      <c r="AN48" s="25" t="e">
        <f>+ROUNDDOWN(AN50/AN45,3)</f>
        <v>#DIV/0!</v>
      </c>
      <c r="AO48" s="72" t="s">
        <v>38</v>
      </c>
      <c r="AP48" s="73"/>
      <c r="AQ48" s="25" t="e">
        <f>+ROUNDDOWN(AQ50/AQ45,3)</f>
        <v>#DIV/0!</v>
      </c>
      <c r="AR48" s="72" t="s">
        <v>38</v>
      </c>
      <c r="AS48" s="73"/>
      <c r="AT48" s="25" t="e">
        <f>+ROUNDDOWN(AT50/AT45,3)</f>
        <v>#DIV/0!</v>
      </c>
      <c r="AU48" s="72" t="s">
        <v>38</v>
      </c>
      <c r="AV48" s="73"/>
      <c r="AW48" s="25" t="e">
        <f>+ROUNDDOWN(AW50/AW45,3)</f>
        <v>#DIV/0!</v>
      </c>
      <c r="AX48" s="72" t="s">
        <v>38</v>
      </c>
      <c r="AY48" s="73"/>
      <c r="AZ48" s="25" t="e">
        <f>+ROUNDDOWN(AZ50/AZ45,3)</f>
        <v>#DIV/0!</v>
      </c>
      <c r="BA48" s="72" t="s">
        <v>38</v>
      </c>
      <c r="BB48" s="73"/>
      <c r="BC48" s="25" t="e">
        <f>+ROUNDDOWN(BC50/BC45,3)</f>
        <v>#DIV/0!</v>
      </c>
      <c r="BD48" s="72" t="s">
        <v>38</v>
      </c>
      <c r="BE48" s="73"/>
      <c r="BF48" s="25" t="e">
        <f>+ROUNDDOWN(BF50/BF45,3)</f>
        <v>#DIV/0!</v>
      </c>
      <c r="BG48" s="72" t="s">
        <v>38</v>
      </c>
      <c r="BH48" s="73"/>
      <c r="BI48" s="25" t="e">
        <f>+ROUNDDOWN(BI50/BI45,3)</f>
        <v>#DIV/0!</v>
      </c>
      <c r="BJ48" s="72" t="s">
        <v>38</v>
      </c>
      <c r="BK48" s="73"/>
      <c r="BL48" s="25" t="e">
        <f>+ROUNDDOWN(BL50/BL45,3)</f>
        <v>#DIV/0!</v>
      </c>
      <c r="BM48" s="72" t="s">
        <v>38</v>
      </c>
      <c r="BN48" s="73"/>
      <c r="BO48" s="25" t="e">
        <f>+ROUNDDOWN(BO50/BO45,3)</f>
        <v>#DIV/0!</v>
      </c>
      <c r="BP48" s="72" t="s">
        <v>38</v>
      </c>
      <c r="BQ48" s="73"/>
      <c r="BR48" s="25" t="e">
        <f>+ROUNDDOWN(BR50/BR45,3)</f>
        <v>#DIV/0!</v>
      </c>
      <c r="BS48" s="72" t="s">
        <v>38</v>
      </c>
      <c r="BT48" s="73"/>
      <c r="BU48" s="25" t="e">
        <f>+ROUNDDOWN(BU50/BU45,3)</f>
        <v>#DIV/0!</v>
      </c>
    </row>
    <row r="49" spans="2:75" ht="19.5" customHeight="1" x14ac:dyDescent="0.15">
      <c r="B49" s="74" t="s">
        <v>25</v>
      </c>
      <c r="C49" s="75"/>
      <c r="D49" s="38">
        <f>IF(D47=0,D47,D48)</f>
        <v>0</v>
      </c>
      <c r="E49" s="74" t="s">
        <v>25</v>
      </c>
      <c r="F49" s="75"/>
      <c r="G49" s="38">
        <f>IF(G47=0,G47,G48)</f>
        <v>0</v>
      </c>
      <c r="H49" s="74" t="s">
        <v>25</v>
      </c>
      <c r="I49" s="75"/>
      <c r="J49" s="38">
        <f>IF(J47=0,J47,J48)</f>
        <v>0</v>
      </c>
      <c r="K49" s="74" t="s">
        <v>25</v>
      </c>
      <c r="L49" s="75"/>
      <c r="M49" s="38">
        <f>IF(M47=0,M47,M48)</f>
        <v>0</v>
      </c>
      <c r="N49" s="74" t="s">
        <v>25</v>
      </c>
      <c r="O49" s="75"/>
      <c r="P49" s="38">
        <f>IF(P47=0,P47,P48)</f>
        <v>0</v>
      </c>
      <c r="Q49" s="74" t="s">
        <v>25</v>
      </c>
      <c r="R49" s="75"/>
      <c r="S49" s="38">
        <f>IF(S47=0,S47,S48)</f>
        <v>0</v>
      </c>
      <c r="T49" s="74" t="s">
        <v>25</v>
      </c>
      <c r="U49" s="75"/>
      <c r="V49" s="38">
        <f>IF(V47=0,V47,V48)</f>
        <v>0</v>
      </c>
      <c r="W49" s="74" t="s">
        <v>25</v>
      </c>
      <c r="X49" s="75"/>
      <c r="Y49" s="38">
        <f>IF(Y47=0,Y47,Y48)</f>
        <v>0</v>
      </c>
      <c r="Z49" s="74" t="s">
        <v>25</v>
      </c>
      <c r="AA49" s="75"/>
      <c r="AB49" s="38">
        <f>IF(AB47=0,AB47,AB48)</f>
        <v>0</v>
      </c>
      <c r="AC49" s="74" t="s">
        <v>25</v>
      </c>
      <c r="AD49" s="75"/>
      <c r="AE49" s="38">
        <f>IF(AE47=0,AE47,AE48)</f>
        <v>0</v>
      </c>
      <c r="AF49" s="74" t="s">
        <v>25</v>
      </c>
      <c r="AG49" s="75"/>
      <c r="AH49" s="38">
        <f>IF(AH47=0,AH47,AH48)</f>
        <v>0</v>
      </c>
      <c r="AI49" s="74" t="s">
        <v>25</v>
      </c>
      <c r="AJ49" s="75"/>
      <c r="AK49" s="26">
        <f>IF(AK47=0,AK47,AK48)</f>
        <v>0</v>
      </c>
      <c r="AL49" s="74" t="s">
        <v>25</v>
      </c>
      <c r="AM49" s="75"/>
      <c r="AN49" s="26">
        <f>IF(AN47=0,AN47,AN48)</f>
        <v>0</v>
      </c>
      <c r="AO49" s="74" t="s">
        <v>25</v>
      </c>
      <c r="AP49" s="75"/>
      <c r="AQ49" s="26">
        <f>IF(AQ47=0,AQ47,AQ48)</f>
        <v>0</v>
      </c>
      <c r="AR49" s="74" t="s">
        <v>25</v>
      </c>
      <c r="AS49" s="75"/>
      <c r="AT49" s="26">
        <f>IF(AT47=0,AT47,AT48)</f>
        <v>0</v>
      </c>
      <c r="AU49" s="74" t="s">
        <v>25</v>
      </c>
      <c r="AV49" s="75"/>
      <c r="AW49" s="26">
        <f>IF(AW47=0,AW47,AW48)</f>
        <v>0</v>
      </c>
      <c r="AX49" s="74" t="s">
        <v>25</v>
      </c>
      <c r="AY49" s="75"/>
      <c r="AZ49" s="26">
        <f>IF(AZ47=0,AZ47,AZ48)</f>
        <v>0</v>
      </c>
      <c r="BA49" s="74" t="s">
        <v>25</v>
      </c>
      <c r="BB49" s="75"/>
      <c r="BC49" s="26">
        <f>IF(BC47=0,BC47,BC48)</f>
        <v>0</v>
      </c>
      <c r="BD49" s="74" t="s">
        <v>25</v>
      </c>
      <c r="BE49" s="75"/>
      <c r="BF49" s="26">
        <f>IF(BF47=0,BF47,BF48)</f>
        <v>0</v>
      </c>
      <c r="BG49" s="74" t="s">
        <v>25</v>
      </c>
      <c r="BH49" s="75"/>
      <c r="BI49" s="26">
        <f>IF(BI47=0,BI47,BI48)</f>
        <v>0</v>
      </c>
      <c r="BJ49" s="74" t="s">
        <v>25</v>
      </c>
      <c r="BK49" s="75"/>
      <c r="BL49" s="26">
        <f>IF(BL47=0,BL47,BL48)</f>
        <v>0</v>
      </c>
      <c r="BM49" s="74" t="s">
        <v>25</v>
      </c>
      <c r="BN49" s="75"/>
      <c r="BO49" s="26">
        <f>IF(BO47=0,BO47,BO48)</f>
        <v>0</v>
      </c>
      <c r="BP49" s="74" t="s">
        <v>25</v>
      </c>
      <c r="BQ49" s="75"/>
      <c r="BR49" s="26">
        <f>IF(BR47=0,BR47,BR48)</f>
        <v>0</v>
      </c>
      <c r="BS49" s="74" t="s">
        <v>25</v>
      </c>
      <c r="BT49" s="75"/>
      <c r="BU49" s="26">
        <f>IF(BU47=0,BU47,BU48)</f>
        <v>0</v>
      </c>
    </row>
    <row r="50" spans="2:75" ht="19.5" customHeight="1" x14ac:dyDescent="0.15">
      <c r="B50" s="68" t="s">
        <v>34</v>
      </c>
      <c r="C50" s="69"/>
      <c r="D50" s="17">
        <f>COUNTIF(D10:D40,"■")</f>
        <v>0</v>
      </c>
      <c r="E50" s="68" t="s">
        <v>34</v>
      </c>
      <c r="F50" s="69"/>
      <c r="G50" s="17">
        <f>COUNTIF(G10:G40,"■")</f>
        <v>0</v>
      </c>
      <c r="H50" s="68" t="s">
        <v>34</v>
      </c>
      <c r="I50" s="69"/>
      <c r="J50" s="17">
        <f>COUNTIF(J10:J40,"■")</f>
        <v>0</v>
      </c>
      <c r="K50" s="68" t="s">
        <v>34</v>
      </c>
      <c r="L50" s="69"/>
      <c r="M50" s="17">
        <f>COUNTIF(M10:M40,"■")</f>
        <v>0</v>
      </c>
      <c r="N50" s="68" t="s">
        <v>34</v>
      </c>
      <c r="O50" s="69"/>
      <c r="P50" s="17">
        <f>COUNTIF(P10:P40,"■")</f>
        <v>0</v>
      </c>
      <c r="Q50" s="68" t="s">
        <v>34</v>
      </c>
      <c r="R50" s="69"/>
      <c r="S50" s="17">
        <f>COUNTIF(S10:S40,"■")</f>
        <v>0</v>
      </c>
      <c r="T50" s="68" t="s">
        <v>34</v>
      </c>
      <c r="U50" s="69"/>
      <c r="V50" s="17">
        <f>COUNTIF(V10:V40,"■")</f>
        <v>0</v>
      </c>
      <c r="W50" s="68" t="s">
        <v>34</v>
      </c>
      <c r="X50" s="69"/>
      <c r="Y50" s="17">
        <f>COUNTIF(Y10:Y40,"■")</f>
        <v>0</v>
      </c>
      <c r="Z50" s="68" t="s">
        <v>34</v>
      </c>
      <c r="AA50" s="69"/>
      <c r="AB50" s="17">
        <f>COUNTIF(AB10:AB40,"■")</f>
        <v>0</v>
      </c>
      <c r="AC50" s="68" t="s">
        <v>34</v>
      </c>
      <c r="AD50" s="69"/>
      <c r="AE50" s="17">
        <f>COUNTIF(AE10:AE40,"■")</f>
        <v>0</v>
      </c>
      <c r="AF50" s="68" t="s">
        <v>34</v>
      </c>
      <c r="AG50" s="69"/>
      <c r="AH50" s="17">
        <f>COUNTIF(AH10:AH40,"■")</f>
        <v>0</v>
      </c>
      <c r="AI50" s="68" t="s">
        <v>34</v>
      </c>
      <c r="AJ50" s="69"/>
      <c r="AK50" s="17">
        <f>COUNTIF(AK10:AK40,"■")</f>
        <v>0</v>
      </c>
      <c r="AL50" s="68" t="s">
        <v>34</v>
      </c>
      <c r="AM50" s="69"/>
      <c r="AN50" s="17">
        <f>COUNTIF(AN10:AN40,"■")</f>
        <v>0</v>
      </c>
      <c r="AO50" s="68" t="s">
        <v>34</v>
      </c>
      <c r="AP50" s="69"/>
      <c r="AQ50" s="17">
        <f>COUNTIF(AQ10:AQ40,"■")</f>
        <v>0</v>
      </c>
      <c r="AR50" s="68" t="s">
        <v>34</v>
      </c>
      <c r="AS50" s="69"/>
      <c r="AT50" s="17">
        <f>COUNTIF(AT10:AT40,"■")</f>
        <v>0</v>
      </c>
      <c r="AU50" s="68" t="s">
        <v>34</v>
      </c>
      <c r="AV50" s="69"/>
      <c r="AW50" s="17">
        <f>COUNTIF(AW10:AW40,"■")</f>
        <v>0</v>
      </c>
      <c r="AX50" s="68" t="s">
        <v>34</v>
      </c>
      <c r="AY50" s="69"/>
      <c r="AZ50" s="17">
        <f>COUNTIF(AZ10:AZ40,"■")</f>
        <v>0</v>
      </c>
      <c r="BA50" s="68" t="s">
        <v>34</v>
      </c>
      <c r="BB50" s="69"/>
      <c r="BC50" s="17">
        <f>COUNTIF(BC10:BC40,"■")</f>
        <v>0</v>
      </c>
      <c r="BD50" s="68" t="s">
        <v>34</v>
      </c>
      <c r="BE50" s="69"/>
      <c r="BF50" s="17">
        <f>COUNTIF(BF10:BF40,"■")</f>
        <v>0</v>
      </c>
      <c r="BG50" s="68" t="s">
        <v>34</v>
      </c>
      <c r="BH50" s="69"/>
      <c r="BI50" s="17">
        <f>COUNTIF(BI10:BI40,"■")</f>
        <v>0</v>
      </c>
      <c r="BJ50" s="68" t="s">
        <v>34</v>
      </c>
      <c r="BK50" s="69"/>
      <c r="BL50" s="17">
        <f>COUNTIF(BL10:BL40,"■")</f>
        <v>0</v>
      </c>
      <c r="BM50" s="68" t="s">
        <v>34</v>
      </c>
      <c r="BN50" s="69"/>
      <c r="BO50" s="17">
        <f>COUNTIF(BO10:BO40,"■")</f>
        <v>0</v>
      </c>
      <c r="BP50" s="68" t="s">
        <v>34</v>
      </c>
      <c r="BQ50" s="69"/>
      <c r="BR50" s="17">
        <f>COUNTIF(BR10:BR40,"■")</f>
        <v>0</v>
      </c>
      <c r="BS50" s="68" t="s">
        <v>34</v>
      </c>
      <c r="BT50" s="69"/>
      <c r="BU50" s="17">
        <f>COUNTIF(BU10:BU40,"■")</f>
        <v>0</v>
      </c>
      <c r="BV50" s="27">
        <f>+D50+G50+J50+M50+P50+S50+V50+Y50+AB50+AE50+AH50+AK50+AN50+AQ50+AT50+AW50+AZ50+BC50+BF50+BI50+BL50+BO50+BR50+BU50</f>
        <v>0</v>
      </c>
      <c r="BW50" s="30" t="s">
        <v>43</v>
      </c>
    </row>
    <row r="51" spans="2:75" ht="19.5" customHeight="1" thickBot="1" x14ac:dyDescent="0.2">
      <c r="B51" s="70" t="s">
        <v>18</v>
      </c>
      <c r="C51" s="71"/>
      <c r="D51" s="39">
        <f>COUNTIF(C10:C40,"土")+COUNTIF(C10:C40,"日")-D46</f>
        <v>9</v>
      </c>
      <c r="E51" s="70" t="s">
        <v>18</v>
      </c>
      <c r="F51" s="71"/>
      <c r="G51" s="39">
        <f>COUNTIF(F10:F40,"土")+COUNTIF(F10:F40,"日")-G46</f>
        <v>0</v>
      </c>
      <c r="H51" s="70" t="s">
        <v>18</v>
      </c>
      <c r="I51" s="71"/>
      <c r="J51" s="39">
        <f>COUNTIF(I10:I40,"土")+COUNTIF(I10:I40,"日")-J46</f>
        <v>0</v>
      </c>
      <c r="K51" s="70" t="s">
        <v>18</v>
      </c>
      <c r="L51" s="71"/>
      <c r="M51" s="39">
        <f>COUNTIF(L10:L40,"土")+COUNTIF(L10:L40,"日")-M46</f>
        <v>0</v>
      </c>
      <c r="N51" s="70" t="s">
        <v>18</v>
      </c>
      <c r="O51" s="71"/>
      <c r="P51" s="39">
        <f>COUNTIF(O10:O40,"土")+COUNTIF(O10:O40,"日")-P46</f>
        <v>0</v>
      </c>
      <c r="Q51" s="70" t="s">
        <v>18</v>
      </c>
      <c r="R51" s="71"/>
      <c r="S51" s="39">
        <f>COUNTIF(R10:R40,"土")+COUNTIF(R10:R40,"日")-S46</f>
        <v>0</v>
      </c>
      <c r="T51" s="70" t="s">
        <v>18</v>
      </c>
      <c r="U51" s="71"/>
      <c r="V51" s="39">
        <f>COUNTIF(U10:U40,"土")+COUNTIF(U10:U40,"日")-V46</f>
        <v>0</v>
      </c>
      <c r="W51" s="70" t="s">
        <v>18</v>
      </c>
      <c r="X51" s="71"/>
      <c r="Y51" s="39">
        <f>COUNTIF(X10:X40,"土")+COUNTIF(X10:X40,"日")-Y46</f>
        <v>0</v>
      </c>
      <c r="Z51" s="70" t="s">
        <v>18</v>
      </c>
      <c r="AA51" s="71"/>
      <c r="AB51" s="39">
        <f>COUNTIF(AA10:AA40,"土")+COUNTIF(AA10:AA40,"日")-AB46</f>
        <v>0</v>
      </c>
      <c r="AC51" s="70" t="s">
        <v>18</v>
      </c>
      <c r="AD51" s="71"/>
      <c r="AE51" s="39">
        <f>COUNTIF(AD10:AD40,"土")+COUNTIF(AD10:AD40,"日")-AE46</f>
        <v>0</v>
      </c>
      <c r="AF51" s="70" t="s">
        <v>18</v>
      </c>
      <c r="AG51" s="71"/>
      <c r="AH51" s="39">
        <f>COUNTIF(AG10:AG40,"土")+COUNTIF(AG10:AG40,"日")-AH46</f>
        <v>0</v>
      </c>
      <c r="AI51" s="70" t="s">
        <v>18</v>
      </c>
      <c r="AJ51" s="71"/>
      <c r="AK51" s="45">
        <f>COUNTIF(AJ10:AJ40,"土")+COUNTIF(AJ10:AJ40,"日")-AK46</f>
        <v>0</v>
      </c>
      <c r="AL51" s="70" t="s">
        <v>18</v>
      </c>
      <c r="AM51" s="71"/>
      <c r="AN51" s="45">
        <f>COUNTIF(AM10:AM40,"土")+COUNTIF(AM10:AM40,"日")-AN46</f>
        <v>0</v>
      </c>
      <c r="AO51" s="70" t="s">
        <v>18</v>
      </c>
      <c r="AP51" s="71"/>
      <c r="AQ51" s="45">
        <f>COUNTIF(AP10:AP40,"土")+COUNTIF(AP10:AP40,"日")-AQ46</f>
        <v>0</v>
      </c>
      <c r="AR51" s="70" t="s">
        <v>18</v>
      </c>
      <c r="AS51" s="71"/>
      <c r="AT51" s="45">
        <f>COUNTIF(AS10:AS40,"土")+COUNTIF(AS10:AS40,"日")-AT46</f>
        <v>0</v>
      </c>
      <c r="AU51" s="70" t="s">
        <v>18</v>
      </c>
      <c r="AV51" s="71"/>
      <c r="AW51" s="45">
        <f>COUNTIF(AV10:AV40,"土")+COUNTIF(AV10:AV40,"日")-AW46</f>
        <v>0</v>
      </c>
      <c r="AX51" s="70" t="s">
        <v>18</v>
      </c>
      <c r="AY51" s="71"/>
      <c r="AZ51" s="45">
        <f>COUNTIF(AY10:AY40,"土")+COUNTIF(AY10:AY40,"日")-AZ46</f>
        <v>0</v>
      </c>
      <c r="BA51" s="70" t="s">
        <v>18</v>
      </c>
      <c r="BB51" s="71"/>
      <c r="BC51" s="45">
        <f>COUNTIF(BB10:BB40,"土")+COUNTIF(BB10:BB40,"日")-BC46</f>
        <v>0</v>
      </c>
      <c r="BD51" s="70" t="s">
        <v>18</v>
      </c>
      <c r="BE51" s="71"/>
      <c r="BF51" s="45">
        <f>COUNTIF(BE10:BE40,"土")+COUNTIF(BE10:BE40,"日")-BF46</f>
        <v>0</v>
      </c>
      <c r="BG51" s="70" t="s">
        <v>18</v>
      </c>
      <c r="BH51" s="71"/>
      <c r="BI51" s="45">
        <f>COUNTIF(BH10:BH40,"土")+COUNTIF(BH10:BH40,"日")-BI46</f>
        <v>0</v>
      </c>
      <c r="BJ51" s="70" t="s">
        <v>18</v>
      </c>
      <c r="BK51" s="71"/>
      <c r="BL51" s="45">
        <f>COUNTIF(BK10:BK40,"土")+COUNTIF(BK10:BK40,"日")-BL46</f>
        <v>0</v>
      </c>
      <c r="BM51" s="70" t="s">
        <v>18</v>
      </c>
      <c r="BN51" s="71"/>
      <c r="BO51" s="45">
        <f>COUNTIF(BN10:BN40,"土")+COUNTIF(BN10:BN40,"日")-BO46</f>
        <v>0</v>
      </c>
      <c r="BP51" s="70" t="s">
        <v>18</v>
      </c>
      <c r="BQ51" s="71"/>
      <c r="BR51" s="45">
        <f>COUNTIF(BQ10:BQ40,"土")+COUNTIF(BQ10:BQ40,"日")-BR46</f>
        <v>0</v>
      </c>
      <c r="BS51" s="70" t="s">
        <v>18</v>
      </c>
      <c r="BT51" s="71"/>
      <c r="BU51" s="45">
        <f>COUNTIF(BT10:BT40,"土")+COUNTIF(BT10:BT40,"日")-BU46</f>
        <v>0</v>
      </c>
    </row>
    <row r="52" spans="2:75" x14ac:dyDescent="0.15">
      <c r="B52" s="3"/>
      <c r="E52" s="3"/>
      <c r="H52" s="3"/>
      <c r="K52" s="3"/>
      <c r="N52" s="3"/>
      <c r="Q52" s="3"/>
      <c r="T52" s="3"/>
      <c r="W52" s="3"/>
      <c r="Z52" s="3"/>
      <c r="AC52" s="3"/>
      <c r="AF52" s="3"/>
      <c r="AI52" s="3"/>
      <c r="AL52" s="3"/>
      <c r="AO52" s="3"/>
      <c r="AR52" s="3"/>
      <c r="AU52" s="3"/>
      <c r="AX52" s="3"/>
      <c r="BA52" s="3"/>
      <c r="BD52" s="3"/>
      <c r="BG52" s="3"/>
      <c r="BJ52" s="3"/>
      <c r="BM52" s="3"/>
      <c r="BP52" s="3"/>
      <c r="BS52" s="3"/>
    </row>
    <row r="53" spans="2:75" x14ac:dyDescent="0.15">
      <c r="B53" s="4">
        <f>YEAR(E6)</f>
        <v>1900</v>
      </c>
      <c r="C53" s="1">
        <f>MONTH(E6)</f>
        <v>1</v>
      </c>
      <c r="E53" s="4" t="e">
        <f>YEAR(E8)</f>
        <v>#VALUE!</v>
      </c>
      <c r="F53" s="1" t="e">
        <f>MONTH(E8)</f>
        <v>#VALUE!</v>
      </c>
      <c r="H53" s="4" t="e">
        <f>YEAR(H8)</f>
        <v>#VALUE!</v>
      </c>
      <c r="I53" s="1" t="e">
        <f>MONTH(H8)</f>
        <v>#VALUE!</v>
      </c>
      <c r="K53" s="4" t="e">
        <f>YEAR(K8)</f>
        <v>#VALUE!</v>
      </c>
      <c r="L53" s="1" t="e">
        <f>MONTH(K8)</f>
        <v>#VALUE!</v>
      </c>
      <c r="N53" s="4" t="e">
        <f>YEAR(N8)</f>
        <v>#VALUE!</v>
      </c>
      <c r="O53" s="1" t="e">
        <f>MONTH(N8)</f>
        <v>#VALUE!</v>
      </c>
      <c r="Q53" s="4" t="e">
        <f>YEAR(Q8)</f>
        <v>#VALUE!</v>
      </c>
      <c r="R53" s="1" t="e">
        <f>MONTH(Q8)</f>
        <v>#VALUE!</v>
      </c>
      <c r="T53" s="4" t="e">
        <f>YEAR(T8)</f>
        <v>#VALUE!</v>
      </c>
      <c r="U53" s="1" t="e">
        <f>MONTH(T8)</f>
        <v>#VALUE!</v>
      </c>
      <c r="W53" s="4" t="e">
        <f>YEAR(W8)</f>
        <v>#VALUE!</v>
      </c>
      <c r="X53" s="1" t="e">
        <f>MONTH(W8)</f>
        <v>#VALUE!</v>
      </c>
      <c r="Z53" s="4" t="e">
        <f>YEAR(Z8)</f>
        <v>#VALUE!</v>
      </c>
      <c r="AA53" s="1" t="e">
        <f>MONTH(Z8)</f>
        <v>#VALUE!</v>
      </c>
      <c r="AC53" s="4" t="e">
        <f>YEAR(AC8)</f>
        <v>#VALUE!</v>
      </c>
      <c r="AD53" s="1" t="e">
        <f>MONTH(AC8)</f>
        <v>#VALUE!</v>
      </c>
      <c r="AF53" s="4" t="e">
        <f>YEAR(AF8)</f>
        <v>#VALUE!</v>
      </c>
      <c r="AG53" s="1" t="e">
        <f>MONTH(AF8)</f>
        <v>#VALUE!</v>
      </c>
      <c r="AI53" s="4" t="e">
        <f>YEAR(AI8)</f>
        <v>#VALUE!</v>
      </c>
      <c r="AJ53" s="1" t="e">
        <f>MONTH(AI8)</f>
        <v>#VALUE!</v>
      </c>
      <c r="AL53" s="4" t="e">
        <f>YEAR(AL8)</f>
        <v>#VALUE!</v>
      </c>
      <c r="AM53" s="1" t="e">
        <f>MONTH(AL8)</f>
        <v>#VALUE!</v>
      </c>
      <c r="AO53" s="4" t="e">
        <f>YEAR(AO8)</f>
        <v>#VALUE!</v>
      </c>
      <c r="AP53" s="1" t="e">
        <f>MONTH(AO8)</f>
        <v>#VALUE!</v>
      </c>
      <c r="AR53" s="4" t="e">
        <f>YEAR(AR8)</f>
        <v>#VALUE!</v>
      </c>
      <c r="AS53" s="1" t="e">
        <f>MONTH(AR8)</f>
        <v>#VALUE!</v>
      </c>
      <c r="AU53" s="4" t="e">
        <f>YEAR(AU8)</f>
        <v>#VALUE!</v>
      </c>
      <c r="AV53" s="1" t="e">
        <f>MONTH(AU8)</f>
        <v>#VALUE!</v>
      </c>
      <c r="AX53" s="4" t="e">
        <f>YEAR(AX8)</f>
        <v>#VALUE!</v>
      </c>
      <c r="AY53" s="1" t="e">
        <f>MONTH(AX8)</f>
        <v>#VALUE!</v>
      </c>
      <c r="BA53" s="4" t="e">
        <f>YEAR(BA8)</f>
        <v>#VALUE!</v>
      </c>
      <c r="BB53" s="1" t="e">
        <f>MONTH(BA8)</f>
        <v>#VALUE!</v>
      </c>
      <c r="BD53" s="4" t="e">
        <f>YEAR(BD8)</f>
        <v>#VALUE!</v>
      </c>
      <c r="BE53" s="1" t="e">
        <f>MONTH(BD8)</f>
        <v>#VALUE!</v>
      </c>
      <c r="BG53" s="4" t="e">
        <f>YEAR(BG8)</f>
        <v>#VALUE!</v>
      </c>
      <c r="BH53" s="1" t="e">
        <f>MONTH(BG8)</f>
        <v>#VALUE!</v>
      </c>
      <c r="BJ53" s="4" t="e">
        <f>YEAR(BJ8)</f>
        <v>#VALUE!</v>
      </c>
      <c r="BK53" s="1" t="e">
        <f>MONTH(BJ8)</f>
        <v>#VALUE!</v>
      </c>
      <c r="BM53" s="4" t="e">
        <f>YEAR(BM8)</f>
        <v>#VALUE!</v>
      </c>
      <c r="BN53" s="1" t="e">
        <f>MONTH(BM8)</f>
        <v>#VALUE!</v>
      </c>
      <c r="BP53" s="4" t="e">
        <f>YEAR(BP8)</f>
        <v>#VALUE!</v>
      </c>
      <c r="BQ53" s="1" t="e">
        <f>MONTH(BP8)</f>
        <v>#VALUE!</v>
      </c>
      <c r="BS53" s="4" t="e">
        <f>YEAR(BS8)</f>
        <v>#VALUE!</v>
      </c>
      <c r="BT53" s="1" t="e">
        <f>MONTH(BS8)</f>
        <v>#VALUE!</v>
      </c>
    </row>
  </sheetData>
  <mergeCells count="340">
    <mergeCell ref="BP2:BU2"/>
    <mergeCell ref="B4:D4"/>
    <mergeCell ref="E4:S4"/>
    <mergeCell ref="U4:W4"/>
    <mergeCell ref="X4:Z4"/>
    <mergeCell ref="AD4:AE4"/>
    <mergeCell ref="AF4:AK4"/>
    <mergeCell ref="AM4:AO4"/>
    <mergeCell ref="AP4:BD4"/>
    <mergeCell ref="BF4:BH4"/>
    <mergeCell ref="BI4:BK4"/>
    <mergeCell ref="BN4:BO4"/>
    <mergeCell ref="BP4:BU4"/>
    <mergeCell ref="J2:Q2"/>
    <mergeCell ref="U2:W2"/>
    <mergeCell ref="X2:Z2"/>
    <mergeCell ref="AD2:AE2"/>
    <mergeCell ref="AF2:AK2"/>
    <mergeCell ref="AT2:BA2"/>
    <mergeCell ref="BF2:BH2"/>
    <mergeCell ref="BI2:BK2"/>
    <mergeCell ref="BN2:BO2"/>
    <mergeCell ref="B5:D5"/>
    <mergeCell ref="E5:J5"/>
    <mergeCell ref="K5:M5"/>
    <mergeCell ref="N5:S5"/>
    <mergeCell ref="U5:W5"/>
    <mergeCell ref="X5:Z5"/>
    <mergeCell ref="AD5:AE5"/>
    <mergeCell ref="AF5:AH5"/>
    <mergeCell ref="AI5:AK5"/>
    <mergeCell ref="AM5:AO5"/>
    <mergeCell ref="AP5:AU5"/>
    <mergeCell ref="AV5:AX5"/>
    <mergeCell ref="AY5:BD5"/>
    <mergeCell ref="BF5:BH5"/>
    <mergeCell ref="BI5:BK5"/>
    <mergeCell ref="BN5:BO5"/>
    <mergeCell ref="BP5:BR5"/>
    <mergeCell ref="BS5:BU5"/>
    <mergeCell ref="BD8:BE8"/>
    <mergeCell ref="BG8:BH8"/>
    <mergeCell ref="BJ8:BK8"/>
    <mergeCell ref="B6:D6"/>
    <mergeCell ref="E6:J6"/>
    <mergeCell ref="K6:M6"/>
    <mergeCell ref="N6:S6"/>
    <mergeCell ref="U6:W6"/>
    <mergeCell ref="X6:Z6"/>
    <mergeCell ref="AM6:AO6"/>
    <mergeCell ref="AP6:AU6"/>
    <mergeCell ref="AV6:AX6"/>
    <mergeCell ref="BD9:BE9"/>
    <mergeCell ref="BG9:BH9"/>
    <mergeCell ref="BJ9:BK9"/>
    <mergeCell ref="AY6:BD6"/>
    <mergeCell ref="BF6:BH6"/>
    <mergeCell ref="BI6:BK6"/>
    <mergeCell ref="B8:C8"/>
    <mergeCell ref="E8:F8"/>
    <mergeCell ref="H8:I8"/>
    <mergeCell ref="K8:L8"/>
    <mergeCell ref="N8:O8"/>
    <mergeCell ref="Q8:R8"/>
    <mergeCell ref="T8:U8"/>
    <mergeCell ref="W8:X8"/>
    <mergeCell ref="Z8:AA8"/>
    <mergeCell ref="AC8:AD8"/>
    <mergeCell ref="AF8:AG8"/>
    <mergeCell ref="AI8:AJ8"/>
    <mergeCell ref="AL8:AM8"/>
    <mergeCell ref="AO8:AP8"/>
    <mergeCell ref="AR8:AS8"/>
    <mergeCell ref="AU8:AV8"/>
    <mergeCell ref="AX8:AY8"/>
    <mergeCell ref="BA8:BB8"/>
    <mergeCell ref="BD42:BE42"/>
    <mergeCell ref="BG42:BH42"/>
    <mergeCell ref="BJ42:BK42"/>
    <mergeCell ref="BM8:BN8"/>
    <mergeCell ref="BP8:BQ8"/>
    <mergeCell ref="BS8:BT8"/>
    <mergeCell ref="B9:C9"/>
    <mergeCell ref="E9:F9"/>
    <mergeCell ref="H9:I9"/>
    <mergeCell ref="K9:L9"/>
    <mergeCell ref="N9:O9"/>
    <mergeCell ref="Q9:R9"/>
    <mergeCell ref="T9:U9"/>
    <mergeCell ref="W9:X9"/>
    <mergeCell ref="Z9:AA9"/>
    <mergeCell ref="AC9:AD9"/>
    <mergeCell ref="AF9:AG9"/>
    <mergeCell ref="AI9:AJ9"/>
    <mergeCell ref="AL9:AM9"/>
    <mergeCell ref="AO9:AP9"/>
    <mergeCell ref="AR9:AS9"/>
    <mergeCell ref="AU9:AV9"/>
    <mergeCell ref="AX9:AY9"/>
    <mergeCell ref="BA9:BB9"/>
    <mergeCell ref="BD43:BE43"/>
    <mergeCell ref="BG43:BH43"/>
    <mergeCell ref="BJ43:BK43"/>
    <mergeCell ref="BM9:BN9"/>
    <mergeCell ref="BP9:BQ9"/>
    <mergeCell ref="BS9:BT9"/>
    <mergeCell ref="B42:C42"/>
    <mergeCell ref="E42:F42"/>
    <mergeCell ref="H42:I42"/>
    <mergeCell ref="K42:L42"/>
    <mergeCell ref="N42:O42"/>
    <mergeCell ref="Q42:R42"/>
    <mergeCell ref="T42:U42"/>
    <mergeCell ref="W42:X42"/>
    <mergeCell ref="Z42:AA42"/>
    <mergeCell ref="AC42:AD42"/>
    <mergeCell ref="AF42:AG42"/>
    <mergeCell ref="AI42:AJ42"/>
    <mergeCell ref="AL42:AM42"/>
    <mergeCell ref="AO42:AP42"/>
    <mergeCell ref="AR42:AS42"/>
    <mergeCell ref="AU42:AV42"/>
    <mergeCell ref="AX42:AY42"/>
    <mergeCell ref="BA42:BB42"/>
    <mergeCell ref="BD44:BE44"/>
    <mergeCell ref="BG44:BH44"/>
    <mergeCell ref="BJ44:BK44"/>
    <mergeCell ref="BM42:BN42"/>
    <mergeCell ref="BP42:BQ42"/>
    <mergeCell ref="BS42:BT42"/>
    <mergeCell ref="B43:C43"/>
    <mergeCell ref="E43:F43"/>
    <mergeCell ref="H43:I43"/>
    <mergeCell ref="K43:L43"/>
    <mergeCell ref="N43:O43"/>
    <mergeCell ref="Q43:R43"/>
    <mergeCell ref="T43:U43"/>
    <mergeCell ref="W43:X43"/>
    <mergeCell ref="Z43:AA43"/>
    <mergeCell ref="AC43:AD43"/>
    <mergeCell ref="AF43:AG43"/>
    <mergeCell ref="AI43:AJ43"/>
    <mergeCell ref="AL43:AM43"/>
    <mergeCell ref="AO43:AP43"/>
    <mergeCell ref="AR43:AS43"/>
    <mergeCell ref="AU43:AV43"/>
    <mergeCell ref="AX43:AY43"/>
    <mergeCell ref="BA43:BB43"/>
    <mergeCell ref="BD45:BE45"/>
    <mergeCell ref="BG45:BH45"/>
    <mergeCell ref="BJ45:BK45"/>
    <mergeCell ref="BM43:BN43"/>
    <mergeCell ref="BP43:BQ43"/>
    <mergeCell ref="BS43:BT43"/>
    <mergeCell ref="B44:C44"/>
    <mergeCell ref="E44:F44"/>
    <mergeCell ref="H44:I44"/>
    <mergeCell ref="K44:L44"/>
    <mergeCell ref="N44:O44"/>
    <mergeCell ref="Q44:R44"/>
    <mergeCell ref="T44:U44"/>
    <mergeCell ref="W44:X44"/>
    <mergeCell ref="Z44:AA44"/>
    <mergeCell ref="AC44:AD44"/>
    <mergeCell ref="AF44:AG44"/>
    <mergeCell ref="AI44:AJ44"/>
    <mergeCell ref="AL44:AM44"/>
    <mergeCell ref="AO44:AP44"/>
    <mergeCell ref="AR44:AS44"/>
    <mergeCell ref="AU44:AV44"/>
    <mergeCell ref="AX44:AY44"/>
    <mergeCell ref="BA44:BB44"/>
    <mergeCell ref="BD46:BE46"/>
    <mergeCell ref="BG46:BH46"/>
    <mergeCell ref="BJ46:BK46"/>
    <mergeCell ref="BM44:BN44"/>
    <mergeCell ref="BP44:BQ44"/>
    <mergeCell ref="BS44:BT44"/>
    <mergeCell ref="B45:C45"/>
    <mergeCell ref="E45:F45"/>
    <mergeCell ref="H45:I45"/>
    <mergeCell ref="K45:L45"/>
    <mergeCell ref="N45:O45"/>
    <mergeCell ref="Q45:R45"/>
    <mergeCell ref="T45:U45"/>
    <mergeCell ref="W45:X45"/>
    <mergeCell ref="Z45:AA45"/>
    <mergeCell ref="AC45:AD45"/>
    <mergeCell ref="AF45:AG45"/>
    <mergeCell ref="AI45:AJ45"/>
    <mergeCell ref="AL45:AM45"/>
    <mergeCell ref="AO45:AP45"/>
    <mergeCell ref="AR45:AS45"/>
    <mergeCell ref="AU45:AV45"/>
    <mergeCell ref="AX45:AY45"/>
    <mergeCell ref="BA45:BB45"/>
    <mergeCell ref="BD47:BE47"/>
    <mergeCell ref="BG47:BH47"/>
    <mergeCell ref="BJ47:BK47"/>
    <mergeCell ref="BM45:BN45"/>
    <mergeCell ref="BP45:BQ45"/>
    <mergeCell ref="BS45:BT45"/>
    <mergeCell ref="B46:C46"/>
    <mergeCell ref="E46:F46"/>
    <mergeCell ref="H46:I46"/>
    <mergeCell ref="K46:L46"/>
    <mergeCell ref="N46:O46"/>
    <mergeCell ref="Q46:R46"/>
    <mergeCell ref="T46:U46"/>
    <mergeCell ref="W46:X46"/>
    <mergeCell ref="Z46:AA46"/>
    <mergeCell ref="AC46:AD46"/>
    <mergeCell ref="AF46:AG46"/>
    <mergeCell ref="AI46:AJ46"/>
    <mergeCell ref="AL46:AM46"/>
    <mergeCell ref="AO46:AP46"/>
    <mergeCell ref="AR46:AS46"/>
    <mergeCell ref="AU46:AV46"/>
    <mergeCell ref="AX46:AY46"/>
    <mergeCell ref="BA46:BB46"/>
    <mergeCell ref="BD48:BE48"/>
    <mergeCell ref="BG48:BH48"/>
    <mergeCell ref="BJ48:BK48"/>
    <mergeCell ref="BM46:BN46"/>
    <mergeCell ref="BP46:BQ46"/>
    <mergeCell ref="BS46:BT46"/>
    <mergeCell ref="B47:C47"/>
    <mergeCell ref="E47:F47"/>
    <mergeCell ref="H47:I47"/>
    <mergeCell ref="K47:L47"/>
    <mergeCell ref="N47:O47"/>
    <mergeCell ref="Q47:R47"/>
    <mergeCell ref="T47:U47"/>
    <mergeCell ref="W47:X47"/>
    <mergeCell ref="Z47:AA47"/>
    <mergeCell ref="AC47:AD47"/>
    <mergeCell ref="AF47:AG47"/>
    <mergeCell ref="AI47:AJ47"/>
    <mergeCell ref="AL47:AM47"/>
    <mergeCell ref="AO47:AP47"/>
    <mergeCell ref="AR47:AS47"/>
    <mergeCell ref="AU47:AV47"/>
    <mergeCell ref="AX47:AY47"/>
    <mergeCell ref="BA47:BB47"/>
    <mergeCell ref="BD49:BE49"/>
    <mergeCell ref="BG49:BH49"/>
    <mergeCell ref="BJ49:BK49"/>
    <mergeCell ref="BM47:BN47"/>
    <mergeCell ref="BP47:BQ47"/>
    <mergeCell ref="BS47:BT47"/>
    <mergeCell ref="B48:C48"/>
    <mergeCell ref="E48:F48"/>
    <mergeCell ref="H48:I48"/>
    <mergeCell ref="K48:L48"/>
    <mergeCell ref="N48:O48"/>
    <mergeCell ref="Q48:R48"/>
    <mergeCell ref="T48:U48"/>
    <mergeCell ref="W48:X48"/>
    <mergeCell ref="Z48:AA48"/>
    <mergeCell ref="AC48:AD48"/>
    <mergeCell ref="AF48:AG48"/>
    <mergeCell ref="AI48:AJ48"/>
    <mergeCell ref="AL48:AM48"/>
    <mergeCell ref="AO48:AP48"/>
    <mergeCell ref="AR48:AS48"/>
    <mergeCell ref="AU48:AV48"/>
    <mergeCell ref="AX48:AY48"/>
    <mergeCell ref="BA48:BB48"/>
    <mergeCell ref="BD50:BE50"/>
    <mergeCell ref="BG50:BH50"/>
    <mergeCell ref="BJ50:BK50"/>
    <mergeCell ref="BM48:BN48"/>
    <mergeCell ref="BP48:BQ48"/>
    <mergeCell ref="BS48:BT48"/>
    <mergeCell ref="B49:C49"/>
    <mergeCell ref="E49:F49"/>
    <mergeCell ref="H49:I49"/>
    <mergeCell ref="K49:L49"/>
    <mergeCell ref="N49:O49"/>
    <mergeCell ref="Q49:R49"/>
    <mergeCell ref="T49:U49"/>
    <mergeCell ref="W49:X49"/>
    <mergeCell ref="Z49:AA49"/>
    <mergeCell ref="AC49:AD49"/>
    <mergeCell ref="AF49:AG49"/>
    <mergeCell ref="AI49:AJ49"/>
    <mergeCell ref="AL49:AM49"/>
    <mergeCell ref="AO49:AP49"/>
    <mergeCell ref="AR49:AS49"/>
    <mergeCell ref="AU49:AV49"/>
    <mergeCell ref="AX49:AY49"/>
    <mergeCell ref="BA49:BB49"/>
    <mergeCell ref="BD51:BE51"/>
    <mergeCell ref="BG51:BH51"/>
    <mergeCell ref="BJ51:BK51"/>
    <mergeCell ref="BM49:BN49"/>
    <mergeCell ref="BP49:BQ49"/>
    <mergeCell ref="BS49:BT49"/>
    <mergeCell ref="B50:C50"/>
    <mergeCell ref="E50:F50"/>
    <mergeCell ref="H50:I50"/>
    <mergeCell ref="K50:L50"/>
    <mergeCell ref="N50:O50"/>
    <mergeCell ref="Q50:R50"/>
    <mergeCell ref="T50:U50"/>
    <mergeCell ref="W50:X50"/>
    <mergeCell ref="Z50:AA50"/>
    <mergeCell ref="AC50:AD50"/>
    <mergeCell ref="AF50:AG50"/>
    <mergeCell ref="AI50:AJ50"/>
    <mergeCell ref="AL50:AM50"/>
    <mergeCell ref="AO50:AP50"/>
    <mergeCell ref="AR50:AS50"/>
    <mergeCell ref="AU50:AV50"/>
    <mergeCell ref="AX50:AY50"/>
    <mergeCell ref="BA50:BB50"/>
    <mergeCell ref="BM50:BN50"/>
    <mergeCell ref="BP50:BQ50"/>
    <mergeCell ref="BS50:BT50"/>
    <mergeCell ref="B51:C51"/>
    <mergeCell ref="E51:F51"/>
    <mergeCell ref="H51:I51"/>
    <mergeCell ref="K51:L51"/>
    <mergeCell ref="N51:O51"/>
    <mergeCell ref="Q51:R51"/>
    <mergeCell ref="T51:U51"/>
    <mergeCell ref="W51:X51"/>
    <mergeCell ref="Z51:AA51"/>
    <mergeCell ref="AC51:AD51"/>
    <mergeCell ref="AF51:AG51"/>
    <mergeCell ref="AI51:AJ51"/>
    <mergeCell ref="AL51:AM51"/>
    <mergeCell ref="AO51:AP51"/>
    <mergeCell ref="AR51:AS51"/>
    <mergeCell ref="AU51:AV51"/>
    <mergeCell ref="AX51:AY51"/>
    <mergeCell ref="BA51:BB51"/>
    <mergeCell ref="BM51:BN51"/>
    <mergeCell ref="BP51:BQ51"/>
    <mergeCell ref="BS51:BT51"/>
  </mergeCells>
  <phoneticPr fontId="1"/>
  <conditionalFormatting sqref="AF10:AH40">
    <cfRule type="expression" dxfId="58" priority="51">
      <formula>OR($AG10="土",$AG10="日")</formula>
    </cfRule>
  </conditionalFormatting>
  <conditionalFormatting sqref="AL10:AN40">
    <cfRule type="expression" dxfId="57" priority="50">
      <formula>OR($AM10="土",$AM10="日")</formula>
    </cfRule>
  </conditionalFormatting>
  <conditionalFormatting sqref="E8:G9">
    <cfRule type="expression" dxfId="56" priority="49">
      <formula>$E$8=""</formula>
    </cfRule>
  </conditionalFormatting>
  <conditionalFormatting sqref="H8:J9">
    <cfRule type="expression" dxfId="55" priority="48">
      <formula>$H$8=""</formula>
    </cfRule>
  </conditionalFormatting>
  <conditionalFormatting sqref="K8:M9">
    <cfRule type="expression" dxfId="54" priority="47">
      <formula>$K$8=""</formula>
    </cfRule>
  </conditionalFormatting>
  <conditionalFormatting sqref="N8:P9">
    <cfRule type="expression" dxfId="53" priority="46">
      <formula>$N$8=""</formula>
    </cfRule>
  </conditionalFormatting>
  <conditionalFormatting sqref="Q8:S9">
    <cfRule type="expression" dxfId="52" priority="45">
      <formula>$Q$8=""</formula>
    </cfRule>
  </conditionalFormatting>
  <conditionalFormatting sqref="T8:V9">
    <cfRule type="expression" dxfId="51" priority="44">
      <formula>$T$8=""</formula>
    </cfRule>
  </conditionalFormatting>
  <conditionalFormatting sqref="Z8:AB9">
    <cfRule type="expression" dxfId="50" priority="43">
      <formula>$Z$8=""</formula>
    </cfRule>
  </conditionalFormatting>
  <conditionalFormatting sqref="AC8:AE9">
    <cfRule type="expression" dxfId="49" priority="42">
      <formula>$AC$8=""</formula>
    </cfRule>
  </conditionalFormatting>
  <conditionalFormatting sqref="AF8:AH9">
    <cfRule type="expression" dxfId="48" priority="41">
      <formula>$AF$8=""</formula>
    </cfRule>
  </conditionalFormatting>
  <conditionalFormatting sqref="AI8:BU9">
    <cfRule type="expression" dxfId="47" priority="40">
      <formula>$AI$8=""</formula>
    </cfRule>
  </conditionalFormatting>
  <conditionalFormatting sqref="W8:Y9">
    <cfRule type="expression" dxfId="46" priority="39">
      <formula>$W$8=""</formula>
    </cfRule>
  </conditionalFormatting>
  <conditionalFormatting sqref="AC10:AE40">
    <cfRule type="expression" dxfId="45" priority="29">
      <formula>OR($AD10="土",$AD10="日")</formula>
    </cfRule>
  </conditionalFormatting>
  <conditionalFormatting sqref="B10:D40">
    <cfRule type="expression" dxfId="44" priority="38">
      <formula>OR($C10="土",$C10="日")</formula>
    </cfRule>
  </conditionalFormatting>
  <conditionalFormatting sqref="E10:G40">
    <cfRule type="expression" dxfId="43" priority="37">
      <formula>OR($F10="土",$F10="日")</formula>
    </cfRule>
  </conditionalFormatting>
  <conditionalFormatting sqref="H10:J40">
    <cfRule type="expression" dxfId="42" priority="36">
      <formula>OR($I10="土",$I10="日")</formula>
    </cfRule>
  </conditionalFormatting>
  <conditionalFormatting sqref="K10:M40">
    <cfRule type="expression" dxfId="41" priority="35">
      <formula>OR($L10="土",$L10="日")</formula>
    </cfRule>
  </conditionalFormatting>
  <conditionalFormatting sqref="N10:P40">
    <cfRule type="expression" dxfId="40" priority="34">
      <formula>OR($O10="土",$O10="日")</formula>
    </cfRule>
  </conditionalFormatting>
  <conditionalFormatting sqref="Q10:S40">
    <cfRule type="expression" dxfId="39" priority="33">
      <formula>OR($R10="土",$R10="日")</formula>
    </cfRule>
  </conditionalFormatting>
  <conditionalFormatting sqref="T10:V40">
    <cfRule type="expression" dxfId="38" priority="32">
      <formula>OR($U10="土",$U10="日")</formula>
    </cfRule>
  </conditionalFormatting>
  <conditionalFormatting sqref="W10:Y40">
    <cfRule type="expression" dxfId="37" priority="31">
      <formula>OR($X10="土",$X10="日")</formula>
    </cfRule>
  </conditionalFormatting>
  <conditionalFormatting sqref="Z10:AB40">
    <cfRule type="expression" dxfId="36" priority="30">
      <formula>OR($AA10="土",$AA10="日")</formula>
    </cfRule>
  </conditionalFormatting>
  <conditionalFormatting sqref="AI10:AK10">
    <cfRule type="expression" dxfId="35" priority="15">
      <formula>OR($AJ10="土",$AJ10="日")</formula>
    </cfRule>
  </conditionalFormatting>
  <conditionalFormatting sqref="AI11:AK40">
    <cfRule type="expression" dxfId="34" priority="14">
      <formula>OR($AJ11="土",$AJ11="日")</formula>
    </cfRule>
  </conditionalFormatting>
  <conditionalFormatting sqref="AO10:AQ40">
    <cfRule type="expression" dxfId="33" priority="13">
      <formula>OR($AP10="土",$AP10="日")</formula>
    </cfRule>
  </conditionalFormatting>
  <conditionalFormatting sqref="AR10:AT40">
    <cfRule type="expression" dxfId="32" priority="10">
      <formula>OR($AS10="土",$AS10="日")</formula>
    </cfRule>
  </conditionalFormatting>
  <conditionalFormatting sqref="AU10:AW40">
    <cfRule type="expression" dxfId="31" priority="9">
      <formula>OR($AV10="土",$AV10="日")</formula>
    </cfRule>
  </conditionalFormatting>
  <conditionalFormatting sqref="AX10:AZ40">
    <cfRule type="expression" dxfId="30" priority="8">
      <formula>OR($AY10="土",$AY10="日")</formula>
    </cfRule>
  </conditionalFormatting>
  <conditionalFormatting sqref="BA10:BC40">
    <cfRule type="expression" dxfId="29" priority="7">
      <formula>OR($BB10="土",$BB10="日")</formula>
    </cfRule>
  </conditionalFormatting>
  <conditionalFormatting sqref="BD10:BF40">
    <cfRule type="expression" dxfId="28" priority="6">
      <formula>OR($BE10="土",$BE10="日")</formula>
    </cfRule>
  </conditionalFormatting>
  <conditionalFormatting sqref="BG10:BI40">
    <cfRule type="expression" dxfId="27" priority="5">
      <formula>OR($BH10="土",$BH10="日")</formula>
    </cfRule>
  </conditionalFormatting>
  <conditionalFormatting sqref="BJ10:BL40">
    <cfRule type="expression" dxfId="26" priority="4">
      <formula>OR($BK10="土",$BK10="日")</formula>
    </cfRule>
  </conditionalFormatting>
  <conditionalFormatting sqref="BM10:BO40">
    <cfRule type="expression" dxfId="25" priority="3">
      <formula>OR($BN10="土",$BN10="日")</formula>
    </cfRule>
  </conditionalFormatting>
  <conditionalFormatting sqref="BP10:BR40">
    <cfRule type="expression" dxfId="24" priority="2">
      <formula>OR($BQ10="土",$BQ10="日")</formula>
    </cfRule>
  </conditionalFormatting>
  <conditionalFormatting sqref="BS10:BU40">
    <cfRule type="expression" dxfId="23" priority="1">
      <formula>OR($BT10="土",$BT10="日")</formula>
    </cfRule>
  </conditionalFormatting>
  <dataValidations count="1">
    <dataValidation type="list" showInputMessage="1" showErrorMessage="1" sqref="D10:D40 AH10:AH40 BO10:BO40 BI10:BI40 BC10:BC40 AW10:AW40 AQ10:AQ40 AK10:AK40 G10:G40 J10:J40 M10:M40 P10:P40 S10:S40 V10:V40 Y10:Y40 AB10:AB40 AE10:AE40 AN10:AN40 AT10:AT40 AZ10:AZ40 BF10:BF40 BL10:BL40 BR10:BR40 BU10:BU40" xr:uid="{00000000-0002-0000-0100-000000000000}">
      <formula1>$BW$2:$BW$5</formula1>
    </dataValidation>
  </dataValidations>
  <printOptions horizontalCentered="1" verticalCentered="1"/>
  <pageMargins left="0.78740157480314965" right="0.59055118110236227" top="0.59055118110236227" bottom="0.39370078740157483" header="0.31496062992125984" footer="0.31496062992125984"/>
  <pageSetup paperSize="8" scale="91" fitToWidth="0" orientation="landscape" horizontalDpi="300" verticalDpi="300" r:id="rId1"/>
  <rowBreaks count="2" manualBreakCount="2">
    <brk id="7" min="1" max="72" man="1"/>
    <brk id="53" max="16383" man="1"/>
  </rowBreaks>
  <colBreaks count="1" manualBreakCount="1">
    <brk id="3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0B20-1720-4044-98CE-5120EB8070CD}">
  <sheetPr>
    <pageSetUpPr fitToPage="1"/>
  </sheetPr>
  <dimension ref="B1:AM53"/>
  <sheetViews>
    <sheetView view="pageBreakPreview" topLeftCell="A13" zoomScaleNormal="70" zoomScaleSheetLayoutView="100" workbookViewId="0">
      <selection activeCell="R59" sqref="R59"/>
    </sheetView>
  </sheetViews>
  <sheetFormatPr defaultRowHeight="14.25" x14ac:dyDescent="0.15"/>
  <cols>
    <col min="1" max="1" width="4.25" style="1" customWidth="1"/>
    <col min="2" max="3" width="4.125" style="1" customWidth="1"/>
    <col min="4" max="4" width="9" style="1" customWidth="1"/>
    <col min="5" max="6" width="4.125" style="1" customWidth="1"/>
    <col min="7" max="7" width="9" style="1" customWidth="1"/>
    <col min="8" max="9" width="4.125" style="1" customWidth="1"/>
    <col min="10" max="10" width="9" style="1" customWidth="1"/>
    <col min="11" max="12" width="4.125" style="1" customWidth="1"/>
    <col min="13" max="13" width="9" style="1" customWidth="1"/>
    <col min="14" max="15" width="4.125" style="1" customWidth="1"/>
    <col min="16" max="16" width="9" style="1" customWidth="1"/>
    <col min="17" max="18" width="4.125" style="1" customWidth="1"/>
    <col min="19" max="19" width="9" style="1" customWidth="1"/>
    <col min="20" max="21" width="4.125" style="1" customWidth="1"/>
    <col min="22" max="22" width="9" style="1" customWidth="1"/>
    <col min="23" max="24" width="4.125" style="1" customWidth="1"/>
    <col min="25" max="25" width="9" style="1" customWidth="1"/>
    <col min="26" max="27" width="4.125" style="1" customWidth="1"/>
    <col min="28" max="28" width="9" style="1" customWidth="1"/>
    <col min="29" max="30" width="4.125" style="1" customWidth="1"/>
    <col min="31" max="31" width="9" style="1" customWidth="1"/>
    <col min="32" max="33" width="4.125" style="1" customWidth="1"/>
    <col min="34" max="34" width="9" style="1" customWidth="1"/>
    <col min="35" max="36" width="4.125" style="1" customWidth="1"/>
    <col min="37" max="44" width="9" style="1" customWidth="1"/>
    <col min="45" max="45" width="13.625" style="1" customWidth="1"/>
    <col min="46" max="46" width="7.375" style="1" customWidth="1"/>
    <col min="47" max="47" width="9" style="1" customWidth="1"/>
    <col min="48" max="16384" width="9" style="1"/>
  </cols>
  <sheetData>
    <row r="1" spans="2:39" ht="15" customHeight="1" thickBot="1" x14ac:dyDescent="0.2">
      <c r="AM1" s="60" t="s">
        <v>35</v>
      </c>
    </row>
    <row r="2" spans="2:39" ht="26.25" customHeight="1" thickBot="1" x14ac:dyDescent="0.2">
      <c r="B2" s="2" t="s">
        <v>0</v>
      </c>
      <c r="J2" s="106" t="s">
        <v>27</v>
      </c>
      <c r="K2" s="107"/>
      <c r="L2" s="107"/>
      <c r="M2" s="107"/>
      <c r="N2" s="107"/>
      <c r="O2" s="107"/>
      <c r="P2" s="107"/>
      <c r="Q2" s="108"/>
      <c r="U2" s="101" t="s">
        <v>22</v>
      </c>
      <c r="V2" s="101"/>
      <c r="W2" s="101"/>
      <c r="X2" s="109">
        <f>ROUNDDOWN(X5/(X4-X6),3)</f>
        <v>0.29499999999999998</v>
      </c>
      <c r="Y2" s="109"/>
      <c r="Z2" s="109"/>
      <c r="AD2" s="110" t="s">
        <v>19</v>
      </c>
      <c r="AE2" s="111"/>
      <c r="AF2" s="144"/>
      <c r="AG2" s="144"/>
      <c r="AH2" s="144"/>
      <c r="AI2" s="144"/>
      <c r="AJ2" s="144"/>
      <c r="AK2" s="145"/>
      <c r="AM2" s="60"/>
    </row>
    <row r="3" spans="2:39" ht="15" thickBot="1" x14ac:dyDescent="0.2">
      <c r="AM3" s="60" t="s">
        <v>8</v>
      </c>
    </row>
    <row r="4" spans="2:39" ht="22.5" customHeight="1" x14ac:dyDescent="0.15">
      <c r="B4" s="114" t="s">
        <v>5</v>
      </c>
      <c r="C4" s="115"/>
      <c r="D4" s="115"/>
      <c r="E4" s="139"/>
      <c r="F4" s="140"/>
      <c r="G4" s="140"/>
      <c r="H4" s="140"/>
      <c r="I4" s="140"/>
      <c r="J4" s="140"/>
      <c r="K4" s="140"/>
      <c r="L4" s="140"/>
      <c r="M4" s="140"/>
      <c r="N4" s="140"/>
      <c r="O4" s="140"/>
      <c r="P4" s="140"/>
      <c r="Q4" s="140"/>
      <c r="R4" s="140"/>
      <c r="S4" s="141"/>
      <c r="U4" s="95" t="s">
        <v>24</v>
      </c>
      <c r="V4" s="95"/>
      <c r="W4" s="95"/>
      <c r="X4" s="96">
        <f>N6-E6+1</f>
        <v>279</v>
      </c>
      <c r="Y4" s="96"/>
      <c r="Z4" s="96"/>
      <c r="AD4" s="119" t="s">
        <v>12</v>
      </c>
      <c r="AE4" s="120"/>
      <c r="AF4" s="139"/>
      <c r="AG4" s="140"/>
      <c r="AH4" s="140"/>
      <c r="AI4" s="140"/>
      <c r="AJ4" s="140"/>
      <c r="AK4" s="141"/>
      <c r="AM4" s="60" t="s">
        <v>9</v>
      </c>
    </row>
    <row r="5" spans="2:39" ht="22.5" customHeight="1" thickBot="1" x14ac:dyDescent="0.2">
      <c r="B5" s="84" t="s">
        <v>6</v>
      </c>
      <c r="C5" s="86"/>
      <c r="D5" s="86"/>
      <c r="E5" s="132"/>
      <c r="F5" s="133"/>
      <c r="G5" s="133"/>
      <c r="H5" s="133"/>
      <c r="I5" s="133"/>
      <c r="J5" s="133"/>
      <c r="K5" s="99" t="s">
        <v>2</v>
      </c>
      <c r="L5" s="99"/>
      <c r="M5" s="99"/>
      <c r="N5" s="133"/>
      <c r="O5" s="133"/>
      <c r="P5" s="133"/>
      <c r="Q5" s="133"/>
      <c r="R5" s="133"/>
      <c r="S5" s="134"/>
      <c r="U5" s="101" t="s">
        <v>7</v>
      </c>
      <c r="V5" s="101"/>
      <c r="W5" s="101"/>
      <c r="X5" s="96">
        <f>D50+G50+J50+M50+P50+S50+V50+Y50+AB50+AE50+AH50+AK50</f>
        <v>71</v>
      </c>
      <c r="Y5" s="96"/>
      <c r="Z5" s="96"/>
      <c r="AD5" s="102" t="s">
        <v>14</v>
      </c>
      <c r="AE5" s="93"/>
      <c r="AF5" s="135" t="s">
        <v>11</v>
      </c>
      <c r="AG5" s="149"/>
      <c r="AH5" s="149"/>
      <c r="AI5" s="149" t="s">
        <v>23</v>
      </c>
      <c r="AJ5" s="149"/>
      <c r="AK5" s="137"/>
      <c r="AM5" s="60" t="s">
        <v>37</v>
      </c>
    </row>
    <row r="6" spans="2:39" ht="22.5" customHeight="1" thickBot="1" x14ac:dyDescent="0.2">
      <c r="B6" s="87" t="s">
        <v>4</v>
      </c>
      <c r="C6" s="88"/>
      <c r="D6" s="88"/>
      <c r="E6" s="125">
        <v>45813</v>
      </c>
      <c r="F6" s="126"/>
      <c r="G6" s="126"/>
      <c r="H6" s="126"/>
      <c r="I6" s="126"/>
      <c r="J6" s="126"/>
      <c r="K6" s="91" t="s">
        <v>10</v>
      </c>
      <c r="L6" s="92"/>
      <c r="M6" s="93"/>
      <c r="N6" s="125">
        <v>46091</v>
      </c>
      <c r="O6" s="126"/>
      <c r="P6" s="126"/>
      <c r="Q6" s="126"/>
      <c r="R6" s="126"/>
      <c r="S6" s="127"/>
      <c r="U6" s="95" t="s">
        <v>20</v>
      </c>
      <c r="V6" s="95"/>
      <c r="W6" s="95"/>
      <c r="X6" s="96">
        <f>D43+G43+J43+M43+P43+S43+V43+Y43+AB43+AE43+AH43+AK43</f>
        <v>39</v>
      </c>
      <c r="Y6" s="96"/>
      <c r="Z6" s="96"/>
    </row>
    <row r="8" spans="2:39" ht="33" customHeight="1" x14ac:dyDescent="0.15">
      <c r="B8" s="83">
        <f>IF(E6="","",E6)</f>
        <v>45813</v>
      </c>
      <c r="C8" s="82"/>
      <c r="D8" s="5" t="s">
        <v>1</v>
      </c>
      <c r="E8" s="82">
        <f>IF(B8="","",IF($N$6&lt;DATE(YEAR(B8),MONTH(B8)+1,1),"",DATE(YEAR(B8),MONTH(B8)+1,1)))</f>
        <v>45839</v>
      </c>
      <c r="F8" s="82"/>
      <c r="G8" s="18" t="s">
        <v>1</v>
      </c>
      <c r="H8" s="83">
        <f>IF(E8="","",IF($N$6&lt;DATE(YEAR(E8),MONTH(E8)+1,1),"",DATE(YEAR(E8),MONTH(E8)+1,1)))</f>
        <v>45870</v>
      </c>
      <c r="I8" s="82"/>
      <c r="J8" s="22" t="s">
        <v>1</v>
      </c>
      <c r="K8" s="82">
        <f>IF(H8="","",IF($N$6&lt;DATE(YEAR(H8),MONTH(H8)+1,1),"",DATE(YEAR(H8),MONTH(H8)+1,1)))</f>
        <v>45901</v>
      </c>
      <c r="L8" s="82"/>
      <c r="M8" s="18" t="s">
        <v>1</v>
      </c>
      <c r="N8" s="83">
        <f>IF(K8="","",IF($N$6&lt;DATE(YEAR(K8),MONTH(K8)+1,1),"",DATE(YEAR(K8),MONTH(K8)+1,1)))</f>
        <v>45931</v>
      </c>
      <c r="O8" s="82"/>
      <c r="P8" s="22" t="s">
        <v>1</v>
      </c>
      <c r="Q8" s="82">
        <f>IF(N8="","",IF($N$6&lt;DATE(YEAR(N8),MONTH(N8)+1,1),"",DATE(YEAR(N8),MONTH(N8)+1,1)))</f>
        <v>45962</v>
      </c>
      <c r="R8" s="82"/>
      <c r="S8" s="18" t="s">
        <v>1</v>
      </c>
      <c r="T8" s="83">
        <f>IF(Q8="","",IF($N$6&lt;DATE(YEAR(Q8),MONTH(Q8)+1,1),"",DATE(YEAR(Q8),MONTH(Q8)+1,1)))</f>
        <v>45992</v>
      </c>
      <c r="U8" s="82"/>
      <c r="V8" s="22" t="s">
        <v>1</v>
      </c>
      <c r="W8" s="82">
        <f>IF(T8="","",IF($N$6&lt;DATE(YEAR(T8),MONTH(T8)+1,1),"",DATE(YEAR(T8),MONTH(T8)+1,1)))</f>
        <v>46023</v>
      </c>
      <c r="X8" s="82"/>
      <c r="Y8" s="18" t="s">
        <v>1</v>
      </c>
      <c r="Z8" s="83">
        <f>IF(W8="","",IF($N$6&lt;DATE(YEAR(W8),MONTH(W8)+1,1),"",DATE(YEAR(W8),MONTH(W8)+1,1)))</f>
        <v>46054</v>
      </c>
      <c r="AA8" s="82"/>
      <c r="AB8" s="22" t="s">
        <v>1</v>
      </c>
      <c r="AC8" s="82">
        <f>IF(Z8="","",IF($N$6&lt;DATE(YEAR(Z8),MONTH(Z8)+1,1),"",DATE(YEAR(Z8),MONTH(Z8)+1,1)))</f>
        <v>46082</v>
      </c>
      <c r="AD8" s="82"/>
      <c r="AE8" s="18" t="s">
        <v>1</v>
      </c>
      <c r="AF8" s="83" t="str">
        <f>IF(AC8="","",IF($N$6&lt;DATE(YEAR(AC8),MONTH(AC8)+1,1),"",DATE(YEAR(AC8),MONTH(AC8)+1,1)))</f>
        <v/>
      </c>
      <c r="AG8" s="82"/>
      <c r="AH8" s="22" t="s">
        <v>1</v>
      </c>
      <c r="AI8" s="82" t="str">
        <f>IF(AF8="","",IF($N$6&lt;DATE(YEAR(AF8),MONTH(AF8)+1,1),"",DATE(YEAR(AF8),MONTH(AF8)+1,1)))</f>
        <v/>
      </c>
      <c r="AJ8" s="82"/>
      <c r="AK8" s="22" t="s">
        <v>1</v>
      </c>
    </row>
    <row r="9" spans="2:39" ht="19.5" customHeight="1" x14ac:dyDescent="0.15">
      <c r="B9" s="84" t="s">
        <v>15</v>
      </c>
      <c r="C9" s="85"/>
      <c r="D9" s="6" t="s">
        <v>16</v>
      </c>
      <c r="E9" s="86" t="s">
        <v>15</v>
      </c>
      <c r="F9" s="85"/>
      <c r="G9" s="19" t="s">
        <v>16</v>
      </c>
      <c r="H9" s="84" t="s">
        <v>15</v>
      </c>
      <c r="I9" s="85"/>
      <c r="J9" s="6" t="s">
        <v>16</v>
      </c>
      <c r="K9" s="86" t="s">
        <v>15</v>
      </c>
      <c r="L9" s="85"/>
      <c r="M9" s="19" t="s">
        <v>16</v>
      </c>
      <c r="N9" s="84" t="s">
        <v>15</v>
      </c>
      <c r="O9" s="85"/>
      <c r="P9" s="6" t="s">
        <v>16</v>
      </c>
      <c r="Q9" s="86" t="s">
        <v>15</v>
      </c>
      <c r="R9" s="85"/>
      <c r="S9" s="19" t="s">
        <v>16</v>
      </c>
      <c r="T9" s="84" t="s">
        <v>15</v>
      </c>
      <c r="U9" s="85"/>
      <c r="V9" s="6" t="s">
        <v>16</v>
      </c>
      <c r="W9" s="86" t="s">
        <v>15</v>
      </c>
      <c r="X9" s="85"/>
      <c r="Y9" s="19" t="s">
        <v>16</v>
      </c>
      <c r="Z9" s="84" t="s">
        <v>15</v>
      </c>
      <c r="AA9" s="85"/>
      <c r="AB9" s="6" t="s">
        <v>16</v>
      </c>
      <c r="AC9" s="86" t="s">
        <v>15</v>
      </c>
      <c r="AD9" s="85"/>
      <c r="AE9" s="19" t="s">
        <v>16</v>
      </c>
      <c r="AF9" s="84" t="s">
        <v>15</v>
      </c>
      <c r="AG9" s="85"/>
      <c r="AH9" s="6" t="s">
        <v>16</v>
      </c>
      <c r="AI9" s="86" t="s">
        <v>15</v>
      </c>
      <c r="AJ9" s="85"/>
      <c r="AK9" s="6" t="s">
        <v>16</v>
      </c>
    </row>
    <row r="10" spans="2:39" ht="19.5" customHeight="1" x14ac:dyDescent="0.15">
      <c r="B10" s="61">
        <f>DATE(B53,C53,1)</f>
        <v>45809</v>
      </c>
      <c r="C10" s="62" t="str">
        <f t="shared" ref="C10:C40" si="0">TEXT(B10,"aaa")</f>
        <v>日</v>
      </c>
      <c r="D10" s="36" t="s">
        <v>37</v>
      </c>
      <c r="E10" s="40">
        <f>IF(E8="","",DATE(E53,F53,1))</f>
        <v>45839</v>
      </c>
      <c r="F10" s="62" t="str">
        <f t="shared" ref="F10:F40" si="1">TEXT(E10,"aaa")</f>
        <v>火</v>
      </c>
      <c r="G10" s="42"/>
      <c r="H10" s="61">
        <f>IF(H8="","",DATE(H53,I53,1))</f>
        <v>45870</v>
      </c>
      <c r="I10" s="62" t="str">
        <f t="shared" ref="I10:I40" si="2">TEXT(H10,"aaa")</f>
        <v>金</v>
      </c>
      <c r="J10" s="36"/>
      <c r="K10" s="40">
        <f>IF(K8="","",DATE(K53,L53,1))</f>
        <v>45901</v>
      </c>
      <c r="L10" s="62" t="str">
        <f t="shared" ref="L10:L40" si="3">TEXT(K10,"aaa")</f>
        <v>月</v>
      </c>
      <c r="M10" s="42" t="s">
        <v>9</v>
      </c>
      <c r="N10" s="61">
        <f>IF(N8="","",DATE(N53,O53,1))</f>
        <v>45931</v>
      </c>
      <c r="O10" s="62" t="str">
        <f t="shared" ref="O10:O40" si="4">TEXT(N10,"aaa")</f>
        <v>水</v>
      </c>
      <c r="P10" s="36"/>
      <c r="Q10" s="40">
        <f>IF(Q8="","",DATE(Q53,R53,1))</f>
        <v>45962</v>
      </c>
      <c r="R10" s="62" t="str">
        <f t="shared" ref="R10:R40" si="5">TEXT(Q10,"aaa")</f>
        <v>土</v>
      </c>
      <c r="S10" s="42" t="s">
        <v>8</v>
      </c>
      <c r="T10" s="61">
        <f>IF(T8="","",DATE(T53,U53,1))</f>
        <v>45992</v>
      </c>
      <c r="U10" s="62" t="str">
        <f t="shared" ref="U10:U40" si="6">TEXT(T10,"aaa")</f>
        <v>月</v>
      </c>
      <c r="V10" s="36"/>
      <c r="W10" s="40">
        <f>IF(W8="","",DATE(W53,X53,1))</f>
        <v>46023</v>
      </c>
      <c r="X10" s="62" t="str">
        <f t="shared" ref="X10:X40" si="7">TEXT(W10,"aaa")</f>
        <v>木</v>
      </c>
      <c r="Y10" s="42" t="s">
        <v>9</v>
      </c>
      <c r="Z10" s="61">
        <f>IF(Z8="","",DATE(Z53,AA53,1))</f>
        <v>46054</v>
      </c>
      <c r="AA10" s="62" t="str">
        <f t="shared" ref="AA10:AA40" si="8">TEXT(Z10,"aaa")</f>
        <v>日</v>
      </c>
      <c r="AB10" s="36" t="s">
        <v>8</v>
      </c>
      <c r="AC10" s="40">
        <f>IF(AC8="","",DATE(AC53,AD53,1))</f>
        <v>46082</v>
      </c>
      <c r="AD10" s="62" t="str">
        <f t="shared" ref="AD10:AD40" si="9">TEXT(AC10,"aaa")</f>
        <v>日</v>
      </c>
      <c r="AE10" s="42" t="s">
        <v>8</v>
      </c>
      <c r="AF10" s="61" t="str">
        <f>IF(AF8="","",DATE(AF53,AG53,1))</f>
        <v/>
      </c>
      <c r="AG10" s="62" t="str">
        <f t="shared" ref="AG10:AG40" si="10">TEXT(AF10,"aaa")</f>
        <v/>
      </c>
      <c r="AH10" s="36"/>
      <c r="AI10" s="40" t="str">
        <f>IF(AI8="","",DATE(AI53,AJ53,1))</f>
        <v/>
      </c>
      <c r="AJ10" s="62" t="str">
        <f t="shared" ref="AJ10:AJ40" si="11">TEXT(AI10,"aaa")</f>
        <v/>
      </c>
      <c r="AK10" s="36"/>
    </row>
    <row r="11" spans="2:39" ht="19.5" customHeight="1" x14ac:dyDescent="0.15">
      <c r="B11" s="61">
        <f>IF(B10="","",IF(MONTH(B10+1)=C$53,B10+1,""))</f>
        <v>45810</v>
      </c>
      <c r="C11" s="62" t="str">
        <f t="shared" si="0"/>
        <v>月</v>
      </c>
      <c r="D11" s="36" t="s">
        <v>37</v>
      </c>
      <c r="E11" s="40">
        <f>IF(E10="","",IF(MONTH(E10+1)=F$53,E10+1,""))</f>
        <v>45840</v>
      </c>
      <c r="F11" s="62" t="str">
        <f t="shared" si="1"/>
        <v>水</v>
      </c>
      <c r="G11" s="42"/>
      <c r="H11" s="61">
        <f>IF(H10="","",IF(MONTH(H10+1)=I$53,H10+1,""))</f>
        <v>45871</v>
      </c>
      <c r="I11" s="62" t="str">
        <f t="shared" si="2"/>
        <v>土</v>
      </c>
      <c r="J11" s="36" t="s">
        <v>8</v>
      </c>
      <c r="K11" s="40">
        <f>IF(K10="","",IF(MONTH(K10+1)=L$53,K10+1,""))</f>
        <v>45902</v>
      </c>
      <c r="L11" s="62" t="str">
        <f t="shared" si="3"/>
        <v>火</v>
      </c>
      <c r="M11" s="42" t="s">
        <v>9</v>
      </c>
      <c r="N11" s="61">
        <f>IF(N10="","",IF(MONTH(N10+1)=O$53,N10+1,""))</f>
        <v>45932</v>
      </c>
      <c r="O11" s="62" t="str">
        <f t="shared" si="4"/>
        <v>木</v>
      </c>
      <c r="P11" s="36"/>
      <c r="Q11" s="40">
        <f>IF(Q10="","",IF(MONTH(Q10+1)=R$53,Q10+1,""))</f>
        <v>45963</v>
      </c>
      <c r="R11" s="62" t="str">
        <f t="shared" si="5"/>
        <v>日</v>
      </c>
      <c r="S11" s="42" t="s">
        <v>8</v>
      </c>
      <c r="T11" s="61">
        <f>IF(T10="","",IF(MONTH(T10+1)=U$53,T10+1,""))</f>
        <v>45993</v>
      </c>
      <c r="U11" s="62" t="str">
        <f t="shared" si="6"/>
        <v>火</v>
      </c>
      <c r="V11" s="36"/>
      <c r="W11" s="40">
        <f>IF(W10="","",IF(MONTH(W10+1)=X$53,W10+1,""))</f>
        <v>46024</v>
      </c>
      <c r="X11" s="62" t="str">
        <f t="shared" si="7"/>
        <v>金</v>
      </c>
      <c r="Y11" s="42" t="s">
        <v>9</v>
      </c>
      <c r="Z11" s="61">
        <f>IF(Z10="","",IF(MONTH(Z10+1)=AA$53,Z10+1,""))</f>
        <v>46055</v>
      </c>
      <c r="AA11" s="62" t="str">
        <f t="shared" si="8"/>
        <v>月</v>
      </c>
      <c r="AB11" s="36"/>
      <c r="AC11" s="40">
        <f>IF(AC10="","",IF(MONTH(AC10+1)=AD$53,AC10+1,""))</f>
        <v>46083</v>
      </c>
      <c r="AD11" s="62" t="str">
        <f t="shared" si="9"/>
        <v>月</v>
      </c>
      <c r="AE11" s="42"/>
      <c r="AF11" s="61" t="str">
        <f>IF(AF10="","",IF(MONTH(AF10+1)=AG$53,AF10+1,""))</f>
        <v/>
      </c>
      <c r="AG11" s="62" t="str">
        <f t="shared" si="10"/>
        <v/>
      </c>
      <c r="AH11" s="36"/>
      <c r="AI11" s="40" t="str">
        <f>IF(AI10="","",IF(MONTH(AI10+1)=AJ$53,AI10+1,""))</f>
        <v/>
      </c>
      <c r="AJ11" s="62" t="str">
        <f t="shared" si="11"/>
        <v/>
      </c>
      <c r="AK11" s="36"/>
    </row>
    <row r="12" spans="2:39" ht="19.5" customHeight="1" x14ac:dyDescent="0.15">
      <c r="B12" s="61">
        <f>IF(B11="","",IF(MONTH(B11+1)=C$53,B11+1,""))</f>
        <v>45811</v>
      </c>
      <c r="C12" s="62" t="str">
        <f t="shared" si="0"/>
        <v>火</v>
      </c>
      <c r="D12" s="36" t="s">
        <v>37</v>
      </c>
      <c r="E12" s="40">
        <f>IF(E11="","",IF(MONTH(E11+1)=F$53,E11+1,""))</f>
        <v>45841</v>
      </c>
      <c r="F12" s="62" t="str">
        <f t="shared" si="1"/>
        <v>木</v>
      </c>
      <c r="G12" s="42"/>
      <c r="H12" s="61">
        <f>IF(H11="","",IF(MONTH(H11+1)=I$53,H11+1,""))</f>
        <v>45872</v>
      </c>
      <c r="I12" s="62" t="str">
        <f t="shared" si="2"/>
        <v>日</v>
      </c>
      <c r="J12" s="36" t="s">
        <v>8</v>
      </c>
      <c r="K12" s="40">
        <f>IF(K11="","",IF(MONTH(K11+1)=L$53,K11+1,""))</f>
        <v>45903</v>
      </c>
      <c r="L12" s="62" t="str">
        <f t="shared" si="3"/>
        <v>水</v>
      </c>
      <c r="M12" s="42" t="s">
        <v>9</v>
      </c>
      <c r="N12" s="61">
        <f>IF(N11="","",IF(MONTH(N11+1)=O$53,N11+1,""))</f>
        <v>45933</v>
      </c>
      <c r="O12" s="62" t="str">
        <f t="shared" si="4"/>
        <v>金</v>
      </c>
      <c r="P12" s="36"/>
      <c r="Q12" s="40">
        <f>IF(Q11="","",IF(MONTH(Q11+1)=R$53,Q11+1,""))</f>
        <v>45964</v>
      </c>
      <c r="R12" s="62" t="str">
        <f t="shared" si="5"/>
        <v>月</v>
      </c>
      <c r="S12" s="42"/>
      <c r="T12" s="61">
        <f>IF(T11="","",IF(MONTH(T11+1)=U$53,T11+1,""))</f>
        <v>45994</v>
      </c>
      <c r="U12" s="62" t="str">
        <f t="shared" si="6"/>
        <v>水</v>
      </c>
      <c r="V12" s="36"/>
      <c r="W12" s="40">
        <f>IF(W11="","",IF(MONTH(W11+1)=X$53,W11+1,""))</f>
        <v>46025</v>
      </c>
      <c r="X12" s="62" t="str">
        <f t="shared" si="7"/>
        <v>土</v>
      </c>
      <c r="Y12" s="42" t="s">
        <v>9</v>
      </c>
      <c r="Z12" s="61">
        <f>IF(Z11="","",IF(MONTH(Z11+1)=AA$53,Z11+1,""))</f>
        <v>46056</v>
      </c>
      <c r="AA12" s="62" t="str">
        <f t="shared" si="8"/>
        <v>火</v>
      </c>
      <c r="AB12" s="36"/>
      <c r="AC12" s="40">
        <f>IF(AC11="","",IF(MONTH(AC11+1)=AD$53,AC11+1,""))</f>
        <v>46084</v>
      </c>
      <c r="AD12" s="62" t="str">
        <f t="shared" si="9"/>
        <v>火</v>
      </c>
      <c r="AE12" s="42"/>
      <c r="AF12" s="61" t="str">
        <f>IF(AF11="","",IF(MONTH(AF11+1)=AG$53,AF11+1,""))</f>
        <v/>
      </c>
      <c r="AG12" s="62" t="str">
        <f t="shared" si="10"/>
        <v/>
      </c>
      <c r="AH12" s="36"/>
      <c r="AI12" s="40" t="str">
        <f>IF(AI11="","",IF(MONTH(AI11+1)=AJ$53,AI11+1,""))</f>
        <v/>
      </c>
      <c r="AJ12" s="62" t="str">
        <f t="shared" si="11"/>
        <v/>
      </c>
      <c r="AK12" s="36"/>
    </row>
    <row r="13" spans="2:39" ht="19.5" customHeight="1" x14ac:dyDescent="0.15">
      <c r="B13" s="61">
        <f>IF(B12="","",IF(MONTH(B12+1)=C$53,B12+1,""))</f>
        <v>45812</v>
      </c>
      <c r="C13" s="62" t="str">
        <f t="shared" si="0"/>
        <v>水</v>
      </c>
      <c r="D13" s="36" t="s">
        <v>37</v>
      </c>
      <c r="E13" s="40">
        <f>IF(E12="","",IF(MONTH(E12+1)=F$53,E12+1,""))</f>
        <v>45842</v>
      </c>
      <c r="F13" s="62" t="str">
        <f t="shared" si="1"/>
        <v>金</v>
      </c>
      <c r="G13" s="42"/>
      <c r="H13" s="61">
        <f>IF(H12="","",IF(MONTH(H12+1)=I$53,H12+1,""))</f>
        <v>45873</v>
      </c>
      <c r="I13" s="62" t="str">
        <f t="shared" si="2"/>
        <v>月</v>
      </c>
      <c r="J13" s="36"/>
      <c r="K13" s="40">
        <f>IF(K12="","",IF(MONTH(K12+1)=L$53,K12+1,""))</f>
        <v>45904</v>
      </c>
      <c r="L13" s="62" t="str">
        <f t="shared" si="3"/>
        <v>木</v>
      </c>
      <c r="M13" s="42" t="s">
        <v>9</v>
      </c>
      <c r="N13" s="61">
        <f>IF(N12="","",IF(MONTH(N12+1)=O$53,N12+1,""))</f>
        <v>45934</v>
      </c>
      <c r="O13" s="62" t="str">
        <f t="shared" si="4"/>
        <v>土</v>
      </c>
      <c r="P13" s="36" t="s">
        <v>8</v>
      </c>
      <c r="Q13" s="40">
        <f>IF(Q12="","",IF(MONTH(Q12+1)=R$53,Q12+1,""))</f>
        <v>45965</v>
      </c>
      <c r="R13" s="62" t="str">
        <f t="shared" si="5"/>
        <v>火</v>
      </c>
      <c r="S13" s="42"/>
      <c r="T13" s="61">
        <f>IF(T12="","",IF(MONTH(T12+1)=U$53,T12+1,""))</f>
        <v>45995</v>
      </c>
      <c r="U13" s="62" t="str">
        <f t="shared" si="6"/>
        <v>木</v>
      </c>
      <c r="V13" s="36"/>
      <c r="W13" s="40">
        <f>IF(W12="","",IF(MONTH(W12+1)=X$53,W12+1,""))</f>
        <v>46026</v>
      </c>
      <c r="X13" s="62" t="str">
        <f t="shared" si="7"/>
        <v>日</v>
      </c>
      <c r="Y13" s="42" t="s">
        <v>8</v>
      </c>
      <c r="Z13" s="61">
        <f>IF(Z12="","",IF(MONTH(Z12+1)=AA$53,Z12+1,""))</f>
        <v>46057</v>
      </c>
      <c r="AA13" s="62" t="str">
        <f t="shared" si="8"/>
        <v>水</v>
      </c>
      <c r="AB13" s="36"/>
      <c r="AC13" s="40">
        <f>IF(AC12="","",IF(MONTH(AC12+1)=AD$53,AC12+1,""))</f>
        <v>46085</v>
      </c>
      <c r="AD13" s="62" t="str">
        <f t="shared" si="9"/>
        <v>水</v>
      </c>
      <c r="AE13" s="42"/>
      <c r="AF13" s="61" t="str">
        <f>IF(AF12="","",IF(MONTH(AF12+1)=AG$53,AF12+1,""))</f>
        <v/>
      </c>
      <c r="AG13" s="62" t="str">
        <f t="shared" si="10"/>
        <v/>
      </c>
      <c r="AH13" s="36"/>
      <c r="AI13" s="40" t="str">
        <f>IF(AI12="","",IF(MONTH(AI12+1)=AJ$53,AI12+1,""))</f>
        <v/>
      </c>
      <c r="AJ13" s="62" t="str">
        <f t="shared" si="11"/>
        <v/>
      </c>
      <c r="AK13" s="36"/>
    </row>
    <row r="14" spans="2:39" ht="19.5" customHeight="1" x14ac:dyDescent="0.15">
      <c r="B14" s="61">
        <f>IF(B13="","",IF(MONTH(B13+1)=C$53,B13+1,""))</f>
        <v>45813</v>
      </c>
      <c r="C14" s="62" t="str">
        <f t="shared" si="0"/>
        <v>木</v>
      </c>
      <c r="D14" s="36"/>
      <c r="E14" s="40">
        <f>IF(E13="","",IF(MONTH(E13+1)=F$53,E13+1,""))</f>
        <v>45843</v>
      </c>
      <c r="F14" s="62" t="str">
        <f t="shared" si="1"/>
        <v>土</v>
      </c>
      <c r="G14" s="42" t="s">
        <v>8</v>
      </c>
      <c r="H14" s="61">
        <f>IF(H13="","",IF(MONTH(H13+1)=I$53,H13+1,""))</f>
        <v>45874</v>
      </c>
      <c r="I14" s="62" t="str">
        <f t="shared" si="2"/>
        <v>火</v>
      </c>
      <c r="J14" s="36"/>
      <c r="K14" s="40">
        <f>IF(K13="","",IF(MONTH(K13+1)=L$53,K13+1,""))</f>
        <v>45905</v>
      </c>
      <c r="L14" s="62" t="str">
        <f t="shared" si="3"/>
        <v>金</v>
      </c>
      <c r="M14" s="42" t="s">
        <v>9</v>
      </c>
      <c r="N14" s="61">
        <f>IF(N13="","",IF(MONTH(N13+1)=O$53,N13+1,""))</f>
        <v>45935</v>
      </c>
      <c r="O14" s="62" t="str">
        <f t="shared" si="4"/>
        <v>日</v>
      </c>
      <c r="P14" s="36" t="s">
        <v>8</v>
      </c>
      <c r="Q14" s="40">
        <f>IF(Q13="","",IF(MONTH(Q13+1)=R$53,Q13+1,""))</f>
        <v>45966</v>
      </c>
      <c r="R14" s="62" t="str">
        <f t="shared" si="5"/>
        <v>水</v>
      </c>
      <c r="S14" s="42"/>
      <c r="T14" s="61">
        <f>IF(T13="","",IF(MONTH(T13+1)=U$53,T13+1,""))</f>
        <v>45996</v>
      </c>
      <c r="U14" s="62" t="str">
        <f t="shared" si="6"/>
        <v>金</v>
      </c>
      <c r="V14" s="36"/>
      <c r="W14" s="40">
        <f>IF(W13="","",IF(MONTH(W13+1)=X$53,W13+1,""))</f>
        <v>46027</v>
      </c>
      <c r="X14" s="62" t="str">
        <f t="shared" si="7"/>
        <v>月</v>
      </c>
      <c r="Y14" s="42"/>
      <c r="Z14" s="61">
        <f>IF(Z13="","",IF(MONTH(Z13+1)=AA$53,Z13+1,""))</f>
        <v>46058</v>
      </c>
      <c r="AA14" s="62" t="str">
        <f t="shared" si="8"/>
        <v>木</v>
      </c>
      <c r="AB14" s="36"/>
      <c r="AC14" s="40">
        <f>IF(AC13="","",IF(MONTH(AC13+1)=AD$53,AC13+1,""))</f>
        <v>46086</v>
      </c>
      <c r="AD14" s="62" t="str">
        <f t="shared" si="9"/>
        <v>木</v>
      </c>
      <c r="AE14" s="42"/>
      <c r="AF14" s="61" t="str">
        <f>IF(AF13="","",IF(MONTH(AF13+1)=AG$53,AF13+1,""))</f>
        <v/>
      </c>
      <c r="AG14" s="62" t="str">
        <f t="shared" si="10"/>
        <v/>
      </c>
      <c r="AH14" s="36"/>
      <c r="AI14" s="40" t="str">
        <f>IF(AI13="","",IF(MONTH(AI13+1)=AJ$53,AI13+1,""))</f>
        <v/>
      </c>
      <c r="AJ14" s="62" t="str">
        <f t="shared" si="11"/>
        <v/>
      </c>
      <c r="AK14" s="36"/>
    </row>
    <row r="15" spans="2:39" ht="19.5" customHeight="1" x14ac:dyDescent="0.15">
      <c r="B15" s="61">
        <f>IF(B14="","",IF(MONTH(B14+1)=C$53,B14+1,""))</f>
        <v>45814</v>
      </c>
      <c r="C15" s="62" t="str">
        <f t="shared" si="0"/>
        <v>金</v>
      </c>
      <c r="D15" s="36"/>
      <c r="E15" s="40">
        <f>IF(E14="","",IF(MONTH(E14+1)=F$53,E14+1,""))</f>
        <v>45844</v>
      </c>
      <c r="F15" s="62" t="str">
        <f t="shared" si="1"/>
        <v>日</v>
      </c>
      <c r="G15" s="42" t="s">
        <v>8</v>
      </c>
      <c r="H15" s="61">
        <f>IF(H14="","",IF(MONTH(H14+1)=I$53,H14+1,""))</f>
        <v>45875</v>
      </c>
      <c r="I15" s="62" t="str">
        <f t="shared" si="2"/>
        <v>水</v>
      </c>
      <c r="J15" s="36"/>
      <c r="K15" s="40">
        <f>IF(K14="","",IF(MONTH(K14+1)=L$53,K14+1,""))</f>
        <v>45906</v>
      </c>
      <c r="L15" s="62" t="str">
        <f t="shared" si="3"/>
        <v>土</v>
      </c>
      <c r="M15" s="42" t="s">
        <v>9</v>
      </c>
      <c r="N15" s="61">
        <f>IF(N14="","",IF(MONTH(N14+1)=O$53,N14+1,""))</f>
        <v>45936</v>
      </c>
      <c r="O15" s="62" t="str">
        <f t="shared" si="4"/>
        <v>月</v>
      </c>
      <c r="P15" s="36"/>
      <c r="Q15" s="40">
        <f>IF(Q14="","",IF(MONTH(Q14+1)=R$53,Q14+1,""))</f>
        <v>45967</v>
      </c>
      <c r="R15" s="62" t="str">
        <f t="shared" si="5"/>
        <v>木</v>
      </c>
      <c r="S15" s="42"/>
      <c r="T15" s="61">
        <f>IF(T14="","",IF(MONTH(T14+1)=U$53,T14+1,""))</f>
        <v>45997</v>
      </c>
      <c r="U15" s="62" t="str">
        <f t="shared" si="6"/>
        <v>土</v>
      </c>
      <c r="V15" s="36" t="s">
        <v>8</v>
      </c>
      <c r="W15" s="40">
        <f>IF(W14="","",IF(MONTH(W14+1)=X$53,W14+1,""))</f>
        <v>46028</v>
      </c>
      <c r="X15" s="62" t="str">
        <f t="shared" si="7"/>
        <v>火</v>
      </c>
      <c r="Y15" s="42"/>
      <c r="Z15" s="61">
        <f>IF(Z14="","",IF(MONTH(Z14+1)=AA$53,Z14+1,""))</f>
        <v>46059</v>
      </c>
      <c r="AA15" s="62" t="str">
        <f t="shared" si="8"/>
        <v>金</v>
      </c>
      <c r="AB15" s="36"/>
      <c r="AC15" s="40">
        <f>IF(AC14="","",IF(MONTH(AC14+1)=AD$53,AC14+1,""))</f>
        <v>46087</v>
      </c>
      <c r="AD15" s="62" t="str">
        <f t="shared" si="9"/>
        <v>金</v>
      </c>
      <c r="AE15" s="42"/>
      <c r="AF15" s="61" t="str">
        <f>IF(AF14="","",IF(MONTH(AF14+1)=AG$53,AF14+1,""))</f>
        <v/>
      </c>
      <c r="AG15" s="62" t="str">
        <f t="shared" si="10"/>
        <v/>
      </c>
      <c r="AH15" s="36"/>
      <c r="AI15" s="40" t="str">
        <f>IF(AI14="","",IF(MONTH(AI14+1)=AJ$53,AI14+1,""))</f>
        <v/>
      </c>
      <c r="AJ15" s="62" t="str">
        <f t="shared" si="11"/>
        <v/>
      </c>
      <c r="AK15" s="36"/>
    </row>
    <row r="16" spans="2:39" ht="19.5" customHeight="1" x14ac:dyDescent="0.15">
      <c r="B16" s="61">
        <f>IF(B15="","",IF(MONTH(B15+1)=C$53,B15+1,""))</f>
        <v>45815</v>
      </c>
      <c r="C16" s="62" t="str">
        <f t="shared" si="0"/>
        <v>土</v>
      </c>
      <c r="D16" s="36" t="s">
        <v>8</v>
      </c>
      <c r="E16" s="40">
        <f>IF(E15="","",IF(MONTH(E15+1)=F$53,E15+1,""))</f>
        <v>45845</v>
      </c>
      <c r="F16" s="62" t="str">
        <f t="shared" si="1"/>
        <v>月</v>
      </c>
      <c r="G16" s="42"/>
      <c r="H16" s="61">
        <f>IF(H15="","",IF(MONTH(H15+1)=I$53,H15+1,""))</f>
        <v>45876</v>
      </c>
      <c r="I16" s="62" t="str">
        <f t="shared" si="2"/>
        <v>木</v>
      </c>
      <c r="J16" s="36"/>
      <c r="K16" s="40">
        <f>IF(K15="","",IF(MONTH(K15+1)=L$53,K15+1,""))</f>
        <v>45907</v>
      </c>
      <c r="L16" s="62" t="str">
        <f t="shared" si="3"/>
        <v>日</v>
      </c>
      <c r="M16" s="42" t="s">
        <v>9</v>
      </c>
      <c r="N16" s="61">
        <f>IF(N15="","",IF(MONTH(N15+1)=O$53,N15+1,""))</f>
        <v>45937</v>
      </c>
      <c r="O16" s="62" t="str">
        <f t="shared" si="4"/>
        <v>火</v>
      </c>
      <c r="P16" s="36"/>
      <c r="Q16" s="40">
        <f>IF(Q15="","",IF(MONTH(Q15+1)=R$53,Q15+1,""))</f>
        <v>45968</v>
      </c>
      <c r="R16" s="62" t="str">
        <f t="shared" si="5"/>
        <v>金</v>
      </c>
      <c r="S16" s="42"/>
      <c r="T16" s="61">
        <f>IF(T15="","",IF(MONTH(T15+1)=U$53,T15+1,""))</f>
        <v>45998</v>
      </c>
      <c r="U16" s="62" t="str">
        <f t="shared" si="6"/>
        <v>日</v>
      </c>
      <c r="V16" s="36" t="s">
        <v>8</v>
      </c>
      <c r="W16" s="40">
        <f>IF(W15="","",IF(MONTH(W15+1)=X$53,W15+1,""))</f>
        <v>46029</v>
      </c>
      <c r="X16" s="62" t="str">
        <f t="shared" si="7"/>
        <v>水</v>
      </c>
      <c r="Y16" s="42"/>
      <c r="Z16" s="61">
        <f>IF(Z15="","",IF(MONTH(Z15+1)=AA$53,Z15+1,""))</f>
        <v>46060</v>
      </c>
      <c r="AA16" s="62" t="str">
        <f t="shared" si="8"/>
        <v>土</v>
      </c>
      <c r="AB16" s="36" t="s">
        <v>8</v>
      </c>
      <c r="AC16" s="40">
        <f>IF(AC15="","",IF(MONTH(AC15+1)=AD$53,AC15+1,""))</f>
        <v>46088</v>
      </c>
      <c r="AD16" s="62" t="str">
        <f t="shared" si="9"/>
        <v>土</v>
      </c>
      <c r="AE16" s="42" t="s">
        <v>8</v>
      </c>
      <c r="AF16" s="61" t="str">
        <f>IF(AF15="","",IF(MONTH(AF15+1)=AG$53,AF15+1,""))</f>
        <v/>
      </c>
      <c r="AG16" s="62" t="str">
        <f t="shared" si="10"/>
        <v/>
      </c>
      <c r="AH16" s="36"/>
      <c r="AI16" s="40" t="str">
        <f>IF(AI15="","",IF(MONTH(AI15+1)=AJ$53,AI15+1,""))</f>
        <v/>
      </c>
      <c r="AJ16" s="62" t="str">
        <f t="shared" si="11"/>
        <v/>
      </c>
      <c r="AK16" s="36"/>
    </row>
    <row r="17" spans="2:37" ht="19.5" customHeight="1" x14ac:dyDescent="0.15">
      <c r="B17" s="61">
        <f>IF(B16="","",IF(MONTH(B16+1)=C$53,B16+1,""))</f>
        <v>45816</v>
      </c>
      <c r="C17" s="62" t="str">
        <f t="shared" si="0"/>
        <v>日</v>
      </c>
      <c r="D17" s="36" t="s">
        <v>8</v>
      </c>
      <c r="E17" s="40">
        <f>IF(E16="","",IF(MONTH(E16+1)=F$53,E16+1,""))</f>
        <v>45846</v>
      </c>
      <c r="F17" s="62" t="str">
        <f t="shared" si="1"/>
        <v>火</v>
      </c>
      <c r="G17" s="42"/>
      <c r="H17" s="61">
        <f>IF(H16="","",IF(MONTH(H16+1)=I$53,H16+1,""))</f>
        <v>45877</v>
      </c>
      <c r="I17" s="62" t="str">
        <f t="shared" si="2"/>
        <v>金</v>
      </c>
      <c r="J17" s="36"/>
      <c r="K17" s="40">
        <f>IF(K16="","",IF(MONTH(K16+1)=L$53,K16+1,""))</f>
        <v>45908</v>
      </c>
      <c r="L17" s="62" t="str">
        <f t="shared" si="3"/>
        <v>月</v>
      </c>
      <c r="M17" s="42" t="s">
        <v>9</v>
      </c>
      <c r="N17" s="61">
        <f>IF(N16="","",IF(MONTH(N16+1)=O$53,N16+1,""))</f>
        <v>45938</v>
      </c>
      <c r="O17" s="62" t="str">
        <f t="shared" si="4"/>
        <v>水</v>
      </c>
      <c r="P17" s="36"/>
      <c r="Q17" s="40">
        <f>IF(Q16="","",IF(MONTH(Q16+1)=R$53,Q16+1,""))</f>
        <v>45969</v>
      </c>
      <c r="R17" s="62" t="str">
        <f t="shared" si="5"/>
        <v>土</v>
      </c>
      <c r="S17" s="42" t="s">
        <v>8</v>
      </c>
      <c r="T17" s="61">
        <f>IF(T16="","",IF(MONTH(T16+1)=U$53,T16+1,""))</f>
        <v>45999</v>
      </c>
      <c r="U17" s="62" t="str">
        <f t="shared" si="6"/>
        <v>月</v>
      </c>
      <c r="V17" s="36"/>
      <c r="W17" s="40">
        <f>IF(W16="","",IF(MONTH(W16+1)=X$53,W16+1,""))</f>
        <v>46030</v>
      </c>
      <c r="X17" s="62" t="str">
        <f t="shared" si="7"/>
        <v>木</v>
      </c>
      <c r="Y17" s="42"/>
      <c r="Z17" s="61">
        <f>IF(Z16="","",IF(MONTH(Z16+1)=AA$53,Z16+1,""))</f>
        <v>46061</v>
      </c>
      <c r="AA17" s="62" t="str">
        <f t="shared" si="8"/>
        <v>日</v>
      </c>
      <c r="AB17" s="36" t="s">
        <v>8</v>
      </c>
      <c r="AC17" s="40">
        <f>IF(AC16="","",IF(MONTH(AC16+1)=AD$53,AC16+1,""))</f>
        <v>46089</v>
      </c>
      <c r="AD17" s="62" t="str">
        <f t="shared" si="9"/>
        <v>日</v>
      </c>
      <c r="AE17" s="42" t="s">
        <v>8</v>
      </c>
      <c r="AF17" s="61" t="str">
        <f>IF(AF16="","",IF(MONTH(AF16+1)=AG$53,AF16+1,""))</f>
        <v/>
      </c>
      <c r="AG17" s="62" t="str">
        <f t="shared" si="10"/>
        <v/>
      </c>
      <c r="AH17" s="36"/>
      <c r="AI17" s="40" t="str">
        <f>IF(AI16="","",IF(MONTH(AI16+1)=AJ$53,AI16+1,""))</f>
        <v/>
      </c>
      <c r="AJ17" s="62" t="str">
        <f t="shared" si="11"/>
        <v/>
      </c>
      <c r="AK17" s="36"/>
    </row>
    <row r="18" spans="2:37" ht="19.5" customHeight="1" x14ac:dyDescent="0.15">
      <c r="B18" s="61">
        <f>IF(B17="","",IF(MONTH(B17+1)=C$53,B17+1,""))</f>
        <v>45817</v>
      </c>
      <c r="C18" s="62" t="str">
        <f t="shared" si="0"/>
        <v>月</v>
      </c>
      <c r="D18" s="36"/>
      <c r="E18" s="40">
        <f>IF(E17="","",IF(MONTH(E17+1)=F$53,E17+1,""))</f>
        <v>45847</v>
      </c>
      <c r="F18" s="62" t="str">
        <f t="shared" si="1"/>
        <v>水</v>
      </c>
      <c r="G18" s="42"/>
      <c r="H18" s="61">
        <f>IF(H17="","",IF(MONTH(H17+1)=I$53,H17+1,""))</f>
        <v>45878</v>
      </c>
      <c r="I18" s="62" t="str">
        <f t="shared" si="2"/>
        <v>土</v>
      </c>
      <c r="J18" s="36" t="s">
        <v>8</v>
      </c>
      <c r="K18" s="40">
        <f>IF(K17="","",IF(MONTH(K17+1)=L$53,K17+1,""))</f>
        <v>45909</v>
      </c>
      <c r="L18" s="62" t="str">
        <f t="shared" si="3"/>
        <v>火</v>
      </c>
      <c r="M18" s="42" t="s">
        <v>9</v>
      </c>
      <c r="N18" s="61">
        <f>IF(N17="","",IF(MONTH(N17+1)=O$53,N17+1,""))</f>
        <v>45939</v>
      </c>
      <c r="O18" s="62" t="str">
        <f t="shared" si="4"/>
        <v>木</v>
      </c>
      <c r="P18" s="36"/>
      <c r="Q18" s="40">
        <f>IF(Q17="","",IF(MONTH(Q17+1)=R$53,Q17+1,""))</f>
        <v>45970</v>
      </c>
      <c r="R18" s="62" t="str">
        <f t="shared" si="5"/>
        <v>日</v>
      </c>
      <c r="S18" s="42" t="s">
        <v>8</v>
      </c>
      <c r="T18" s="61">
        <f>IF(T17="","",IF(MONTH(T17+1)=U$53,T17+1,""))</f>
        <v>46000</v>
      </c>
      <c r="U18" s="62" t="str">
        <f t="shared" si="6"/>
        <v>火</v>
      </c>
      <c r="V18" s="36"/>
      <c r="W18" s="40">
        <f>IF(W17="","",IF(MONTH(W17+1)=X$53,W17+1,""))</f>
        <v>46031</v>
      </c>
      <c r="X18" s="62" t="str">
        <f t="shared" si="7"/>
        <v>金</v>
      </c>
      <c r="Y18" s="42"/>
      <c r="Z18" s="61">
        <f>IF(Z17="","",IF(MONTH(Z17+1)=AA$53,Z17+1,""))</f>
        <v>46062</v>
      </c>
      <c r="AA18" s="62" t="str">
        <f t="shared" si="8"/>
        <v>月</v>
      </c>
      <c r="AB18" s="36"/>
      <c r="AC18" s="40">
        <f>IF(AC17="","",IF(MONTH(AC17+1)=AD$53,AC17+1,""))</f>
        <v>46090</v>
      </c>
      <c r="AD18" s="62" t="str">
        <f t="shared" si="9"/>
        <v>月</v>
      </c>
      <c r="AE18" s="42"/>
      <c r="AF18" s="61" t="str">
        <f>IF(AF17="","",IF(MONTH(AF17+1)=AG$53,AF17+1,""))</f>
        <v/>
      </c>
      <c r="AG18" s="62" t="str">
        <f t="shared" si="10"/>
        <v/>
      </c>
      <c r="AH18" s="36"/>
      <c r="AI18" s="40" t="str">
        <f>IF(AI17="","",IF(MONTH(AI17+1)=AJ$53,AI17+1,""))</f>
        <v/>
      </c>
      <c r="AJ18" s="62" t="str">
        <f t="shared" si="11"/>
        <v/>
      </c>
      <c r="AK18" s="36"/>
    </row>
    <row r="19" spans="2:37" ht="19.5" customHeight="1" x14ac:dyDescent="0.15">
      <c r="B19" s="61">
        <f>IF(B18="","",IF(MONTH(B18+1)=C$53,B18+1,""))</f>
        <v>45818</v>
      </c>
      <c r="C19" s="62" t="str">
        <f t="shared" si="0"/>
        <v>火</v>
      </c>
      <c r="D19" s="36"/>
      <c r="E19" s="40">
        <f>IF(E18="","",IF(MONTH(E18+1)=F$53,E18+1,""))</f>
        <v>45848</v>
      </c>
      <c r="F19" s="62" t="str">
        <f t="shared" si="1"/>
        <v>木</v>
      </c>
      <c r="G19" s="42"/>
      <c r="H19" s="61">
        <f>IF(H18="","",IF(MONTH(H18+1)=I$53,H18+1,""))</f>
        <v>45879</v>
      </c>
      <c r="I19" s="62" t="str">
        <f t="shared" si="2"/>
        <v>日</v>
      </c>
      <c r="J19" s="36" t="s">
        <v>8</v>
      </c>
      <c r="K19" s="40">
        <f>IF(K18="","",IF(MONTH(K18+1)=L$53,K18+1,""))</f>
        <v>45910</v>
      </c>
      <c r="L19" s="62" t="str">
        <f t="shared" si="3"/>
        <v>水</v>
      </c>
      <c r="M19" s="42" t="s">
        <v>9</v>
      </c>
      <c r="N19" s="61">
        <f>IF(N18="","",IF(MONTH(N18+1)=O$53,N18+1,""))</f>
        <v>45940</v>
      </c>
      <c r="O19" s="62" t="str">
        <f t="shared" si="4"/>
        <v>金</v>
      </c>
      <c r="P19" s="36"/>
      <c r="Q19" s="40">
        <f>IF(Q18="","",IF(MONTH(Q18+1)=R$53,Q18+1,""))</f>
        <v>45971</v>
      </c>
      <c r="R19" s="62" t="str">
        <f t="shared" si="5"/>
        <v>月</v>
      </c>
      <c r="S19" s="42"/>
      <c r="T19" s="61">
        <f>IF(T18="","",IF(MONTH(T18+1)=U$53,T18+1,""))</f>
        <v>46001</v>
      </c>
      <c r="U19" s="62" t="str">
        <f t="shared" si="6"/>
        <v>水</v>
      </c>
      <c r="V19" s="36"/>
      <c r="W19" s="40">
        <f>IF(W18="","",IF(MONTH(W18+1)=X$53,W18+1,""))</f>
        <v>46032</v>
      </c>
      <c r="X19" s="62" t="str">
        <f t="shared" si="7"/>
        <v>土</v>
      </c>
      <c r="Y19" s="42" t="s">
        <v>8</v>
      </c>
      <c r="Z19" s="61">
        <f>IF(Z18="","",IF(MONTH(Z18+1)=AA$53,Z18+1,""))</f>
        <v>46063</v>
      </c>
      <c r="AA19" s="62" t="str">
        <f t="shared" si="8"/>
        <v>火</v>
      </c>
      <c r="AB19" s="36"/>
      <c r="AC19" s="40">
        <f>IF(AC18="","",IF(MONTH(AC18+1)=AD$53,AC18+1,""))</f>
        <v>46091</v>
      </c>
      <c r="AD19" s="62" t="str">
        <f t="shared" si="9"/>
        <v>火</v>
      </c>
      <c r="AE19" s="42"/>
      <c r="AF19" s="61" t="str">
        <f>IF(AF18="","",IF(MONTH(AF18+1)=AG$53,AF18+1,""))</f>
        <v/>
      </c>
      <c r="AG19" s="62" t="str">
        <f t="shared" si="10"/>
        <v/>
      </c>
      <c r="AH19" s="36"/>
      <c r="AI19" s="40" t="str">
        <f>IF(AI18="","",IF(MONTH(AI18+1)=AJ$53,AI18+1,""))</f>
        <v/>
      </c>
      <c r="AJ19" s="62" t="str">
        <f t="shared" si="11"/>
        <v/>
      </c>
      <c r="AK19" s="36"/>
    </row>
    <row r="20" spans="2:37" ht="19.5" customHeight="1" x14ac:dyDescent="0.15">
      <c r="B20" s="61">
        <f>IF(B19="","",IF(MONTH(B19+1)=C$53,B19+1,""))</f>
        <v>45819</v>
      </c>
      <c r="C20" s="62" t="str">
        <f t="shared" si="0"/>
        <v>水</v>
      </c>
      <c r="D20" s="36"/>
      <c r="E20" s="40">
        <f>IF(E19="","",IF(MONTH(E19+1)=F$53,E19+1,""))</f>
        <v>45849</v>
      </c>
      <c r="F20" s="62" t="str">
        <f t="shared" si="1"/>
        <v>金</v>
      </c>
      <c r="G20" s="42"/>
      <c r="H20" s="61">
        <f>IF(H19="","",IF(MONTH(H19+1)=I$53,H19+1,""))</f>
        <v>45880</v>
      </c>
      <c r="I20" s="62" t="str">
        <f t="shared" si="2"/>
        <v>月</v>
      </c>
      <c r="J20" s="36"/>
      <c r="K20" s="40">
        <f>IF(K19="","",IF(MONTH(K19+1)=L$53,K19+1,""))</f>
        <v>45911</v>
      </c>
      <c r="L20" s="62" t="str">
        <f t="shared" si="3"/>
        <v>木</v>
      </c>
      <c r="M20" s="42" t="s">
        <v>9</v>
      </c>
      <c r="N20" s="61">
        <f>IF(N19="","",IF(MONTH(N19+1)=O$53,N19+1,""))</f>
        <v>45941</v>
      </c>
      <c r="O20" s="62" t="str">
        <f t="shared" si="4"/>
        <v>土</v>
      </c>
      <c r="P20" s="36" t="s">
        <v>8</v>
      </c>
      <c r="Q20" s="40">
        <f>IF(Q19="","",IF(MONTH(Q19+1)=R$53,Q19+1,""))</f>
        <v>45972</v>
      </c>
      <c r="R20" s="62" t="str">
        <f t="shared" si="5"/>
        <v>火</v>
      </c>
      <c r="S20" s="42"/>
      <c r="T20" s="61">
        <f>IF(T19="","",IF(MONTH(T19+1)=U$53,T19+1,""))</f>
        <v>46002</v>
      </c>
      <c r="U20" s="62" t="str">
        <f t="shared" si="6"/>
        <v>木</v>
      </c>
      <c r="V20" s="36"/>
      <c r="W20" s="40">
        <f>IF(W19="","",IF(MONTH(W19+1)=X$53,W19+1,""))</f>
        <v>46033</v>
      </c>
      <c r="X20" s="62" t="str">
        <f t="shared" si="7"/>
        <v>日</v>
      </c>
      <c r="Y20" s="42" t="s">
        <v>8</v>
      </c>
      <c r="Z20" s="61">
        <f>IF(Z19="","",IF(MONTH(Z19+1)=AA$53,Z19+1,""))</f>
        <v>46064</v>
      </c>
      <c r="AA20" s="62" t="str">
        <f t="shared" si="8"/>
        <v>水</v>
      </c>
      <c r="AB20" s="36"/>
      <c r="AC20" s="40">
        <f>IF(AC19="","",IF(MONTH(AC19+1)=AD$53,AC19+1,""))</f>
        <v>46092</v>
      </c>
      <c r="AD20" s="62" t="str">
        <f t="shared" si="9"/>
        <v>水</v>
      </c>
      <c r="AE20" s="42" t="s">
        <v>37</v>
      </c>
      <c r="AF20" s="61" t="str">
        <f>IF(AF19="","",IF(MONTH(AF19+1)=AG$53,AF19+1,""))</f>
        <v/>
      </c>
      <c r="AG20" s="62" t="str">
        <f t="shared" si="10"/>
        <v/>
      </c>
      <c r="AH20" s="36"/>
      <c r="AI20" s="40" t="str">
        <f>IF(AI19="","",IF(MONTH(AI19+1)=AJ$53,AI19+1,""))</f>
        <v/>
      </c>
      <c r="AJ20" s="62" t="str">
        <f t="shared" si="11"/>
        <v/>
      </c>
      <c r="AK20" s="36"/>
    </row>
    <row r="21" spans="2:37" ht="19.5" customHeight="1" x14ac:dyDescent="0.15">
      <c r="B21" s="61">
        <f>IF(B20="","",IF(MONTH(B20+1)=C$53,B20+1,""))</f>
        <v>45820</v>
      </c>
      <c r="C21" s="62" t="str">
        <f t="shared" si="0"/>
        <v>木</v>
      </c>
      <c r="D21" s="36"/>
      <c r="E21" s="40">
        <f>IF(E20="","",IF(MONTH(E20+1)=F$53,E20+1,""))</f>
        <v>45850</v>
      </c>
      <c r="F21" s="62" t="str">
        <f t="shared" si="1"/>
        <v>土</v>
      </c>
      <c r="G21" s="42" t="s">
        <v>8</v>
      </c>
      <c r="H21" s="61">
        <f>IF(H20="","",IF(MONTH(H20+1)=I$53,H20+1,""))</f>
        <v>45881</v>
      </c>
      <c r="I21" s="62" t="str">
        <f t="shared" si="2"/>
        <v>火</v>
      </c>
      <c r="J21" s="36"/>
      <c r="K21" s="40">
        <f>IF(K20="","",IF(MONTH(K20+1)=L$53,K20+1,""))</f>
        <v>45912</v>
      </c>
      <c r="L21" s="62" t="str">
        <f t="shared" si="3"/>
        <v>金</v>
      </c>
      <c r="M21" s="42" t="s">
        <v>9</v>
      </c>
      <c r="N21" s="61">
        <f>IF(N20="","",IF(MONTH(N20+1)=O$53,N20+1,""))</f>
        <v>45942</v>
      </c>
      <c r="O21" s="62" t="str">
        <f t="shared" si="4"/>
        <v>日</v>
      </c>
      <c r="P21" s="36" t="s">
        <v>8</v>
      </c>
      <c r="Q21" s="40">
        <f>IF(Q20="","",IF(MONTH(Q20+1)=R$53,Q20+1,""))</f>
        <v>45973</v>
      </c>
      <c r="R21" s="62" t="str">
        <f t="shared" si="5"/>
        <v>水</v>
      </c>
      <c r="S21" s="42"/>
      <c r="T21" s="61">
        <f>IF(T20="","",IF(MONTH(T20+1)=U$53,T20+1,""))</f>
        <v>46003</v>
      </c>
      <c r="U21" s="62" t="str">
        <f t="shared" si="6"/>
        <v>金</v>
      </c>
      <c r="V21" s="36"/>
      <c r="W21" s="40">
        <f>IF(W20="","",IF(MONTH(W20+1)=X$53,W20+1,""))</f>
        <v>46034</v>
      </c>
      <c r="X21" s="62" t="str">
        <f t="shared" si="7"/>
        <v>月</v>
      </c>
      <c r="Y21" s="42"/>
      <c r="Z21" s="61">
        <f>IF(Z20="","",IF(MONTH(Z20+1)=AA$53,Z20+1,""))</f>
        <v>46065</v>
      </c>
      <c r="AA21" s="62" t="str">
        <f t="shared" si="8"/>
        <v>木</v>
      </c>
      <c r="AB21" s="36"/>
      <c r="AC21" s="40">
        <f>IF(AC20="","",IF(MONTH(AC20+1)=AD$53,AC20+1,""))</f>
        <v>46093</v>
      </c>
      <c r="AD21" s="62" t="str">
        <f t="shared" si="9"/>
        <v>木</v>
      </c>
      <c r="AE21" s="42" t="s">
        <v>37</v>
      </c>
      <c r="AF21" s="61" t="str">
        <f>IF(AF20="","",IF(MONTH(AF20+1)=AG$53,AF20+1,""))</f>
        <v/>
      </c>
      <c r="AG21" s="62" t="str">
        <f t="shared" si="10"/>
        <v/>
      </c>
      <c r="AH21" s="36"/>
      <c r="AI21" s="40" t="str">
        <f>IF(AI20="","",IF(MONTH(AI20+1)=AJ$53,AI20+1,""))</f>
        <v/>
      </c>
      <c r="AJ21" s="62" t="str">
        <f t="shared" si="11"/>
        <v/>
      </c>
      <c r="AK21" s="36"/>
    </row>
    <row r="22" spans="2:37" ht="19.5" customHeight="1" x14ac:dyDescent="0.15">
      <c r="B22" s="61">
        <f>IF(B21="","",IF(MONTH(B21+1)=C$53,B21+1,""))</f>
        <v>45821</v>
      </c>
      <c r="C22" s="62" t="str">
        <f t="shared" si="0"/>
        <v>金</v>
      </c>
      <c r="D22" s="36"/>
      <c r="E22" s="40">
        <f>IF(E21="","",IF(MONTH(E21+1)=F$53,E21+1,""))</f>
        <v>45851</v>
      </c>
      <c r="F22" s="62" t="str">
        <f t="shared" si="1"/>
        <v>日</v>
      </c>
      <c r="G22" s="42" t="s">
        <v>8</v>
      </c>
      <c r="H22" s="61">
        <f>IF(H21="","",IF(MONTH(H21+1)=I$53,H21+1,""))</f>
        <v>45882</v>
      </c>
      <c r="I22" s="62" t="str">
        <f t="shared" si="2"/>
        <v>水</v>
      </c>
      <c r="J22" s="36" t="s">
        <v>9</v>
      </c>
      <c r="K22" s="40">
        <f>IF(K21="","",IF(MONTH(K21+1)=L$53,K21+1,""))</f>
        <v>45913</v>
      </c>
      <c r="L22" s="62" t="str">
        <f t="shared" si="3"/>
        <v>土</v>
      </c>
      <c r="M22" s="42" t="s">
        <v>9</v>
      </c>
      <c r="N22" s="61">
        <f>IF(N21="","",IF(MONTH(N21+1)=O$53,N21+1,""))</f>
        <v>45943</v>
      </c>
      <c r="O22" s="62" t="str">
        <f t="shared" si="4"/>
        <v>月</v>
      </c>
      <c r="P22" s="36"/>
      <c r="Q22" s="40">
        <f>IF(Q21="","",IF(MONTH(Q21+1)=R$53,Q21+1,""))</f>
        <v>45974</v>
      </c>
      <c r="R22" s="62" t="str">
        <f t="shared" si="5"/>
        <v>木</v>
      </c>
      <c r="S22" s="42"/>
      <c r="T22" s="61">
        <f>IF(T21="","",IF(MONTH(T21+1)=U$53,T21+1,""))</f>
        <v>46004</v>
      </c>
      <c r="U22" s="62" t="str">
        <f t="shared" si="6"/>
        <v>土</v>
      </c>
      <c r="V22" s="36" t="s">
        <v>8</v>
      </c>
      <c r="W22" s="40">
        <f>IF(W21="","",IF(MONTH(W21+1)=X$53,W21+1,""))</f>
        <v>46035</v>
      </c>
      <c r="X22" s="62" t="str">
        <f t="shared" si="7"/>
        <v>火</v>
      </c>
      <c r="Y22" s="42"/>
      <c r="Z22" s="61">
        <f>IF(Z21="","",IF(MONTH(Z21+1)=AA$53,Z21+1,""))</f>
        <v>46066</v>
      </c>
      <c r="AA22" s="62" t="str">
        <f t="shared" si="8"/>
        <v>金</v>
      </c>
      <c r="AB22" s="36"/>
      <c r="AC22" s="40">
        <f>IF(AC21="","",IF(MONTH(AC21+1)=AD$53,AC21+1,""))</f>
        <v>46094</v>
      </c>
      <c r="AD22" s="62" t="str">
        <f t="shared" si="9"/>
        <v>金</v>
      </c>
      <c r="AE22" s="42" t="s">
        <v>37</v>
      </c>
      <c r="AF22" s="61" t="str">
        <f>IF(AF21="","",IF(MONTH(AF21+1)=AG$53,AF21+1,""))</f>
        <v/>
      </c>
      <c r="AG22" s="62" t="str">
        <f t="shared" si="10"/>
        <v/>
      </c>
      <c r="AH22" s="36"/>
      <c r="AI22" s="40" t="str">
        <f>IF(AI21="","",IF(MONTH(AI21+1)=AJ$53,AI21+1,""))</f>
        <v/>
      </c>
      <c r="AJ22" s="62" t="str">
        <f t="shared" si="11"/>
        <v/>
      </c>
      <c r="AK22" s="36"/>
    </row>
    <row r="23" spans="2:37" ht="19.5" customHeight="1" x14ac:dyDescent="0.15">
      <c r="B23" s="61">
        <f>IF(B22="","",IF(MONTH(B22+1)=C$53,B22+1,""))</f>
        <v>45822</v>
      </c>
      <c r="C23" s="62" t="str">
        <f t="shared" si="0"/>
        <v>土</v>
      </c>
      <c r="D23" s="36" t="s">
        <v>8</v>
      </c>
      <c r="E23" s="40">
        <f>IF(E22="","",IF(MONTH(E22+1)=F$53,E22+1,""))</f>
        <v>45852</v>
      </c>
      <c r="F23" s="62" t="str">
        <f t="shared" si="1"/>
        <v>月</v>
      </c>
      <c r="G23" s="42"/>
      <c r="H23" s="61">
        <f>IF(H22="","",IF(MONTH(H22+1)=I$53,H22+1,""))</f>
        <v>45883</v>
      </c>
      <c r="I23" s="62" t="str">
        <f t="shared" si="2"/>
        <v>木</v>
      </c>
      <c r="J23" s="36" t="s">
        <v>9</v>
      </c>
      <c r="K23" s="40">
        <f>IF(K22="","",IF(MONTH(K22+1)=L$53,K22+1,""))</f>
        <v>45914</v>
      </c>
      <c r="L23" s="62" t="str">
        <f t="shared" si="3"/>
        <v>日</v>
      </c>
      <c r="M23" s="42" t="s">
        <v>9</v>
      </c>
      <c r="N23" s="61">
        <f>IF(N22="","",IF(MONTH(N22+1)=O$53,N22+1,""))</f>
        <v>45944</v>
      </c>
      <c r="O23" s="62" t="str">
        <f t="shared" si="4"/>
        <v>火</v>
      </c>
      <c r="P23" s="36"/>
      <c r="Q23" s="40">
        <f>IF(Q22="","",IF(MONTH(Q22+1)=R$53,Q22+1,""))</f>
        <v>45975</v>
      </c>
      <c r="R23" s="62" t="str">
        <f t="shared" si="5"/>
        <v>金</v>
      </c>
      <c r="S23" s="42"/>
      <c r="T23" s="61">
        <f>IF(T22="","",IF(MONTH(T22+1)=U$53,T22+1,""))</f>
        <v>46005</v>
      </c>
      <c r="U23" s="62" t="str">
        <f t="shared" si="6"/>
        <v>日</v>
      </c>
      <c r="V23" s="36" t="s">
        <v>8</v>
      </c>
      <c r="W23" s="40">
        <f>IF(W22="","",IF(MONTH(W22+1)=X$53,W22+1,""))</f>
        <v>46036</v>
      </c>
      <c r="X23" s="62" t="str">
        <f t="shared" si="7"/>
        <v>水</v>
      </c>
      <c r="Y23" s="42"/>
      <c r="Z23" s="61">
        <f>IF(Z22="","",IF(MONTH(Z22+1)=AA$53,Z22+1,""))</f>
        <v>46067</v>
      </c>
      <c r="AA23" s="62" t="str">
        <f t="shared" si="8"/>
        <v>土</v>
      </c>
      <c r="AB23" s="36" t="s">
        <v>8</v>
      </c>
      <c r="AC23" s="40">
        <f>IF(AC22="","",IF(MONTH(AC22+1)=AD$53,AC22+1,""))</f>
        <v>46095</v>
      </c>
      <c r="AD23" s="62" t="str">
        <f t="shared" si="9"/>
        <v>土</v>
      </c>
      <c r="AE23" s="42" t="s">
        <v>37</v>
      </c>
      <c r="AF23" s="61" t="str">
        <f>IF(AF22="","",IF(MONTH(AF22+1)=AG$53,AF22+1,""))</f>
        <v/>
      </c>
      <c r="AG23" s="62" t="str">
        <f t="shared" si="10"/>
        <v/>
      </c>
      <c r="AH23" s="36"/>
      <c r="AI23" s="40" t="str">
        <f>IF(AI22="","",IF(MONTH(AI22+1)=AJ$53,AI22+1,""))</f>
        <v/>
      </c>
      <c r="AJ23" s="62" t="str">
        <f t="shared" si="11"/>
        <v/>
      </c>
      <c r="AK23" s="36"/>
    </row>
    <row r="24" spans="2:37" ht="19.5" customHeight="1" x14ac:dyDescent="0.15">
      <c r="B24" s="61">
        <f>IF(B23="","",IF(MONTH(B23+1)=C$53,B23+1,""))</f>
        <v>45823</v>
      </c>
      <c r="C24" s="62" t="str">
        <f t="shared" si="0"/>
        <v>日</v>
      </c>
      <c r="D24" s="36" t="s">
        <v>8</v>
      </c>
      <c r="E24" s="40">
        <f>IF(E23="","",IF(MONTH(E23+1)=F$53,E23+1,""))</f>
        <v>45853</v>
      </c>
      <c r="F24" s="62" t="str">
        <f t="shared" si="1"/>
        <v>火</v>
      </c>
      <c r="G24" s="42"/>
      <c r="H24" s="61">
        <f>IF(H23="","",IF(MONTH(H23+1)=I$53,H23+1,""))</f>
        <v>45884</v>
      </c>
      <c r="I24" s="62" t="str">
        <f t="shared" si="2"/>
        <v>金</v>
      </c>
      <c r="J24" s="36" t="s">
        <v>9</v>
      </c>
      <c r="K24" s="40">
        <f>IF(K23="","",IF(MONTH(K23+1)=L$53,K23+1,""))</f>
        <v>45915</v>
      </c>
      <c r="L24" s="62" t="str">
        <f t="shared" si="3"/>
        <v>月</v>
      </c>
      <c r="M24" s="42" t="s">
        <v>9</v>
      </c>
      <c r="N24" s="61">
        <f>IF(N23="","",IF(MONTH(N23+1)=O$53,N23+1,""))</f>
        <v>45945</v>
      </c>
      <c r="O24" s="62" t="str">
        <f t="shared" si="4"/>
        <v>水</v>
      </c>
      <c r="P24" s="36"/>
      <c r="Q24" s="40">
        <f>IF(Q23="","",IF(MONTH(Q23+1)=R$53,Q23+1,""))</f>
        <v>45976</v>
      </c>
      <c r="R24" s="62" t="str">
        <f t="shared" si="5"/>
        <v>土</v>
      </c>
      <c r="S24" s="42" t="s">
        <v>8</v>
      </c>
      <c r="T24" s="61">
        <f>IF(T23="","",IF(MONTH(T23+1)=U$53,T23+1,""))</f>
        <v>46006</v>
      </c>
      <c r="U24" s="62" t="str">
        <f t="shared" si="6"/>
        <v>月</v>
      </c>
      <c r="V24" s="36"/>
      <c r="W24" s="40">
        <f>IF(W23="","",IF(MONTH(W23+1)=X$53,W23+1,""))</f>
        <v>46037</v>
      </c>
      <c r="X24" s="62" t="str">
        <f t="shared" si="7"/>
        <v>木</v>
      </c>
      <c r="Y24" s="42"/>
      <c r="Z24" s="61">
        <f>IF(Z23="","",IF(MONTH(Z23+1)=AA$53,Z23+1,""))</f>
        <v>46068</v>
      </c>
      <c r="AA24" s="62" t="str">
        <f t="shared" si="8"/>
        <v>日</v>
      </c>
      <c r="AB24" s="36" t="s">
        <v>8</v>
      </c>
      <c r="AC24" s="40">
        <f>IF(AC23="","",IF(MONTH(AC23+1)=AD$53,AC23+1,""))</f>
        <v>46096</v>
      </c>
      <c r="AD24" s="62" t="str">
        <f t="shared" si="9"/>
        <v>日</v>
      </c>
      <c r="AE24" s="42" t="s">
        <v>37</v>
      </c>
      <c r="AF24" s="61" t="str">
        <f>IF(AF23="","",IF(MONTH(AF23+1)=AG$53,AF23+1,""))</f>
        <v/>
      </c>
      <c r="AG24" s="62" t="str">
        <f t="shared" si="10"/>
        <v/>
      </c>
      <c r="AH24" s="36"/>
      <c r="AI24" s="40" t="str">
        <f>IF(AI23="","",IF(MONTH(AI23+1)=AJ$53,AI23+1,""))</f>
        <v/>
      </c>
      <c r="AJ24" s="62" t="str">
        <f t="shared" si="11"/>
        <v/>
      </c>
      <c r="AK24" s="36"/>
    </row>
    <row r="25" spans="2:37" ht="19.5" customHeight="1" x14ac:dyDescent="0.15">
      <c r="B25" s="61">
        <f>IF(B24="","",IF(MONTH(B24+1)=C$53,B24+1,""))</f>
        <v>45824</v>
      </c>
      <c r="C25" s="62" t="str">
        <f t="shared" si="0"/>
        <v>月</v>
      </c>
      <c r="D25" s="36"/>
      <c r="E25" s="40">
        <f>IF(E24="","",IF(MONTH(E24+1)=F$53,E24+1,""))</f>
        <v>45854</v>
      </c>
      <c r="F25" s="62" t="str">
        <f t="shared" si="1"/>
        <v>水</v>
      </c>
      <c r="G25" s="42"/>
      <c r="H25" s="61">
        <f>IF(H24="","",IF(MONTH(H24+1)=I$53,H24+1,""))</f>
        <v>45885</v>
      </c>
      <c r="I25" s="62" t="str">
        <f t="shared" si="2"/>
        <v>土</v>
      </c>
      <c r="J25" s="36" t="s">
        <v>8</v>
      </c>
      <c r="K25" s="40">
        <f>IF(K24="","",IF(MONTH(K24+1)=L$53,K24+1,""))</f>
        <v>45916</v>
      </c>
      <c r="L25" s="62" t="str">
        <f t="shared" si="3"/>
        <v>火</v>
      </c>
      <c r="M25" s="42" t="s">
        <v>9</v>
      </c>
      <c r="N25" s="61">
        <f>IF(N24="","",IF(MONTH(N24+1)=O$53,N24+1,""))</f>
        <v>45946</v>
      </c>
      <c r="O25" s="62" t="str">
        <f t="shared" si="4"/>
        <v>木</v>
      </c>
      <c r="P25" s="36"/>
      <c r="Q25" s="40">
        <f>IF(Q24="","",IF(MONTH(Q24+1)=R$53,Q24+1,""))</f>
        <v>45977</v>
      </c>
      <c r="R25" s="62" t="str">
        <f t="shared" si="5"/>
        <v>日</v>
      </c>
      <c r="S25" s="42" t="s">
        <v>8</v>
      </c>
      <c r="T25" s="61">
        <f>IF(T24="","",IF(MONTH(T24+1)=U$53,T24+1,""))</f>
        <v>46007</v>
      </c>
      <c r="U25" s="62" t="str">
        <f t="shared" si="6"/>
        <v>火</v>
      </c>
      <c r="V25" s="36"/>
      <c r="W25" s="40">
        <f>IF(W24="","",IF(MONTH(W24+1)=X$53,W24+1,""))</f>
        <v>46038</v>
      </c>
      <c r="X25" s="62" t="str">
        <f t="shared" si="7"/>
        <v>金</v>
      </c>
      <c r="Y25" s="42"/>
      <c r="Z25" s="61">
        <f>IF(Z24="","",IF(MONTH(Z24+1)=AA$53,Z24+1,""))</f>
        <v>46069</v>
      </c>
      <c r="AA25" s="62" t="str">
        <f t="shared" si="8"/>
        <v>月</v>
      </c>
      <c r="AB25" s="36"/>
      <c r="AC25" s="40">
        <f>IF(AC24="","",IF(MONTH(AC24+1)=AD$53,AC24+1,""))</f>
        <v>46097</v>
      </c>
      <c r="AD25" s="62" t="str">
        <f t="shared" si="9"/>
        <v>月</v>
      </c>
      <c r="AE25" s="42" t="s">
        <v>37</v>
      </c>
      <c r="AF25" s="61" t="str">
        <f>IF(AF24="","",IF(MONTH(AF24+1)=AG$53,AF24+1,""))</f>
        <v/>
      </c>
      <c r="AG25" s="62" t="str">
        <f t="shared" si="10"/>
        <v/>
      </c>
      <c r="AH25" s="36"/>
      <c r="AI25" s="40" t="str">
        <f>IF(AI24="","",IF(MONTH(AI24+1)=AJ$53,AI24+1,""))</f>
        <v/>
      </c>
      <c r="AJ25" s="62" t="str">
        <f t="shared" si="11"/>
        <v/>
      </c>
      <c r="AK25" s="36"/>
    </row>
    <row r="26" spans="2:37" ht="19.5" customHeight="1" x14ac:dyDescent="0.15">
      <c r="B26" s="61">
        <f>IF(B25="","",IF(MONTH(B25+1)=C$53,B25+1,""))</f>
        <v>45825</v>
      </c>
      <c r="C26" s="62" t="str">
        <f t="shared" si="0"/>
        <v>火</v>
      </c>
      <c r="D26" s="36"/>
      <c r="E26" s="40">
        <f>IF(E25="","",IF(MONTH(E25+1)=F$53,E25+1,""))</f>
        <v>45855</v>
      </c>
      <c r="F26" s="62" t="str">
        <f t="shared" si="1"/>
        <v>木</v>
      </c>
      <c r="G26" s="42"/>
      <c r="H26" s="61">
        <f>IF(H25="","",IF(MONTH(H25+1)=I$53,H25+1,""))</f>
        <v>45886</v>
      </c>
      <c r="I26" s="62" t="str">
        <f t="shared" si="2"/>
        <v>日</v>
      </c>
      <c r="J26" s="36" t="s">
        <v>8</v>
      </c>
      <c r="K26" s="40">
        <f>IF(K25="","",IF(MONTH(K25+1)=L$53,K25+1,""))</f>
        <v>45917</v>
      </c>
      <c r="L26" s="62" t="str">
        <f t="shared" si="3"/>
        <v>水</v>
      </c>
      <c r="M26" s="42" t="s">
        <v>9</v>
      </c>
      <c r="N26" s="61">
        <f>IF(N25="","",IF(MONTH(N25+1)=O$53,N25+1,""))</f>
        <v>45947</v>
      </c>
      <c r="O26" s="62" t="str">
        <f t="shared" si="4"/>
        <v>金</v>
      </c>
      <c r="P26" s="36"/>
      <c r="Q26" s="40">
        <f>IF(Q25="","",IF(MONTH(Q25+1)=R$53,Q25+1,""))</f>
        <v>45978</v>
      </c>
      <c r="R26" s="62" t="str">
        <f t="shared" si="5"/>
        <v>月</v>
      </c>
      <c r="S26" s="42"/>
      <c r="T26" s="61">
        <f>IF(T25="","",IF(MONTH(T25+1)=U$53,T25+1,""))</f>
        <v>46008</v>
      </c>
      <c r="U26" s="62" t="str">
        <f t="shared" si="6"/>
        <v>水</v>
      </c>
      <c r="V26" s="36"/>
      <c r="W26" s="40">
        <f>IF(W25="","",IF(MONTH(W25+1)=X$53,W25+1,""))</f>
        <v>46039</v>
      </c>
      <c r="X26" s="62" t="str">
        <f t="shared" si="7"/>
        <v>土</v>
      </c>
      <c r="Y26" s="42" t="s">
        <v>8</v>
      </c>
      <c r="Z26" s="61">
        <f>IF(Z25="","",IF(MONTH(Z25+1)=AA$53,Z25+1,""))</f>
        <v>46070</v>
      </c>
      <c r="AA26" s="62" t="str">
        <f t="shared" si="8"/>
        <v>火</v>
      </c>
      <c r="AB26" s="36"/>
      <c r="AC26" s="40">
        <f>IF(AC25="","",IF(MONTH(AC25+1)=AD$53,AC25+1,""))</f>
        <v>46098</v>
      </c>
      <c r="AD26" s="62" t="str">
        <f t="shared" si="9"/>
        <v>火</v>
      </c>
      <c r="AE26" s="42" t="s">
        <v>37</v>
      </c>
      <c r="AF26" s="61" t="str">
        <f>IF(AF25="","",IF(MONTH(AF25+1)=AG$53,AF25+1,""))</f>
        <v/>
      </c>
      <c r="AG26" s="62" t="str">
        <f t="shared" si="10"/>
        <v/>
      </c>
      <c r="AH26" s="36"/>
      <c r="AI26" s="40" t="str">
        <f>IF(AI25="","",IF(MONTH(AI25+1)=AJ$53,AI25+1,""))</f>
        <v/>
      </c>
      <c r="AJ26" s="62" t="str">
        <f t="shared" si="11"/>
        <v/>
      </c>
      <c r="AK26" s="36"/>
    </row>
    <row r="27" spans="2:37" ht="19.5" customHeight="1" x14ac:dyDescent="0.15">
      <c r="B27" s="61">
        <f>IF(B26="","",IF(MONTH(B26+1)=C$53,B26+1,""))</f>
        <v>45826</v>
      </c>
      <c r="C27" s="62" t="str">
        <f t="shared" si="0"/>
        <v>水</v>
      </c>
      <c r="D27" s="36"/>
      <c r="E27" s="40">
        <f>IF(E26="","",IF(MONTH(E26+1)=F$53,E26+1,""))</f>
        <v>45856</v>
      </c>
      <c r="F27" s="62" t="str">
        <f t="shared" si="1"/>
        <v>金</v>
      </c>
      <c r="G27" s="42"/>
      <c r="H27" s="61">
        <f>IF(H26="","",IF(MONTH(H26+1)=I$53,H26+1,""))</f>
        <v>45887</v>
      </c>
      <c r="I27" s="62" t="str">
        <f t="shared" si="2"/>
        <v>月</v>
      </c>
      <c r="J27" s="36"/>
      <c r="K27" s="40">
        <f>IF(K26="","",IF(MONTH(K26+1)=L$53,K26+1,""))</f>
        <v>45918</v>
      </c>
      <c r="L27" s="62" t="str">
        <f t="shared" si="3"/>
        <v>木</v>
      </c>
      <c r="M27" s="42" t="s">
        <v>9</v>
      </c>
      <c r="N27" s="61">
        <f>IF(N26="","",IF(MONTH(N26+1)=O$53,N26+1,""))</f>
        <v>45948</v>
      </c>
      <c r="O27" s="62" t="str">
        <f t="shared" si="4"/>
        <v>土</v>
      </c>
      <c r="P27" s="36" t="s">
        <v>8</v>
      </c>
      <c r="Q27" s="40">
        <f>IF(Q26="","",IF(MONTH(Q26+1)=R$53,Q26+1,""))</f>
        <v>45979</v>
      </c>
      <c r="R27" s="62" t="str">
        <f t="shared" si="5"/>
        <v>火</v>
      </c>
      <c r="S27" s="42"/>
      <c r="T27" s="61">
        <f>IF(T26="","",IF(MONTH(T26+1)=U$53,T26+1,""))</f>
        <v>46009</v>
      </c>
      <c r="U27" s="62" t="str">
        <f t="shared" si="6"/>
        <v>木</v>
      </c>
      <c r="V27" s="36"/>
      <c r="W27" s="40">
        <f>IF(W26="","",IF(MONTH(W26+1)=X$53,W26+1,""))</f>
        <v>46040</v>
      </c>
      <c r="X27" s="62" t="str">
        <f t="shared" si="7"/>
        <v>日</v>
      </c>
      <c r="Y27" s="42" t="s">
        <v>8</v>
      </c>
      <c r="Z27" s="61">
        <f>IF(Z26="","",IF(MONTH(Z26+1)=AA$53,Z26+1,""))</f>
        <v>46071</v>
      </c>
      <c r="AA27" s="62" t="str">
        <f t="shared" si="8"/>
        <v>水</v>
      </c>
      <c r="AB27" s="36"/>
      <c r="AC27" s="40">
        <f>IF(AC26="","",IF(MONTH(AC26+1)=AD$53,AC26+1,""))</f>
        <v>46099</v>
      </c>
      <c r="AD27" s="62" t="str">
        <f t="shared" si="9"/>
        <v>水</v>
      </c>
      <c r="AE27" s="42" t="s">
        <v>37</v>
      </c>
      <c r="AF27" s="61" t="str">
        <f>IF(AF26="","",IF(MONTH(AF26+1)=AG$53,AF26+1,""))</f>
        <v/>
      </c>
      <c r="AG27" s="62" t="str">
        <f t="shared" si="10"/>
        <v/>
      </c>
      <c r="AH27" s="36"/>
      <c r="AI27" s="40" t="str">
        <f>IF(AI26="","",IF(MONTH(AI26+1)=AJ$53,AI26+1,""))</f>
        <v/>
      </c>
      <c r="AJ27" s="62" t="str">
        <f t="shared" si="11"/>
        <v/>
      </c>
      <c r="AK27" s="36"/>
    </row>
    <row r="28" spans="2:37" ht="19.5" customHeight="1" x14ac:dyDescent="0.15">
      <c r="B28" s="61">
        <f>IF(B27="","",IF(MONTH(B27+1)=C$53,B27+1,""))</f>
        <v>45827</v>
      </c>
      <c r="C28" s="62" t="str">
        <f t="shared" si="0"/>
        <v>木</v>
      </c>
      <c r="D28" s="36"/>
      <c r="E28" s="40">
        <f>IF(E27="","",IF(MONTH(E27+1)=F$53,E27+1,""))</f>
        <v>45857</v>
      </c>
      <c r="F28" s="62" t="str">
        <f t="shared" si="1"/>
        <v>土</v>
      </c>
      <c r="G28" s="42" t="s">
        <v>8</v>
      </c>
      <c r="H28" s="61">
        <f>IF(H27="","",IF(MONTH(H27+1)=I$53,H27+1,""))</f>
        <v>45888</v>
      </c>
      <c r="I28" s="62" t="str">
        <f t="shared" si="2"/>
        <v>火</v>
      </c>
      <c r="J28" s="36"/>
      <c r="K28" s="40">
        <f>IF(K27="","",IF(MONTH(K27+1)=L$53,K27+1,""))</f>
        <v>45919</v>
      </c>
      <c r="L28" s="62" t="str">
        <f t="shared" si="3"/>
        <v>金</v>
      </c>
      <c r="M28" s="42" t="s">
        <v>9</v>
      </c>
      <c r="N28" s="61">
        <f>IF(N27="","",IF(MONTH(N27+1)=O$53,N27+1,""))</f>
        <v>45949</v>
      </c>
      <c r="O28" s="62" t="str">
        <f t="shared" si="4"/>
        <v>日</v>
      </c>
      <c r="P28" s="36" t="s">
        <v>8</v>
      </c>
      <c r="Q28" s="40">
        <f>IF(Q27="","",IF(MONTH(Q27+1)=R$53,Q27+1,""))</f>
        <v>45980</v>
      </c>
      <c r="R28" s="62" t="str">
        <f t="shared" si="5"/>
        <v>水</v>
      </c>
      <c r="S28" s="42"/>
      <c r="T28" s="61">
        <f>IF(T27="","",IF(MONTH(T27+1)=U$53,T27+1,""))</f>
        <v>46010</v>
      </c>
      <c r="U28" s="62" t="str">
        <f t="shared" si="6"/>
        <v>金</v>
      </c>
      <c r="V28" s="36"/>
      <c r="W28" s="40">
        <f>IF(W27="","",IF(MONTH(W27+1)=X$53,W27+1,""))</f>
        <v>46041</v>
      </c>
      <c r="X28" s="62" t="str">
        <f t="shared" si="7"/>
        <v>月</v>
      </c>
      <c r="Y28" s="42"/>
      <c r="Z28" s="61">
        <f>IF(Z27="","",IF(MONTH(Z27+1)=AA$53,Z27+1,""))</f>
        <v>46072</v>
      </c>
      <c r="AA28" s="62" t="str">
        <f t="shared" si="8"/>
        <v>木</v>
      </c>
      <c r="AB28" s="36"/>
      <c r="AC28" s="40">
        <f>IF(AC27="","",IF(MONTH(AC27+1)=AD$53,AC27+1,""))</f>
        <v>46100</v>
      </c>
      <c r="AD28" s="62" t="str">
        <f t="shared" si="9"/>
        <v>木</v>
      </c>
      <c r="AE28" s="42" t="s">
        <v>37</v>
      </c>
      <c r="AF28" s="61" t="str">
        <f>IF(AF27="","",IF(MONTH(AF27+1)=AG$53,AF27+1,""))</f>
        <v/>
      </c>
      <c r="AG28" s="62" t="str">
        <f t="shared" si="10"/>
        <v/>
      </c>
      <c r="AH28" s="36"/>
      <c r="AI28" s="40" t="str">
        <f>IF(AI27="","",IF(MONTH(AI27+1)=AJ$53,AI27+1,""))</f>
        <v/>
      </c>
      <c r="AJ28" s="62" t="str">
        <f t="shared" si="11"/>
        <v/>
      </c>
      <c r="AK28" s="36"/>
    </row>
    <row r="29" spans="2:37" ht="19.5" customHeight="1" x14ac:dyDescent="0.15">
      <c r="B29" s="61">
        <f>IF(B28="","",IF(MONTH(B28+1)=C$53,B28+1,""))</f>
        <v>45828</v>
      </c>
      <c r="C29" s="62" t="str">
        <f t="shared" si="0"/>
        <v>金</v>
      </c>
      <c r="D29" s="36"/>
      <c r="E29" s="40">
        <f>IF(E28="","",IF(MONTH(E28+1)=F$53,E28+1,""))</f>
        <v>45858</v>
      </c>
      <c r="F29" s="62" t="str">
        <f t="shared" si="1"/>
        <v>日</v>
      </c>
      <c r="G29" s="42" t="s">
        <v>8</v>
      </c>
      <c r="H29" s="61">
        <f>IF(H28="","",IF(MONTH(H28+1)=I$53,H28+1,""))</f>
        <v>45889</v>
      </c>
      <c r="I29" s="62" t="str">
        <f t="shared" si="2"/>
        <v>水</v>
      </c>
      <c r="J29" s="36"/>
      <c r="K29" s="40">
        <f>IF(K28="","",IF(MONTH(K28+1)=L$53,K28+1,""))</f>
        <v>45920</v>
      </c>
      <c r="L29" s="62" t="str">
        <f t="shared" si="3"/>
        <v>土</v>
      </c>
      <c r="M29" s="42" t="s">
        <v>9</v>
      </c>
      <c r="N29" s="61">
        <f>IF(N28="","",IF(MONTH(N28+1)=O$53,N28+1,""))</f>
        <v>45950</v>
      </c>
      <c r="O29" s="62" t="str">
        <f t="shared" si="4"/>
        <v>月</v>
      </c>
      <c r="P29" s="36"/>
      <c r="Q29" s="40">
        <f>IF(Q28="","",IF(MONTH(Q28+1)=R$53,Q28+1,""))</f>
        <v>45981</v>
      </c>
      <c r="R29" s="62" t="str">
        <f t="shared" si="5"/>
        <v>木</v>
      </c>
      <c r="S29" s="42"/>
      <c r="T29" s="61">
        <f>IF(T28="","",IF(MONTH(T28+1)=U$53,T28+1,""))</f>
        <v>46011</v>
      </c>
      <c r="U29" s="62" t="str">
        <f t="shared" si="6"/>
        <v>土</v>
      </c>
      <c r="V29" s="36" t="s">
        <v>8</v>
      </c>
      <c r="W29" s="40">
        <f>IF(W28="","",IF(MONTH(W28+1)=X$53,W28+1,""))</f>
        <v>46042</v>
      </c>
      <c r="X29" s="62" t="str">
        <f t="shared" si="7"/>
        <v>火</v>
      </c>
      <c r="Y29" s="42"/>
      <c r="Z29" s="61">
        <f>IF(Z28="","",IF(MONTH(Z28+1)=AA$53,Z28+1,""))</f>
        <v>46073</v>
      </c>
      <c r="AA29" s="62" t="str">
        <f t="shared" si="8"/>
        <v>金</v>
      </c>
      <c r="AB29" s="36"/>
      <c r="AC29" s="40">
        <f>IF(AC28="","",IF(MONTH(AC28+1)=AD$53,AC28+1,""))</f>
        <v>46101</v>
      </c>
      <c r="AD29" s="62" t="str">
        <f t="shared" si="9"/>
        <v>金</v>
      </c>
      <c r="AE29" s="42" t="s">
        <v>37</v>
      </c>
      <c r="AF29" s="61" t="str">
        <f>IF(AF28="","",IF(MONTH(AF28+1)=AG$53,AF28+1,""))</f>
        <v/>
      </c>
      <c r="AG29" s="62" t="str">
        <f t="shared" si="10"/>
        <v/>
      </c>
      <c r="AH29" s="36"/>
      <c r="AI29" s="40" t="str">
        <f>IF(AI28="","",IF(MONTH(AI28+1)=AJ$53,AI28+1,""))</f>
        <v/>
      </c>
      <c r="AJ29" s="62" t="str">
        <f t="shared" si="11"/>
        <v/>
      </c>
      <c r="AK29" s="36"/>
    </row>
    <row r="30" spans="2:37" ht="19.5" customHeight="1" x14ac:dyDescent="0.15">
      <c r="B30" s="61">
        <f>IF(B29="","",IF(MONTH(B29+1)=C$53,B29+1,""))</f>
        <v>45829</v>
      </c>
      <c r="C30" s="62" t="str">
        <f t="shared" si="0"/>
        <v>土</v>
      </c>
      <c r="D30" s="36" t="s">
        <v>8</v>
      </c>
      <c r="E30" s="40">
        <f>IF(E29="","",IF(MONTH(E29+1)=F$53,E29+1,""))</f>
        <v>45859</v>
      </c>
      <c r="F30" s="62" t="str">
        <f t="shared" si="1"/>
        <v>月</v>
      </c>
      <c r="G30" s="42"/>
      <c r="H30" s="61">
        <f>IF(H29="","",IF(MONTH(H29+1)=I$53,H29+1,""))</f>
        <v>45890</v>
      </c>
      <c r="I30" s="62" t="str">
        <f t="shared" si="2"/>
        <v>木</v>
      </c>
      <c r="J30" s="36"/>
      <c r="K30" s="40">
        <f>IF(K29="","",IF(MONTH(K29+1)=L$53,K29+1,""))</f>
        <v>45921</v>
      </c>
      <c r="L30" s="62" t="str">
        <f t="shared" si="3"/>
        <v>日</v>
      </c>
      <c r="M30" s="42" t="s">
        <v>9</v>
      </c>
      <c r="N30" s="61">
        <f>IF(N29="","",IF(MONTH(N29+1)=O$53,N29+1,""))</f>
        <v>45951</v>
      </c>
      <c r="O30" s="62" t="str">
        <f t="shared" si="4"/>
        <v>火</v>
      </c>
      <c r="P30" s="36"/>
      <c r="Q30" s="40">
        <f>IF(Q29="","",IF(MONTH(Q29+1)=R$53,Q29+1,""))</f>
        <v>45982</v>
      </c>
      <c r="R30" s="62" t="str">
        <f t="shared" si="5"/>
        <v>金</v>
      </c>
      <c r="S30" s="42"/>
      <c r="T30" s="61">
        <f>IF(T29="","",IF(MONTH(T29+1)=U$53,T29+1,""))</f>
        <v>46012</v>
      </c>
      <c r="U30" s="62" t="str">
        <f t="shared" si="6"/>
        <v>日</v>
      </c>
      <c r="V30" s="36" t="s">
        <v>8</v>
      </c>
      <c r="W30" s="40">
        <f>IF(W29="","",IF(MONTH(W29+1)=X$53,W29+1,""))</f>
        <v>46043</v>
      </c>
      <c r="X30" s="62" t="str">
        <f t="shared" si="7"/>
        <v>水</v>
      </c>
      <c r="Y30" s="42"/>
      <c r="Z30" s="61">
        <f>IF(Z29="","",IF(MONTH(Z29+1)=AA$53,Z29+1,""))</f>
        <v>46074</v>
      </c>
      <c r="AA30" s="62" t="str">
        <f t="shared" si="8"/>
        <v>土</v>
      </c>
      <c r="AB30" s="36" t="s">
        <v>8</v>
      </c>
      <c r="AC30" s="40">
        <f>IF(AC29="","",IF(MONTH(AC29+1)=AD$53,AC29+1,""))</f>
        <v>46102</v>
      </c>
      <c r="AD30" s="62" t="str">
        <f t="shared" si="9"/>
        <v>土</v>
      </c>
      <c r="AE30" s="42" t="s">
        <v>37</v>
      </c>
      <c r="AF30" s="61" t="str">
        <f>IF(AF29="","",IF(MONTH(AF29+1)=AG$53,AF29+1,""))</f>
        <v/>
      </c>
      <c r="AG30" s="62" t="str">
        <f t="shared" si="10"/>
        <v/>
      </c>
      <c r="AH30" s="36"/>
      <c r="AI30" s="40" t="str">
        <f>IF(AI29="","",IF(MONTH(AI29+1)=AJ$53,AI29+1,""))</f>
        <v/>
      </c>
      <c r="AJ30" s="62" t="str">
        <f t="shared" si="11"/>
        <v/>
      </c>
      <c r="AK30" s="36"/>
    </row>
    <row r="31" spans="2:37" ht="19.5" customHeight="1" x14ac:dyDescent="0.15">
      <c r="B31" s="61">
        <f>IF(B30="","",IF(MONTH(B30+1)=C$53,B30+1,""))</f>
        <v>45830</v>
      </c>
      <c r="C31" s="62" t="str">
        <f t="shared" si="0"/>
        <v>日</v>
      </c>
      <c r="D31" s="36" t="s">
        <v>8</v>
      </c>
      <c r="E31" s="40">
        <f>IF(E30="","",IF(MONTH(E30+1)=F$53,E30+1,""))</f>
        <v>45860</v>
      </c>
      <c r="F31" s="62" t="str">
        <f t="shared" si="1"/>
        <v>火</v>
      </c>
      <c r="G31" s="42"/>
      <c r="H31" s="61">
        <f>IF(H30="","",IF(MONTH(H30+1)=I$53,H30+1,""))</f>
        <v>45891</v>
      </c>
      <c r="I31" s="62" t="str">
        <f t="shared" si="2"/>
        <v>金</v>
      </c>
      <c r="J31" s="36"/>
      <c r="K31" s="40">
        <f>IF(K30="","",IF(MONTH(K30+1)=L$53,K30+1,""))</f>
        <v>45922</v>
      </c>
      <c r="L31" s="62" t="str">
        <f t="shared" si="3"/>
        <v>月</v>
      </c>
      <c r="M31" s="42" t="s">
        <v>9</v>
      </c>
      <c r="N31" s="61">
        <f>IF(N30="","",IF(MONTH(N30+1)=O$53,N30+1,""))</f>
        <v>45952</v>
      </c>
      <c r="O31" s="62" t="str">
        <f t="shared" si="4"/>
        <v>水</v>
      </c>
      <c r="P31" s="36"/>
      <c r="Q31" s="40">
        <f>IF(Q30="","",IF(MONTH(Q30+1)=R$53,Q30+1,""))</f>
        <v>45983</v>
      </c>
      <c r="R31" s="62" t="str">
        <f t="shared" si="5"/>
        <v>土</v>
      </c>
      <c r="S31" s="42" t="s">
        <v>8</v>
      </c>
      <c r="T31" s="61">
        <f>IF(T30="","",IF(MONTH(T30+1)=U$53,T30+1,""))</f>
        <v>46013</v>
      </c>
      <c r="U31" s="62" t="str">
        <f t="shared" si="6"/>
        <v>月</v>
      </c>
      <c r="V31" s="36"/>
      <c r="W31" s="40">
        <f>IF(W30="","",IF(MONTH(W30+1)=X$53,W30+1,""))</f>
        <v>46044</v>
      </c>
      <c r="X31" s="62" t="str">
        <f t="shared" si="7"/>
        <v>木</v>
      </c>
      <c r="Y31" s="42"/>
      <c r="Z31" s="61">
        <f>IF(Z30="","",IF(MONTH(Z30+1)=AA$53,Z30+1,""))</f>
        <v>46075</v>
      </c>
      <c r="AA31" s="62" t="str">
        <f t="shared" si="8"/>
        <v>日</v>
      </c>
      <c r="AB31" s="36" t="s">
        <v>8</v>
      </c>
      <c r="AC31" s="40">
        <f>IF(AC30="","",IF(MONTH(AC30+1)=AD$53,AC30+1,""))</f>
        <v>46103</v>
      </c>
      <c r="AD31" s="62" t="str">
        <f t="shared" si="9"/>
        <v>日</v>
      </c>
      <c r="AE31" s="42" t="s">
        <v>37</v>
      </c>
      <c r="AF31" s="61" t="str">
        <f>IF(AF30="","",IF(MONTH(AF30+1)=AG$53,AF30+1,""))</f>
        <v/>
      </c>
      <c r="AG31" s="62" t="str">
        <f t="shared" si="10"/>
        <v/>
      </c>
      <c r="AH31" s="36"/>
      <c r="AI31" s="40" t="str">
        <f>IF(AI30="","",IF(MONTH(AI30+1)=AJ$53,AI30+1,""))</f>
        <v/>
      </c>
      <c r="AJ31" s="62" t="str">
        <f t="shared" si="11"/>
        <v/>
      </c>
      <c r="AK31" s="36"/>
    </row>
    <row r="32" spans="2:37" ht="19.5" customHeight="1" x14ac:dyDescent="0.15">
      <c r="B32" s="61">
        <f>IF(B31="","",IF(MONTH(B31+1)=C$53,B31+1,""))</f>
        <v>45831</v>
      </c>
      <c r="C32" s="62" t="str">
        <f t="shared" si="0"/>
        <v>月</v>
      </c>
      <c r="D32" s="36"/>
      <c r="E32" s="40">
        <f>IF(E31="","",IF(MONTH(E31+1)=F$53,E31+1,""))</f>
        <v>45861</v>
      </c>
      <c r="F32" s="62" t="str">
        <f t="shared" si="1"/>
        <v>水</v>
      </c>
      <c r="G32" s="42"/>
      <c r="H32" s="61">
        <f>IF(H31="","",IF(MONTH(H31+1)=I$53,H31+1,""))</f>
        <v>45892</v>
      </c>
      <c r="I32" s="62" t="str">
        <f t="shared" si="2"/>
        <v>土</v>
      </c>
      <c r="J32" s="36" t="s">
        <v>8</v>
      </c>
      <c r="K32" s="40">
        <f>IF(K31="","",IF(MONTH(K31+1)=L$53,K31+1,""))</f>
        <v>45923</v>
      </c>
      <c r="L32" s="62" t="str">
        <f t="shared" si="3"/>
        <v>火</v>
      </c>
      <c r="M32" s="42" t="s">
        <v>9</v>
      </c>
      <c r="N32" s="61">
        <f>IF(N31="","",IF(MONTH(N31+1)=O$53,N31+1,""))</f>
        <v>45953</v>
      </c>
      <c r="O32" s="62" t="str">
        <f t="shared" si="4"/>
        <v>木</v>
      </c>
      <c r="P32" s="36"/>
      <c r="Q32" s="40">
        <f>IF(Q31="","",IF(MONTH(Q31+1)=R$53,Q31+1,""))</f>
        <v>45984</v>
      </c>
      <c r="R32" s="62" t="str">
        <f t="shared" si="5"/>
        <v>日</v>
      </c>
      <c r="S32" s="42" t="s">
        <v>8</v>
      </c>
      <c r="T32" s="61">
        <f>IF(T31="","",IF(MONTH(T31+1)=U$53,T31+1,""))</f>
        <v>46014</v>
      </c>
      <c r="U32" s="62" t="str">
        <f t="shared" si="6"/>
        <v>火</v>
      </c>
      <c r="V32" s="36"/>
      <c r="W32" s="40">
        <f>IF(W31="","",IF(MONTH(W31+1)=X$53,W31+1,""))</f>
        <v>46045</v>
      </c>
      <c r="X32" s="62" t="str">
        <f t="shared" si="7"/>
        <v>金</v>
      </c>
      <c r="Y32" s="42"/>
      <c r="Z32" s="61">
        <f>IF(Z31="","",IF(MONTH(Z31+1)=AA$53,Z31+1,""))</f>
        <v>46076</v>
      </c>
      <c r="AA32" s="62" t="str">
        <f t="shared" si="8"/>
        <v>月</v>
      </c>
      <c r="AB32" s="36"/>
      <c r="AC32" s="40">
        <f>IF(AC31="","",IF(MONTH(AC31+1)=AD$53,AC31+1,""))</f>
        <v>46104</v>
      </c>
      <c r="AD32" s="62" t="str">
        <f t="shared" si="9"/>
        <v>月</v>
      </c>
      <c r="AE32" s="42" t="s">
        <v>37</v>
      </c>
      <c r="AF32" s="61" t="str">
        <f>IF(AF31="","",IF(MONTH(AF31+1)=AG$53,AF31+1,""))</f>
        <v/>
      </c>
      <c r="AG32" s="62" t="str">
        <f t="shared" si="10"/>
        <v/>
      </c>
      <c r="AH32" s="36"/>
      <c r="AI32" s="40" t="str">
        <f>IF(AI31="","",IF(MONTH(AI31+1)=AJ$53,AI31+1,""))</f>
        <v/>
      </c>
      <c r="AJ32" s="62" t="str">
        <f t="shared" si="11"/>
        <v/>
      </c>
      <c r="AK32" s="36"/>
    </row>
    <row r="33" spans="2:39" ht="19.5" customHeight="1" x14ac:dyDescent="0.15">
      <c r="B33" s="61">
        <f>IF(B32="","",IF(MONTH(B32+1)=C$53,B32+1,""))</f>
        <v>45832</v>
      </c>
      <c r="C33" s="62" t="str">
        <f t="shared" si="0"/>
        <v>火</v>
      </c>
      <c r="D33" s="36"/>
      <c r="E33" s="40">
        <f>IF(E32="","",IF(MONTH(E32+1)=F$53,E32+1,""))</f>
        <v>45862</v>
      </c>
      <c r="F33" s="62" t="str">
        <f t="shared" si="1"/>
        <v>木</v>
      </c>
      <c r="G33" s="42"/>
      <c r="H33" s="61">
        <f>IF(H32="","",IF(MONTH(H32+1)=I$53,H32+1,""))</f>
        <v>45893</v>
      </c>
      <c r="I33" s="62" t="str">
        <f t="shared" si="2"/>
        <v>日</v>
      </c>
      <c r="J33" s="36" t="s">
        <v>8</v>
      </c>
      <c r="K33" s="40">
        <f>IF(K32="","",IF(MONTH(K32+1)=L$53,K32+1,""))</f>
        <v>45924</v>
      </c>
      <c r="L33" s="62" t="str">
        <f t="shared" si="3"/>
        <v>水</v>
      </c>
      <c r="M33" s="42" t="s">
        <v>9</v>
      </c>
      <c r="N33" s="61">
        <f>IF(N32="","",IF(MONTH(N32+1)=O$53,N32+1,""))</f>
        <v>45954</v>
      </c>
      <c r="O33" s="62" t="str">
        <f t="shared" si="4"/>
        <v>金</v>
      </c>
      <c r="P33" s="36"/>
      <c r="Q33" s="40">
        <f>IF(Q32="","",IF(MONTH(Q32+1)=R$53,Q32+1,""))</f>
        <v>45985</v>
      </c>
      <c r="R33" s="62" t="str">
        <f t="shared" si="5"/>
        <v>月</v>
      </c>
      <c r="S33" s="42"/>
      <c r="T33" s="61">
        <f>IF(T32="","",IF(MONTH(T32+1)=U$53,T32+1,""))</f>
        <v>46015</v>
      </c>
      <c r="U33" s="62" t="str">
        <f t="shared" si="6"/>
        <v>水</v>
      </c>
      <c r="V33" s="36"/>
      <c r="W33" s="40">
        <f>IF(W32="","",IF(MONTH(W32+1)=X$53,W32+1,""))</f>
        <v>46046</v>
      </c>
      <c r="X33" s="62" t="str">
        <f t="shared" si="7"/>
        <v>土</v>
      </c>
      <c r="Y33" s="42" t="s">
        <v>8</v>
      </c>
      <c r="Z33" s="61">
        <f>IF(Z32="","",IF(MONTH(Z32+1)=AA$53,Z32+1,""))</f>
        <v>46077</v>
      </c>
      <c r="AA33" s="62" t="str">
        <f t="shared" si="8"/>
        <v>火</v>
      </c>
      <c r="AB33" s="36"/>
      <c r="AC33" s="40">
        <f>IF(AC32="","",IF(MONTH(AC32+1)=AD$53,AC32+1,""))</f>
        <v>46105</v>
      </c>
      <c r="AD33" s="62" t="str">
        <f t="shared" si="9"/>
        <v>火</v>
      </c>
      <c r="AE33" s="42" t="s">
        <v>37</v>
      </c>
      <c r="AF33" s="61" t="str">
        <f>IF(AF32="","",IF(MONTH(AF32+1)=AG$53,AF32+1,""))</f>
        <v/>
      </c>
      <c r="AG33" s="62" t="str">
        <f t="shared" si="10"/>
        <v/>
      </c>
      <c r="AH33" s="36"/>
      <c r="AI33" s="40" t="str">
        <f>IF(AI32="","",IF(MONTH(AI32+1)=AJ$53,AI32+1,""))</f>
        <v/>
      </c>
      <c r="AJ33" s="62" t="str">
        <f t="shared" si="11"/>
        <v/>
      </c>
      <c r="AK33" s="36"/>
    </row>
    <row r="34" spans="2:39" ht="19.5" customHeight="1" x14ac:dyDescent="0.15">
      <c r="B34" s="61">
        <f>IF(B33="","",IF(MONTH(B33+1)=C$53,B33+1,""))</f>
        <v>45833</v>
      </c>
      <c r="C34" s="62" t="str">
        <f t="shared" si="0"/>
        <v>水</v>
      </c>
      <c r="D34" s="36"/>
      <c r="E34" s="40">
        <f>IF(E33="","",IF(MONTH(E33+1)=F$53,E33+1,""))</f>
        <v>45863</v>
      </c>
      <c r="F34" s="62" t="str">
        <f t="shared" si="1"/>
        <v>金</v>
      </c>
      <c r="G34" s="42"/>
      <c r="H34" s="61">
        <f>IF(H33="","",IF(MONTH(H33+1)=I$53,H33+1,""))</f>
        <v>45894</v>
      </c>
      <c r="I34" s="62" t="str">
        <f t="shared" si="2"/>
        <v>月</v>
      </c>
      <c r="J34" s="36"/>
      <c r="K34" s="40">
        <f>IF(K33="","",IF(MONTH(K33+1)=L$53,K33+1,""))</f>
        <v>45925</v>
      </c>
      <c r="L34" s="62" t="str">
        <f t="shared" si="3"/>
        <v>木</v>
      </c>
      <c r="M34" s="42" t="s">
        <v>9</v>
      </c>
      <c r="N34" s="61">
        <f>IF(N33="","",IF(MONTH(N33+1)=O$53,N33+1,""))</f>
        <v>45955</v>
      </c>
      <c r="O34" s="62" t="str">
        <f t="shared" si="4"/>
        <v>土</v>
      </c>
      <c r="P34" s="36" t="s">
        <v>8</v>
      </c>
      <c r="Q34" s="40">
        <f>IF(Q33="","",IF(MONTH(Q33+1)=R$53,Q33+1,""))</f>
        <v>45986</v>
      </c>
      <c r="R34" s="62" t="str">
        <f t="shared" si="5"/>
        <v>火</v>
      </c>
      <c r="S34" s="42"/>
      <c r="T34" s="61">
        <f>IF(T33="","",IF(MONTH(T33+1)=U$53,T33+1,""))</f>
        <v>46016</v>
      </c>
      <c r="U34" s="62" t="str">
        <f t="shared" si="6"/>
        <v>木</v>
      </c>
      <c r="V34" s="36"/>
      <c r="W34" s="40">
        <f>IF(W33="","",IF(MONTH(W33+1)=X$53,W33+1,""))</f>
        <v>46047</v>
      </c>
      <c r="X34" s="62" t="str">
        <f t="shared" si="7"/>
        <v>日</v>
      </c>
      <c r="Y34" s="42" t="s">
        <v>8</v>
      </c>
      <c r="Z34" s="61">
        <f>IF(Z33="","",IF(MONTH(Z33+1)=AA$53,Z33+1,""))</f>
        <v>46078</v>
      </c>
      <c r="AA34" s="62" t="str">
        <f t="shared" si="8"/>
        <v>水</v>
      </c>
      <c r="AB34" s="36"/>
      <c r="AC34" s="40">
        <f>IF(AC33="","",IF(MONTH(AC33+1)=AD$53,AC33+1,""))</f>
        <v>46106</v>
      </c>
      <c r="AD34" s="62" t="str">
        <f t="shared" si="9"/>
        <v>水</v>
      </c>
      <c r="AE34" s="42" t="s">
        <v>37</v>
      </c>
      <c r="AF34" s="61" t="str">
        <f>IF(AF33="","",IF(MONTH(AF33+1)=AG$53,AF33+1,""))</f>
        <v/>
      </c>
      <c r="AG34" s="62" t="str">
        <f t="shared" si="10"/>
        <v/>
      </c>
      <c r="AH34" s="36"/>
      <c r="AI34" s="40" t="str">
        <f>IF(AI33="","",IF(MONTH(AI33+1)=AJ$53,AI33+1,""))</f>
        <v/>
      </c>
      <c r="AJ34" s="62" t="str">
        <f t="shared" si="11"/>
        <v/>
      </c>
      <c r="AK34" s="36"/>
    </row>
    <row r="35" spans="2:39" ht="19.5" customHeight="1" x14ac:dyDescent="0.15">
      <c r="B35" s="61">
        <f>IF(B34="","",IF(MONTH(B34+1)=C$53,B34+1,""))</f>
        <v>45834</v>
      </c>
      <c r="C35" s="62" t="str">
        <f t="shared" si="0"/>
        <v>木</v>
      </c>
      <c r="D35" s="36"/>
      <c r="E35" s="40">
        <f>IF(E34="","",IF(MONTH(E34+1)=F$53,E34+1,""))</f>
        <v>45864</v>
      </c>
      <c r="F35" s="62" t="str">
        <f t="shared" si="1"/>
        <v>土</v>
      </c>
      <c r="G35" s="42" t="s">
        <v>8</v>
      </c>
      <c r="H35" s="61">
        <f>IF(H34="","",IF(MONTH(H34+1)=I$53,H34+1,""))</f>
        <v>45895</v>
      </c>
      <c r="I35" s="62" t="str">
        <f t="shared" si="2"/>
        <v>火</v>
      </c>
      <c r="J35" s="36"/>
      <c r="K35" s="40">
        <f>IF(K34="","",IF(MONTH(K34+1)=L$53,K34+1,""))</f>
        <v>45926</v>
      </c>
      <c r="L35" s="62" t="str">
        <f t="shared" si="3"/>
        <v>金</v>
      </c>
      <c r="M35" s="42" t="s">
        <v>9</v>
      </c>
      <c r="N35" s="61">
        <f>IF(N34="","",IF(MONTH(N34+1)=O$53,N34+1,""))</f>
        <v>45956</v>
      </c>
      <c r="O35" s="62" t="str">
        <f t="shared" si="4"/>
        <v>日</v>
      </c>
      <c r="P35" s="36" t="s">
        <v>8</v>
      </c>
      <c r="Q35" s="40">
        <f>IF(Q34="","",IF(MONTH(Q34+1)=R$53,Q34+1,""))</f>
        <v>45987</v>
      </c>
      <c r="R35" s="62" t="str">
        <f t="shared" si="5"/>
        <v>水</v>
      </c>
      <c r="S35" s="42"/>
      <c r="T35" s="61">
        <f>IF(T34="","",IF(MONTH(T34+1)=U$53,T34+1,""))</f>
        <v>46017</v>
      </c>
      <c r="U35" s="62" t="str">
        <f t="shared" si="6"/>
        <v>金</v>
      </c>
      <c r="V35" s="36"/>
      <c r="W35" s="40">
        <f>IF(W34="","",IF(MONTH(W34+1)=X$53,W34+1,""))</f>
        <v>46048</v>
      </c>
      <c r="X35" s="62" t="str">
        <f t="shared" si="7"/>
        <v>月</v>
      </c>
      <c r="Y35" s="42"/>
      <c r="Z35" s="61">
        <f>IF(Z34="","",IF(MONTH(Z34+1)=AA$53,Z34+1,""))</f>
        <v>46079</v>
      </c>
      <c r="AA35" s="62" t="str">
        <f t="shared" si="8"/>
        <v>木</v>
      </c>
      <c r="AB35" s="36"/>
      <c r="AC35" s="40">
        <f>IF(AC34="","",IF(MONTH(AC34+1)=AD$53,AC34+1,""))</f>
        <v>46107</v>
      </c>
      <c r="AD35" s="62" t="str">
        <f t="shared" si="9"/>
        <v>木</v>
      </c>
      <c r="AE35" s="42" t="s">
        <v>37</v>
      </c>
      <c r="AF35" s="61" t="str">
        <f>IF(AF34="","",IF(MONTH(AF34+1)=AG$53,AF34+1,""))</f>
        <v/>
      </c>
      <c r="AG35" s="62" t="str">
        <f t="shared" si="10"/>
        <v/>
      </c>
      <c r="AH35" s="36"/>
      <c r="AI35" s="40" t="str">
        <f>IF(AI34="","",IF(MONTH(AI34+1)=AJ$53,AI34+1,""))</f>
        <v/>
      </c>
      <c r="AJ35" s="62" t="str">
        <f t="shared" si="11"/>
        <v/>
      </c>
      <c r="AK35" s="36"/>
    </row>
    <row r="36" spans="2:39" ht="19.5" customHeight="1" x14ac:dyDescent="0.15">
      <c r="B36" s="61">
        <f>IF(B35="","",IF(MONTH(B35+1)=C$53,B35+1,""))</f>
        <v>45835</v>
      </c>
      <c r="C36" s="62" t="str">
        <f t="shared" si="0"/>
        <v>金</v>
      </c>
      <c r="D36" s="36"/>
      <c r="E36" s="40">
        <f>IF(E35="","",IF(MONTH(E35+1)=F$53,E35+1,""))</f>
        <v>45865</v>
      </c>
      <c r="F36" s="62" t="str">
        <f t="shared" si="1"/>
        <v>日</v>
      </c>
      <c r="G36" s="42" t="s">
        <v>8</v>
      </c>
      <c r="H36" s="61">
        <f>IF(H35="","",IF(MONTH(H35+1)=I$53,H35+1,""))</f>
        <v>45896</v>
      </c>
      <c r="I36" s="62" t="str">
        <f t="shared" si="2"/>
        <v>水</v>
      </c>
      <c r="J36" s="36"/>
      <c r="K36" s="40">
        <f>IF(K35="","",IF(MONTH(K35+1)=L$53,K35+1,""))</f>
        <v>45927</v>
      </c>
      <c r="L36" s="62" t="str">
        <f t="shared" si="3"/>
        <v>土</v>
      </c>
      <c r="M36" s="42" t="s">
        <v>9</v>
      </c>
      <c r="N36" s="61">
        <f>IF(N35="","",IF(MONTH(N35+1)=O$53,N35+1,""))</f>
        <v>45957</v>
      </c>
      <c r="O36" s="62" t="str">
        <f t="shared" si="4"/>
        <v>月</v>
      </c>
      <c r="P36" s="36"/>
      <c r="Q36" s="40">
        <f>IF(Q35="","",IF(MONTH(Q35+1)=R$53,Q35+1,""))</f>
        <v>45988</v>
      </c>
      <c r="R36" s="62" t="str">
        <f t="shared" si="5"/>
        <v>木</v>
      </c>
      <c r="S36" s="42"/>
      <c r="T36" s="61">
        <f>IF(T35="","",IF(MONTH(T35+1)=U$53,T35+1,""))</f>
        <v>46018</v>
      </c>
      <c r="U36" s="62" t="str">
        <f t="shared" si="6"/>
        <v>土</v>
      </c>
      <c r="V36" s="36" t="s">
        <v>8</v>
      </c>
      <c r="W36" s="40">
        <f>IF(W35="","",IF(MONTH(W35+1)=X$53,W35+1,""))</f>
        <v>46049</v>
      </c>
      <c r="X36" s="62" t="str">
        <f t="shared" si="7"/>
        <v>火</v>
      </c>
      <c r="Y36" s="42"/>
      <c r="Z36" s="61">
        <f>IF(Z35="","",IF(MONTH(Z35+1)=AA$53,Z35+1,""))</f>
        <v>46080</v>
      </c>
      <c r="AA36" s="62" t="str">
        <f t="shared" si="8"/>
        <v>金</v>
      </c>
      <c r="AB36" s="36"/>
      <c r="AC36" s="40">
        <f>IF(AC35="","",IF(MONTH(AC35+1)=AD$53,AC35+1,""))</f>
        <v>46108</v>
      </c>
      <c r="AD36" s="62" t="str">
        <f t="shared" si="9"/>
        <v>金</v>
      </c>
      <c r="AE36" s="42" t="s">
        <v>37</v>
      </c>
      <c r="AF36" s="61" t="str">
        <f>IF(AF35="","",IF(MONTH(AF35+1)=AG$53,AF35+1,""))</f>
        <v/>
      </c>
      <c r="AG36" s="62" t="str">
        <f t="shared" si="10"/>
        <v/>
      </c>
      <c r="AH36" s="36"/>
      <c r="AI36" s="40" t="str">
        <f>IF(AI35="","",IF(MONTH(AI35+1)=AJ$53,AI35+1,""))</f>
        <v/>
      </c>
      <c r="AJ36" s="62" t="str">
        <f t="shared" si="11"/>
        <v/>
      </c>
      <c r="AK36" s="36"/>
    </row>
    <row r="37" spans="2:39" ht="19.5" customHeight="1" x14ac:dyDescent="0.15">
      <c r="B37" s="61">
        <f>IF(B36="","",IF(MONTH(B36+1)=C$53,B36+1,""))</f>
        <v>45836</v>
      </c>
      <c r="C37" s="62" t="str">
        <f t="shared" si="0"/>
        <v>土</v>
      </c>
      <c r="D37" s="36" t="s">
        <v>8</v>
      </c>
      <c r="E37" s="40">
        <f>IF(E36="","",IF(MONTH(E36+1)=F$53,E36+1,""))</f>
        <v>45866</v>
      </c>
      <c r="F37" s="62" t="str">
        <f t="shared" si="1"/>
        <v>月</v>
      </c>
      <c r="G37" s="42"/>
      <c r="H37" s="61">
        <f>IF(H36="","",IF(MONTH(H36+1)=I$53,H36+1,""))</f>
        <v>45897</v>
      </c>
      <c r="I37" s="62" t="str">
        <f t="shared" si="2"/>
        <v>木</v>
      </c>
      <c r="J37" s="36"/>
      <c r="K37" s="40">
        <f>IF(K36="","",IF(MONTH(K36+1)=L$53,K36+1,""))</f>
        <v>45928</v>
      </c>
      <c r="L37" s="62" t="str">
        <f t="shared" si="3"/>
        <v>日</v>
      </c>
      <c r="M37" s="42" t="s">
        <v>9</v>
      </c>
      <c r="N37" s="61">
        <f>IF(N36="","",IF(MONTH(N36+1)=O$53,N36+1,""))</f>
        <v>45958</v>
      </c>
      <c r="O37" s="62" t="str">
        <f t="shared" si="4"/>
        <v>火</v>
      </c>
      <c r="P37" s="36"/>
      <c r="Q37" s="40">
        <f>IF(Q36="","",IF(MONTH(Q36+1)=R$53,Q36+1,""))</f>
        <v>45989</v>
      </c>
      <c r="R37" s="62" t="str">
        <f t="shared" si="5"/>
        <v>金</v>
      </c>
      <c r="S37" s="42"/>
      <c r="T37" s="61">
        <f>IF(T36="","",IF(MONTH(T36+1)=U$53,T36+1,""))</f>
        <v>46019</v>
      </c>
      <c r="U37" s="62" t="str">
        <f t="shared" si="6"/>
        <v>日</v>
      </c>
      <c r="V37" s="36" t="s">
        <v>8</v>
      </c>
      <c r="W37" s="40">
        <f>IF(W36="","",IF(MONTH(W36+1)=X$53,W36+1,""))</f>
        <v>46050</v>
      </c>
      <c r="X37" s="62" t="str">
        <f t="shared" si="7"/>
        <v>水</v>
      </c>
      <c r="Y37" s="42"/>
      <c r="Z37" s="61">
        <f>IF(Z36="","",IF(MONTH(Z36+1)=AA$53,Z36+1,""))</f>
        <v>46081</v>
      </c>
      <c r="AA37" s="62" t="str">
        <f t="shared" si="8"/>
        <v>土</v>
      </c>
      <c r="AB37" s="36" t="s">
        <v>8</v>
      </c>
      <c r="AC37" s="40">
        <f>IF(AC36="","",IF(MONTH(AC36+1)=AD$53,AC36+1,""))</f>
        <v>46109</v>
      </c>
      <c r="AD37" s="62" t="str">
        <f t="shared" si="9"/>
        <v>土</v>
      </c>
      <c r="AE37" s="42" t="s">
        <v>37</v>
      </c>
      <c r="AF37" s="61" t="str">
        <f>IF(AF36="","",IF(MONTH(AF36+1)=AG$53,AF36+1,""))</f>
        <v/>
      </c>
      <c r="AG37" s="62" t="str">
        <f t="shared" si="10"/>
        <v/>
      </c>
      <c r="AH37" s="36"/>
      <c r="AI37" s="40" t="str">
        <f>IF(AI36="","",IF(MONTH(AI36+1)=AJ$53,AI36+1,""))</f>
        <v/>
      </c>
      <c r="AJ37" s="62" t="str">
        <f t="shared" si="11"/>
        <v/>
      </c>
      <c r="AK37" s="36"/>
    </row>
    <row r="38" spans="2:39" ht="19.5" customHeight="1" x14ac:dyDescent="0.15">
      <c r="B38" s="61">
        <f>IF(B37="","",IF(MONTH(B37+1)=C$53,B37+1,""))</f>
        <v>45837</v>
      </c>
      <c r="C38" s="62" t="str">
        <f t="shared" si="0"/>
        <v>日</v>
      </c>
      <c r="D38" s="36" t="s">
        <v>8</v>
      </c>
      <c r="E38" s="40">
        <f>IF(E37="","",IF(MONTH(E37+1)=F$53,E37+1,""))</f>
        <v>45867</v>
      </c>
      <c r="F38" s="62" t="str">
        <f t="shared" si="1"/>
        <v>火</v>
      </c>
      <c r="G38" s="42"/>
      <c r="H38" s="61">
        <f>IF(H37="","",IF(MONTH(H37+1)=I$53,H37+1,""))</f>
        <v>45898</v>
      </c>
      <c r="I38" s="62" t="str">
        <f t="shared" si="2"/>
        <v>金</v>
      </c>
      <c r="J38" s="36"/>
      <c r="K38" s="40">
        <f>IF(K37="","",IF(MONTH(K37+1)=L$53,K37+1,""))</f>
        <v>45929</v>
      </c>
      <c r="L38" s="62" t="str">
        <f t="shared" si="3"/>
        <v>月</v>
      </c>
      <c r="M38" s="42" t="s">
        <v>9</v>
      </c>
      <c r="N38" s="61">
        <f>IF(N37="","",IF(MONTH(N37+1)=O$53,N37+1,""))</f>
        <v>45959</v>
      </c>
      <c r="O38" s="62" t="str">
        <f t="shared" si="4"/>
        <v>水</v>
      </c>
      <c r="P38" s="36"/>
      <c r="Q38" s="40">
        <f>IF(Q37="","",IF(MONTH(Q37+1)=R$53,Q37+1,""))</f>
        <v>45990</v>
      </c>
      <c r="R38" s="62" t="str">
        <f t="shared" si="5"/>
        <v>土</v>
      </c>
      <c r="S38" s="42" t="s">
        <v>8</v>
      </c>
      <c r="T38" s="61">
        <f>IF(T37="","",IF(MONTH(T37+1)=U$53,T37+1,""))</f>
        <v>46020</v>
      </c>
      <c r="U38" s="62" t="str">
        <f t="shared" si="6"/>
        <v>月</v>
      </c>
      <c r="V38" s="36" t="s">
        <v>9</v>
      </c>
      <c r="W38" s="40">
        <f>IF(W37="","",IF(MONTH(W37+1)=X$53,W37+1,""))</f>
        <v>46051</v>
      </c>
      <c r="X38" s="62" t="str">
        <f t="shared" si="7"/>
        <v>木</v>
      </c>
      <c r="Y38" s="42"/>
      <c r="Z38" s="61" t="str">
        <f>IF(Z37="","",IF(MONTH(Z37+1)=AA$53,Z37+1,""))</f>
        <v/>
      </c>
      <c r="AA38" s="62" t="str">
        <f t="shared" si="8"/>
        <v/>
      </c>
      <c r="AB38" s="36"/>
      <c r="AC38" s="40">
        <f>IF(AC37="","",IF(MONTH(AC37+1)=AD$53,AC37+1,""))</f>
        <v>46110</v>
      </c>
      <c r="AD38" s="62" t="str">
        <f t="shared" si="9"/>
        <v>日</v>
      </c>
      <c r="AE38" s="42" t="s">
        <v>37</v>
      </c>
      <c r="AF38" s="61" t="str">
        <f>IF(AF37="","",IF(MONTH(AF37+1)=AG$53,AF37+1,""))</f>
        <v/>
      </c>
      <c r="AG38" s="62" t="str">
        <f t="shared" si="10"/>
        <v/>
      </c>
      <c r="AH38" s="36"/>
      <c r="AI38" s="40" t="str">
        <f>IF(AI37="","",IF(MONTH(AI37+1)=AJ$53,AI37+1,""))</f>
        <v/>
      </c>
      <c r="AJ38" s="62" t="str">
        <f t="shared" si="11"/>
        <v/>
      </c>
      <c r="AK38" s="36"/>
    </row>
    <row r="39" spans="2:39" ht="19.5" customHeight="1" x14ac:dyDescent="0.15">
      <c r="B39" s="61">
        <f>IF(B38="","",IF(MONTH(B38+1)=C$53,B38+1,""))</f>
        <v>45838</v>
      </c>
      <c r="C39" s="62" t="str">
        <f t="shared" si="0"/>
        <v>月</v>
      </c>
      <c r="D39" s="36"/>
      <c r="E39" s="40">
        <f>IF(E38="","",IF(MONTH(E38+1)=F$53,E38+1,""))</f>
        <v>45868</v>
      </c>
      <c r="F39" s="62" t="str">
        <f t="shared" si="1"/>
        <v>水</v>
      </c>
      <c r="G39" s="42"/>
      <c r="H39" s="61">
        <f>IF(H38="","",IF(MONTH(H38+1)=I$53,H38+1,""))</f>
        <v>45899</v>
      </c>
      <c r="I39" s="62" t="str">
        <f t="shared" si="2"/>
        <v>土</v>
      </c>
      <c r="J39" s="36" t="s">
        <v>8</v>
      </c>
      <c r="K39" s="40">
        <f>IF(K38="","",IF(MONTH(K38+1)=L$53,K38+1,""))</f>
        <v>45930</v>
      </c>
      <c r="L39" s="62" t="str">
        <f t="shared" si="3"/>
        <v>火</v>
      </c>
      <c r="M39" s="42" t="s">
        <v>9</v>
      </c>
      <c r="N39" s="61">
        <f>IF(N38="","",IF(MONTH(N38+1)=O$53,N38+1,""))</f>
        <v>45960</v>
      </c>
      <c r="O39" s="62" t="str">
        <f t="shared" si="4"/>
        <v>木</v>
      </c>
      <c r="P39" s="36"/>
      <c r="Q39" s="40">
        <f>IF(Q38="","",IF(MONTH(Q38+1)=R$53,Q38+1,""))</f>
        <v>45991</v>
      </c>
      <c r="R39" s="62" t="str">
        <f t="shared" si="5"/>
        <v>日</v>
      </c>
      <c r="S39" s="42" t="s">
        <v>8</v>
      </c>
      <c r="T39" s="61">
        <f>IF(T38="","",IF(MONTH(T38+1)=U$53,T38+1,""))</f>
        <v>46021</v>
      </c>
      <c r="U39" s="62" t="str">
        <f t="shared" si="6"/>
        <v>火</v>
      </c>
      <c r="V39" s="36" t="s">
        <v>9</v>
      </c>
      <c r="W39" s="40">
        <f>IF(W38="","",IF(MONTH(W38+1)=X$53,W38+1,""))</f>
        <v>46052</v>
      </c>
      <c r="X39" s="62" t="str">
        <f t="shared" si="7"/>
        <v>金</v>
      </c>
      <c r="Y39" s="42"/>
      <c r="Z39" s="61" t="str">
        <f>IF(Z38="","",IF(MONTH(Z38+1)=AA$53,Z38+1,""))</f>
        <v/>
      </c>
      <c r="AA39" s="62" t="str">
        <f t="shared" si="8"/>
        <v/>
      </c>
      <c r="AB39" s="36"/>
      <c r="AC39" s="40">
        <f>IF(AC38="","",IF(MONTH(AC38+1)=AD$53,AC38+1,""))</f>
        <v>46111</v>
      </c>
      <c r="AD39" s="62" t="str">
        <f t="shared" si="9"/>
        <v>月</v>
      </c>
      <c r="AE39" s="42" t="s">
        <v>37</v>
      </c>
      <c r="AF39" s="61" t="str">
        <f>IF(AF38="","",IF(MONTH(AF38+1)=AG$53,AF38+1,""))</f>
        <v/>
      </c>
      <c r="AG39" s="62" t="str">
        <f t="shared" si="10"/>
        <v/>
      </c>
      <c r="AH39" s="36"/>
      <c r="AI39" s="40" t="str">
        <f>IF(AI38="","",IF(MONTH(AI38+1)=AJ$53,AI38+1,""))</f>
        <v/>
      </c>
      <c r="AJ39" s="62" t="str">
        <f t="shared" si="11"/>
        <v/>
      </c>
      <c r="AK39" s="36"/>
    </row>
    <row r="40" spans="2:39" ht="19.5" customHeight="1" thickBot="1" x14ac:dyDescent="0.2">
      <c r="B40" s="63" t="str">
        <f>IF(B39="","",IF(MONTH(B39+1)=C$53,B39+1,""))</f>
        <v/>
      </c>
      <c r="C40" s="64" t="str">
        <f t="shared" si="0"/>
        <v/>
      </c>
      <c r="D40" s="37"/>
      <c r="E40" s="41">
        <f>IF(E39="","",IF(MONTH(E39+1)=F$53,E39+1,""))</f>
        <v>45869</v>
      </c>
      <c r="F40" s="64" t="str">
        <f t="shared" si="1"/>
        <v>木</v>
      </c>
      <c r="G40" s="43"/>
      <c r="H40" s="63">
        <f>IF(H39="","",IF(MONTH(H39+1)=I$53,H39+1,""))</f>
        <v>45900</v>
      </c>
      <c r="I40" s="64" t="str">
        <f t="shared" si="2"/>
        <v>日</v>
      </c>
      <c r="J40" s="37" t="s">
        <v>8</v>
      </c>
      <c r="K40" s="41" t="str">
        <f>IF(K39="","",IF(MONTH(K39+1)=L$53,K39+1,""))</f>
        <v/>
      </c>
      <c r="L40" s="64" t="str">
        <f t="shared" si="3"/>
        <v/>
      </c>
      <c r="M40" s="43"/>
      <c r="N40" s="63">
        <f>IF(N39="","",IF(MONTH(N39+1)=O$53,N39+1,""))</f>
        <v>45961</v>
      </c>
      <c r="O40" s="64" t="str">
        <f t="shared" si="4"/>
        <v>金</v>
      </c>
      <c r="P40" s="37"/>
      <c r="Q40" s="41" t="str">
        <f>IF(Q39="","",IF(MONTH(Q39+1)=R$53,Q39+1,""))</f>
        <v/>
      </c>
      <c r="R40" s="64" t="str">
        <f t="shared" si="5"/>
        <v/>
      </c>
      <c r="S40" s="43"/>
      <c r="T40" s="63">
        <f>IF(T39="","",IF(MONTH(T39+1)=U$53,T39+1,""))</f>
        <v>46022</v>
      </c>
      <c r="U40" s="64" t="str">
        <f t="shared" si="6"/>
        <v>水</v>
      </c>
      <c r="V40" s="37" t="s">
        <v>9</v>
      </c>
      <c r="W40" s="41">
        <f>IF(W39="","",IF(MONTH(W39+1)=X$53,W39+1,""))</f>
        <v>46053</v>
      </c>
      <c r="X40" s="64" t="str">
        <f t="shared" si="7"/>
        <v>土</v>
      </c>
      <c r="Y40" s="43" t="s">
        <v>8</v>
      </c>
      <c r="Z40" s="63" t="str">
        <f>IF(Z39="","",IF(MONTH(Z39+1)=AA$53,Z39+1,""))</f>
        <v/>
      </c>
      <c r="AA40" s="64" t="str">
        <f t="shared" si="8"/>
        <v/>
      </c>
      <c r="AB40" s="37"/>
      <c r="AC40" s="63">
        <f>IF(AC39="","",IF(MONTH(AC39+1)=AD$53,AC39+1,""))</f>
        <v>46112</v>
      </c>
      <c r="AD40" s="64" t="str">
        <f t="shared" si="9"/>
        <v>火</v>
      </c>
      <c r="AE40" s="43" t="s">
        <v>37</v>
      </c>
      <c r="AF40" s="63" t="str">
        <f>IF(AF39="","",IF(MONTH(AF39+1)=AG$53,AF39+1,""))</f>
        <v/>
      </c>
      <c r="AG40" s="64" t="str">
        <f t="shared" si="10"/>
        <v/>
      </c>
      <c r="AH40" s="37"/>
      <c r="AI40" s="41" t="str">
        <f>IF(AI39="","",IF(MONTH(AI39+1)=AJ$53,AI39+1,""))</f>
        <v/>
      </c>
      <c r="AJ40" s="64" t="str">
        <f t="shared" si="11"/>
        <v/>
      </c>
      <c r="AK40" s="37"/>
    </row>
    <row r="41" spans="2:39" ht="19.5" customHeight="1" thickBot="1" x14ac:dyDescent="0.2">
      <c r="B41" s="3"/>
      <c r="E41" s="3"/>
      <c r="H41" s="3"/>
      <c r="K41" s="3"/>
      <c r="N41" s="3"/>
      <c r="Q41" s="3"/>
      <c r="T41" s="3"/>
      <c r="W41" s="3"/>
      <c r="Z41" s="3"/>
      <c r="AC41" s="3"/>
      <c r="AF41" s="3"/>
      <c r="AI41" s="3"/>
    </row>
    <row r="42" spans="2:39" ht="19.5" customHeight="1" x14ac:dyDescent="0.15">
      <c r="B42" s="147" t="s">
        <v>24</v>
      </c>
      <c r="C42" s="148"/>
      <c r="D42" s="65">
        <f>31-D44</f>
        <v>26</v>
      </c>
      <c r="E42" s="147" t="s">
        <v>24</v>
      </c>
      <c r="F42" s="148"/>
      <c r="G42" s="65">
        <f>31-G44</f>
        <v>31</v>
      </c>
      <c r="H42" s="147" t="s">
        <v>24</v>
      </c>
      <c r="I42" s="148"/>
      <c r="J42" s="65">
        <f>31-J44</f>
        <v>31</v>
      </c>
      <c r="K42" s="147" t="s">
        <v>24</v>
      </c>
      <c r="L42" s="148"/>
      <c r="M42" s="65">
        <f>31-M44</f>
        <v>30</v>
      </c>
      <c r="N42" s="147" t="s">
        <v>24</v>
      </c>
      <c r="O42" s="148"/>
      <c r="P42" s="65">
        <f>31-P44</f>
        <v>31</v>
      </c>
      <c r="Q42" s="147" t="s">
        <v>24</v>
      </c>
      <c r="R42" s="148"/>
      <c r="S42" s="65">
        <f>31-S44</f>
        <v>30</v>
      </c>
      <c r="T42" s="147" t="s">
        <v>24</v>
      </c>
      <c r="U42" s="148"/>
      <c r="V42" s="65">
        <f>31-V44</f>
        <v>31</v>
      </c>
      <c r="W42" s="147" t="s">
        <v>24</v>
      </c>
      <c r="X42" s="148"/>
      <c r="Y42" s="65">
        <f>31-Y44</f>
        <v>31</v>
      </c>
      <c r="Z42" s="147" t="s">
        <v>24</v>
      </c>
      <c r="AA42" s="148"/>
      <c r="AB42" s="65">
        <f>31-AB44</f>
        <v>28</v>
      </c>
      <c r="AC42" s="147" t="s">
        <v>24</v>
      </c>
      <c r="AD42" s="148"/>
      <c r="AE42" s="65">
        <f>31-AE44</f>
        <v>10</v>
      </c>
      <c r="AF42" s="147" t="s">
        <v>24</v>
      </c>
      <c r="AG42" s="148"/>
      <c r="AH42" s="65">
        <f>31-AH44</f>
        <v>0</v>
      </c>
      <c r="AI42" s="147" t="s">
        <v>24</v>
      </c>
      <c r="AJ42" s="148"/>
      <c r="AK42" s="66">
        <f>31-AK44</f>
        <v>0</v>
      </c>
      <c r="AL42" s="27">
        <f>+D42+G42+J42+M42+P42+S42+V42+Y42+AB42+AE42+AH42+AK42</f>
        <v>279</v>
      </c>
      <c r="AM42" s="30" t="s">
        <v>40</v>
      </c>
    </row>
    <row r="43" spans="2:39" ht="19.5" customHeight="1" x14ac:dyDescent="0.15">
      <c r="B43" s="74" t="s">
        <v>21</v>
      </c>
      <c r="C43" s="75"/>
      <c r="D43" s="10">
        <f>COUNTIF(D10:D40,"□")</f>
        <v>0</v>
      </c>
      <c r="E43" s="74" t="s">
        <v>21</v>
      </c>
      <c r="F43" s="75"/>
      <c r="G43" s="10">
        <f>COUNTIF(G10:G40,"□")</f>
        <v>0</v>
      </c>
      <c r="H43" s="74" t="s">
        <v>21</v>
      </c>
      <c r="I43" s="75"/>
      <c r="J43" s="10">
        <f>COUNTIF(J10:J40,"□")</f>
        <v>3</v>
      </c>
      <c r="K43" s="74" t="s">
        <v>21</v>
      </c>
      <c r="L43" s="75"/>
      <c r="M43" s="10">
        <f>COUNTIF(M10:M40,"□")</f>
        <v>30</v>
      </c>
      <c r="N43" s="74" t="s">
        <v>21</v>
      </c>
      <c r="O43" s="75"/>
      <c r="P43" s="10">
        <f>COUNTIF(P10:P40,"□")</f>
        <v>0</v>
      </c>
      <c r="Q43" s="74" t="s">
        <v>21</v>
      </c>
      <c r="R43" s="75"/>
      <c r="S43" s="10">
        <f>COUNTIF(S10:S40,"□")</f>
        <v>0</v>
      </c>
      <c r="T43" s="74" t="s">
        <v>21</v>
      </c>
      <c r="U43" s="75"/>
      <c r="V43" s="10">
        <f>COUNTIF(V10:V40,"□")</f>
        <v>3</v>
      </c>
      <c r="W43" s="74" t="s">
        <v>21</v>
      </c>
      <c r="X43" s="75"/>
      <c r="Y43" s="10">
        <f>COUNTIF(Y10:Y40,"□")</f>
        <v>3</v>
      </c>
      <c r="Z43" s="74" t="s">
        <v>21</v>
      </c>
      <c r="AA43" s="75"/>
      <c r="AB43" s="10">
        <f>COUNTIF(AB10:AB40,"□")</f>
        <v>0</v>
      </c>
      <c r="AC43" s="74" t="s">
        <v>21</v>
      </c>
      <c r="AD43" s="75"/>
      <c r="AE43" s="10">
        <f>COUNTIF(AE10:AE40,"□")</f>
        <v>0</v>
      </c>
      <c r="AF43" s="74" t="s">
        <v>21</v>
      </c>
      <c r="AG43" s="75"/>
      <c r="AH43" s="10">
        <f>COUNTIF(AH10:AH40,"□")</f>
        <v>0</v>
      </c>
      <c r="AI43" s="74" t="s">
        <v>21</v>
      </c>
      <c r="AJ43" s="75"/>
      <c r="AK43" s="10">
        <f>COUNTIF(AK10:AK40,"□")</f>
        <v>0</v>
      </c>
      <c r="AL43" s="27">
        <f>+D43+G43+J43+M43+P43+S43+V43+Y43+AB43+AE43+AH43+AK43</f>
        <v>39</v>
      </c>
      <c r="AM43" s="30" t="s">
        <v>42</v>
      </c>
    </row>
    <row r="44" spans="2:39" ht="19.5" hidden="1" customHeight="1" x14ac:dyDescent="0.15">
      <c r="B44" s="76" t="s">
        <v>13</v>
      </c>
      <c r="C44" s="77"/>
      <c r="D44" s="11">
        <f>COUNTIF(D10:D40,"－")+COUNTBLANK(B10:B40)</f>
        <v>5</v>
      </c>
      <c r="E44" s="76" t="s">
        <v>13</v>
      </c>
      <c r="F44" s="77"/>
      <c r="G44" s="11">
        <f>COUNTIF(G10:G40,"－")+COUNTBLANK(E10:E40)</f>
        <v>0</v>
      </c>
      <c r="H44" s="76" t="s">
        <v>13</v>
      </c>
      <c r="I44" s="77"/>
      <c r="J44" s="11">
        <f>COUNTIF(J10:J40,"－")+COUNTBLANK(H10:H40)</f>
        <v>0</v>
      </c>
      <c r="K44" s="76" t="s">
        <v>13</v>
      </c>
      <c r="L44" s="77"/>
      <c r="M44" s="11">
        <f>COUNTIF(M10:M40,"－")+COUNTBLANK(K10:K40)</f>
        <v>1</v>
      </c>
      <c r="N44" s="76" t="s">
        <v>13</v>
      </c>
      <c r="O44" s="77"/>
      <c r="P44" s="11">
        <f>COUNTIF(P10:P40,"－")+COUNTBLANK(N10:N40)</f>
        <v>0</v>
      </c>
      <c r="Q44" s="76" t="s">
        <v>13</v>
      </c>
      <c r="R44" s="77"/>
      <c r="S44" s="11">
        <f>COUNTIF(S10:S40,"－")+COUNTBLANK(Q10:Q40)</f>
        <v>1</v>
      </c>
      <c r="T44" s="76" t="s">
        <v>13</v>
      </c>
      <c r="U44" s="77"/>
      <c r="V44" s="11">
        <f>COUNTIF(V10:V40,"－")+COUNTBLANK(T10:T40)</f>
        <v>0</v>
      </c>
      <c r="W44" s="76" t="s">
        <v>13</v>
      </c>
      <c r="X44" s="77"/>
      <c r="Y44" s="11">
        <f>COUNTIF(Y10:Y40,"－")+COUNTBLANK(W10:W40)</f>
        <v>0</v>
      </c>
      <c r="Z44" s="76" t="s">
        <v>13</v>
      </c>
      <c r="AA44" s="77"/>
      <c r="AB44" s="11">
        <f>COUNTIF(AB10:AB40,"－")+COUNTBLANK(Z10:Z40)</f>
        <v>3</v>
      </c>
      <c r="AC44" s="76" t="s">
        <v>13</v>
      </c>
      <c r="AD44" s="77"/>
      <c r="AE44" s="11">
        <f>COUNTIF(AE10:AE40,"－")+COUNTBLANK(AC10:AC40)</f>
        <v>21</v>
      </c>
      <c r="AF44" s="76" t="s">
        <v>13</v>
      </c>
      <c r="AG44" s="77"/>
      <c r="AH44" s="11">
        <f>COUNTIF(AH10:AH40,"－")+COUNTBLANK(AF10:AF40)</f>
        <v>31</v>
      </c>
      <c r="AI44" s="76" t="s">
        <v>13</v>
      </c>
      <c r="AJ44" s="77"/>
      <c r="AK44" s="11">
        <f>COUNTIF(AK10:AK40,"－")+COUNTBLANK(AI10:AI40)</f>
        <v>31</v>
      </c>
    </row>
    <row r="45" spans="2:39" ht="19.5" hidden="1" customHeight="1" x14ac:dyDescent="0.15">
      <c r="B45" s="78" t="s">
        <v>39</v>
      </c>
      <c r="C45" s="79"/>
      <c r="D45" s="12">
        <f>+D42-D43</f>
        <v>26</v>
      </c>
      <c r="E45" s="78" t="s">
        <v>39</v>
      </c>
      <c r="F45" s="79"/>
      <c r="G45" s="12">
        <f>+G42-G43</f>
        <v>31</v>
      </c>
      <c r="H45" s="78" t="s">
        <v>39</v>
      </c>
      <c r="I45" s="79"/>
      <c r="J45" s="12">
        <f>+J42-J43</f>
        <v>28</v>
      </c>
      <c r="K45" s="78" t="s">
        <v>39</v>
      </c>
      <c r="L45" s="79"/>
      <c r="M45" s="12">
        <f>+M42-M43</f>
        <v>0</v>
      </c>
      <c r="N45" s="78" t="s">
        <v>39</v>
      </c>
      <c r="O45" s="79"/>
      <c r="P45" s="12">
        <f>+P42-P43</f>
        <v>31</v>
      </c>
      <c r="Q45" s="78" t="s">
        <v>39</v>
      </c>
      <c r="R45" s="79"/>
      <c r="S45" s="12">
        <f>+S42-S43</f>
        <v>30</v>
      </c>
      <c r="T45" s="78" t="s">
        <v>39</v>
      </c>
      <c r="U45" s="79"/>
      <c r="V45" s="12">
        <f>+V42-V43</f>
        <v>28</v>
      </c>
      <c r="W45" s="78" t="s">
        <v>39</v>
      </c>
      <c r="X45" s="79"/>
      <c r="Y45" s="12">
        <f>+Y42-Y43</f>
        <v>28</v>
      </c>
      <c r="Z45" s="78" t="s">
        <v>39</v>
      </c>
      <c r="AA45" s="79"/>
      <c r="AB45" s="12">
        <f>+AB42-AB43</f>
        <v>28</v>
      </c>
      <c r="AC45" s="78" t="s">
        <v>39</v>
      </c>
      <c r="AD45" s="79"/>
      <c r="AE45" s="12">
        <f>+AE42-AE43</f>
        <v>10</v>
      </c>
      <c r="AF45" s="78" t="s">
        <v>39</v>
      </c>
      <c r="AG45" s="79"/>
      <c r="AH45" s="12">
        <f>+AH42-AH43</f>
        <v>0</v>
      </c>
      <c r="AI45" s="78" t="s">
        <v>39</v>
      </c>
      <c r="AJ45" s="79"/>
      <c r="AK45" s="11">
        <f>+AK42-AK43</f>
        <v>0</v>
      </c>
      <c r="AL45" s="27"/>
      <c r="AM45" s="30"/>
    </row>
    <row r="46" spans="2:39" ht="19.5" hidden="1" customHeight="1" x14ac:dyDescent="0.15">
      <c r="B46" s="76" t="s">
        <v>3</v>
      </c>
      <c r="C46" s="77"/>
      <c r="D46" s="13">
        <f>SUM(COUNTIFS(C10:C40,"土",D10:D40,{"□","－"}))+SUM(COUNTIFS(C10:C40,"日",D10:D40,{"□","－"}))</f>
        <v>1</v>
      </c>
      <c r="E46" s="76" t="s">
        <v>3</v>
      </c>
      <c r="F46" s="77"/>
      <c r="G46" s="13">
        <f>SUM(COUNTIFS(F10:F40,"土",G10:G40,{"□","－"}))+SUM(COUNTIFS(F10:F40,"日",G10:G40,{"□","－"}))</f>
        <v>0</v>
      </c>
      <c r="H46" s="76" t="s">
        <v>3</v>
      </c>
      <c r="I46" s="77"/>
      <c r="J46" s="13">
        <f>SUM(COUNTIFS(I10:I40,"土",J10:J40,{"□","－"}))+SUM(COUNTIFS(I10:I40,"日",J10:J40,{"□","－"}))</f>
        <v>0</v>
      </c>
      <c r="K46" s="76" t="s">
        <v>3</v>
      </c>
      <c r="L46" s="77"/>
      <c r="M46" s="13">
        <f>SUM(COUNTIFS(L10:L40,"土",M10:M40,{"□","－"}))+SUM(COUNTIFS(L10:L40,"日",M10:M40,{"□","－"}))</f>
        <v>8</v>
      </c>
      <c r="N46" s="76" t="s">
        <v>3</v>
      </c>
      <c r="O46" s="77"/>
      <c r="P46" s="13">
        <f>SUM(COUNTIFS(O10:O40,"土",P10:P40,{"□","－"}))+SUM(COUNTIFS(O10:O40,"日",P10:P40,{"□","－"}))</f>
        <v>0</v>
      </c>
      <c r="Q46" s="76" t="s">
        <v>3</v>
      </c>
      <c r="R46" s="77"/>
      <c r="S46" s="13">
        <f>SUM(COUNTIFS(R10:R40,"土",S10:S40,{"□","－"}))+SUM(COUNTIFS(R10:R40,"日",S10:S40,{"□","－"}))</f>
        <v>0</v>
      </c>
      <c r="T46" s="76" t="s">
        <v>3</v>
      </c>
      <c r="U46" s="77"/>
      <c r="V46" s="13">
        <f>SUM(COUNTIFS(U10:U40,"土",V10:V40,{"□","－"}))+SUM(COUNTIFS(U10:U40,"日",V10:V40,{"□","－"}))</f>
        <v>0</v>
      </c>
      <c r="W46" s="76" t="s">
        <v>3</v>
      </c>
      <c r="X46" s="77"/>
      <c r="Y46" s="13">
        <f>SUM(COUNTIFS(X10:X40,"土",Y10:Y40,{"□","－"}))+SUM(COUNTIFS(X10:X40,"日",Y10:Y40,{"□","－"}))</f>
        <v>1</v>
      </c>
      <c r="Z46" s="76" t="s">
        <v>3</v>
      </c>
      <c r="AA46" s="77"/>
      <c r="AB46" s="13">
        <f>SUM(COUNTIFS(AA10:AA40,"土",AB10:AB40,{"□","－"}))+SUM(COUNTIFS(AA10:AA40,"日",AB10:AB40,{"□","－"}))</f>
        <v>0</v>
      </c>
      <c r="AC46" s="76" t="s">
        <v>3</v>
      </c>
      <c r="AD46" s="77"/>
      <c r="AE46" s="13">
        <f>SUM(COUNTIFS(AD10:AD40,"土",AE10:AE40,{"□","－"}))+SUM(COUNTIFS(AD10:AD40,"日",AE10:AE40,{"□","－"}))</f>
        <v>6</v>
      </c>
      <c r="AF46" s="76" t="s">
        <v>3</v>
      </c>
      <c r="AG46" s="77"/>
      <c r="AH46" s="13">
        <f>SUM(COUNTIFS(AG10:AG40,"土",AH10:AH40,{"□","－"}))+SUM(COUNTIFS(AG10:AG40,"日",AH10:AH40,{"□","－"}))</f>
        <v>0</v>
      </c>
      <c r="AI46" s="76" t="s">
        <v>3</v>
      </c>
      <c r="AJ46" s="77"/>
      <c r="AK46" s="13">
        <f>SUM(COUNTIFS(AJ10:AJ40,"土",AK10:AK40,{"□","－"}))+SUM(COUNTIFS(AJ10:AJ40,"日",AK10:AK40,{"□","－"}))</f>
        <v>0</v>
      </c>
      <c r="AL46" s="27"/>
      <c r="AM46" s="30"/>
    </row>
    <row r="47" spans="2:39" ht="19.5" hidden="1" customHeight="1" x14ac:dyDescent="0.15">
      <c r="B47" s="72" t="s">
        <v>17</v>
      </c>
      <c r="C47" s="73"/>
      <c r="D47" s="14">
        <f>IFERROR(D50/D45,0)</f>
        <v>0.30769230769230771</v>
      </c>
      <c r="E47" s="72" t="s">
        <v>17</v>
      </c>
      <c r="F47" s="73"/>
      <c r="G47" s="14">
        <f>IFERROR(G50/G45,0)</f>
        <v>0.25806451612903225</v>
      </c>
      <c r="H47" s="72" t="s">
        <v>17</v>
      </c>
      <c r="I47" s="73"/>
      <c r="J47" s="14">
        <f>IFERROR(J50/J45,0)</f>
        <v>0.35714285714285715</v>
      </c>
      <c r="K47" s="72" t="s">
        <v>17</v>
      </c>
      <c r="L47" s="73"/>
      <c r="M47" s="14">
        <f>IFERROR(M50/M45,0)</f>
        <v>0</v>
      </c>
      <c r="N47" s="72" t="s">
        <v>17</v>
      </c>
      <c r="O47" s="73"/>
      <c r="P47" s="14">
        <f>IFERROR(P50/P45,0)</f>
        <v>0.25806451612903225</v>
      </c>
      <c r="Q47" s="72" t="s">
        <v>17</v>
      </c>
      <c r="R47" s="73"/>
      <c r="S47" s="14">
        <f>IFERROR(S50/S45,0)</f>
        <v>0.33333333333333331</v>
      </c>
      <c r="T47" s="72" t="s">
        <v>17</v>
      </c>
      <c r="U47" s="73"/>
      <c r="V47" s="14">
        <f>IFERROR(V50/V45,0)</f>
        <v>0.2857142857142857</v>
      </c>
      <c r="W47" s="72" t="s">
        <v>17</v>
      </c>
      <c r="X47" s="73"/>
      <c r="Y47" s="14">
        <f>IFERROR(Y50/Y45,0)</f>
        <v>0.2857142857142857</v>
      </c>
      <c r="Z47" s="72" t="s">
        <v>17</v>
      </c>
      <c r="AA47" s="73"/>
      <c r="AB47" s="14">
        <f>IFERROR(AB50/AB45,0)</f>
        <v>0.2857142857142857</v>
      </c>
      <c r="AC47" s="72" t="s">
        <v>17</v>
      </c>
      <c r="AD47" s="73"/>
      <c r="AE47" s="14">
        <f>IFERROR(AE50/AE45,0)</f>
        <v>0.3</v>
      </c>
      <c r="AF47" s="72" t="s">
        <v>17</v>
      </c>
      <c r="AG47" s="73"/>
      <c r="AH47" s="15">
        <f>IFERROR(AH50/AH45,0)</f>
        <v>0</v>
      </c>
      <c r="AI47" s="72" t="s">
        <v>17</v>
      </c>
      <c r="AJ47" s="73"/>
      <c r="AK47" s="25">
        <f>IFERROR(AK50/AK45,0)</f>
        <v>0</v>
      </c>
    </row>
    <row r="48" spans="2:39" ht="19.5" hidden="1" customHeight="1" x14ac:dyDescent="0.15">
      <c r="B48" s="72" t="s">
        <v>38</v>
      </c>
      <c r="C48" s="73"/>
      <c r="D48" s="15">
        <f>+ROUNDDOWN(D50/D45,3)</f>
        <v>0.307</v>
      </c>
      <c r="E48" s="72" t="s">
        <v>38</v>
      </c>
      <c r="F48" s="73"/>
      <c r="G48" s="15">
        <f>+ROUNDDOWN(G50/G45,3)</f>
        <v>0.25800000000000001</v>
      </c>
      <c r="H48" s="72" t="s">
        <v>38</v>
      </c>
      <c r="I48" s="73"/>
      <c r="J48" s="15">
        <f>+ROUNDDOWN(J50/J45,3)</f>
        <v>0.35699999999999998</v>
      </c>
      <c r="K48" s="72" t="s">
        <v>38</v>
      </c>
      <c r="L48" s="73"/>
      <c r="M48" s="15" t="e">
        <f>+ROUNDDOWN(M50/M45,3)</f>
        <v>#DIV/0!</v>
      </c>
      <c r="N48" s="72" t="s">
        <v>38</v>
      </c>
      <c r="O48" s="73"/>
      <c r="P48" s="15">
        <f>+ROUNDDOWN(P50/P45,3)</f>
        <v>0.25800000000000001</v>
      </c>
      <c r="Q48" s="72" t="s">
        <v>38</v>
      </c>
      <c r="R48" s="73"/>
      <c r="S48" s="15">
        <f>+ROUNDDOWN(S50/S45,3)</f>
        <v>0.33300000000000002</v>
      </c>
      <c r="T48" s="72" t="s">
        <v>38</v>
      </c>
      <c r="U48" s="73"/>
      <c r="V48" s="15">
        <f>+ROUNDDOWN(V50/V45,3)</f>
        <v>0.28499999999999998</v>
      </c>
      <c r="W48" s="72" t="s">
        <v>38</v>
      </c>
      <c r="X48" s="73"/>
      <c r="Y48" s="15">
        <f>+ROUNDDOWN(Y50/Y45,3)</f>
        <v>0.28499999999999998</v>
      </c>
      <c r="Z48" s="72" t="s">
        <v>38</v>
      </c>
      <c r="AA48" s="73"/>
      <c r="AB48" s="15">
        <f>+ROUNDDOWN(AB50/AB45,3)</f>
        <v>0.28499999999999998</v>
      </c>
      <c r="AC48" s="72" t="s">
        <v>38</v>
      </c>
      <c r="AD48" s="73"/>
      <c r="AE48" s="15">
        <f>+ROUNDDOWN(AE50/AE45,3)</f>
        <v>0.3</v>
      </c>
      <c r="AF48" s="72" t="s">
        <v>38</v>
      </c>
      <c r="AG48" s="73"/>
      <c r="AH48" s="15" t="e">
        <f>+ROUNDDOWN(AH50/AH45,3)</f>
        <v>#DIV/0!</v>
      </c>
      <c r="AI48" s="72" t="s">
        <v>38</v>
      </c>
      <c r="AJ48" s="73"/>
      <c r="AK48" s="25" t="e">
        <f>+ROUNDDOWN(AK50/AK45,3)</f>
        <v>#DIV/0!</v>
      </c>
    </row>
    <row r="49" spans="2:39" ht="19.5" customHeight="1" x14ac:dyDescent="0.15">
      <c r="B49" s="74" t="s">
        <v>25</v>
      </c>
      <c r="C49" s="75"/>
      <c r="D49" s="38">
        <f>IF(D47=0,D47,D48)</f>
        <v>0.307</v>
      </c>
      <c r="E49" s="74" t="s">
        <v>25</v>
      </c>
      <c r="F49" s="75"/>
      <c r="G49" s="38">
        <f>IF(G47=0,G47,G48)</f>
        <v>0.25800000000000001</v>
      </c>
      <c r="H49" s="74" t="s">
        <v>25</v>
      </c>
      <c r="I49" s="75"/>
      <c r="J49" s="38">
        <f>IF(J47=0,J47,J48)</f>
        <v>0.35699999999999998</v>
      </c>
      <c r="K49" s="74" t="s">
        <v>25</v>
      </c>
      <c r="L49" s="75"/>
      <c r="M49" s="38">
        <f>IF(M47=0,M47,M48)</f>
        <v>0</v>
      </c>
      <c r="N49" s="74" t="s">
        <v>25</v>
      </c>
      <c r="O49" s="75"/>
      <c r="P49" s="38">
        <f>IF(P47=0,P47,P48)</f>
        <v>0.25800000000000001</v>
      </c>
      <c r="Q49" s="74" t="s">
        <v>25</v>
      </c>
      <c r="R49" s="75"/>
      <c r="S49" s="38">
        <f>IF(S47=0,S47,S48)</f>
        <v>0.33300000000000002</v>
      </c>
      <c r="T49" s="74" t="s">
        <v>25</v>
      </c>
      <c r="U49" s="75"/>
      <c r="V49" s="38">
        <f>IF(V47=0,V47,V48)</f>
        <v>0.28499999999999998</v>
      </c>
      <c r="W49" s="74" t="s">
        <v>25</v>
      </c>
      <c r="X49" s="75"/>
      <c r="Y49" s="38">
        <f>IF(Y47=0,Y47,Y48)</f>
        <v>0.28499999999999998</v>
      </c>
      <c r="Z49" s="74" t="s">
        <v>25</v>
      </c>
      <c r="AA49" s="75"/>
      <c r="AB49" s="38">
        <f>IF(AB47=0,AB47,AB48)</f>
        <v>0.28499999999999998</v>
      </c>
      <c r="AC49" s="74" t="s">
        <v>25</v>
      </c>
      <c r="AD49" s="75"/>
      <c r="AE49" s="38">
        <f>IF(AE47=0,AE47,AE48)</f>
        <v>0.3</v>
      </c>
      <c r="AF49" s="74" t="s">
        <v>25</v>
      </c>
      <c r="AG49" s="75"/>
      <c r="AH49" s="38">
        <f>IF(AH47=0,AH47,AH48)</f>
        <v>0</v>
      </c>
      <c r="AI49" s="74" t="s">
        <v>25</v>
      </c>
      <c r="AJ49" s="75"/>
      <c r="AK49" s="26">
        <f>IF(AK47=0,AK47,AK48)</f>
        <v>0</v>
      </c>
    </row>
    <row r="50" spans="2:39" ht="19.5" customHeight="1" x14ac:dyDescent="0.15">
      <c r="B50" s="68" t="s">
        <v>34</v>
      </c>
      <c r="C50" s="69"/>
      <c r="D50" s="17">
        <f>COUNTIF(D10:D40,"■")</f>
        <v>8</v>
      </c>
      <c r="E50" s="68" t="s">
        <v>34</v>
      </c>
      <c r="F50" s="69"/>
      <c r="G50" s="17">
        <f>COUNTIF(G10:G40,"■")</f>
        <v>8</v>
      </c>
      <c r="H50" s="68" t="s">
        <v>34</v>
      </c>
      <c r="I50" s="69"/>
      <c r="J50" s="17">
        <f>COUNTIF(J10:J40,"■")</f>
        <v>10</v>
      </c>
      <c r="K50" s="68" t="s">
        <v>34</v>
      </c>
      <c r="L50" s="69"/>
      <c r="M50" s="17">
        <f>COUNTIF(M10:M40,"■")</f>
        <v>0</v>
      </c>
      <c r="N50" s="68" t="s">
        <v>34</v>
      </c>
      <c r="O50" s="69"/>
      <c r="P50" s="17">
        <f>COUNTIF(P10:P40,"■")</f>
        <v>8</v>
      </c>
      <c r="Q50" s="68" t="s">
        <v>34</v>
      </c>
      <c r="R50" s="69"/>
      <c r="S50" s="17">
        <f>COUNTIF(S10:S40,"■")</f>
        <v>10</v>
      </c>
      <c r="T50" s="68" t="s">
        <v>34</v>
      </c>
      <c r="U50" s="69"/>
      <c r="V50" s="17">
        <f>COUNTIF(V10:V40,"■")</f>
        <v>8</v>
      </c>
      <c r="W50" s="68" t="s">
        <v>34</v>
      </c>
      <c r="X50" s="69"/>
      <c r="Y50" s="17">
        <f>COUNTIF(Y10:Y40,"■")</f>
        <v>8</v>
      </c>
      <c r="Z50" s="68" t="s">
        <v>34</v>
      </c>
      <c r="AA50" s="69"/>
      <c r="AB50" s="17">
        <f>COUNTIF(AB10:AB40,"■")</f>
        <v>8</v>
      </c>
      <c r="AC50" s="68" t="s">
        <v>34</v>
      </c>
      <c r="AD50" s="69"/>
      <c r="AE50" s="17">
        <f>COUNTIF(AE10:AE40,"■")</f>
        <v>3</v>
      </c>
      <c r="AF50" s="68" t="s">
        <v>34</v>
      </c>
      <c r="AG50" s="69"/>
      <c r="AH50" s="17">
        <f>COUNTIF(AH10:AH40,"■")</f>
        <v>0</v>
      </c>
      <c r="AI50" s="68" t="s">
        <v>34</v>
      </c>
      <c r="AJ50" s="69"/>
      <c r="AK50" s="17">
        <f>COUNTIF(AK10:AK40,"■")</f>
        <v>0</v>
      </c>
      <c r="AL50" s="27">
        <f>+D50+G50+J50+M50+P50+S50+V50+Y50+AB50+AE50+AH50+AK50</f>
        <v>71</v>
      </c>
      <c r="AM50" s="30" t="s">
        <v>43</v>
      </c>
    </row>
    <row r="51" spans="2:39" ht="19.5" customHeight="1" thickBot="1" x14ac:dyDescent="0.2">
      <c r="B51" s="70" t="s">
        <v>18</v>
      </c>
      <c r="C51" s="71"/>
      <c r="D51" s="39">
        <f>COUNTIF(C10:C40,"土")+COUNTIF(C10:C40,"日")-D46</f>
        <v>8</v>
      </c>
      <c r="E51" s="70" t="s">
        <v>18</v>
      </c>
      <c r="F51" s="71"/>
      <c r="G51" s="39">
        <f>COUNTIF(F10:F40,"土")+COUNTIF(F10:F40,"日")-G46</f>
        <v>8</v>
      </c>
      <c r="H51" s="70" t="s">
        <v>18</v>
      </c>
      <c r="I51" s="71"/>
      <c r="J51" s="39">
        <f>COUNTIF(I10:I40,"土")+COUNTIF(I10:I40,"日")-J46</f>
        <v>10</v>
      </c>
      <c r="K51" s="70" t="s">
        <v>18</v>
      </c>
      <c r="L51" s="71"/>
      <c r="M51" s="39">
        <f>COUNTIF(L10:L40,"土")+COUNTIF(L10:L40,"日")-M46</f>
        <v>0</v>
      </c>
      <c r="N51" s="70" t="s">
        <v>18</v>
      </c>
      <c r="O51" s="71"/>
      <c r="P51" s="39">
        <f>COUNTIF(O10:O40,"土")+COUNTIF(O10:O40,"日")-P46</f>
        <v>8</v>
      </c>
      <c r="Q51" s="70" t="s">
        <v>18</v>
      </c>
      <c r="R51" s="71"/>
      <c r="S51" s="39">
        <f>COUNTIF(R10:R40,"土")+COUNTIF(R10:R40,"日")-S46</f>
        <v>10</v>
      </c>
      <c r="T51" s="70" t="s">
        <v>18</v>
      </c>
      <c r="U51" s="71"/>
      <c r="V51" s="39">
        <f>COUNTIF(U10:U40,"土")+COUNTIF(U10:U40,"日")-V46</f>
        <v>8</v>
      </c>
      <c r="W51" s="70" t="s">
        <v>18</v>
      </c>
      <c r="X51" s="71"/>
      <c r="Y51" s="39">
        <f>COUNTIF(X10:X40,"土")+COUNTIF(X10:X40,"日")-Y46</f>
        <v>8</v>
      </c>
      <c r="Z51" s="70" t="s">
        <v>18</v>
      </c>
      <c r="AA51" s="71"/>
      <c r="AB51" s="39">
        <f>COUNTIF(AA10:AA40,"土")+COUNTIF(AA10:AA40,"日")-AB46</f>
        <v>8</v>
      </c>
      <c r="AC51" s="70" t="s">
        <v>18</v>
      </c>
      <c r="AD51" s="71"/>
      <c r="AE51" s="39">
        <f>COUNTIF(AD10:AD40,"土")+COUNTIF(AD10:AD40,"日")-AE46</f>
        <v>3</v>
      </c>
      <c r="AF51" s="70" t="s">
        <v>18</v>
      </c>
      <c r="AG51" s="71"/>
      <c r="AH51" s="39">
        <f>COUNTIF(AG10:AG40,"土")+COUNTIF(AG10:AG40,"日")-AH46</f>
        <v>0</v>
      </c>
      <c r="AI51" s="70" t="s">
        <v>18</v>
      </c>
      <c r="AJ51" s="71"/>
      <c r="AK51" s="67">
        <f>COUNTIF(AJ10:AJ40,"土")+COUNTIF(AJ10:AJ40,"日")-AK46</f>
        <v>0</v>
      </c>
    </row>
    <row r="52" spans="2:39" x14ac:dyDescent="0.15">
      <c r="B52" s="3"/>
      <c r="E52" s="3"/>
      <c r="H52" s="3"/>
      <c r="K52" s="3"/>
      <c r="N52" s="3"/>
      <c r="Q52" s="3"/>
      <c r="T52" s="3"/>
      <c r="W52" s="3"/>
      <c r="Z52" s="3"/>
      <c r="AC52" s="3"/>
      <c r="AF52" s="3"/>
      <c r="AI52" s="3"/>
    </row>
    <row r="53" spans="2:39" x14ac:dyDescent="0.15">
      <c r="B53" s="4">
        <f>YEAR(E6)</f>
        <v>2025</v>
      </c>
      <c r="C53" s="1">
        <f>MONTH(E6)</f>
        <v>6</v>
      </c>
      <c r="E53" s="4">
        <f>YEAR(E8)</f>
        <v>2025</v>
      </c>
      <c r="F53" s="1">
        <f>MONTH(E8)</f>
        <v>7</v>
      </c>
      <c r="H53" s="4">
        <f>YEAR(H8)</f>
        <v>2025</v>
      </c>
      <c r="I53" s="1">
        <f>MONTH(H8)</f>
        <v>8</v>
      </c>
      <c r="K53" s="4">
        <f>YEAR(K8)</f>
        <v>2025</v>
      </c>
      <c r="L53" s="1">
        <f>MONTH(K8)</f>
        <v>9</v>
      </c>
      <c r="N53" s="4">
        <f>YEAR(N8)</f>
        <v>2025</v>
      </c>
      <c r="O53" s="1">
        <f>MONTH(N8)</f>
        <v>10</v>
      </c>
      <c r="Q53" s="4">
        <f>YEAR(Q8)</f>
        <v>2025</v>
      </c>
      <c r="R53" s="1">
        <f>MONTH(Q8)</f>
        <v>11</v>
      </c>
      <c r="T53" s="4">
        <f>YEAR(T8)</f>
        <v>2025</v>
      </c>
      <c r="U53" s="1">
        <f>MONTH(T8)</f>
        <v>12</v>
      </c>
      <c r="W53" s="4">
        <f>YEAR(W8)</f>
        <v>2026</v>
      </c>
      <c r="X53" s="1">
        <f>MONTH(W8)</f>
        <v>1</v>
      </c>
      <c r="Z53" s="4">
        <f>YEAR(Z8)</f>
        <v>2026</v>
      </c>
      <c r="AA53" s="1">
        <f>MONTH(Z8)</f>
        <v>2</v>
      </c>
      <c r="AC53" s="4">
        <f>YEAR(AC8)</f>
        <v>2026</v>
      </c>
      <c r="AD53" s="1">
        <f>MONTH(AC8)</f>
        <v>3</v>
      </c>
      <c r="AF53" s="4" t="e">
        <f>YEAR(AF8)</f>
        <v>#VALUE!</v>
      </c>
      <c r="AG53" s="1" t="e">
        <f>MONTH(AF8)</f>
        <v>#VALUE!</v>
      </c>
      <c r="AI53" s="4" t="e">
        <f>YEAR(AI8)</f>
        <v>#VALUE!</v>
      </c>
      <c r="AJ53" s="1" t="e">
        <f>MONTH(AI8)</f>
        <v>#VALUE!</v>
      </c>
    </row>
  </sheetData>
  <mergeCells count="170">
    <mergeCell ref="J2:Q2"/>
    <mergeCell ref="U2:W2"/>
    <mergeCell ref="X2:Z2"/>
    <mergeCell ref="AD2:AE2"/>
    <mergeCell ref="AF2:AK2"/>
    <mergeCell ref="B4:D4"/>
    <mergeCell ref="E4:S4"/>
    <mergeCell ref="U4:W4"/>
    <mergeCell ref="X4:Z4"/>
    <mergeCell ref="AD4:AE4"/>
    <mergeCell ref="B6:D6"/>
    <mergeCell ref="E6:J6"/>
    <mergeCell ref="K6:M6"/>
    <mergeCell ref="N6:S6"/>
    <mergeCell ref="U6:W6"/>
    <mergeCell ref="X6:Z6"/>
    <mergeCell ref="AF4:AK4"/>
    <mergeCell ref="B5:D5"/>
    <mergeCell ref="E5:J5"/>
    <mergeCell ref="K5:M5"/>
    <mergeCell ref="N5:S5"/>
    <mergeCell ref="U5:W5"/>
    <mergeCell ref="X5:Z5"/>
    <mergeCell ref="AD5:AE5"/>
    <mergeCell ref="AF5:AH5"/>
    <mergeCell ref="AI5:AK5"/>
    <mergeCell ref="T8:U8"/>
    <mergeCell ref="W8:X8"/>
    <mergeCell ref="Z8:AA8"/>
    <mergeCell ref="AC8:AD8"/>
    <mergeCell ref="AF8:AG8"/>
    <mergeCell ref="AI8:AJ8"/>
    <mergeCell ref="B8:C8"/>
    <mergeCell ref="E8:F8"/>
    <mergeCell ref="H8:I8"/>
    <mergeCell ref="K8:L8"/>
    <mergeCell ref="N8:O8"/>
    <mergeCell ref="Q8:R8"/>
    <mergeCell ref="T9:U9"/>
    <mergeCell ref="W9:X9"/>
    <mergeCell ref="Z9:AA9"/>
    <mergeCell ref="AC9:AD9"/>
    <mergeCell ref="AF9:AG9"/>
    <mergeCell ref="AI9:AJ9"/>
    <mergeCell ref="B9:C9"/>
    <mergeCell ref="E9:F9"/>
    <mergeCell ref="H9:I9"/>
    <mergeCell ref="K9:L9"/>
    <mergeCell ref="N9:O9"/>
    <mergeCell ref="Q9:R9"/>
    <mergeCell ref="T42:U42"/>
    <mergeCell ref="W42:X42"/>
    <mergeCell ref="Z42:AA42"/>
    <mergeCell ref="AC42:AD42"/>
    <mergeCell ref="AF42:AG42"/>
    <mergeCell ref="AI42:AJ42"/>
    <mergeCell ref="B42:C42"/>
    <mergeCell ref="E42:F42"/>
    <mergeCell ref="H42:I42"/>
    <mergeCell ref="K42:L42"/>
    <mergeCell ref="N42:O42"/>
    <mergeCell ref="Q42:R42"/>
    <mergeCell ref="T43:U43"/>
    <mergeCell ref="W43:X43"/>
    <mergeCell ref="Z43:AA43"/>
    <mergeCell ref="AC43:AD43"/>
    <mergeCell ref="AF43:AG43"/>
    <mergeCell ref="AI43:AJ43"/>
    <mergeCell ref="B43:C43"/>
    <mergeCell ref="E43:F43"/>
    <mergeCell ref="H43:I43"/>
    <mergeCell ref="K43:L43"/>
    <mergeCell ref="N43:O43"/>
    <mergeCell ref="Q43:R43"/>
    <mergeCell ref="T44:U44"/>
    <mergeCell ref="W44:X44"/>
    <mergeCell ref="Z44:AA44"/>
    <mergeCell ref="AC44:AD44"/>
    <mergeCell ref="AF44:AG44"/>
    <mergeCell ref="AI44:AJ44"/>
    <mergeCell ref="B44:C44"/>
    <mergeCell ref="E44:F44"/>
    <mergeCell ref="H44:I44"/>
    <mergeCell ref="K44:L44"/>
    <mergeCell ref="N44:O44"/>
    <mergeCell ref="Q44:R44"/>
    <mergeCell ref="T45:U45"/>
    <mergeCell ref="W45:X45"/>
    <mergeCell ref="Z45:AA45"/>
    <mergeCell ref="AC45:AD45"/>
    <mergeCell ref="AF45:AG45"/>
    <mergeCell ref="AI45:AJ45"/>
    <mergeCell ref="B45:C45"/>
    <mergeCell ref="E45:F45"/>
    <mergeCell ref="H45:I45"/>
    <mergeCell ref="K45:L45"/>
    <mergeCell ref="N45:O45"/>
    <mergeCell ref="Q45:R45"/>
    <mergeCell ref="T46:U46"/>
    <mergeCell ref="W46:X46"/>
    <mergeCell ref="Z46:AA46"/>
    <mergeCell ref="AC46:AD46"/>
    <mergeCell ref="AF46:AG46"/>
    <mergeCell ref="AI46:AJ46"/>
    <mergeCell ref="B46:C46"/>
    <mergeCell ref="E46:F46"/>
    <mergeCell ref="H46:I46"/>
    <mergeCell ref="K46:L46"/>
    <mergeCell ref="N46:O46"/>
    <mergeCell ref="Q46:R46"/>
    <mergeCell ref="T47:U47"/>
    <mergeCell ref="W47:X47"/>
    <mergeCell ref="Z47:AA47"/>
    <mergeCell ref="AC47:AD47"/>
    <mergeCell ref="AF47:AG47"/>
    <mergeCell ref="AI47:AJ47"/>
    <mergeCell ref="B47:C47"/>
    <mergeCell ref="E47:F47"/>
    <mergeCell ref="H47:I47"/>
    <mergeCell ref="K47:L47"/>
    <mergeCell ref="N47:O47"/>
    <mergeCell ref="Q47:R47"/>
    <mergeCell ref="T48:U48"/>
    <mergeCell ref="W48:X48"/>
    <mergeCell ref="Z48:AA48"/>
    <mergeCell ref="AC48:AD48"/>
    <mergeCell ref="AF48:AG48"/>
    <mergeCell ref="AI48:AJ48"/>
    <mergeCell ref="B48:C48"/>
    <mergeCell ref="E48:F48"/>
    <mergeCell ref="H48:I48"/>
    <mergeCell ref="K48:L48"/>
    <mergeCell ref="N48:O48"/>
    <mergeCell ref="Q48:R48"/>
    <mergeCell ref="T49:U49"/>
    <mergeCell ref="W49:X49"/>
    <mergeCell ref="Z49:AA49"/>
    <mergeCell ref="AC49:AD49"/>
    <mergeCell ref="AF49:AG49"/>
    <mergeCell ref="AI49:AJ49"/>
    <mergeCell ref="B49:C49"/>
    <mergeCell ref="E49:F49"/>
    <mergeCell ref="H49:I49"/>
    <mergeCell ref="K49:L49"/>
    <mergeCell ref="N49:O49"/>
    <mergeCell ref="Q49:R49"/>
    <mergeCell ref="T50:U50"/>
    <mergeCell ref="W50:X50"/>
    <mergeCell ref="Z50:AA50"/>
    <mergeCell ref="AC50:AD50"/>
    <mergeCell ref="AF50:AG50"/>
    <mergeCell ref="AI50:AJ50"/>
    <mergeCell ref="B50:C50"/>
    <mergeCell ref="E50:F50"/>
    <mergeCell ref="H50:I50"/>
    <mergeCell ref="K50:L50"/>
    <mergeCell ref="N50:O50"/>
    <mergeCell ref="Q50:R50"/>
    <mergeCell ref="T51:U51"/>
    <mergeCell ref="W51:X51"/>
    <mergeCell ref="Z51:AA51"/>
    <mergeCell ref="AC51:AD51"/>
    <mergeCell ref="AF51:AG51"/>
    <mergeCell ref="AI51:AJ51"/>
    <mergeCell ref="B51:C51"/>
    <mergeCell ref="E51:F51"/>
    <mergeCell ref="H51:I51"/>
    <mergeCell ref="K51:L51"/>
    <mergeCell ref="N51:O51"/>
    <mergeCell ref="Q51:R51"/>
  </mergeCells>
  <phoneticPr fontId="10"/>
  <conditionalFormatting sqref="AF10:AH40">
    <cfRule type="expression" dxfId="22" priority="36">
      <formula>OR($AG10="土",$AG10="日")</formula>
    </cfRule>
  </conditionalFormatting>
  <conditionalFormatting sqref="AI10:AK40">
    <cfRule type="expression" dxfId="21" priority="35">
      <formula>OR($AJ10="土",$AJ10="日")</formula>
    </cfRule>
  </conditionalFormatting>
  <conditionalFormatting sqref="E8:G9">
    <cfRule type="expression" dxfId="20" priority="34">
      <formula>$E$8=""</formula>
    </cfRule>
  </conditionalFormatting>
  <conditionalFormatting sqref="H8:J9">
    <cfRule type="expression" dxfId="19" priority="33">
      <formula>$H$8=""</formula>
    </cfRule>
  </conditionalFormatting>
  <conditionalFormatting sqref="K8:M9">
    <cfRule type="expression" dxfId="18" priority="32">
      <formula>$K$8=""</formula>
    </cfRule>
  </conditionalFormatting>
  <conditionalFormatting sqref="N8:P9">
    <cfRule type="expression" dxfId="17" priority="31">
      <formula>$N$8=""</formula>
    </cfRule>
  </conditionalFormatting>
  <conditionalFormatting sqref="Q8:S9">
    <cfRule type="expression" dxfId="16" priority="30">
      <formula>$Q$8=""</formula>
    </cfRule>
  </conditionalFormatting>
  <conditionalFormatting sqref="T8:V9">
    <cfRule type="expression" dxfId="15" priority="29">
      <formula>$T$8=""</formula>
    </cfRule>
  </conditionalFormatting>
  <conditionalFormatting sqref="Z8:AB9">
    <cfRule type="expression" dxfId="14" priority="28">
      <formula>$Z$8=""</formula>
    </cfRule>
  </conditionalFormatting>
  <conditionalFormatting sqref="AC8:AE9">
    <cfRule type="expression" dxfId="13" priority="27">
      <formula>$AC$8=""</formula>
    </cfRule>
  </conditionalFormatting>
  <conditionalFormatting sqref="AF8:AH9">
    <cfRule type="expression" dxfId="12" priority="26">
      <formula>$AF$8=""</formula>
    </cfRule>
  </conditionalFormatting>
  <conditionalFormatting sqref="AI8:AK9">
    <cfRule type="expression" dxfId="11" priority="25">
      <formula>$AI$8=""</formula>
    </cfRule>
  </conditionalFormatting>
  <conditionalFormatting sqref="W8:Y9">
    <cfRule type="expression" dxfId="10" priority="24">
      <formula>$W$8=""</formula>
    </cfRule>
  </conditionalFormatting>
  <conditionalFormatting sqref="AC10:AE40">
    <cfRule type="expression" dxfId="9" priority="14">
      <formula>OR($AD10="土",$AD10="日")</formula>
    </cfRule>
  </conditionalFormatting>
  <conditionalFormatting sqref="B10:D40">
    <cfRule type="expression" dxfId="8" priority="23">
      <formula>OR($C10="土",$C10="日")</formula>
    </cfRule>
  </conditionalFormatting>
  <conditionalFormatting sqref="E10:G40">
    <cfRule type="expression" dxfId="7" priority="22">
      <formula>OR($F10="土",$F10="日")</formula>
    </cfRule>
  </conditionalFormatting>
  <conditionalFormatting sqref="H10:J40">
    <cfRule type="expression" dxfId="6" priority="21">
      <formula>OR($I10="土",$I10="日")</formula>
    </cfRule>
  </conditionalFormatting>
  <conditionalFormatting sqref="K10:M40">
    <cfRule type="expression" dxfId="5" priority="20">
      <formula>OR($L10="土",$L10="日")</formula>
    </cfRule>
  </conditionalFormatting>
  <conditionalFormatting sqref="N10:P40">
    <cfRule type="expression" dxfId="4" priority="19">
      <formula>OR($O10="土",$O10="日")</formula>
    </cfRule>
  </conditionalFormatting>
  <conditionalFormatting sqref="Q10:S40">
    <cfRule type="expression" dxfId="3" priority="18">
      <formula>OR($R10="土",$R10="日")</formula>
    </cfRule>
  </conditionalFormatting>
  <conditionalFormatting sqref="T10:V40">
    <cfRule type="expression" dxfId="2" priority="17">
      <formula>OR($U10="土",$U10="日")</formula>
    </cfRule>
  </conditionalFormatting>
  <conditionalFormatting sqref="W10:Y40">
    <cfRule type="expression" dxfId="1" priority="16">
      <formula>OR($X10="土",$X10="日")</formula>
    </cfRule>
  </conditionalFormatting>
  <conditionalFormatting sqref="Z10:AB40">
    <cfRule type="expression" dxfId="0" priority="15">
      <formula>OR($AA10="土",$AA10="日")</formula>
    </cfRule>
  </conditionalFormatting>
  <dataValidations count="1">
    <dataValidation type="list" showInputMessage="1" showErrorMessage="1" sqref="AK10:AK40 D10:D40 G10:G40 J10:J40 M10:M40 P10:P40 S10:S40 V10:V40 Y10:Y40 AB10:AB40 AE10:AE40 AH10:AH40" xr:uid="{5BC37389-0E55-4F02-8F2B-7B5593E6F82D}">
      <formula1>$AM$2:$AM$5</formula1>
    </dataValidation>
  </dataValidations>
  <printOptions horizontalCentered="1" verticalCentered="1"/>
  <pageMargins left="0.78740157480314965" right="0.59055118110236227" top="0.59055118110236227" bottom="0.39370078740157483" header="0.31496062992125984" footer="0.31496062992125984"/>
  <pageSetup paperSize="8" scale="68"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7"/>
  <sheetViews>
    <sheetView zoomScale="85" zoomScaleNormal="85" zoomScaleSheetLayoutView="85" workbookViewId="0">
      <selection activeCell="AC62" sqref="AC62"/>
    </sheetView>
  </sheetViews>
  <sheetFormatPr defaultRowHeight="23.25" customHeight="1" x14ac:dyDescent="0.15"/>
  <cols>
    <col min="1" max="1" width="16.875" style="49" customWidth="1"/>
    <col min="2" max="2" width="111.625" style="49" customWidth="1"/>
    <col min="3" max="3" width="9" style="49" customWidth="1"/>
    <col min="4" max="16384" width="9" style="49"/>
  </cols>
  <sheetData>
    <row r="1" spans="1:2" ht="23.25" customHeight="1" x14ac:dyDescent="0.15">
      <c r="A1" s="50" t="s">
        <v>29</v>
      </c>
      <c r="B1" s="50" t="s">
        <v>32</v>
      </c>
    </row>
    <row r="2" spans="1:2" ht="90" customHeight="1" x14ac:dyDescent="0.15">
      <c r="A2" s="51" t="s">
        <v>4</v>
      </c>
      <c r="B2" s="59" t="s">
        <v>46</v>
      </c>
    </row>
    <row r="3" spans="1:2" ht="90" customHeight="1" x14ac:dyDescent="0.15">
      <c r="A3" s="51" t="s">
        <v>26</v>
      </c>
      <c r="B3" s="52" t="s">
        <v>30</v>
      </c>
    </row>
    <row r="4" spans="1:2" ht="90" customHeight="1" x14ac:dyDescent="0.15">
      <c r="A4" s="51" t="s">
        <v>25</v>
      </c>
      <c r="B4" s="52" t="s">
        <v>36</v>
      </c>
    </row>
    <row r="5" spans="1:2" ht="90" customHeight="1" x14ac:dyDescent="0.15">
      <c r="A5" s="51" t="s">
        <v>24</v>
      </c>
      <c r="B5" s="52" t="s">
        <v>31</v>
      </c>
    </row>
    <row r="6" spans="1:2" ht="90" customHeight="1" x14ac:dyDescent="0.15">
      <c r="A6" s="51" t="s">
        <v>28</v>
      </c>
      <c r="B6" s="52" t="s">
        <v>33</v>
      </c>
    </row>
    <row r="7" spans="1:2" ht="120" customHeight="1" x14ac:dyDescent="0.15">
      <c r="A7" s="51" t="s">
        <v>10</v>
      </c>
      <c r="B7" s="52" t="s">
        <v>41</v>
      </c>
    </row>
  </sheetData>
  <phoneticPr fontId="1"/>
  <pageMargins left="0.78740157480314965" right="0.19685039370078741" top="0.78740157480314965" bottom="0.59055118110236227"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現場閉所実績表（１年まで）</vt:lpstr>
      <vt:lpstr>現場閉所実績表(2年まで）</vt:lpstr>
      <vt:lpstr>使い方（R7.7）</vt:lpstr>
      <vt:lpstr>用語等説明</vt:lpstr>
      <vt:lpstr>'現場閉所実績表（１年まで）'!Print_Area</vt:lpstr>
      <vt:lpstr>'現場閉所実績表(2年まで）'!Print_Area</vt:lpstr>
      <vt:lpstr>'使い方（R7.7）'!Print_Area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2025-06-23T03:29:49Z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2025-06-15T09:27:55Z</vt:filetime>
  </property>
</Properties>
</file>