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5B80355E-9A14-4DAB-8CD7-8022D13AD800}" xr6:coauthVersionLast="47" xr6:coauthVersionMax="47" xr10:uidLastSave="{00000000-0000-0000-0000-000000000000}"/>
  <bookViews>
    <workbookView xWindow="-28920" yWindow="-120" windowWidth="29040" windowHeight="15720" activeTab="4" xr2:uid="{00000000-000D-0000-FFFF-FFFF00000000}"/>
  </bookViews>
  <sheets>
    <sheet name="【様式C】修了証明書" sheetId="1" r:id="rId1"/>
    <sheet name="根拠資料貼付用紙①" sheetId="2" r:id="rId2"/>
    <sheet name="根拠資料貼付用紙②" sheetId="5" r:id="rId3"/>
    <sheet name="根拠資料貼付用紙③" sheetId="6" r:id="rId4"/>
    <sheet name="【記入例】" sheetId="4" r:id="rId5"/>
    <sheet name="根拠資料貼付用紙(予備)" sheetId="7" r:id="rId6"/>
    <sheet name="非表示)国・地域コード " sheetId="3" state="hidden" r:id="rId7"/>
  </sheets>
  <externalReferences>
    <externalReference r:id="rId8"/>
    <externalReference r:id="rId9"/>
    <externalReference r:id="rId10"/>
    <externalReference r:id="rId11"/>
  </externalReferences>
  <definedNames>
    <definedName name="_xlnm._FilterDatabase" localSheetId="6" hidden="1">'非表示)国・地域コード '!$A$2:$WVJ$174</definedName>
    <definedName name="【参照】国地域">#REF!</definedName>
    <definedName name="A" localSheetId="6">#REF!</definedName>
    <definedName name="A">#REF!</definedName>
    <definedName name="ad">#REF!</definedName>
    <definedName name="ag">#REF!</definedName>
    <definedName name="as">#REF!</definedName>
    <definedName name="b">#REF!</definedName>
    <definedName name="bbb">#REF!</definedName>
    <definedName name="bbbb">#REF!</definedName>
    <definedName name="ＣＣＣＣ">#REF!</definedName>
    <definedName name="ＣＶＤＤＤ" hidden="1">{"'CORBAｸﾗｲｱﾝﾄ ﾘﾀｰﾝｺｰﾄﾞ (html用)'!$A$1:$D$26"}</definedName>
    <definedName name="cvv">#REF!</definedName>
    <definedName name="ＣＶＶＤＦ">#REF!</definedName>
    <definedName name="CVXZ">#REF!</definedName>
    <definedName name="ＣＸＣＶＣ">#REF!</definedName>
    <definedName name="CZZZ">#REF!</definedName>
    <definedName name="d">#REF!</definedName>
    <definedName name="ＤＤＤ">#REF!</definedName>
    <definedName name="ＤＤＤＳＤさ">#REF!</definedName>
    <definedName name="df">#REF!</definedName>
    <definedName name="ＤＦＦＤ">#REF!</definedName>
    <definedName name="ds">#REF!</definedName>
    <definedName name="DSA">#REF!</definedName>
    <definedName name="DSAD">#REF!</definedName>
    <definedName name="DSADDA">#REF!</definedName>
    <definedName name="dsadsa">#REF!</definedName>
    <definedName name="dsadsads">#REF!</definedName>
    <definedName name="dsas">#REF!</definedName>
    <definedName name="ＤＳＤ">#REF!</definedName>
    <definedName name="dsdsdsa">#REF!</definedName>
    <definedName name="ＤＳだＤ">#REF!</definedName>
    <definedName name="ＤＳだＤＣさ">#REF!</definedName>
    <definedName name="ＤＳだＤさ">#REF!</definedName>
    <definedName name="ＤＷＤＤＤ">[1]【削除不可】通貨コード!$A$2:$A$167</definedName>
    <definedName name="ＤＷＤＷＤＷ">#REF!</definedName>
    <definedName name="ＤＷＤＷだ">#REF!</definedName>
    <definedName name="ＤＷＷだ">#REF!</definedName>
    <definedName name="ＤＷだＤ">#REF!</definedName>
    <definedName name="ＤさＤ">#REF!</definedName>
    <definedName name="ＤさＤＳ">[2]ｻｰﾊﾞ受渡項目整理!#REF!</definedName>
    <definedName name="f">[2]ｻｰﾊﾞ受渡項目整理!#REF!</definedName>
    <definedName name="ＦＤＦＤＦＳ">[2]ｻｰﾊﾞ受渡項目整理!#REF!</definedName>
    <definedName name="ＦＤＦＳＤＦ" hidden="1">{"'CORBAｸﾗｲｱﾝﾄ ﾘﾀｰﾝｺｰﾄﾞ (html用)'!$A$1:$D$26"}</definedName>
    <definedName name="ＦＤＦＳＦＳＦ">#REF!</definedName>
    <definedName name="ＦＤＳＦ">#REF!</definedName>
    <definedName name="fdsfsd">#REF!</definedName>
    <definedName name="ffdd">#REF!</definedName>
    <definedName name="fff">#REF!</definedName>
    <definedName name="ＦＦＳＳＳ">#REF!</definedName>
    <definedName name="ＦＧＤＳＷＳ">#REF!</definedName>
    <definedName name="fggdg">#REF!</definedName>
    <definedName name="ＦＧＧＲＧＲ">#REF!</definedName>
    <definedName name="ＦＳ">#REF!</definedName>
    <definedName name="FSADSAD">#REF!</definedName>
    <definedName name="ＦＳＤＦ">#REF!</definedName>
    <definedName name="fsds">#REF!</definedName>
    <definedName name="ＦＳＳＦＳ">#REF!</definedName>
    <definedName name="ＦＳＳＦＳＦＳＦ">#REF!</definedName>
    <definedName name="ＦＳＳＦＳＦＳＦＳ">#REF!</definedName>
    <definedName name="gdf">#REF!</definedName>
    <definedName name="gdfd">#REF!</definedName>
    <definedName name="ＧＤＧＳＦＦ">#REF!</definedName>
    <definedName name="gf">#REF!</definedName>
    <definedName name="gfgdgfd">#REF!</definedName>
    <definedName name="ＧＧＤＦＧＤＧ">#REF!</definedName>
    <definedName name="ＧＳＦＳＦ">#REF!</definedName>
    <definedName name="ＧＴＧＲＧＲＧ">#REF!</definedName>
    <definedName name="hhj">#REF!</definedName>
    <definedName name="hjf">#REF!</definedName>
    <definedName name="hjgrr">#REF!</definedName>
    <definedName name="ＨＴＨＨＤＧＨ">#REF!</definedName>
    <definedName name="ＨＴＨＴＨＴＨ">#REF!</definedName>
    <definedName name="HTML_CodePage" hidden="1">932</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#REF!</definedName>
    <definedName name="ko" hidden="1">{"'CORBAｸﾗｲｱﾝﾄ ﾘﾀｰﾝｺｰﾄﾞ (html用)'!$A$1:$D$26"}</definedName>
    <definedName name="LIST">[2]ｻｰﾊﾞ受渡項目整理!#REF!</definedName>
    <definedName name="ni" hidden="1">{"'CORBAｸﾗｲｱﾝﾄ ﾘﾀｰﾝｺｰﾄﾞ (html用)'!$A$1:$D$26"}</definedName>
    <definedName name="_xlnm.Print_Area" localSheetId="4">【記入例】!$A$1:$P$57</definedName>
    <definedName name="_xlnm.Print_Area" localSheetId="0">【様式C】修了証明書!$A$1:$P$57</definedName>
    <definedName name="_xlnm.Print_Area" localSheetId="5">'根拠資料貼付用紙(予備)'!$A$1:$P$70</definedName>
    <definedName name="_xlnm.Print_Area" localSheetId="1">根拠資料貼付用紙①!$A$1:$P$70</definedName>
    <definedName name="_xlnm.Print_Area" localSheetId="2">根拠資料貼付用紙②!$A$1:$P$70</definedName>
    <definedName name="_xlnm.Print_Area" localSheetId="3">根拠資料貼付用紙③!$A$1:$P$70</definedName>
    <definedName name="_xlnm.Print_Area" localSheetId="6">'非表示)国・地域コード '!$A$1:$I$174</definedName>
    <definedName name="_xlnm.Print_Area">#REF!</definedName>
    <definedName name="_xlnm.Print_Titles" localSheetId="6">'非表示)国・地域コード '!$1:$2</definedName>
    <definedName name="s">#REF!</definedName>
    <definedName name="sa">[2]ｻｰﾊﾞ受渡項目整理!#REF!</definedName>
    <definedName name="SAS">#REF!</definedName>
    <definedName name="SASＳ">#REF!</definedName>
    <definedName name="saさ">#REF!</definedName>
    <definedName name="SCCC">#REF!</definedName>
    <definedName name="ＳＣＳＳ">#REF!</definedName>
    <definedName name="SDGBX">#REF!</definedName>
    <definedName name="ＳＤさＤ">#REF!</definedName>
    <definedName name="SSAＳ">#REF!</definedName>
    <definedName name="ＳＸＣＳＸＳ">#REF!</definedName>
    <definedName name="ＳＸＳＸＳ">#REF!</definedName>
    <definedName name="ＳＸＳＸＸ">#REF!</definedName>
    <definedName name="Ｓぁ">#REF!</definedName>
    <definedName name="T_LST_NAME">"エディット 21"</definedName>
    <definedName name="v">#REF!</definedName>
    <definedName name="ＶＣＶＣＺＸＣＺ">#REF!</definedName>
    <definedName name="vv">#REF!</definedName>
    <definedName name="vvv">#REF!</definedName>
    <definedName name="ＷＳＸＺ">#REF!</definedName>
    <definedName name="wwrf">#REF!</definedName>
    <definedName name="www">#REF!</definedName>
    <definedName name="X_LIST">"リスト 20"</definedName>
    <definedName name="xcxz">#REF!</definedName>
    <definedName name="ＸＳＸＳＸ">#REF!</definedName>
    <definedName name="ＸＳＸさ">#REF!</definedName>
    <definedName name="xzxzX">#REF!</definedName>
    <definedName name="xZあ">#REF!</definedName>
    <definedName name="Ｘかさ">#REF!</definedName>
    <definedName name="ZCzC">#REF!</definedName>
    <definedName name="Zz">#REF!</definedName>
    <definedName name="あ">#REF!</definedName>
    <definedName name="あ544">#REF!</definedName>
    <definedName name="あＤ">#REF!</definedName>
    <definedName name="あｓｄ">#REF!</definedName>
    <definedName name="あＳS">#REF!</definedName>
    <definedName name="あさ">#REF!</definedName>
    <definedName name="あっだだ">#REF!</definedName>
    <definedName name="えＤＷＤくぁあ">#REF!</definedName>
    <definedName name="えふぇふぇ">#REF!</definedName>
    <definedName name="さFD">#REF!</definedName>
    <definedName name="さsｄ">#REF!</definedName>
    <definedName name="さＳS">#REF!</definedName>
    <definedName name="さＸＳ">#REF!</definedName>
    <definedName name="ささ">#REF!</definedName>
    <definedName name="だＷＤ">#REF!</definedName>
    <definedName name="だＷだだ">#REF!</definedName>
    <definedName name="だあＤ">#REF!</definedName>
    <definedName name="だだ">#REF!</definedName>
    <definedName name="だだだだだ">#REF!</definedName>
    <definedName name="だだだだだＦＧＧＲＧＲ">#REF!</definedName>
    <definedName name="っさＤＳ">#REF!</definedName>
    <definedName name="っふぇふぇふぇＦ" hidden="1">{"'CORBAｸﾗｲｱﾝﾄ ﾘﾀｰﾝｺｰﾄﾞ (html用)'!$A$1:$D$26"}</definedName>
    <definedName name="どぁ">#REF!</definedName>
    <definedName name="どぁっだだ">#REF!</definedName>
    <definedName name="はい">#REF!</definedName>
    <definedName name="ふぇ">#REF!</definedName>
    <definedName name="ふぇＤＦＦＦ">#REF!</definedName>
    <definedName name="ふぇＳ">#REF!</definedName>
    <definedName name="ふぇＳＦＳＳＦＳ">#REF!</definedName>
    <definedName name="ふぇふぇＦＳ">#REF!</definedName>
    <definedName name="ふぇふぇふぇ">#REF!</definedName>
    <definedName name="れ">#REF!</definedName>
    <definedName name="仮">#REF!</definedName>
    <definedName name="開始・終了月">#REF!</definedName>
    <definedName name="国公立設置形態" localSheetId="6">#REF!</definedName>
    <definedName name="国公立設置形態">#REF!</definedName>
    <definedName name="国地域" localSheetId="6">#REF!</definedName>
    <definedName name="国地域">#REF!</definedName>
    <definedName name="国地域_参照">#REF!</definedName>
    <definedName name="国地域参照">#REF!</definedName>
    <definedName name="国名">[3]国名!$A$2:$A$180</definedName>
    <definedName name="支給対象月数" localSheetId="6">#REF!</definedName>
    <definedName name="支給対象月数">#REF!</definedName>
    <definedName name="申請書・データ提出日" localSheetId="6">#REF!</definedName>
    <definedName name="申請書・データ提出日">#REF!</definedName>
    <definedName name="大学コード" localSheetId="6">#REF!</definedName>
    <definedName name="大学コード">#REF!</definedName>
    <definedName name="地域情報">#REF!</definedName>
    <definedName name="通貨コード_参照">[4]【削除不可】通貨コード!$A$2:$A$167</definedName>
    <definedName name="入学者の実績">#REF!</definedName>
    <definedName name="有無" localSheetId="6">#REF!</definedName>
    <definedName name="有無">#REF!</definedName>
    <definedName name="様式">#REF!</definedName>
    <definedName name="様式Ｄ">#REF!</definedName>
    <definedName name="様式Ｄ例">#REF!</definedName>
    <definedName name="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6" i="4" l="1"/>
  <c r="R6" i="1"/>
  <c r="K5" i="7"/>
  <c r="E5" i="7"/>
  <c r="K5" i="6"/>
  <c r="E5" i="6"/>
  <c r="I11" i="6" s="1"/>
  <c r="K5" i="5"/>
  <c r="E5" i="5"/>
  <c r="I11" i="5" s="1"/>
  <c r="I10" i="6" l="1"/>
  <c r="E8" i="6"/>
  <c r="N10" i="6"/>
  <c r="E9" i="6"/>
  <c r="D11" i="6"/>
  <c r="D10" i="6"/>
  <c r="I10" i="5"/>
  <c r="E8" i="5"/>
  <c r="N10" i="5"/>
  <c r="E9" i="5"/>
  <c r="D11" i="5"/>
  <c r="D10" i="5"/>
  <c r="P47" i="4"/>
  <c r="P40" i="4"/>
  <c r="P33" i="4"/>
  <c r="P47" i="1"/>
  <c r="P40" i="1"/>
  <c r="P33" i="1"/>
  <c r="N30" i="4" l="1"/>
  <c r="K5" i="2" l="1"/>
  <c r="E5" i="2"/>
  <c r="D11" i="2" s="1"/>
  <c r="N30" i="1"/>
  <c r="I11" i="2" l="1"/>
  <c r="D10" i="2"/>
  <c r="E9" i="2"/>
  <c r="I10" i="2"/>
  <c r="E8" i="2"/>
  <c r="N10" i="2"/>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alcChain>
</file>

<file path=xl/sharedStrings.xml><?xml version="1.0" encoding="utf-8"?>
<sst xmlns="http://schemas.openxmlformats.org/spreadsheetml/2006/main" count="821" uniqueCount="295">
  <si>
    <t>記</t>
  </si>
  <si>
    <t>１．派遣留学生情報</t>
  </si>
  <si>
    <t>（１）通知番号</t>
  </si>
  <si>
    <t>（２）氏名</t>
  </si>
  <si>
    <t>以上</t>
  </si>
  <si>
    <t>年　　月　　日</t>
    <rPh sb="0" eb="1">
      <t>ネン</t>
    </rPh>
    <rPh sb="3" eb="4">
      <t>ガツ</t>
    </rPh>
    <rPh sb="6" eb="7">
      <t>ニチ</t>
    </rPh>
    <phoneticPr fontId="1"/>
  </si>
  <si>
    <t>学校名</t>
    <phoneticPr fontId="1"/>
  </si>
  <si>
    <t>学校の長名</t>
    <phoneticPr fontId="1"/>
  </si>
  <si>
    <t>在籍高等学校担当者
役職・氏名</t>
    <phoneticPr fontId="1"/>
  </si>
  <si>
    <t>★根拠資料を貼り付けてください。</t>
    <rPh sb="1" eb="5">
      <t>コンキョシリョウ</t>
    </rPh>
    <rPh sb="6" eb="7">
      <t>ハ</t>
    </rPh>
    <rPh sb="8" eb="9">
      <t>ツ</t>
    </rPh>
    <phoneticPr fontId="1"/>
  </si>
  <si>
    <t>★次の項目が記載されていることを確認してください。</t>
    <rPh sb="1" eb="2">
      <t>ツギ</t>
    </rPh>
    <rPh sb="3" eb="5">
      <t>コウモク</t>
    </rPh>
    <rPh sb="6" eb="8">
      <t>キサイ</t>
    </rPh>
    <rPh sb="16" eb="18">
      <t>カクニン</t>
    </rPh>
    <phoneticPr fontId="1"/>
  </si>
  <si>
    <t>＜ファイル名＞</t>
    <rPh sb="5" eb="6">
      <t>メイ</t>
    </rPh>
    <phoneticPr fontId="1"/>
  </si>
  <si>
    <t>※提出の際は、上記のファイル名を設定してください。</t>
    <rPh sb="1" eb="3">
      <t>テイシュツ</t>
    </rPh>
    <rPh sb="4" eb="5">
      <t>サイ</t>
    </rPh>
    <rPh sb="7" eb="9">
      <t>ジョウキ</t>
    </rPh>
    <rPh sb="14" eb="15">
      <t>メイ</t>
    </rPh>
    <rPh sb="16" eb="18">
      <t>セッテイ</t>
    </rPh>
    <phoneticPr fontId="1"/>
  </si>
  <si>
    <t>（１）通知番号</t>
    <phoneticPr fontId="1"/>
  </si>
  <si>
    <t>（２）コース</t>
    <phoneticPr fontId="1"/>
  </si>
  <si>
    <t>（３）氏名</t>
    <rPh sb="3" eb="5">
      <t>シメイ</t>
    </rPh>
    <phoneticPr fontId="1"/>
  </si>
  <si>
    <t>姓</t>
    <rPh sb="0" eb="1">
      <t>セイ</t>
    </rPh>
    <phoneticPr fontId="1"/>
  </si>
  <si>
    <t>名</t>
    <rPh sb="0" eb="1">
      <t>メイ</t>
    </rPh>
    <phoneticPr fontId="1"/>
  </si>
  <si>
    <t>２．渡航情報</t>
    <rPh sb="2" eb="4">
      <t>トコウ</t>
    </rPh>
    <phoneticPr fontId="1"/>
  </si>
  <si>
    <t>2024年度（第9期）国・地域コード/奨学金・留学準備金</t>
    <rPh sb="4" eb="6">
      <t>ネンド</t>
    </rPh>
    <rPh sb="7" eb="8">
      <t>ダイ</t>
    </rPh>
    <rPh sb="9" eb="10">
      <t>キ</t>
    </rPh>
    <rPh sb="11" eb="12">
      <t>クニ</t>
    </rPh>
    <rPh sb="13" eb="15">
      <t>チイキ</t>
    </rPh>
    <rPh sb="19" eb="22">
      <t>ショウガクキン</t>
    </rPh>
    <rPh sb="23" eb="28">
      <t>リュウガクジュンビキン</t>
    </rPh>
    <phoneticPr fontId="16"/>
  </si>
  <si>
    <t>国・地域コード</t>
    <rPh sb="0" eb="1">
      <t>クニ</t>
    </rPh>
    <rPh sb="2" eb="4">
      <t>チイキ</t>
    </rPh>
    <phoneticPr fontId="20"/>
  </si>
  <si>
    <t>国・地域名</t>
    <rPh sb="0" eb="1">
      <t>クニ</t>
    </rPh>
    <rPh sb="2" eb="4">
      <t>チイキ</t>
    </rPh>
    <rPh sb="4" eb="5">
      <t>メイ</t>
    </rPh>
    <phoneticPr fontId="20"/>
  </si>
  <si>
    <t>地域</t>
    <rPh sb="0" eb="2">
      <t>チイキ</t>
    </rPh>
    <phoneticPr fontId="16"/>
  </si>
  <si>
    <t>選択してください</t>
    <rPh sb="0" eb="2">
      <t>センタク</t>
    </rPh>
    <phoneticPr fontId="16"/>
  </si>
  <si>
    <t>留学準備金の地域区分</t>
    <rPh sb="0" eb="5">
      <t>リュウガクジュンビキン</t>
    </rPh>
    <rPh sb="6" eb="8">
      <t>チイキ</t>
    </rPh>
    <rPh sb="8" eb="10">
      <t>クブン</t>
    </rPh>
    <phoneticPr fontId="16"/>
  </si>
  <si>
    <t>留学準備金</t>
    <rPh sb="0" eb="5">
      <t>リュウガクジュンビキン</t>
    </rPh>
    <phoneticPr fontId="16"/>
  </si>
  <si>
    <t>16万円除外国</t>
    <rPh sb="2" eb="4">
      <t>マンエン</t>
    </rPh>
    <rPh sb="4" eb="7">
      <t>ジョガイコク</t>
    </rPh>
    <phoneticPr fontId="16"/>
  </si>
  <si>
    <t>アジア</t>
    <phoneticPr fontId="20"/>
  </si>
  <si>
    <t>台湾</t>
  </si>
  <si>
    <t>アジア</t>
  </si>
  <si>
    <t>アジア地域</t>
    <rPh sb="3" eb="5">
      <t>チイキ</t>
    </rPh>
    <phoneticPr fontId="16"/>
  </si>
  <si>
    <t>バングラデシュ</t>
  </si>
  <si>
    <t>ブータン</t>
  </si>
  <si>
    <t>留学準備金</t>
    <rPh sb="0" eb="5">
      <t>リュウガクジュンビキン</t>
    </rPh>
    <phoneticPr fontId="1"/>
  </si>
  <si>
    <t>ブルネイ</t>
  </si>
  <si>
    <t>カンボジア</t>
  </si>
  <si>
    <t>その他の地域</t>
    <rPh sb="2" eb="3">
      <t>タ</t>
    </rPh>
    <rPh sb="4" eb="6">
      <t>チイキ</t>
    </rPh>
    <phoneticPr fontId="16"/>
  </si>
  <si>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</si>
  <si>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</si>
  <si>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</si>
  <si>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</si>
  <si>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</si>
  <si>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</si>
  <si>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</si>
  <si>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</si>
  <si>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</si>
  <si>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</si>
  <si>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</si>
  <si>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</si>
  <si>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</si>
  <si>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シンガポール</t>
    <phoneticPr fontId="16"/>
  </si>
  <si>
    <t>アジア</t>
    <phoneticPr fontId="16"/>
  </si>
  <si>
    <t>スリランカ</t>
  </si>
  <si>
    <t>タイ</t>
  </si>
  <si>
    <t>ベトナム</t>
  </si>
  <si>
    <t>東ティモール</t>
  </si>
  <si>
    <t>モルディブ</t>
  </si>
  <si>
    <t>中南米</t>
  </si>
  <si>
    <t>アルゼンチン</t>
    <phoneticPr fontId="16"/>
  </si>
  <si>
    <t>ボリビア</t>
    <phoneticPr fontId="16"/>
  </si>
  <si>
    <t>ブラジル</t>
    <phoneticPr fontId="16"/>
  </si>
  <si>
    <t>チリ</t>
  </si>
  <si>
    <t>コロンビア</t>
  </si>
  <si>
    <t>コスタリカ</t>
    <phoneticPr fontId="16"/>
  </si>
  <si>
    <t>キューバ</t>
  </si>
  <si>
    <t>ドミニカ共和国</t>
  </si>
  <si>
    <t>エクアドル</t>
    <phoneticPr fontId="16"/>
  </si>
  <si>
    <t>エルサルバドル</t>
  </si>
  <si>
    <t>グアテマラ</t>
    <phoneticPr fontId="16"/>
  </si>
  <si>
    <t>ホンジュラス</t>
    <phoneticPr fontId="16"/>
  </si>
  <si>
    <t>ジャマイカ</t>
    <phoneticPr fontId="16"/>
  </si>
  <si>
    <t>メキシコ</t>
    <phoneticPr fontId="16"/>
  </si>
  <si>
    <t>ニカラグア</t>
    <phoneticPr fontId="16"/>
  </si>
  <si>
    <t>パナマ</t>
    <phoneticPr fontId="16"/>
  </si>
  <si>
    <t>パラグアイ</t>
    <phoneticPr fontId="16"/>
  </si>
  <si>
    <t>ペルー</t>
    <phoneticPr fontId="16"/>
  </si>
  <si>
    <t>トリニダード・トバゴ</t>
    <phoneticPr fontId="16"/>
  </si>
  <si>
    <t>ウルグアイ</t>
    <phoneticPr fontId="16"/>
  </si>
  <si>
    <t>ベネズエラ</t>
    <phoneticPr fontId="16"/>
  </si>
  <si>
    <t>ハイチ</t>
  </si>
  <si>
    <t>中近東</t>
    <phoneticPr fontId="20"/>
  </si>
  <si>
    <t>バーレーン</t>
    <phoneticPr fontId="16"/>
  </si>
  <si>
    <t>中近東</t>
  </si>
  <si>
    <t>イラン</t>
    <phoneticPr fontId="16"/>
  </si>
  <si>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</si>
  <si>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</si>
  <si>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</si>
  <si>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</si>
  <si>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</si>
  <si>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</si>
  <si>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</si>
  <si>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</si>
  <si>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</si>
  <si>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</si>
  <si>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</si>
  <si>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</si>
  <si>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phoneticPr fontId="16"/>
  </si>
  <si>
    <t>アフガニスタン</t>
    <phoneticPr fontId="16"/>
  </si>
  <si>
    <t>アフリカ</t>
    <phoneticPr fontId="20"/>
  </si>
  <si>
    <t>アルジェリア</t>
    <phoneticPr fontId="16"/>
  </si>
  <si>
    <t>アフリカ</t>
  </si>
  <si>
    <t>カメルーン</t>
    <phoneticPr fontId="16"/>
  </si>
  <si>
    <t>コンゴ共和国</t>
  </si>
  <si>
    <t>コートジボワール</t>
    <phoneticPr fontId="16"/>
  </si>
  <si>
    <t>エジプト</t>
  </si>
  <si>
    <t>エチオピア</t>
  </si>
  <si>
    <t>ガボン</t>
    <phoneticPr fontId="16"/>
  </si>
  <si>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</si>
  <si>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</si>
  <si>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</si>
  <si>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</si>
  <si>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</si>
  <si>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</si>
  <si>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</si>
  <si>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</si>
  <si>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</si>
  <si>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</si>
  <si>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</si>
  <si>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</si>
  <si>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</si>
  <si>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</si>
  <si>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</si>
  <si>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</si>
  <si>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</si>
  <si>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</si>
  <si>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</si>
  <si>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</si>
  <si>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</si>
  <si>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</si>
  <si>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</si>
  <si>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rPh sb="3" eb="6">
      <t>キョウワコク</t>
    </rPh>
    <phoneticPr fontId="22"/>
  </si>
  <si>
    <t>ガンビア</t>
    <phoneticPr fontId="16"/>
  </si>
  <si>
    <t>ナミビア</t>
    <phoneticPr fontId="16"/>
  </si>
  <si>
    <t>ニジェール</t>
    <phoneticPr fontId="16"/>
  </si>
  <si>
    <t>マラウイ</t>
    <phoneticPr fontId="16"/>
  </si>
  <si>
    <t>ジブチ</t>
    <phoneticPr fontId="16"/>
  </si>
  <si>
    <t>ルワンダ</t>
    <phoneticPr fontId="16"/>
  </si>
  <si>
    <t>ブルンジ</t>
  </si>
  <si>
    <t>レソト</t>
    <phoneticPr fontId="16"/>
  </si>
  <si>
    <t>北米</t>
    <phoneticPr fontId="20"/>
  </si>
  <si>
    <t>カナダ</t>
  </si>
  <si>
    <t>北米</t>
  </si>
  <si>
    <t>アメリカ合衆国</t>
    <phoneticPr fontId="16"/>
  </si>
  <si>
    <t>オセアニア</t>
    <phoneticPr fontId="20"/>
  </si>
  <si>
    <t>オーストラリア</t>
  </si>
  <si>
    <t>オセアニア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</si>
  <si>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</si>
  <si>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</si>
  <si>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</si>
  <si>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</si>
  <si>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</si>
  <si>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</si>
  <si>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</si>
  <si>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</si>
  <si>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</si>
  <si>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</si>
  <si>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</si>
  <si>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</si>
  <si>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</si>
  <si>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</si>
  <si>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</si>
  <si>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</si>
  <si>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</si>
  <si>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20"/>
  </si>
  <si>
    <t>アルバニア</t>
    <phoneticPr fontId="16"/>
  </si>
  <si>
    <t>ヨーロッパ</t>
  </si>
  <si>
    <t>●</t>
    <phoneticPr fontId="16"/>
  </si>
  <si>
    <t>オーストリア</t>
  </si>
  <si>
    <t>エストニア</t>
    <phoneticPr fontId="16"/>
  </si>
  <si>
    <t>ラトビア</t>
    <phoneticPr fontId="16"/>
  </si>
  <si>
    <t>リトアニア</t>
  </si>
  <si>
    <t>●</t>
  </si>
  <si>
    <t>ベルギー</t>
    <phoneticPr fontId="16"/>
  </si>
  <si>
    <t>ブルガリア</t>
    <phoneticPr fontId="16"/>
  </si>
  <si>
    <t>ベラルーシ</t>
    <phoneticPr fontId="16"/>
  </si>
  <si>
    <t>カザフスタン</t>
  </si>
  <si>
    <t>ウクライナ</t>
    <phoneticPr fontId="16"/>
  </si>
  <si>
    <t>ウズベキスタン</t>
  </si>
  <si>
    <t>クロアチア</t>
  </si>
  <si>
    <t>チェコ</t>
  </si>
  <si>
    <t>デンマーク</t>
  </si>
  <si>
    <t>フィンランド</t>
  </si>
  <si>
    <t>フランス</t>
  </si>
  <si>
    <t>ドイツ</t>
    <phoneticPr fontId="16"/>
  </si>
  <si>
    <t>ギリシャ</t>
  </si>
  <si>
    <t>ハンガリー</t>
  </si>
  <si>
    <t>アイスランド</t>
  </si>
  <si>
    <t>アイルランド</t>
  </si>
  <si>
    <t>イタリア</t>
  </si>
  <si>
    <t>ルクセンブルク</t>
    <phoneticPr fontId="16"/>
  </si>
  <si>
    <t>マルタ</t>
  </si>
  <si>
    <t>北マケドニア</t>
    <rPh sb="0" eb="1">
      <t>キタ</t>
    </rPh>
    <phoneticPr fontId="16"/>
  </si>
  <si>
    <t>オランダ</t>
  </si>
  <si>
    <t>ノルウェー</t>
  </si>
  <si>
    <t>ポーランド</t>
  </si>
  <si>
    <t>ポルトガル</t>
  </si>
  <si>
    <t>ルーマニア</t>
  </si>
  <si>
    <t>ロシア</t>
  </si>
  <si>
    <t>スロバキア</t>
  </si>
  <si>
    <t>スロベニア</t>
  </si>
  <si>
    <t>スペイン</t>
    <phoneticPr fontId="16"/>
  </si>
  <si>
    <t>スウェーデン</t>
  </si>
  <si>
    <t>スイス</t>
  </si>
  <si>
    <t>英国</t>
  </si>
  <si>
    <t>セルビア</t>
  </si>
  <si>
    <t>ボスニア・ヘルツェゴビナ</t>
    <phoneticPr fontId="16"/>
  </si>
  <si>
    <t>キルギス</t>
  </si>
  <si>
    <t>タジキスタン</t>
  </si>
  <si>
    <t>モンテネグロ</t>
  </si>
  <si>
    <t>アゼルバイジャン</t>
  </si>
  <si>
    <t>リヒテンシュタイン</t>
  </si>
  <si>
    <t>ジョージア</t>
    <phoneticPr fontId="20"/>
  </si>
  <si>
    <t>アルメニア</t>
    <phoneticPr fontId="16"/>
  </si>
  <si>
    <t>コソボ</t>
  </si>
  <si>
    <t>トルクメニスタン</t>
  </si>
  <si>
    <t>モルドバ</t>
    <phoneticPr fontId="16"/>
  </si>
  <si>
    <t>キプロス</t>
    <phoneticPr fontId="16"/>
  </si>
  <si>
    <t>その他</t>
    <rPh sb="2" eb="3">
      <t>タ</t>
    </rPh>
    <phoneticPr fontId="16"/>
  </si>
  <si>
    <t>000</t>
    <phoneticPr fontId="16"/>
  </si>
  <si>
    <t>000</t>
  </si>
  <si>
    <t>フリガナ</t>
    <phoneticPr fontId="1"/>
  </si>
  <si>
    <t>漢字</t>
    <rPh sb="0" eb="2">
      <t>カンジ</t>
    </rPh>
    <phoneticPr fontId="1"/>
  </si>
  <si>
    <t>（１）往路</t>
    <rPh sb="3" eb="5">
      <t>オウロ</t>
    </rPh>
    <phoneticPr fontId="1"/>
  </si>
  <si>
    <t>（２）復路</t>
    <rPh sb="3" eb="5">
      <t>フクロ</t>
    </rPh>
    <phoneticPr fontId="1"/>
  </si>
  <si>
    <t>氏名（ローマ字表記）</t>
    <rPh sb="0" eb="2">
      <t>シメイ</t>
    </rPh>
    <rPh sb="6" eb="7">
      <t>ジ</t>
    </rPh>
    <rPh sb="7" eb="9">
      <t>ヒョウキ</t>
    </rPh>
    <phoneticPr fontId="1"/>
  </si>
  <si>
    <t>３．留学情報</t>
    <rPh sb="2" eb="4">
      <t>リュウガク</t>
    </rPh>
    <phoneticPr fontId="1"/>
  </si>
  <si>
    <t>日間</t>
    <rPh sb="0" eb="1">
      <t>ニチ</t>
    </rPh>
    <rPh sb="1" eb="2">
      <t>アイダ</t>
    </rPh>
    <phoneticPr fontId="1"/>
  </si>
  <si>
    <r>
      <t>（４）</t>
    </r>
    <r>
      <rPr>
        <sz val="10.5"/>
        <rFont val="BIZ UDP明朝 Medium"/>
        <family val="1"/>
        <charset val="128"/>
      </rPr>
      <t>実際の</t>
    </r>
    <r>
      <rPr>
        <sz val="10.5"/>
        <color rgb="FF000000"/>
        <rFont val="BIZ UDP明朝 Medium"/>
        <family val="1"/>
        <charset val="128"/>
      </rPr>
      <t>留学日数</t>
    </r>
    <rPh sb="3" eb="5">
      <t>ジッサイ</t>
    </rPh>
    <rPh sb="6" eb="10">
      <t>リュウガクニッスウ</t>
    </rPh>
    <phoneticPr fontId="1"/>
  </si>
  <si>
    <t>（１）受入先機関名</t>
    <phoneticPr fontId="1"/>
  </si>
  <si>
    <t>英語表記</t>
    <rPh sb="0" eb="2">
      <t>エイゴ</t>
    </rPh>
    <phoneticPr fontId="1"/>
  </si>
  <si>
    <t>日本語
表記</t>
    <rPh sb="0" eb="2">
      <t>ワメイ</t>
    </rPh>
    <rPh sb="4" eb="6">
      <t>ヒョウキ</t>
    </rPh>
    <phoneticPr fontId="1"/>
  </si>
  <si>
    <r>
      <t xml:space="preserve">（１）留学開始日
</t>
    </r>
    <r>
      <rPr>
        <sz val="9"/>
        <color rgb="FFFF0000"/>
        <rFont val="BIZ UDP明朝 Medium"/>
        <family val="1"/>
        <charset val="128"/>
      </rPr>
      <t>１か所目の受入先機関の活動開始日を入力</t>
    </r>
    <rPh sb="3" eb="8">
      <t>リュウガクカイシビ</t>
    </rPh>
    <phoneticPr fontId="1"/>
  </si>
  <si>
    <r>
      <t xml:space="preserve">（２）留学終了日
</t>
    </r>
    <r>
      <rPr>
        <sz val="9"/>
        <color rgb="FFFF0000"/>
        <rFont val="BIZ UDP明朝 Medium"/>
        <family val="1"/>
        <charset val="128"/>
      </rPr>
      <t>最後の受入先機関の活動終了日を入力</t>
    </r>
    <rPh sb="3" eb="5">
      <t>リュウガク</t>
    </rPh>
    <rPh sb="5" eb="8">
      <t>シュウリョウビ</t>
    </rPh>
    <phoneticPr fontId="1"/>
  </si>
  <si>
    <t>【経路】</t>
    <rPh sb="1" eb="3">
      <t>ケイロ</t>
    </rPh>
    <phoneticPr fontId="1"/>
  </si>
  <si>
    <t>日間　</t>
    <rPh sb="0" eb="1">
      <t>ニチ</t>
    </rPh>
    <rPh sb="1" eb="2">
      <t>アイダ</t>
    </rPh>
    <phoneticPr fontId="1"/>
  </si>
  <si>
    <r>
      <t xml:space="preserve">（３）留学日数
</t>
    </r>
    <r>
      <rPr>
        <sz val="9"/>
        <color rgb="FFFF0000"/>
        <rFont val="BIZ UDP明朝 Medium"/>
        <family val="1"/>
        <charset val="128"/>
      </rPr>
      <t>※(1)(2)より自動計算</t>
    </r>
    <rPh sb="3" eb="7">
      <t>リュウガクニッスウ</t>
    </rPh>
    <phoneticPr fontId="1"/>
  </si>
  <si>
    <t>（2）活動開始日</t>
    <rPh sb="3" eb="5">
      <t>カツドウ</t>
    </rPh>
    <rPh sb="5" eb="7">
      <t>カイシ</t>
    </rPh>
    <rPh sb="7" eb="8">
      <t>ビ</t>
    </rPh>
    <phoneticPr fontId="1"/>
  </si>
  <si>
    <t>（3）活動終了日</t>
    <rPh sb="3" eb="5">
      <t>カツドウ</t>
    </rPh>
    <rPh sb="5" eb="8">
      <t>シュウリョウビ</t>
    </rPh>
    <phoneticPr fontId="1"/>
  </si>
  <si>
    <t>（５）留学先国・地域</t>
    <rPh sb="3" eb="6">
      <t>リュウガクサキ</t>
    </rPh>
    <rPh sb="6" eb="7">
      <t>クニ</t>
    </rPh>
    <rPh sb="8" eb="10">
      <t>チイキ</t>
    </rPh>
    <phoneticPr fontId="1"/>
  </si>
  <si>
    <t>（６）受入先機関住所</t>
    <rPh sb="3" eb="8">
      <t>ウケイレサキキカン</t>
    </rPh>
    <rPh sb="8" eb="10">
      <t>ジュウショ</t>
    </rPh>
    <phoneticPr fontId="1"/>
  </si>
  <si>
    <t>（7）活動内容概要</t>
    <phoneticPr fontId="1"/>
  </si>
  <si>
    <r>
      <t>（4）活動日数</t>
    </r>
    <r>
      <rPr>
        <sz val="9"/>
        <color rgb="FFFF0000"/>
        <rFont val="BIZ UDP明朝 Medium"/>
        <family val="1"/>
        <charset val="128"/>
      </rPr>
      <t>※入力</t>
    </r>
    <rPh sb="3" eb="5">
      <t>カツドウ</t>
    </rPh>
    <rPh sb="5" eb="7">
      <t>ニッスウ</t>
    </rPh>
    <rPh sb="8" eb="10">
      <t>ニュウリョク</t>
    </rPh>
    <phoneticPr fontId="1"/>
  </si>
  <si>
    <t>根拠資料【1か所目】</t>
    <rPh sb="0" eb="4">
      <t>コンキョシリョウ</t>
    </rPh>
    <rPh sb="7" eb="9">
      <t>ショメ</t>
    </rPh>
    <phoneticPr fontId="1"/>
  </si>
  <si>
    <t>（4）活動日数</t>
    <rPh sb="3" eb="5">
      <t>カツドウ</t>
    </rPh>
    <rPh sb="5" eb="7">
      <t>ニッスウ</t>
    </rPh>
    <phoneticPr fontId="1"/>
  </si>
  <si>
    <t>（５）留学先国・地域</t>
    <phoneticPr fontId="1"/>
  </si>
  <si>
    <r>
      <t>修了証明書　根拠資料貼付用紙　</t>
    </r>
    <r>
      <rPr>
        <b/>
        <sz val="16"/>
        <color rgb="FFFF0000"/>
        <rFont val="BIZ UDP明朝 Medium"/>
        <family val="1"/>
        <charset val="128"/>
      </rPr>
      <t>【1か所目】</t>
    </r>
    <rPh sb="0" eb="2">
      <t>シュウリョウ</t>
    </rPh>
    <rPh sb="2" eb="5">
      <t>ショウメイショ</t>
    </rPh>
    <rPh sb="18" eb="20">
      <t>ショメ</t>
    </rPh>
    <phoneticPr fontId="1"/>
  </si>
  <si>
    <t>修了証明書</t>
    <rPh sb="0" eb="2">
      <t>シュウリョウ</t>
    </rPh>
    <rPh sb="2" eb="4">
      <t>ショウメイ</t>
    </rPh>
    <rPh sb="4" eb="5">
      <t>ショ</t>
    </rPh>
    <phoneticPr fontId="1"/>
  </si>
  <si>
    <t>　標記について、派遣留学生が下記の受入先機関での活動を修了したことを証明します。</t>
    <rPh sb="24" eb="26">
      <t>カツドウ</t>
    </rPh>
    <rPh sb="27" eb="29">
      <t>シュウリョウ</t>
    </rPh>
    <rPh sb="34" eb="36">
      <t>ショウメイ</t>
    </rPh>
    <phoneticPr fontId="1"/>
  </si>
  <si>
    <r>
      <rPr>
        <b/>
        <sz val="11"/>
        <color rgb="FF0070C0"/>
        <rFont val="BIZ UDP明朝 Medium"/>
        <family val="1"/>
        <charset val="128"/>
      </rPr>
      <t>【原則】</t>
    </r>
    <r>
      <rPr>
        <sz val="11"/>
        <color rgb="FF0070C0"/>
        <rFont val="BIZ UDP明朝 Medium"/>
        <family val="1"/>
        <charset val="128"/>
      </rPr>
      <t xml:space="preserve">
・　受入先機関が発行する修了証明書
</t>
    </r>
    <r>
      <rPr>
        <b/>
        <sz val="11"/>
        <color rgb="FF0070C0"/>
        <rFont val="BIZ UDP明朝 Medium"/>
        <family val="1"/>
        <charset val="128"/>
      </rPr>
      <t>【修了証明書が発行されない場合】</t>
    </r>
    <r>
      <rPr>
        <sz val="11"/>
        <color rgb="FF0070C0"/>
        <rFont val="BIZ UDP明朝 Medium"/>
        <family val="1"/>
        <charset val="128"/>
      </rPr>
      <t xml:space="preserve">
・　受入先機関が発行する成績証明書、受入先機関での出欠が分かる資料
・　受入先機関が作成した、派遣留学生の活動を証明する文書
・　留学エージェントが発行するプログラム修了証明書等
</t>
    </r>
    <r>
      <rPr>
        <b/>
        <sz val="11"/>
        <color rgb="FF0070C0"/>
        <rFont val="BIZ UDP明朝 Medium"/>
        <family val="1"/>
        <charset val="128"/>
      </rPr>
      <t xml:space="preserve">【認められない資料】
</t>
    </r>
    <r>
      <rPr>
        <sz val="11"/>
        <color rgb="FF0070C0"/>
        <rFont val="BIZ UDP明朝 Medium"/>
        <family val="1"/>
        <charset val="128"/>
      </rPr>
      <t>・　博物館等の入場チケット
・　派遣留学生が活動している写真
⇒当該機関が組織として派遣留学生の活動を証明する必要があります。</t>
    </r>
    <rPh sb="1" eb="3">
      <t>ゲンソク</t>
    </rPh>
    <rPh sb="7" eb="12">
      <t>ウケイレサキキカン</t>
    </rPh>
    <rPh sb="13" eb="15">
      <t>ハッコウ</t>
    </rPh>
    <rPh sb="17" eb="22">
      <t>シュウリョウショウメイショ</t>
    </rPh>
    <rPh sb="25" eb="30">
      <t>シュウリョウショウメイショ</t>
    </rPh>
    <rPh sb="31" eb="33">
      <t>ハッコウ</t>
    </rPh>
    <rPh sb="37" eb="39">
      <t>バアイ</t>
    </rPh>
    <rPh sb="43" eb="48">
      <t>ウケイレサキキカン</t>
    </rPh>
    <rPh sb="49" eb="51">
      <t>ハッコウ</t>
    </rPh>
    <rPh sb="53" eb="58">
      <t>セイセキショウメイショ</t>
    </rPh>
    <rPh sb="59" eb="64">
      <t>ウケイレサキキカン</t>
    </rPh>
    <rPh sb="66" eb="68">
      <t>シュッケツ</t>
    </rPh>
    <rPh sb="69" eb="70">
      <t>ワ</t>
    </rPh>
    <rPh sb="72" eb="74">
      <t>シリョウ</t>
    </rPh>
    <rPh sb="77" eb="82">
      <t>ウケイレサキキカン</t>
    </rPh>
    <rPh sb="83" eb="85">
      <t>サクセイ</t>
    </rPh>
    <rPh sb="88" eb="93">
      <t>ハケンリュウガクセイ</t>
    </rPh>
    <rPh sb="94" eb="96">
      <t>カツドウ</t>
    </rPh>
    <rPh sb="97" eb="99">
      <t>ショウメイ</t>
    </rPh>
    <rPh sb="101" eb="103">
      <t>ブンショ</t>
    </rPh>
    <rPh sb="106" eb="108">
      <t>リュウガク</t>
    </rPh>
    <rPh sb="115" eb="117">
      <t>ハッコウ</t>
    </rPh>
    <rPh sb="124" eb="126">
      <t>シュウリョウ</t>
    </rPh>
    <rPh sb="126" eb="129">
      <t>ショウメイショ</t>
    </rPh>
    <rPh sb="129" eb="130">
      <t>トウ</t>
    </rPh>
    <rPh sb="133" eb="134">
      <t>ミト</t>
    </rPh>
    <rPh sb="139" eb="141">
      <t>シリョウ</t>
    </rPh>
    <rPh sb="145" eb="149">
      <t>ハクブツカントウ</t>
    </rPh>
    <rPh sb="150" eb="152">
      <t>ニュウジョウ</t>
    </rPh>
    <rPh sb="159" eb="164">
      <t>ハケンリュウガクセイ</t>
    </rPh>
    <rPh sb="165" eb="167">
      <t>カツドウ</t>
    </rPh>
    <rPh sb="171" eb="173">
      <t>シャシン</t>
    </rPh>
    <rPh sb="175" eb="177">
      <t>トウガイ</t>
    </rPh>
    <rPh sb="177" eb="179">
      <t>キカン</t>
    </rPh>
    <rPh sb="180" eb="182">
      <t>ソシキ</t>
    </rPh>
    <rPh sb="185" eb="190">
      <t>ハケンリュウガクセイ</t>
    </rPh>
    <rPh sb="191" eb="193">
      <t>カツドウ</t>
    </rPh>
    <rPh sb="194" eb="196">
      <t>ショウメイ</t>
    </rPh>
    <rPh sb="198" eb="200">
      <t>ヒツヨウ</t>
    </rPh>
    <phoneticPr fontId="1"/>
  </si>
  <si>
    <r>
      <t>【日本出国日】</t>
    </r>
    <r>
      <rPr>
        <sz val="8"/>
        <color rgb="FFFF0000"/>
        <rFont val="BIZ UDP明朝 Medium"/>
        <family val="1"/>
        <charset val="128"/>
      </rPr>
      <t>※日本時間</t>
    </r>
    <rPh sb="1" eb="3">
      <t>ニホン</t>
    </rPh>
    <rPh sb="3" eb="5">
      <t>シュッコク</t>
    </rPh>
    <rPh sb="5" eb="6">
      <t>ヒ</t>
    </rPh>
    <rPh sb="8" eb="10">
      <t>ニホン</t>
    </rPh>
    <rPh sb="10" eb="12">
      <t>ジカン</t>
    </rPh>
    <phoneticPr fontId="1"/>
  </si>
  <si>
    <r>
      <t>【現地出国日】</t>
    </r>
    <r>
      <rPr>
        <sz val="8"/>
        <color rgb="FFFF0000"/>
        <rFont val="BIZ UDP明朝 Medium"/>
        <family val="1"/>
        <charset val="128"/>
      </rPr>
      <t>※現地時間</t>
    </r>
    <rPh sb="1" eb="3">
      <t>ゲンチ</t>
    </rPh>
    <rPh sb="3" eb="5">
      <t>シュッコク</t>
    </rPh>
    <rPh sb="5" eb="6">
      <t>ヒ</t>
    </rPh>
    <rPh sb="8" eb="10">
      <t>ゲンチ</t>
    </rPh>
    <rPh sb="10" eb="12">
      <t>ジカン</t>
    </rPh>
    <phoneticPr fontId="1"/>
  </si>
  <si>
    <r>
      <t>【現地入国日】</t>
    </r>
    <r>
      <rPr>
        <sz val="8"/>
        <color rgb="FFFF0000"/>
        <rFont val="BIZ UDP明朝 Medium"/>
        <family val="1"/>
        <charset val="128"/>
      </rPr>
      <t>※現地時間</t>
    </r>
    <rPh sb="1" eb="3">
      <t>ゲンチ</t>
    </rPh>
    <rPh sb="3" eb="5">
      <t>ニュウコク</t>
    </rPh>
    <rPh sb="5" eb="6">
      <t>ヒ</t>
    </rPh>
    <rPh sb="8" eb="10">
      <t>ゲンチ</t>
    </rPh>
    <rPh sb="10" eb="12">
      <t>ジカン</t>
    </rPh>
    <phoneticPr fontId="1"/>
  </si>
  <si>
    <r>
      <t>【日本入国日】</t>
    </r>
    <r>
      <rPr>
        <sz val="8"/>
        <color rgb="FFFF0000"/>
        <rFont val="BIZ UDP明朝 Medium"/>
        <family val="1"/>
        <charset val="128"/>
      </rPr>
      <t>※日本時間</t>
    </r>
    <rPh sb="1" eb="3">
      <t>ニホン</t>
    </rPh>
    <rPh sb="3" eb="5">
      <t>ニュウコク</t>
    </rPh>
    <rPh sb="5" eb="6">
      <t>ヒ</t>
    </rPh>
    <rPh sb="8" eb="10">
      <t>ニホン</t>
    </rPh>
    <rPh sb="10" eb="12">
      <t>ジカン</t>
    </rPh>
    <phoneticPr fontId="1"/>
  </si>
  <si>
    <r>
      <t>■１か所目</t>
    </r>
    <r>
      <rPr>
        <b/>
        <sz val="11"/>
        <color rgb="FFFF0000"/>
        <rFont val="BIZ UDP明朝 Medium"/>
        <family val="1"/>
        <charset val="128"/>
      </rPr>
      <t>（必須）</t>
    </r>
    <rPh sb="3" eb="5">
      <t>ショメ</t>
    </rPh>
    <rPh sb="6" eb="8">
      <t>ヒッス</t>
    </rPh>
    <phoneticPr fontId="1"/>
  </si>
  <si>
    <t>※入力（活動を行わない日（例：移動日）がある場合は、その日数を除く）</t>
    <rPh sb="1" eb="3">
      <t>ニュウリョク</t>
    </rPh>
    <rPh sb="4" eb="6">
      <t>カツドウ</t>
    </rPh>
    <rPh sb="7" eb="8">
      <t>オコナ</t>
    </rPh>
    <rPh sb="11" eb="12">
      <t>ヒ</t>
    </rPh>
    <rPh sb="13" eb="14">
      <t>レイ</t>
    </rPh>
    <rPh sb="15" eb="17">
      <t>イドウ</t>
    </rPh>
    <rPh sb="17" eb="18">
      <t>ヒ</t>
    </rPh>
    <rPh sb="22" eb="24">
      <t>バアイ</t>
    </rPh>
    <rPh sb="28" eb="30">
      <t>ニッスウ</t>
    </rPh>
    <rPh sb="31" eb="32">
      <t>ノゾ</t>
    </rPh>
    <phoneticPr fontId="1"/>
  </si>
  <si>
    <t>太郎</t>
    <rPh sb="0" eb="2">
      <t>タロウ</t>
    </rPh>
    <phoneticPr fontId="1"/>
  </si>
  <si>
    <t>タロウ</t>
    <phoneticPr fontId="1"/>
  </si>
  <si>
    <t>羽田→ロサンゼルス</t>
    <rPh sb="0" eb="2">
      <t>ハネダ</t>
    </rPh>
    <phoneticPr fontId="1"/>
  </si>
  <si>
    <t>ロサンゼルス→羽田</t>
    <rPh sb="7" eb="9">
      <t>ハネダ</t>
    </rPh>
    <phoneticPr fontId="1"/>
  </si>
  <si>
    <t>502@アメリカ合衆国</t>
  </si>
  <si>
    <t>ABC大学</t>
    <rPh sb="3" eb="5">
      <t>ダイガク</t>
    </rPh>
    <phoneticPr fontId="1"/>
  </si>
  <si>
    <t>ABC College</t>
    <phoneticPr fontId="1"/>
  </si>
  <si>
    <t>STEAMサマーキャンプへの参加</t>
    <rPh sb="14" eb="16">
      <t>サンカ</t>
    </rPh>
    <phoneticPr fontId="1"/>
  </si>
  <si>
    <t>XXXXXX, XXXXXX, Los Angeles, CA</t>
    <phoneticPr fontId="1"/>
  </si>
  <si>
    <t>DDDD Inc.</t>
    <phoneticPr fontId="1"/>
  </si>
  <si>
    <t>■２か所目（任意）</t>
    <rPh sb="3" eb="5">
      <t>ショメ</t>
    </rPh>
    <rPh sb="6" eb="8">
      <t>ニンイ</t>
    </rPh>
    <phoneticPr fontId="1"/>
  </si>
  <si>
    <t>■３か所目（任意）</t>
    <rPh sb="3" eb="5">
      <t>ショメ</t>
    </rPh>
    <phoneticPr fontId="1"/>
  </si>
  <si>
    <t>IT企業でのインターンシップ</t>
    <rPh sb="2" eb="4">
      <t>キギョウ</t>
    </rPh>
    <phoneticPr fontId="1"/>
  </si>
  <si>
    <t>【留学期間の考え方の例】</t>
    <rPh sb="1" eb="5">
      <t>リュウガクキカン</t>
    </rPh>
    <rPh sb="6" eb="7">
      <t>カンガ</t>
    </rPh>
    <rPh sb="8" eb="9">
      <t>カタ</t>
    </rPh>
    <rPh sb="10" eb="11">
      <t>レイ</t>
    </rPh>
    <phoneticPr fontId="1"/>
  </si>
  <si>
    <t>DDDD株式会社</t>
    <rPh sb="4" eb="8">
      <t>カブシキガイシャ</t>
    </rPh>
    <phoneticPr fontId="1"/>
  </si>
  <si>
    <t>(参考）日数自動計算</t>
    <rPh sb="1" eb="3">
      <t>サンコウ</t>
    </rPh>
    <rPh sb="4" eb="6">
      <t>ニッスウ</t>
    </rPh>
    <rPh sb="6" eb="10">
      <t>ジドウケイサン</t>
    </rPh>
    <phoneticPr fontId="1"/>
  </si>
  <si>
    <t>・　発行日
・　派遣留学生氏名
・　受入先機関名
・　活動期間（開始日・終了日）
　　※活動期間がわかる資料を全てそろえてください。</t>
    <rPh sb="2" eb="5">
      <t>ハッコウビ</t>
    </rPh>
    <rPh sb="8" eb="15">
      <t>ハケンリュウガクセイシメイ</t>
    </rPh>
    <rPh sb="18" eb="23">
      <t>ウケイレサキキカン</t>
    </rPh>
    <rPh sb="23" eb="24">
      <t>メイ</t>
    </rPh>
    <rPh sb="27" eb="29">
      <t>カツドウ</t>
    </rPh>
    <rPh sb="29" eb="31">
      <t>キカン</t>
    </rPh>
    <rPh sb="32" eb="35">
      <t>カイシビ</t>
    </rPh>
    <rPh sb="36" eb="39">
      <t>シュウリョウビ</t>
    </rPh>
    <rPh sb="44" eb="46">
      <t>カツドウ</t>
    </rPh>
    <rPh sb="46" eb="48">
      <t>キカン</t>
    </rPh>
    <rPh sb="52" eb="54">
      <t>シリョウ</t>
    </rPh>
    <rPh sb="55" eb="56">
      <t>スベ</t>
    </rPh>
    <phoneticPr fontId="1"/>
  </si>
  <si>
    <r>
      <t>修了証明書　根拠資料貼付用紙　</t>
    </r>
    <r>
      <rPr>
        <b/>
        <sz val="16"/>
        <color rgb="FFFF0000"/>
        <rFont val="BIZ UDP明朝 Medium"/>
        <family val="1"/>
        <charset val="128"/>
      </rPr>
      <t>【２か所目】</t>
    </r>
    <rPh sb="0" eb="2">
      <t>シュウリョウ</t>
    </rPh>
    <rPh sb="2" eb="5">
      <t>ショウメイショ</t>
    </rPh>
    <rPh sb="18" eb="20">
      <t>ショメ</t>
    </rPh>
    <phoneticPr fontId="1"/>
  </si>
  <si>
    <t>根拠資料【２か所目】</t>
    <rPh sb="0" eb="4">
      <t>コンキョシリョウ</t>
    </rPh>
    <rPh sb="7" eb="9">
      <t>ショメ</t>
    </rPh>
    <phoneticPr fontId="1"/>
  </si>
  <si>
    <r>
      <t>修了証明書　根拠資料貼付用紙　</t>
    </r>
    <r>
      <rPr>
        <b/>
        <sz val="16"/>
        <color rgb="FFFF0000"/>
        <rFont val="BIZ UDP明朝 Medium"/>
        <family val="1"/>
        <charset val="128"/>
      </rPr>
      <t>【３か所目】</t>
    </r>
    <rPh sb="0" eb="2">
      <t>シュウリョウ</t>
    </rPh>
    <rPh sb="2" eb="5">
      <t>ショウメイショ</t>
    </rPh>
    <rPh sb="18" eb="20">
      <t>ショメ</t>
    </rPh>
    <phoneticPr fontId="1"/>
  </si>
  <si>
    <t>根拠資料【３か所目】</t>
    <rPh sb="0" eb="4">
      <t>コンキョシリョウ</t>
    </rPh>
    <rPh sb="7" eb="9">
      <t>ショメ</t>
    </rPh>
    <phoneticPr fontId="1"/>
  </si>
  <si>
    <r>
      <t>修了証明書　根拠資料貼付用紙　</t>
    </r>
    <r>
      <rPr>
        <b/>
        <sz val="16"/>
        <color rgb="FFFF0000"/>
        <rFont val="BIZ UDP明朝 Medium"/>
        <family val="1"/>
        <charset val="128"/>
      </rPr>
      <t>【●か所目】</t>
    </r>
    <rPh sb="0" eb="2">
      <t>シュウリョウ</t>
    </rPh>
    <rPh sb="2" eb="5">
      <t>ショウメイショ</t>
    </rPh>
    <rPh sb="18" eb="20">
      <t>ショメ</t>
    </rPh>
    <phoneticPr fontId="1"/>
  </si>
  <si>
    <t>根拠資料【●か所目】</t>
    <rPh sb="0" eb="4">
      <t>コンキョシリョウ</t>
    </rPh>
    <rPh sb="7" eb="9">
      <t>ショメ</t>
    </rPh>
    <phoneticPr fontId="1"/>
  </si>
  <si>
    <t>ご提供いただいた情報は、本事業の実施のため利用されます。この利用目的の適正な範囲において、機構、「グローバル人材育成コミュニティ」に参画する企業等、教育機関、在外公館、行政機関、公益法人及び業務委託先等に必要に応じて提供され、その他の目的には利用されません。</t>
    <phoneticPr fontId="1"/>
  </si>
  <si>
    <t>記入日</t>
    <rPh sb="0" eb="2">
      <t>キニュウ</t>
    </rPh>
    <rPh sb="2" eb="3">
      <t>ビ</t>
    </rPh>
    <phoneticPr fontId="1"/>
  </si>
  <si>
    <t>【様式C】</t>
    <rPh sb="1" eb="3">
      <t>ヨウシキ</t>
    </rPh>
    <phoneticPr fontId="1"/>
  </si>
  <si>
    <t>【様式C】（別紙）根拠資料</t>
    <rPh sb="1" eb="3">
      <t>ヨウシキ</t>
    </rPh>
    <rPh sb="6" eb="8">
      <t>ベッシ</t>
    </rPh>
    <rPh sb="9" eb="11">
      <t>コンキョ</t>
    </rPh>
    <rPh sb="11" eb="13">
      <t>シリョウ</t>
    </rPh>
    <phoneticPr fontId="1"/>
  </si>
  <si>
    <t>選択してください</t>
    <phoneticPr fontId="1"/>
  </si>
  <si>
    <t>徳島</t>
    <rPh sb="0" eb="2">
      <t>トクシマ</t>
    </rPh>
    <phoneticPr fontId="1"/>
  </si>
  <si>
    <t>トクシマ</t>
    <phoneticPr fontId="1"/>
  </si>
  <si>
    <t>Taro Tokushima</t>
    <phoneticPr fontId="1"/>
  </si>
  <si>
    <t>徳島の未来を拓くグローカルリーダー育成協議会　代表　殿</t>
    <rPh sb="0" eb="2">
      <t>トクシマ</t>
    </rPh>
    <rPh sb="3" eb="5">
      <t>ミライ</t>
    </rPh>
    <rPh sb="6" eb="7">
      <t>ヒラ</t>
    </rPh>
    <rPh sb="17" eb="19">
      <t>イクセイ</t>
    </rPh>
    <rPh sb="19" eb="22">
      <t>キョウギカイ</t>
    </rPh>
    <rPh sb="23" eb="25">
      <t>ダイヒョウ</t>
    </rPh>
    <rPh sb="26" eb="27">
      <t>ドノ</t>
    </rPh>
    <phoneticPr fontId="1"/>
  </si>
  <si>
    <t>徳島の未来を拓くグローカルリーダー育成事業協議会　代表　殿</t>
    <rPh sb="0" eb="2">
      <t>トクシマ</t>
    </rPh>
    <rPh sb="3" eb="5">
      <t>ミライ</t>
    </rPh>
    <rPh sb="6" eb="7">
      <t>ヒラ</t>
    </rPh>
    <rPh sb="17" eb="21">
      <t>イクセイジギョウ</t>
    </rPh>
    <rPh sb="21" eb="24">
      <t>キョウギカイ</t>
    </rPh>
    <rPh sb="25" eb="27">
      <t>ダイヒョウ</t>
    </rPh>
    <rPh sb="28" eb="29">
      <t>ドノ</t>
    </rPh>
    <phoneticPr fontId="1"/>
  </si>
  <si>
    <t>祖谷高等学校</t>
    <rPh sb="0" eb="2">
      <t>イヤ</t>
    </rPh>
    <phoneticPr fontId="1"/>
  </si>
  <si>
    <t>葛　花子</t>
    <rPh sb="0" eb="1">
      <t>カズラ</t>
    </rPh>
    <phoneticPr fontId="1"/>
  </si>
  <si>
    <t>教諭　平　次郎</t>
    <rPh sb="3" eb="4">
      <t>タイラ</t>
    </rPh>
    <phoneticPr fontId="1"/>
  </si>
  <si>
    <t>チーム採用の場合はチーム名を記載→</t>
    <rPh sb="3" eb="5">
      <t>サイヨウ</t>
    </rPh>
    <rPh sb="6" eb="8">
      <t>バアイ</t>
    </rPh>
    <rPh sb="12" eb="13">
      <t>メイ</t>
    </rPh>
    <rPh sb="14" eb="17">
      <t>キサイヤジルシ</t>
    </rPh>
    <phoneticPr fontId="1"/>
  </si>
  <si>
    <t>官民協働海外留学支援制度～トビタテ！留学JAPAN新・日本代表プログラム～【拠点形成支援事業】                                                                                                          （徳島の未来を拓くグローカルリーダー育成事業）2026年度（第11期）</t>
    <phoneticPr fontId="1"/>
  </si>
  <si>
    <t>官民協働海外留学支援制度～トビタテ！留学JAPAN新・日本代表プログラム～【拠点形成支援事業】                                                                      （徳島の未来を拓くグローカルリーダー育成事業）2026年度（第11期）</t>
    <rPh sb="118" eb="120">
      <t>トクシマ</t>
    </rPh>
    <rPh sb="121" eb="123">
      <t>ミライ</t>
    </rPh>
    <rPh sb="124" eb="125">
      <t>ヒラ</t>
    </rPh>
    <rPh sb="135" eb="137">
      <t>イクセイ</t>
    </rPh>
    <rPh sb="137" eb="139">
      <t>ジギョウ</t>
    </rPh>
    <rPh sb="144" eb="146">
      <t>ネンド</t>
    </rPh>
    <rPh sb="147" eb="148">
      <t>ダイ</t>
    </rPh>
    <rPh sb="150" eb="151">
      <t>キ</t>
    </rPh>
    <phoneticPr fontId="1"/>
  </si>
  <si>
    <t>マイ好奇心探究コース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</si>
</sst>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4"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color theme="1"/>
      <name val="BIZ UDP明朝 Medium"/>
      <family val="1"/>
      <charset val="128"/>
    </font>
    <font>
      <b/>
      <sz val="11"/>
      <name val="BIZ UDP明朝 Medium"/>
      <family val="1"/>
      <charset val="128"/>
    </font>
    <font>
      <sz val="10.5"/>
      <color theme="1"/>
      <name val="BIZ UDP明朝 Medium"/>
      <family val="1"/>
      <charset val="128"/>
    </font>
    <font>
      <b/>
      <sz val="16"/>
      <color theme="1"/>
      <name val="BIZ UDP明朝 Medium"/>
      <family val="1"/>
      <charset val="128"/>
    </font>
    <font>
      <sz val="8"/>
      <color theme="1"/>
      <name val="BIZ UDP明朝 Medium"/>
      <family val="1"/>
      <charset val="128"/>
    </font>
    <font>
      <b/>
      <sz val="10.5"/>
      <color theme="1"/>
      <name val="BIZ UDP明朝 Medium"/>
      <family val="1"/>
      <charset val="128"/>
    </font>
    <font>
      <sz val="10.5"/>
      <color rgb="FF000000"/>
      <name val="BIZ UDP明朝 Medium"/>
      <family val="1"/>
      <charset val="128"/>
    </font>
    <font>
      <sz val="10"/>
      <color theme="1"/>
      <name val="BIZ UDP明朝 Medium"/>
      <family val="1"/>
      <charset val="128"/>
    </font>
    <font>
      <sz val="9"/>
      <color theme="1"/>
      <name val="BIZ UDP明朝 Medium"/>
      <family val="1"/>
      <charset val="128"/>
    </font>
    <font>
      <u/>
      <sz val="10.5"/>
      <color theme="1"/>
      <name val="BIZ UDP明朝 Medium"/>
      <family val="1"/>
      <charset val="128"/>
    </font>
    <font>
      <sz val="11"/>
      <color rgb="FFFF0000"/>
      <name val="BIZ UDP明朝 Medium"/>
      <family val="1"/>
      <charset val="128"/>
    </font>
    <font>
      <sz val="11"/>
      <name val="ＭＳ Ｐゴシック"/>
      <family val="3"/>
      <charset val="128"/>
    </font>
    <font>
      <b/>
      <sz val="11"/>
      <color indexed="8"/>
      <name val="ＭＳ Ｐゴシック"/>
      <family val="3"/>
      <charset val="128"/>
    </font>
    <font>
      <sz val="6"/>
      <name val="游ゴシック"/>
      <family val="2"/>
      <charset val="128"/>
      <scheme val="minor"/>
    </font>
    <font>
      <sz val="11"/>
      <color indexed="8"/>
      <name val="ＭＳ Ｐゴシック"/>
      <family val="3"/>
      <charset val="128"/>
    </font>
    <font>
      <sz val="11"/>
      <color theme="1"/>
      <name val="游ゴシック"/>
      <family val="2"/>
      <charset val="128"/>
      <scheme val="minor"/>
    </font>
    <font>
      <sz val="9"/>
      <color indexed="8"/>
      <name val="ＭＳ Ｐゴシック"/>
      <family val="3"/>
      <charset val="128"/>
    </font>
    <font>
      <sz val="6"/>
      <name val="ＭＳ Ｐゴシック"/>
      <family val="3"/>
      <charset val="128"/>
    </font>
    <font>
      <sz val="10"/>
      <color indexed="8"/>
      <name val="ＭＳ Ｐゴシック"/>
      <family val="3"/>
      <charset val="128"/>
    </font>
    <font>
      <sz val="11"/>
      <color rgb="FF3F3F76"/>
      <name val="游ゴシック"/>
      <family val="2"/>
      <charset val="128"/>
      <scheme val="minor"/>
    </font>
    <font>
      <sz val="10"/>
      <color rgb="FF000000"/>
      <name val="BIZ UDP明朝 Medium"/>
      <family val="1"/>
      <charset val="128"/>
    </font>
    <font>
      <sz val="11"/>
      <color rgb="FF000000"/>
      <name val="BIZ UDP明朝 Medium"/>
      <family val="1"/>
      <charset val="128"/>
    </font>
    <font>
      <sz val="9"/>
      <color rgb="FFFF0000"/>
      <name val="BIZ UDP明朝 Medium"/>
      <family val="1"/>
      <charset val="128"/>
    </font>
    <font>
      <sz val="8"/>
      <color rgb="FFFF0000"/>
      <name val="BIZ UDP明朝 Medium"/>
      <family val="1"/>
      <charset val="128"/>
    </font>
    <font>
      <b/>
      <sz val="11"/>
      <color theme="1"/>
      <name val="BIZ UDP明朝 Medium"/>
      <family val="1"/>
      <charset val="128"/>
    </font>
    <font>
      <sz val="10.5"/>
      <name val="BIZ UDP明朝 Medium"/>
      <family val="1"/>
      <charset val="128"/>
    </font>
    <font>
      <b/>
      <sz val="16"/>
      <color rgb="FFFF0000"/>
      <name val="BIZ UDP明朝 Medium"/>
      <family val="1"/>
      <charset val="128"/>
    </font>
    <font>
      <sz val="10.5"/>
      <color rgb="FF0070C0"/>
      <name val="BIZ UDP明朝 Medium"/>
      <family val="1"/>
      <charset val="128"/>
    </font>
    <font>
      <sz val="11"/>
      <color rgb="FF0070C0"/>
      <name val="BIZ UDP明朝 Medium"/>
      <family val="1"/>
      <charset val="128"/>
    </font>
    <font>
      <b/>
      <sz val="11"/>
      <color rgb="FF0070C0"/>
      <name val="BIZ UDP明朝 Medium"/>
      <family val="1"/>
      <charset val="128"/>
    </font>
    <font>
      <b/>
      <sz val="11"/>
      <color rgb="FFFF0000"/>
      <name val="BIZ UDP明朝 Medium"/>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2" fillId="0" borderId="0"/>
    <xf numFmtId="0" fontId="14" fillId="0" borderId="0">
      <alignment vertical="center"/>
    </xf>
    <xf numFmtId="38" fontId="18" fillId="0" borderId="0" applyFont="0" applyFill="0" applyBorder="0" applyAlignment="0" applyProtection="0">
      <alignment vertical="center"/>
    </xf>
    <xf numFmtId="0" fontId="14" fillId="0" borderId="0">
      <alignment vertical="center"/>
    </xf>
  </cellStyleXfs>
  <cellXfs count="226">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3" fillId="0" borderId="1" xfId="0" applyFont="1" applyBorder="1" applyAlignment="1">
      <alignment horizontal="left" vertical="center"/>
    </xf>
    <xf numFmtId="0" fontId="13" fillId="0" borderId="0" xfId="0" applyFont="1" applyAlignment="1">
      <alignment horizontal="left" vertical="center"/>
    </xf>
    <xf numFmtId="0" fontId="3" fillId="0" borderId="0" xfId="0" applyFont="1" applyAlignment="1">
      <alignment vertical="center"/>
    </xf>
    <xf numFmtId="0" fontId="9" fillId="3" borderId="1" xfId="0" applyFont="1" applyFill="1" applyBorder="1" applyAlignment="1">
      <alignment horizontal="left" vertical="center"/>
    </xf>
    <xf numFmtId="0" fontId="9" fillId="0" borderId="0" xfId="0" applyFont="1" applyAlignment="1">
      <alignment horizontal="left" vertical="center"/>
    </xf>
    <xf numFmtId="0" fontId="3" fillId="0" borderId="0" xfId="0" applyFont="1" applyAlignment="1" applyProtection="1">
      <alignment horizontal="center" vertical="center"/>
      <protection locked="0"/>
    </xf>
    <xf numFmtId="0" fontId="15" fillId="0" borderId="0" xfId="2" applyFont="1" applyAlignment="1">
      <alignment horizontal="left" vertical="center"/>
    </xf>
    <xf numFmtId="0" fontId="17" fillId="0" borderId="0" xfId="2" applyFont="1" applyAlignment="1">
      <alignment horizontal="left" vertical="center"/>
    </xf>
    <xf numFmtId="0" fontId="17" fillId="0" borderId="0" xfId="2" applyFont="1">
      <alignment vertical="center"/>
    </xf>
    <xf numFmtId="0" fontId="17" fillId="0" borderId="0" xfId="2" applyFont="1" applyAlignment="1">
      <alignment horizontal="center" vertical="center"/>
    </xf>
    <xf numFmtId="38" fontId="17" fillId="0" borderId="0" xfId="3" applyFont="1">
      <alignment vertical="center"/>
    </xf>
    <xf numFmtId="0" fontId="19" fillId="0" borderId="0" xfId="2" applyFont="1">
      <alignment vertical="center"/>
    </xf>
    <xf numFmtId="0" fontId="17" fillId="4" borderId="1" xfId="2" applyFont="1" applyFill="1" applyBorder="1" applyAlignment="1">
      <alignment horizontal="center" vertical="center" wrapText="1"/>
    </xf>
    <xf numFmtId="0" fontId="17" fillId="4" borderId="1" xfId="2" applyFont="1" applyFill="1" applyBorder="1" applyAlignment="1">
      <alignment horizontal="center" vertical="center" wrapText="1" shrinkToFit="1"/>
    </xf>
    <xf numFmtId="38" fontId="17" fillId="4" borderId="1" xfId="3" applyFont="1" applyFill="1" applyBorder="1" applyAlignment="1">
      <alignment horizontal="center" vertical="center" wrapText="1"/>
    </xf>
    <xf numFmtId="0" fontId="19" fillId="4" borderId="1" xfId="2" applyFont="1" applyFill="1" applyBorder="1" applyAlignment="1">
      <alignment horizontal="center" vertical="center" wrapText="1"/>
    </xf>
    <xf numFmtId="0" fontId="21" fillId="0" borderId="0" xfId="2" applyFont="1" applyAlignment="1">
      <alignment horizontal="center" vertical="center" wrapText="1"/>
    </xf>
    <xf numFmtId="0" fontId="17" fillId="0" borderId="0" xfId="2" applyFont="1" applyAlignment="1">
      <alignment horizontal="center" vertical="center" wrapText="1"/>
    </xf>
    <xf numFmtId="0" fontId="17" fillId="0" borderId="16" xfId="2" applyFont="1" applyBorder="1" applyAlignment="1">
      <alignment horizontal="left" vertical="center"/>
    </xf>
    <xf numFmtId="0" fontId="17" fillId="0" borderId="17" xfId="2" applyFont="1" applyBorder="1" applyAlignment="1">
      <alignment horizontal="left" vertical="center"/>
    </xf>
    <xf numFmtId="0" fontId="17" fillId="0" borderId="17" xfId="2" applyFont="1" applyBorder="1">
      <alignment vertical="center"/>
    </xf>
    <xf numFmtId="0" fontId="17" fillId="0" borderId="17" xfId="2" applyFont="1" applyBorder="1" applyAlignment="1">
      <alignment horizontal="center" vertical="center"/>
    </xf>
    <xf numFmtId="38" fontId="17" fillId="0" borderId="18" xfId="3" applyFont="1" applyBorder="1">
      <alignment vertical="center"/>
    </xf>
    <xf numFmtId="0" fontId="19" fillId="0" borderId="18" xfId="2" applyFont="1" applyBorder="1">
      <alignment vertical="center"/>
    </xf>
    <xf numFmtId="0" fontId="17" fillId="0" borderId="19" xfId="2" applyFont="1" applyBorder="1" applyAlignment="1">
      <alignment horizontal="left" vertical="center"/>
    </xf>
    <xf numFmtId="0" fontId="17" fillId="0" borderId="19" xfId="2" applyFont="1" applyBorder="1">
      <alignment vertical="center"/>
    </xf>
    <xf numFmtId="0" fontId="17" fillId="0" borderId="19" xfId="2" applyFont="1" applyBorder="1" applyAlignment="1">
      <alignment horizontal="center" vertical="center"/>
    </xf>
    <xf numFmtId="38" fontId="17" fillId="0" borderId="19" xfId="3" applyFont="1" applyBorder="1">
      <alignment vertical="center"/>
    </xf>
    <xf numFmtId="0" fontId="19" fillId="0" borderId="19" xfId="2" applyFont="1" applyBorder="1">
      <alignment vertical="center"/>
    </xf>
    <xf numFmtId="0" fontId="17" fillId="0" borderId="1" xfId="4" applyFont="1" applyBorder="1" applyAlignment="1">
      <alignment horizontal="center" vertical="center" wrapText="1"/>
    </xf>
    <xf numFmtId="0" fontId="19" fillId="0" borderId="1" xfId="4" applyFont="1" applyBorder="1">
      <alignment vertical="center"/>
    </xf>
    <xf numFmtId="38" fontId="17" fillId="0" borderId="1" xfId="3" applyFont="1" applyBorder="1">
      <alignment vertical="center"/>
    </xf>
    <xf numFmtId="0" fontId="17" fillId="0" borderId="20" xfId="2" applyFont="1" applyBorder="1" applyAlignment="1">
      <alignment horizontal="left" vertical="center"/>
    </xf>
    <xf numFmtId="0" fontId="17" fillId="0" borderId="20" xfId="2" applyFont="1" applyBorder="1">
      <alignment vertical="center"/>
    </xf>
    <xf numFmtId="0" fontId="17" fillId="0" borderId="21" xfId="2" applyFont="1" applyBorder="1">
      <alignment vertical="center"/>
    </xf>
    <xf numFmtId="0" fontId="17" fillId="0" borderId="21" xfId="2" applyFont="1" applyBorder="1" applyAlignment="1">
      <alignment horizontal="center" vertical="center"/>
    </xf>
    <xf numFmtId="38" fontId="17" fillId="0" borderId="21" xfId="3" applyFont="1" applyBorder="1">
      <alignment vertical="center"/>
    </xf>
    <xf numFmtId="0" fontId="19" fillId="0" borderId="21" xfId="2" applyFont="1" applyBorder="1">
      <alignment vertical="center"/>
    </xf>
    <xf numFmtId="0" fontId="17" fillId="0" borderId="22" xfId="2" applyFont="1" applyBorder="1" applyAlignment="1">
      <alignment horizontal="left" vertical="center"/>
    </xf>
    <xf numFmtId="0" fontId="17" fillId="0" borderId="18" xfId="2" applyFont="1" applyBorder="1" applyAlignment="1">
      <alignment horizontal="left" vertical="center"/>
    </xf>
    <xf numFmtId="0" fontId="17" fillId="0" borderId="18" xfId="2" applyFont="1" applyBorder="1">
      <alignment vertical="center"/>
    </xf>
    <xf numFmtId="0" fontId="17" fillId="0" borderId="18" xfId="2" applyFont="1" applyBorder="1" applyAlignment="1">
      <alignment horizontal="center" vertical="center"/>
    </xf>
    <xf numFmtId="0" fontId="17" fillId="0" borderId="23" xfId="2" applyFont="1" applyBorder="1" applyAlignment="1">
      <alignment horizontal="left" vertical="center"/>
    </xf>
    <xf numFmtId="0" fontId="17" fillId="0" borderId="21" xfId="2" applyFont="1" applyBorder="1" applyAlignment="1">
      <alignment horizontal="left" vertical="center"/>
    </xf>
    <xf numFmtId="0" fontId="14" fillId="0" borderId="16" xfId="2" applyBorder="1" applyAlignment="1">
      <alignment horizontal="left" vertical="center"/>
    </xf>
    <xf numFmtId="0" fontId="14" fillId="0" borderId="16" xfId="2" applyBorder="1">
      <alignment vertical="center"/>
    </xf>
    <xf numFmtId="0" fontId="14" fillId="0" borderId="21" xfId="2" applyBorder="1" applyAlignment="1">
      <alignment horizontal="left" vertical="center"/>
    </xf>
    <xf numFmtId="0" fontId="14" fillId="0" borderId="21" xfId="2" applyBorder="1">
      <alignment vertical="center"/>
    </xf>
    <xf numFmtId="0" fontId="14" fillId="0" borderId="19" xfId="2" applyBorder="1" applyAlignment="1">
      <alignment horizontal="left" vertical="center"/>
    </xf>
    <xf numFmtId="0" fontId="14" fillId="0" borderId="19" xfId="2" applyBorder="1">
      <alignment vertical="center"/>
    </xf>
    <xf numFmtId="0" fontId="14" fillId="0" borderId="20" xfId="2" applyBorder="1" applyAlignment="1">
      <alignment horizontal="left" vertical="center"/>
    </xf>
    <xf numFmtId="0" fontId="14" fillId="0" borderId="20" xfId="2" applyBorder="1">
      <alignment vertical="center"/>
    </xf>
    <xf numFmtId="0" fontId="17" fillId="0" borderId="23" xfId="2" applyFont="1" applyBorder="1">
      <alignment vertical="center"/>
    </xf>
    <xf numFmtId="0" fontId="17" fillId="0" borderId="23" xfId="2" applyFont="1" applyBorder="1" applyAlignment="1">
      <alignment horizontal="center" vertical="center"/>
    </xf>
    <xf numFmtId="38" fontId="17" fillId="0" borderId="23" xfId="3" applyFont="1" applyBorder="1">
      <alignment vertical="center"/>
    </xf>
    <xf numFmtId="0" fontId="19" fillId="0" borderId="23" xfId="2" applyFont="1" applyBorder="1">
      <alignment vertical="center"/>
    </xf>
    <xf numFmtId="0" fontId="14" fillId="0" borderId="17" xfId="2" applyBorder="1" applyAlignment="1">
      <alignment horizontal="left" vertical="center"/>
    </xf>
    <xf numFmtId="0" fontId="17" fillId="0" borderId="23" xfId="2" quotePrefix="1" applyFont="1" applyBorder="1" applyAlignment="1">
      <alignment horizontal="left" vertical="center"/>
    </xf>
    <xf numFmtId="0" fontId="9" fillId="3" borderId="13" xfId="0" applyFont="1" applyFill="1" applyBorder="1" applyAlignment="1">
      <alignment vertical="center"/>
    </xf>
    <xf numFmtId="0" fontId="9" fillId="3" borderId="10" xfId="0" applyFont="1" applyFill="1" applyBorder="1" applyAlignment="1">
      <alignment vertical="center"/>
    </xf>
    <xf numFmtId="0" fontId="3" fillId="3" borderId="15" xfId="0" applyFont="1" applyFill="1" applyBorder="1" applyAlignment="1">
      <alignment vertical="center"/>
    </xf>
    <xf numFmtId="0" fontId="10" fillId="3" borderId="18" xfId="0" applyFont="1" applyFill="1" applyBorder="1" applyAlignment="1">
      <alignment horizontal="center" vertical="center"/>
    </xf>
    <xf numFmtId="0" fontId="27" fillId="0" borderId="0" xfId="0" applyFont="1" applyAlignment="1">
      <alignment horizontal="left" vertical="center"/>
    </xf>
    <xf numFmtId="0" fontId="10" fillId="3" borderId="21" xfId="0" applyFont="1" applyFill="1" applyBorder="1" applyAlignment="1">
      <alignment horizontal="center" vertical="center"/>
    </xf>
    <xf numFmtId="0" fontId="9" fillId="3" borderId="8" xfId="0" applyFont="1" applyFill="1" applyBorder="1" applyAlignment="1">
      <alignment vertical="center"/>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protection locked="0"/>
    </xf>
    <xf numFmtId="176" fontId="3" fillId="3" borderId="1" xfId="0" applyNumberFormat="1"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176" fontId="5" fillId="3" borderId="1" xfId="0" applyNumberFormat="1" applyFont="1" applyFill="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1" xfId="0" applyFont="1" applyBorder="1" applyAlignment="1">
      <alignment horizontal="center" vertical="center"/>
    </xf>
    <xf numFmtId="176" fontId="3" fillId="3" borderId="1" xfId="0" applyNumberFormat="1" applyFont="1" applyFill="1" applyBorder="1" applyAlignment="1">
      <alignment vertical="center"/>
    </xf>
    <xf numFmtId="0" fontId="5" fillId="3" borderId="1" xfId="0" applyFont="1" applyFill="1" applyBorder="1" applyAlignment="1">
      <alignment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176" fontId="5" fillId="3" borderId="1" xfId="0" applyNumberFormat="1" applyFont="1" applyFill="1" applyBorder="1" applyAlignment="1">
      <alignment vertical="center"/>
    </xf>
    <xf numFmtId="0" fontId="3" fillId="0" borderId="1" xfId="0" applyFont="1" applyBorder="1" applyAlignment="1">
      <alignmen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1"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vertical="center"/>
      <protection locked="0"/>
    </xf>
    <xf numFmtId="0" fontId="8" fillId="0" borderId="0" xfId="0" applyFont="1" applyAlignment="1" applyProtection="1">
      <alignment horizontal="left" vertical="center"/>
      <protection locked="0"/>
    </xf>
    <xf numFmtId="0" fontId="11" fillId="5" borderId="30" xfId="0" applyFont="1" applyFill="1" applyBorder="1" applyAlignment="1">
      <alignment horizontal="left" vertical="center"/>
    </xf>
    <xf numFmtId="0" fontId="3" fillId="5" borderId="31" xfId="0" applyFont="1" applyFill="1" applyBorder="1" applyAlignment="1">
      <alignment horizontal="left" vertical="center"/>
    </xf>
    <xf numFmtId="0" fontId="11" fillId="5" borderId="32" xfId="0" applyFont="1" applyFill="1" applyBorder="1" applyAlignment="1">
      <alignment horizontal="left" vertical="center"/>
    </xf>
    <xf numFmtId="0" fontId="11" fillId="0" borderId="30" xfId="0" applyFont="1" applyBorder="1" applyAlignment="1">
      <alignment horizontal="left" vertical="center"/>
    </xf>
    <xf numFmtId="0" fontId="3" fillId="0" borderId="31" xfId="0" applyFont="1" applyBorder="1" applyAlignment="1">
      <alignment horizontal="left" vertical="center"/>
    </xf>
    <xf numFmtId="0" fontId="11" fillId="0" borderId="32" xfId="0" applyFont="1" applyBorder="1" applyAlignment="1">
      <alignment horizontal="left" vertical="center"/>
    </xf>
    <xf numFmtId="0" fontId="3" fillId="0" borderId="0" xfId="0" applyFont="1" applyAlignment="1" applyProtection="1">
      <alignment horizontal="right" vertical="center"/>
      <protection locked="0"/>
    </xf>
    <xf numFmtId="0" fontId="6"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3" fillId="0" borderId="2" xfId="1" applyFont="1" applyBorder="1" applyAlignment="1" applyProtection="1">
      <alignment horizontal="left" vertical="center"/>
      <protection locked="0"/>
    </xf>
    <xf numFmtId="0" fontId="3" fillId="0" borderId="3" xfId="1" applyFont="1" applyBorder="1" applyAlignment="1" applyProtection="1">
      <alignment horizontal="left" vertical="center"/>
      <protection locked="0"/>
    </xf>
    <xf numFmtId="0" fontId="3" fillId="0" borderId="4" xfId="1" applyFont="1" applyBorder="1" applyAlignment="1" applyProtection="1">
      <alignment horizontal="left" vertical="center"/>
      <protection locked="0"/>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3" fillId="6" borderId="11" xfId="0" applyFont="1" applyFill="1" applyBorder="1" applyAlignment="1">
      <alignment horizontal="center" vertical="center"/>
    </xf>
    <xf numFmtId="0" fontId="9" fillId="3" borderId="13"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 xfId="0" applyFont="1" applyFill="1" applyBorder="1" applyAlignment="1">
      <alignment horizontal="left"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9" fillId="3" borderId="2" xfId="0" applyFont="1" applyFill="1" applyBorder="1" applyAlignment="1">
      <alignment horizontal="left" vertical="center" wrapText="1"/>
    </xf>
    <xf numFmtId="0" fontId="9" fillId="3" borderId="4"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9" fillId="3" borderId="1" xfId="0" applyFont="1" applyFill="1" applyBorder="1" applyAlignment="1">
      <alignment horizontal="left" vertical="center" wrapText="1"/>
    </xf>
    <xf numFmtId="176" fontId="3" fillId="0" borderId="2"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176" fontId="3" fillId="0" borderId="4"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5"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5" fillId="3" borderId="2" xfId="0" applyFont="1" applyFill="1" applyBorder="1" applyAlignment="1">
      <alignment horizontal="left" vertical="center"/>
    </xf>
    <xf numFmtId="0" fontId="25" fillId="3" borderId="3" xfId="0" applyFont="1" applyFill="1" applyBorder="1" applyAlignment="1">
      <alignment horizontal="left" vertical="center"/>
    </xf>
    <xf numFmtId="0" fontId="25" fillId="3" borderId="4" xfId="0" applyFont="1" applyFill="1" applyBorder="1" applyAlignment="1">
      <alignment horizontal="left" vertical="center"/>
    </xf>
    <xf numFmtId="0" fontId="9" fillId="3" borderId="1" xfId="0" applyFont="1" applyFill="1" applyBorder="1" applyAlignment="1">
      <alignment horizontal="center" vertical="center" wrapText="1"/>
    </xf>
    <xf numFmtId="176" fontId="3" fillId="0" borderId="1" xfId="0" applyNumberFormat="1" applyFont="1" applyBorder="1" applyAlignment="1" applyProtection="1">
      <alignment horizontal="center" vertical="center"/>
      <protection locked="0"/>
    </xf>
    <xf numFmtId="0" fontId="9" fillId="3" borderId="2" xfId="0" applyFont="1" applyFill="1" applyBorder="1" applyAlignment="1">
      <alignment vertical="center" wrapText="1"/>
    </xf>
    <xf numFmtId="0" fontId="9" fillId="3" borderId="4" xfId="0" applyFont="1" applyFill="1" applyBorder="1" applyAlignment="1">
      <alignment vertical="center" wrapText="1"/>
    </xf>
    <xf numFmtId="0" fontId="3" fillId="0" borderId="1" xfId="0" applyFont="1" applyBorder="1" applyAlignment="1" applyProtection="1">
      <alignment horizontal="center" vertical="center" wrapText="1"/>
      <protection locked="0"/>
    </xf>
    <xf numFmtId="0" fontId="23" fillId="3" borderId="1" xfId="0" applyFont="1" applyFill="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9" fillId="3" borderId="2" xfId="0" applyFont="1" applyFill="1" applyBorder="1" applyAlignment="1">
      <alignment horizontal="left" vertical="center"/>
    </xf>
    <xf numFmtId="0" fontId="9" fillId="3" borderId="4" xfId="0" applyFont="1" applyFill="1" applyBorder="1" applyAlignment="1">
      <alignment horizontal="left" vertical="center"/>
    </xf>
    <xf numFmtId="0" fontId="31" fillId="0" borderId="0" xfId="0" applyFont="1" applyAlignment="1">
      <alignment horizontal="lef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13" fillId="0" borderId="2" xfId="1" applyFont="1" applyBorder="1" applyAlignment="1" applyProtection="1">
      <alignment horizontal="left" vertical="center"/>
      <protection locked="0"/>
    </xf>
    <xf numFmtId="0" fontId="13" fillId="0" borderId="3" xfId="1" applyFont="1" applyBorder="1" applyAlignment="1" applyProtection="1">
      <alignment horizontal="left" vertical="center"/>
      <protection locked="0"/>
    </xf>
    <xf numFmtId="0" fontId="13" fillId="0" borderId="4" xfId="1" applyFont="1" applyBorder="1" applyAlignment="1" applyProtection="1">
      <alignment horizontal="left" vertical="center"/>
      <protection locked="0"/>
    </xf>
    <xf numFmtId="176" fontId="13" fillId="0" borderId="0" xfId="0" applyNumberFormat="1" applyFont="1" applyAlignment="1" applyProtection="1">
      <alignment horizontal="right"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24"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176" fontId="13" fillId="0" borderId="2" xfId="0" applyNumberFormat="1" applyFont="1" applyBorder="1" applyAlignment="1" applyProtection="1">
      <alignment horizontal="center" vertical="center"/>
      <protection locked="0"/>
    </xf>
    <xf numFmtId="176" fontId="13" fillId="0" borderId="3" xfId="0" applyNumberFormat="1" applyFont="1" applyBorder="1" applyAlignment="1" applyProtection="1">
      <alignment horizontal="center" vertical="center"/>
      <protection locked="0"/>
    </xf>
    <xf numFmtId="176" fontId="13" fillId="0" borderId="4"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25" fillId="3" borderId="2" xfId="0" applyFont="1" applyFill="1" applyBorder="1" applyAlignment="1" applyProtection="1">
      <alignment horizontal="left" vertical="center"/>
      <protection locked="0"/>
    </xf>
    <xf numFmtId="0" fontId="25" fillId="3" borderId="3"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cellXfs>
  <cellStyles count="5">
    <cellStyle name="桁区切り 2 2" xfId="3" xr:uid="{3420F035-F522-44C4-8F80-0C8610FF4ED8}"/>
    <cellStyle name="標準" xfId="0" builtinId="0"/>
    <cellStyle name="標準 2 2" xfId="2" xr:uid="{F6F077DC-3D8C-4648-A227-50499CD22870}"/>
    <cellStyle name="標準 2 3" xfId="4" xr:uid="{111B6EAE-32CB-411E-A038-41C8A7E022B7}"/>
    <cellStyle name="標準 3" xfId="1" xr:uid="{F04EABAC-C2EB-4719-9CBC-0DA0F1AEB7EE}"/>
  </cellStyles>
  <dxfs count="1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192368</xdr:colOff>
      <xdr:row>10</xdr:row>
      <xdr:rowOff>95250</xdr:rowOff>
    </xdr:from>
    <xdr:to>
      <xdr:col>20</xdr:col>
      <xdr:colOff>354965</xdr:colOff>
      <xdr:row>27</xdr:row>
      <xdr:rowOff>192962</xdr:rowOff>
    </xdr:to>
    <xdr:pic>
      <xdr:nvPicPr>
        <xdr:cNvPr id="2" name="図 1">
          <a:extLst>
            <a:ext uri="{FF2B5EF4-FFF2-40B4-BE49-F238E27FC236}">
              <a16:creationId xmlns:a16="http://schemas.microsoft.com/office/drawing/2014/main" id="{C8F37C39-5587-4063-B857-2CC56173232E}"/>
            </a:ext>
          </a:extLst>
        </xdr:cNvPr>
        <xdr:cNvPicPr>
          <a:picLocks noChangeAspect="1"/>
        </xdr:cNvPicPr>
      </xdr:nvPicPr>
      <xdr:blipFill>
        <a:blip xmlns:r="http://schemas.openxmlformats.org/officeDocument/2006/relationships" r:embed="rId1"/>
        <a:stretch>
          <a:fillRect/>
        </a:stretch>
      </xdr:blipFill>
      <xdr:spPr>
        <a:xfrm>
          <a:off x="9326843" y="2152650"/>
          <a:ext cx="5219737" cy="3793412"/>
        </a:xfrm>
        <a:prstGeom prst="rect">
          <a:avLst/>
        </a:prstGeom>
      </xdr:spPr>
    </xdr:pic>
    <xdr:clientData/>
  </xdr:twoCellAnchor>
  <xdr:twoCellAnchor editAs="oneCell">
    <xdr:from>
      <xdr:col>16</xdr:col>
      <xdr:colOff>180975</xdr:colOff>
      <xdr:row>28</xdr:row>
      <xdr:rowOff>144044</xdr:rowOff>
    </xdr:from>
    <xdr:to>
      <xdr:col>20</xdr:col>
      <xdr:colOff>417148</xdr:colOff>
      <xdr:row>41</xdr:row>
      <xdr:rowOff>46876</xdr:rowOff>
    </xdr:to>
    <xdr:pic>
      <xdr:nvPicPr>
        <xdr:cNvPr id="3" name="図 2">
          <a:extLst>
            <a:ext uri="{FF2B5EF4-FFF2-40B4-BE49-F238E27FC236}">
              <a16:creationId xmlns:a16="http://schemas.microsoft.com/office/drawing/2014/main" id="{073098B1-62DB-4353-B612-0CAD9421362D}"/>
            </a:ext>
          </a:extLst>
        </xdr:cNvPr>
        <xdr:cNvPicPr>
          <a:picLocks noChangeAspect="1"/>
        </xdr:cNvPicPr>
      </xdr:nvPicPr>
      <xdr:blipFill>
        <a:blip xmlns:r="http://schemas.openxmlformats.org/officeDocument/2006/relationships" r:embed="rId2"/>
        <a:stretch>
          <a:fillRect/>
        </a:stretch>
      </xdr:blipFill>
      <xdr:spPr>
        <a:xfrm>
          <a:off x="9315450" y="6182894"/>
          <a:ext cx="5293948" cy="38665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42333</xdr:colOff>
      <xdr:row>2</xdr:row>
      <xdr:rowOff>116417</xdr:rowOff>
    </xdr:from>
    <xdr:to>
      <xdr:col>24</xdr:col>
      <xdr:colOff>49530</xdr:colOff>
      <xdr:row>10</xdr:row>
      <xdr:rowOff>201084</xdr:rowOff>
    </xdr:to>
    <xdr:sp macro="" textlink="">
      <xdr:nvSpPr>
        <xdr:cNvPr id="3" name="テキスト ボックス 2">
          <a:extLst>
            <a:ext uri="{FF2B5EF4-FFF2-40B4-BE49-F238E27FC236}">
              <a16:creationId xmlns:a16="http://schemas.microsoft.com/office/drawing/2014/main" id="{C3F03100-6071-412B-8887-F601198CE7AD}"/>
            </a:ext>
          </a:extLst>
        </xdr:cNvPr>
        <xdr:cNvSpPr txBox="1"/>
      </xdr:nvSpPr>
      <xdr:spPr>
        <a:xfrm>
          <a:off x="10795000" y="508000"/>
          <a:ext cx="4007697" cy="2434167"/>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100" b="1">
              <a:latin typeface="BIZ UDPゴシック" panose="020B0400000000000000" pitchFamily="50" charset="-128"/>
              <a:ea typeface="BIZ UDPゴシック" panose="020B0400000000000000" pitchFamily="50" charset="-128"/>
            </a:rPr>
            <a:t>根拠資料は、該当項目が分かるように貼付してください。枠からはみ出ても構いません。</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根拠資料を貼付できない場合や、用紙に入りきらない場合は、</a:t>
          </a:r>
          <a:r>
            <a:rPr kumimoji="1" lang="en-US" altLang="ja-JP" sz="1100" b="1">
              <a:latin typeface="BIZ UDPゴシック" panose="020B0400000000000000" pitchFamily="50" charset="-128"/>
              <a:ea typeface="BIZ UDPゴシック" panose="020B0400000000000000" pitchFamily="50" charset="-128"/>
            </a:rPr>
            <a:t>PDF</a:t>
          </a:r>
          <a:r>
            <a:rPr kumimoji="1" lang="ja-JP" altLang="en-US" sz="1100" b="1">
              <a:latin typeface="BIZ UDPゴシック" panose="020B0400000000000000" pitchFamily="50" charset="-128"/>
              <a:ea typeface="BIZ UDPゴシック" panose="020B0400000000000000" pitchFamily="50" charset="-128"/>
            </a:rPr>
            <a:t>ファイルにして併せて提出してください。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42333</xdr:colOff>
      <xdr:row>2</xdr:row>
      <xdr:rowOff>116417</xdr:rowOff>
    </xdr:from>
    <xdr:to>
      <xdr:col>24</xdr:col>
      <xdr:colOff>49530</xdr:colOff>
      <xdr:row>10</xdr:row>
      <xdr:rowOff>201084</xdr:rowOff>
    </xdr:to>
    <xdr:sp macro="" textlink="">
      <xdr:nvSpPr>
        <xdr:cNvPr id="2" name="テキスト ボックス 1">
          <a:extLst>
            <a:ext uri="{FF2B5EF4-FFF2-40B4-BE49-F238E27FC236}">
              <a16:creationId xmlns:a16="http://schemas.microsoft.com/office/drawing/2014/main" id="{8FDFE250-94B5-4FA0-815E-990DC9D33B98}"/>
            </a:ext>
          </a:extLst>
        </xdr:cNvPr>
        <xdr:cNvSpPr txBox="1"/>
      </xdr:nvSpPr>
      <xdr:spPr>
        <a:xfrm>
          <a:off x="9270153" y="505037"/>
          <a:ext cx="3992457" cy="2187787"/>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100" b="1">
              <a:latin typeface="BIZ UDPゴシック" panose="020B0400000000000000" pitchFamily="50" charset="-128"/>
              <a:ea typeface="BIZ UDPゴシック" panose="020B0400000000000000" pitchFamily="50" charset="-128"/>
            </a:rPr>
            <a:t>根拠資料は、該当項目が分かるように貼付してください。枠からはみ出ても構いません。</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根拠資料を貼付できない場合や、用紙に入りきらない場合は、</a:t>
          </a:r>
          <a:r>
            <a:rPr kumimoji="1" lang="en-US" altLang="ja-JP" sz="1100" b="1">
              <a:latin typeface="BIZ UDPゴシック" panose="020B0400000000000000" pitchFamily="50" charset="-128"/>
              <a:ea typeface="BIZ UDPゴシック" panose="020B0400000000000000" pitchFamily="50" charset="-128"/>
            </a:rPr>
            <a:t>PDF</a:t>
          </a:r>
          <a:r>
            <a:rPr kumimoji="1" lang="ja-JP" altLang="en-US" sz="1100" b="1">
              <a:latin typeface="BIZ UDPゴシック" panose="020B0400000000000000" pitchFamily="50" charset="-128"/>
              <a:ea typeface="BIZ UDPゴシック" panose="020B0400000000000000" pitchFamily="50" charset="-128"/>
            </a:rPr>
            <a:t>ファイルにして併せて提出してください。</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42333</xdr:colOff>
      <xdr:row>2</xdr:row>
      <xdr:rowOff>116417</xdr:rowOff>
    </xdr:from>
    <xdr:to>
      <xdr:col>24</xdr:col>
      <xdr:colOff>49530</xdr:colOff>
      <xdr:row>10</xdr:row>
      <xdr:rowOff>201084</xdr:rowOff>
    </xdr:to>
    <xdr:sp macro="" textlink="">
      <xdr:nvSpPr>
        <xdr:cNvPr id="2" name="テキスト ボックス 1">
          <a:extLst>
            <a:ext uri="{FF2B5EF4-FFF2-40B4-BE49-F238E27FC236}">
              <a16:creationId xmlns:a16="http://schemas.microsoft.com/office/drawing/2014/main" id="{6C27D3A1-076C-46AB-B73A-685E0E89F1EA}"/>
            </a:ext>
          </a:extLst>
        </xdr:cNvPr>
        <xdr:cNvSpPr txBox="1"/>
      </xdr:nvSpPr>
      <xdr:spPr>
        <a:xfrm>
          <a:off x="9270153" y="505037"/>
          <a:ext cx="3992457" cy="2187787"/>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100" b="1">
              <a:latin typeface="BIZ UDPゴシック" panose="020B0400000000000000" pitchFamily="50" charset="-128"/>
              <a:ea typeface="BIZ UDPゴシック" panose="020B0400000000000000" pitchFamily="50" charset="-128"/>
            </a:rPr>
            <a:t>根拠資料は、該当項目が分かるように貼付してください。枠からはみ出ても構いません。</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根拠資料を貼付できない場合や、用紙に入りきらない場合は、</a:t>
          </a:r>
          <a:r>
            <a:rPr kumimoji="1" lang="en-US" altLang="ja-JP" sz="1100" b="1">
              <a:latin typeface="BIZ UDPゴシック" panose="020B0400000000000000" pitchFamily="50" charset="-128"/>
              <a:ea typeface="BIZ UDPゴシック" panose="020B0400000000000000" pitchFamily="50" charset="-128"/>
            </a:rPr>
            <a:t>PDF</a:t>
          </a:r>
          <a:r>
            <a:rPr kumimoji="1" lang="ja-JP" altLang="en-US" sz="1100" b="1">
              <a:latin typeface="BIZ UDPゴシック" panose="020B0400000000000000" pitchFamily="50" charset="-128"/>
              <a:ea typeface="BIZ UDPゴシック" panose="020B0400000000000000" pitchFamily="50" charset="-128"/>
            </a:rPr>
            <a:t>ファイルにして併せて提出してください。</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83820</xdr:colOff>
      <xdr:row>0</xdr:row>
      <xdr:rowOff>85725</xdr:rowOff>
    </xdr:from>
    <xdr:to>
      <xdr:col>2</xdr:col>
      <xdr:colOff>352425</xdr:colOff>
      <xdr:row>3</xdr:row>
      <xdr:rowOff>108585</xdr:rowOff>
    </xdr:to>
    <xdr:sp macro="" textlink="">
      <xdr:nvSpPr>
        <xdr:cNvPr id="2" name="テキスト ボックス 1">
          <a:extLst>
            <a:ext uri="{FF2B5EF4-FFF2-40B4-BE49-F238E27FC236}">
              <a16:creationId xmlns:a16="http://schemas.microsoft.com/office/drawing/2014/main" id="{D10B9BE8-EBAB-4063-9B5D-C219018E334B}"/>
            </a:ext>
          </a:extLst>
        </xdr:cNvPr>
        <xdr:cNvSpPr txBox="1"/>
      </xdr:nvSpPr>
      <xdr:spPr>
        <a:xfrm>
          <a:off x="83820" y="85725"/>
          <a:ext cx="1274445" cy="5715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421005</xdr:colOff>
      <xdr:row>0</xdr:row>
      <xdr:rowOff>76200</xdr:rowOff>
    </xdr:from>
    <xdr:to>
      <xdr:col>8</xdr:col>
      <xdr:colOff>481965</xdr:colOff>
      <xdr:row>4</xdr:row>
      <xdr:rowOff>91440</xdr:rowOff>
    </xdr:to>
    <xdr:sp macro="" textlink="">
      <xdr:nvSpPr>
        <xdr:cNvPr id="3" name="四角形: 角を丸くする 2">
          <a:extLst>
            <a:ext uri="{FF2B5EF4-FFF2-40B4-BE49-F238E27FC236}">
              <a16:creationId xmlns:a16="http://schemas.microsoft.com/office/drawing/2014/main" id="{0205DB0B-D9BC-44D4-81EE-35E11E739F12}"/>
            </a:ext>
          </a:extLst>
        </xdr:cNvPr>
        <xdr:cNvSpPr/>
      </xdr:nvSpPr>
      <xdr:spPr>
        <a:xfrm>
          <a:off x="1426845" y="76200"/>
          <a:ext cx="3657600" cy="72390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記入例で赤字になっているセルを入力・選択してください。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入力・選択をすると、クリーム色の塗りつぶしが消えます。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152400</xdr:colOff>
      <xdr:row>18</xdr:row>
      <xdr:rowOff>167640</xdr:rowOff>
    </xdr:from>
    <xdr:to>
      <xdr:col>3</xdr:col>
      <xdr:colOff>457200</xdr:colOff>
      <xdr:row>21</xdr:row>
      <xdr:rowOff>139065</xdr:rowOff>
    </xdr:to>
    <xdr:sp macro="" textlink="">
      <xdr:nvSpPr>
        <xdr:cNvPr id="4" name="吹き出し: 角を丸めた四角形 3">
          <a:extLst>
            <a:ext uri="{FF2B5EF4-FFF2-40B4-BE49-F238E27FC236}">
              <a16:creationId xmlns:a16="http://schemas.microsoft.com/office/drawing/2014/main" id="{24247A95-E939-4794-B560-0B71F7751DC0}"/>
            </a:ext>
          </a:extLst>
        </xdr:cNvPr>
        <xdr:cNvSpPr/>
      </xdr:nvSpPr>
      <xdr:spPr>
        <a:xfrm>
          <a:off x="152400" y="4110990"/>
          <a:ext cx="1933575" cy="714375"/>
        </a:xfrm>
        <a:prstGeom prst="wedgeRoundRectCallout">
          <a:avLst>
            <a:gd name="adj1" fmla="val 8369"/>
            <a:gd name="adj2" fmla="val 84713"/>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派遣留学生から提出される搭乗券の半券等に基づいて入力してください。</a:t>
          </a:r>
        </a:p>
      </xdr:txBody>
    </xdr:sp>
    <xdr:clientData/>
  </xdr:twoCellAnchor>
  <xdr:twoCellAnchor>
    <xdr:from>
      <xdr:col>3</xdr:col>
      <xdr:colOff>179069</xdr:colOff>
      <xdr:row>31</xdr:row>
      <xdr:rowOff>7620</xdr:rowOff>
    </xdr:from>
    <xdr:to>
      <xdr:col>12</xdr:col>
      <xdr:colOff>57150</xdr:colOff>
      <xdr:row>33</xdr:row>
      <xdr:rowOff>28575</xdr:rowOff>
    </xdr:to>
    <xdr:sp macro="" textlink="">
      <xdr:nvSpPr>
        <xdr:cNvPr id="5" name="吹き出し: 角を丸めた四角形 4">
          <a:extLst>
            <a:ext uri="{FF2B5EF4-FFF2-40B4-BE49-F238E27FC236}">
              <a16:creationId xmlns:a16="http://schemas.microsoft.com/office/drawing/2014/main" id="{53CA925A-95DA-4B28-840E-C64F35E0B0A5}"/>
            </a:ext>
          </a:extLst>
        </xdr:cNvPr>
        <xdr:cNvSpPr/>
      </xdr:nvSpPr>
      <xdr:spPr>
        <a:xfrm>
          <a:off x="1807844" y="7618095"/>
          <a:ext cx="5212081" cy="478155"/>
        </a:xfrm>
        <a:prstGeom prst="wedgeRoundRectCallout">
          <a:avLst>
            <a:gd name="adj1" fmla="val -38860"/>
            <a:gd name="adj2" fmla="val -72736"/>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活動を行わない日数（移動日等）を除いて入力してください。</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記入例の場合、</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8/12</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8/13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は受入先機関が無く、活動を行わないため、除いています。</a:t>
          </a:r>
        </a:p>
      </xdr:txBody>
    </xdr:sp>
    <xdr:clientData/>
  </xdr:twoCellAnchor>
  <xdr:twoCellAnchor editAs="oneCell">
    <xdr:from>
      <xdr:col>16</xdr:col>
      <xdr:colOff>297143</xdr:colOff>
      <xdr:row>10</xdr:row>
      <xdr:rowOff>156209</xdr:rowOff>
    </xdr:from>
    <xdr:to>
      <xdr:col>20</xdr:col>
      <xdr:colOff>459105</xdr:colOff>
      <xdr:row>27</xdr:row>
      <xdr:rowOff>246301</xdr:rowOff>
    </xdr:to>
    <xdr:pic>
      <xdr:nvPicPr>
        <xdr:cNvPr id="35" name="図 34">
          <a:extLst>
            <a:ext uri="{FF2B5EF4-FFF2-40B4-BE49-F238E27FC236}">
              <a16:creationId xmlns:a16="http://schemas.microsoft.com/office/drawing/2014/main" id="{7AEF8357-BCD8-4C60-CDAD-67CFCDA3CE35}"/>
            </a:ext>
          </a:extLst>
        </xdr:cNvPr>
        <xdr:cNvPicPr>
          <a:picLocks noChangeAspect="1"/>
        </xdr:cNvPicPr>
      </xdr:nvPicPr>
      <xdr:blipFill>
        <a:blip xmlns:r="http://schemas.openxmlformats.org/officeDocument/2006/relationships" r:embed="rId1"/>
        <a:stretch>
          <a:fillRect/>
        </a:stretch>
      </xdr:blipFill>
      <xdr:spPr>
        <a:xfrm>
          <a:off x="9431618" y="2213609"/>
          <a:ext cx="5219737" cy="3793412"/>
        </a:xfrm>
        <a:prstGeom prst="rect">
          <a:avLst/>
        </a:prstGeom>
      </xdr:spPr>
    </xdr:pic>
    <xdr:clientData/>
  </xdr:twoCellAnchor>
  <xdr:twoCellAnchor editAs="oneCell">
    <xdr:from>
      <xdr:col>16</xdr:col>
      <xdr:colOff>281940</xdr:colOff>
      <xdr:row>29</xdr:row>
      <xdr:rowOff>41173</xdr:rowOff>
    </xdr:from>
    <xdr:to>
      <xdr:col>20</xdr:col>
      <xdr:colOff>524463</xdr:colOff>
      <xdr:row>41</xdr:row>
      <xdr:rowOff>105295</xdr:rowOff>
    </xdr:to>
    <xdr:pic>
      <xdr:nvPicPr>
        <xdr:cNvPr id="36" name="図 35">
          <a:extLst>
            <a:ext uri="{FF2B5EF4-FFF2-40B4-BE49-F238E27FC236}">
              <a16:creationId xmlns:a16="http://schemas.microsoft.com/office/drawing/2014/main" id="{D2043AE1-2415-88C7-5192-002908AFB2B8}"/>
            </a:ext>
          </a:extLst>
        </xdr:cNvPr>
        <xdr:cNvPicPr>
          <a:picLocks noChangeAspect="1"/>
        </xdr:cNvPicPr>
      </xdr:nvPicPr>
      <xdr:blipFill>
        <a:blip xmlns:r="http://schemas.openxmlformats.org/officeDocument/2006/relationships" r:embed="rId2"/>
        <a:stretch>
          <a:fillRect/>
        </a:stretch>
      </xdr:blipFill>
      <xdr:spPr>
        <a:xfrm>
          <a:off x="9416415" y="6241948"/>
          <a:ext cx="5299663" cy="3862692"/>
        </a:xfrm>
        <a:prstGeom prst="rect">
          <a:avLst/>
        </a:prstGeom>
      </xdr:spPr>
    </xdr:pic>
    <xdr:clientData/>
  </xdr:twoCellAnchor>
  <xdr:twoCellAnchor>
    <xdr:from>
      <xdr:col>10</xdr:col>
      <xdr:colOff>514350</xdr:colOff>
      <xdr:row>33</xdr:row>
      <xdr:rowOff>74295</xdr:rowOff>
    </xdr:from>
    <xdr:to>
      <xdr:col>15</xdr:col>
      <xdr:colOff>361950</xdr:colOff>
      <xdr:row>34</xdr:row>
      <xdr:rowOff>257175</xdr:rowOff>
    </xdr:to>
    <xdr:sp macro="" textlink="">
      <xdr:nvSpPr>
        <xdr:cNvPr id="6" name="吹き出し: 角を丸めた四角形 5">
          <a:extLst>
            <a:ext uri="{FF2B5EF4-FFF2-40B4-BE49-F238E27FC236}">
              <a16:creationId xmlns:a16="http://schemas.microsoft.com/office/drawing/2014/main" id="{84E48E1B-ECCC-4112-A085-C1B255376E8F}"/>
            </a:ext>
          </a:extLst>
        </xdr:cNvPr>
        <xdr:cNvSpPr/>
      </xdr:nvSpPr>
      <xdr:spPr>
        <a:xfrm>
          <a:off x="6296025" y="8151495"/>
          <a:ext cx="2800350" cy="487680"/>
        </a:xfrm>
        <a:prstGeom prst="wedgeRoundRectCallout">
          <a:avLst>
            <a:gd name="adj1" fmla="val 35878"/>
            <a:gd name="adj2" fmla="val -65742"/>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活動を行わない日数がない場合は、自動計算されるこのセルの日数を入力してください。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34713</xdr:colOff>
      <xdr:row>4</xdr:row>
      <xdr:rowOff>220980</xdr:rowOff>
    </xdr:from>
    <xdr:to>
      <xdr:col>24</xdr:col>
      <xdr:colOff>41910</xdr:colOff>
      <xdr:row>10</xdr:row>
      <xdr:rowOff>167640</xdr:rowOff>
    </xdr:to>
    <xdr:sp macro="" textlink="">
      <xdr:nvSpPr>
        <xdr:cNvPr id="2" name="テキスト ボックス 1">
          <a:extLst>
            <a:ext uri="{FF2B5EF4-FFF2-40B4-BE49-F238E27FC236}">
              <a16:creationId xmlns:a16="http://schemas.microsoft.com/office/drawing/2014/main" id="{B4FA1560-6C98-4E49-A68E-214657C20C38}"/>
            </a:ext>
          </a:extLst>
        </xdr:cNvPr>
        <xdr:cNvSpPr txBox="1"/>
      </xdr:nvSpPr>
      <xdr:spPr>
        <a:xfrm>
          <a:off x="9262533" y="1005840"/>
          <a:ext cx="3992457" cy="1653540"/>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100" b="1">
              <a:latin typeface="BIZ UDPゴシック" panose="020B0400000000000000" pitchFamily="50" charset="-128"/>
              <a:ea typeface="BIZ UDPゴシック" panose="020B0400000000000000" pitchFamily="50" charset="-128"/>
            </a:rPr>
            <a:t>根拠資料は、該当項目が分かるように貼付してください。枠からはみ出ても構いません。</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根拠資料を貼付できない場合や、用紙に入りきらない場合は、</a:t>
          </a:r>
          <a:r>
            <a:rPr kumimoji="1" lang="en-US" altLang="ja-JP" sz="1100" b="1">
              <a:latin typeface="BIZ UDPゴシック" panose="020B0400000000000000" pitchFamily="50" charset="-128"/>
              <a:ea typeface="BIZ UDPゴシック" panose="020B0400000000000000" pitchFamily="50" charset="-128"/>
            </a:rPr>
            <a:t>PDF</a:t>
          </a:r>
          <a:r>
            <a:rPr kumimoji="1" lang="ja-JP" altLang="en-US" sz="1100" b="1">
              <a:latin typeface="BIZ UDPゴシック" panose="020B0400000000000000" pitchFamily="50" charset="-128"/>
              <a:ea typeface="BIZ UDPゴシック" panose="020B0400000000000000" pitchFamily="50" charset="-128"/>
            </a:rPr>
            <a:t>ファイルにして併せて提出してください。</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0</xdr:colOff>
      <xdr:row>1</xdr:row>
      <xdr:rowOff>0</xdr:rowOff>
    </xdr:from>
    <xdr:to>
      <xdr:col>24</xdr:col>
      <xdr:colOff>7197</xdr:colOff>
      <xdr:row>4</xdr:row>
      <xdr:rowOff>38100</xdr:rowOff>
    </xdr:to>
    <xdr:sp macro="" textlink="">
      <xdr:nvSpPr>
        <xdr:cNvPr id="3" name="テキスト ボックス 2">
          <a:extLst>
            <a:ext uri="{FF2B5EF4-FFF2-40B4-BE49-F238E27FC236}">
              <a16:creationId xmlns:a16="http://schemas.microsoft.com/office/drawing/2014/main" id="{3FDD72C8-CD40-4EC5-A651-C37DCCDAC037}"/>
            </a:ext>
          </a:extLst>
        </xdr:cNvPr>
        <xdr:cNvSpPr txBox="1"/>
      </xdr:nvSpPr>
      <xdr:spPr>
        <a:xfrm>
          <a:off x="9227820" y="228600"/>
          <a:ext cx="3992457" cy="594360"/>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貼付用紙が足りない場合は、このシートをコピーして作成してください。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R58"/>
  <sheetViews>
    <sheetView showGridLines="0" view="pageBreakPreview" topLeftCell="A32" zoomScaleNormal="100" zoomScaleSheetLayoutView="100" workbookViewId="0">
      <selection activeCell="A5" sqref="A5:P5"/>
    </sheetView>
  </sheetViews>
  <sheetFormatPr defaultColWidth="8.75" defaultRowHeight="13" x14ac:dyDescent="0.55000000000000004"/>
  <cols>
    <col min="1" max="1" width="4.83203125" style="1" customWidth="1"/>
    <col min="2" max="3" width="8.25" style="1" customWidth="1"/>
    <col min="4" max="6" width="7.75" style="1" customWidth="1"/>
    <col min="7" max="8" width="7.83203125" style="1" customWidth="1"/>
    <col min="9" max="15" width="7.75" style="1" customWidth="1"/>
    <col min="16" max="16" width="5.25" style="1" customWidth="1"/>
    <col min="17" max="17" width="6.08203125" style="1" customWidth="1"/>
    <col min="18" max="18" width="48.75" style="1" customWidth="1"/>
    <col min="19" max="20" width="5.75" style="1" customWidth="1"/>
    <col min="21" max="16384" width="8.75" style="1"/>
  </cols>
  <sheetData>
    <row r="1" spans="1:18" ht="18" customHeight="1" x14ac:dyDescent="0.55000000000000004">
      <c r="M1" s="11"/>
      <c r="N1" s="11"/>
      <c r="O1" s="11"/>
      <c r="P1" s="3" t="s">
        <v>280</v>
      </c>
      <c r="R1" s="2"/>
    </row>
    <row r="2" spans="1:18" x14ac:dyDescent="0.55000000000000004">
      <c r="K2" s="1" t="s">
        <v>279</v>
      </c>
      <c r="L2" s="106" t="s">
        <v>5</v>
      </c>
      <c r="M2" s="106"/>
      <c r="N2" s="106"/>
      <c r="O2" s="106"/>
      <c r="P2" s="106"/>
    </row>
    <row r="3" spans="1:18" x14ac:dyDescent="0.55000000000000004">
      <c r="A3" s="4"/>
    </row>
    <row r="4" spans="1:18" x14ac:dyDescent="0.55000000000000004">
      <c r="A4" s="4"/>
    </row>
    <row r="5" spans="1:18" ht="32.25" customHeight="1" x14ac:dyDescent="0.55000000000000004">
      <c r="A5" s="114" t="s">
        <v>292</v>
      </c>
      <c r="B5" s="114"/>
      <c r="C5" s="114"/>
      <c r="D5" s="114"/>
      <c r="E5" s="114"/>
      <c r="F5" s="114"/>
      <c r="G5" s="114"/>
      <c r="H5" s="114"/>
      <c r="I5" s="114"/>
      <c r="J5" s="114"/>
      <c r="K5" s="114"/>
      <c r="L5" s="114"/>
      <c r="M5" s="114"/>
      <c r="N5" s="114"/>
      <c r="O5" s="114"/>
      <c r="P5" s="114"/>
      <c r="R5" s="9" t="s">
        <v>11</v>
      </c>
    </row>
    <row r="6" spans="1:18" ht="24" customHeight="1" x14ac:dyDescent="0.55000000000000004">
      <c r="A6" s="107" t="s">
        <v>246</v>
      </c>
      <c r="B6" s="107"/>
      <c r="C6" s="107"/>
      <c r="D6" s="107"/>
      <c r="E6" s="107"/>
      <c r="F6" s="107"/>
      <c r="G6" s="107"/>
      <c r="H6" s="107"/>
      <c r="I6" s="107"/>
      <c r="J6" s="107"/>
      <c r="K6" s="107"/>
      <c r="L6" s="107"/>
      <c r="M6" s="107"/>
      <c r="N6" s="107"/>
      <c r="O6" s="107"/>
      <c r="P6" s="107"/>
      <c r="R6" s="9" t="str">
        <f>D18&amp;D21&amp;G21&amp;P1&amp;A6</f>
        <v>【様式C】修了証明書</v>
      </c>
    </row>
    <row r="7" spans="1:18" x14ac:dyDescent="0.55000000000000004">
      <c r="A7" s="5"/>
      <c r="R7" s="10" t="s">
        <v>12</v>
      </c>
    </row>
    <row r="8" spans="1:18" ht="18.649999999999999" customHeight="1" x14ac:dyDescent="0.55000000000000004">
      <c r="B8" s="4" t="s">
        <v>286</v>
      </c>
      <c r="R8" s="10"/>
    </row>
    <row r="9" spans="1:18" x14ac:dyDescent="0.55000000000000004">
      <c r="A9" s="4"/>
    </row>
    <row r="10" spans="1:18" ht="19.899999999999999" customHeight="1" x14ac:dyDescent="0.55000000000000004">
      <c r="B10" s="4"/>
      <c r="I10" s="112" t="s">
        <v>6</v>
      </c>
      <c r="J10" s="113"/>
      <c r="K10" s="109"/>
      <c r="L10" s="110"/>
      <c r="M10" s="110"/>
      <c r="N10" s="110"/>
      <c r="O10" s="111"/>
      <c r="R10" s="1" t="s">
        <v>268</v>
      </c>
    </row>
    <row r="11" spans="1:18" ht="19.899999999999999" customHeight="1" x14ac:dyDescent="0.55000000000000004">
      <c r="B11" s="4"/>
      <c r="I11" s="112" t="s">
        <v>7</v>
      </c>
      <c r="J11" s="113"/>
      <c r="K11" s="109"/>
      <c r="L11" s="110"/>
      <c r="M11" s="110"/>
      <c r="N11" s="110"/>
      <c r="O11" s="111"/>
    </row>
    <row r="12" spans="1:18" ht="19.899999999999999" customHeight="1" x14ac:dyDescent="0.55000000000000004">
      <c r="A12" s="4"/>
    </row>
    <row r="13" spans="1:18" x14ac:dyDescent="0.55000000000000004">
      <c r="B13" s="4" t="s">
        <v>247</v>
      </c>
    </row>
    <row r="14" spans="1:18" x14ac:dyDescent="0.55000000000000004">
      <c r="A14" s="4"/>
    </row>
    <row r="15" spans="1:18" x14ac:dyDescent="0.55000000000000004">
      <c r="A15" s="115" t="s">
        <v>0</v>
      </c>
      <c r="B15" s="115"/>
      <c r="C15" s="115"/>
      <c r="D15" s="115"/>
      <c r="E15" s="115"/>
      <c r="F15" s="115"/>
      <c r="G15" s="115"/>
      <c r="H15" s="115"/>
      <c r="I15" s="115"/>
      <c r="J15" s="115"/>
      <c r="K15" s="115"/>
      <c r="L15" s="115"/>
      <c r="M15" s="115"/>
      <c r="N15" s="115"/>
      <c r="O15" s="115"/>
      <c r="P15" s="115"/>
    </row>
    <row r="16" spans="1:18" x14ac:dyDescent="0.55000000000000004">
      <c r="A16" s="4"/>
    </row>
    <row r="17" spans="2:15" x14ac:dyDescent="0.55000000000000004">
      <c r="B17" s="71" t="s">
        <v>1</v>
      </c>
      <c r="G17" s="1" t="s">
        <v>291</v>
      </c>
      <c r="K17" s="116"/>
      <c r="L17" s="116"/>
      <c r="M17" s="116"/>
      <c r="N17" s="116"/>
      <c r="O17" s="116"/>
    </row>
    <row r="18" spans="2:15" ht="18" customHeight="1" x14ac:dyDescent="0.55000000000000004">
      <c r="B18" s="121" t="s">
        <v>13</v>
      </c>
      <c r="C18" s="121"/>
      <c r="D18" s="134"/>
      <c r="E18" s="135"/>
      <c r="F18" s="135"/>
      <c r="G18" s="136"/>
      <c r="H18" s="12" t="s">
        <v>14</v>
      </c>
      <c r="I18" s="12"/>
      <c r="J18" s="108" t="s">
        <v>282</v>
      </c>
      <c r="K18" s="108"/>
      <c r="L18" s="108"/>
      <c r="M18" s="108"/>
      <c r="N18" s="108"/>
      <c r="O18" s="108"/>
    </row>
    <row r="19" spans="2:15" ht="22.9" customHeight="1" x14ac:dyDescent="0.55000000000000004">
      <c r="B19" s="67" t="s">
        <v>15</v>
      </c>
      <c r="C19" s="69"/>
      <c r="D19" s="112" t="s">
        <v>16</v>
      </c>
      <c r="E19" s="149"/>
      <c r="F19" s="113"/>
      <c r="G19" s="112" t="s">
        <v>17</v>
      </c>
      <c r="H19" s="149"/>
      <c r="I19" s="113"/>
      <c r="J19" s="150" t="s">
        <v>224</v>
      </c>
      <c r="K19" s="151"/>
      <c r="L19" s="151"/>
      <c r="M19" s="151"/>
      <c r="N19" s="151"/>
      <c r="O19" s="152"/>
    </row>
    <row r="20" spans="2:15" ht="18" customHeight="1" x14ac:dyDescent="0.55000000000000004">
      <c r="B20" s="73"/>
      <c r="C20" s="70" t="s">
        <v>220</v>
      </c>
      <c r="D20" s="146"/>
      <c r="E20" s="147"/>
      <c r="F20" s="147"/>
      <c r="G20" s="146"/>
      <c r="H20" s="147"/>
      <c r="I20" s="148"/>
      <c r="J20" s="153"/>
      <c r="K20" s="154"/>
      <c r="L20" s="154"/>
      <c r="M20" s="154"/>
      <c r="N20" s="154"/>
      <c r="O20" s="155"/>
    </row>
    <row r="21" spans="2:15" ht="18" customHeight="1" x14ac:dyDescent="0.55000000000000004">
      <c r="B21" s="68"/>
      <c r="C21" s="72" t="s">
        <v>221</v>
      </c>
      <c r="D21" s="143"/>
      <c r="E21" s="144"/>
      <c r="F21" s="145"/>
      <c r="G21" s="143"/>
      <c r="H21" s="144"/>
      <c r="I21" s="145"/>
      <c r="J21" s="156"/>
      <c r="K21" s="157"/>
      <c r="L21" s="157"/>
      <c r="M21" s="157"/>
      <c r="N21" s="157"/>
      <c r="O21" s="158"/>
    </row>
    <row r="22" spans="2:15" ht="22.9" customHeight="1" x14ac:dyDescent="0.55000000000000004">
      <c r="B22" s="13"/>
      <c r="C22" s="13"/>
      <c r="D22" s="81"/>
      <c r="E22" s="81"/>
      <c r="F22" s="81"/>
      <c r="G22" s="81"/>
      <c r="H22" s="81"/>
      <c r="I22" s="81"/>
      <c r="J22" s="81"/>
      <c r="K22" s="81"/>
      <c r="L22" s="81"/>
      <c r="M22" s="81"/>
      <c r="N22" s="81"/>
      <c r="O22" s="81"/>
    </row>
    <row r="23" spans="2:15" x14ac:dyDescent="0.55000000000000004">
      <c r="B23" s="71" t="s">
        <v>18</v>
      </c>
    </row>
    <row r="24" spans="2:15" ht="18" customHeight="1" x14ac:dyDescent="0.55000000000000004">
      <c r="B24" s="117" t="s">
        <v>222</v>
      </c>
      <c r="C24" s="118"/>
      <c r="D24" s="140" t="s">
        <v>249</v>
      </c>
      <c r="E24" s="141"/>
      <c r="F24" s="142"/>
      <c r="G24" s="163" t="s">
        <v>251</v>
      </c>
      <c r="H24" s="163"/>
      <c r="I24" s="163"/>
      <c r="J24" s="140" t="s">
        <v>233</v>
      </c>
      <c r="K24" s="141"/>
      <c r="L24" s="141"/>
      <c r="M24" s="141"/>
      <c r="N24" s="141"/>
      <c r="O24" s="142"/>
    </row>
    <row r="25" spans="2:15" ht="18" customHeight="1" x14ac:dyDescent="0.55000000000000004">
      <c r="B25" s="119"/>
      <c r="C25" s="120"/>
      <c r="D25" s="131"/>
      <c r="E25" s="132"/>
      <c r="F25" s="133"/>
      <c r="G25" s="164"/>
      <c r="H25" s="164"/>
      <c r="I25" s="164"/>
      <c r="J25" s="134"/>
      <c r="K25" s="135"/>
      <c r="L25" s="135"/>
      <c r="M25" s="135"/>
      <c r="N25" s="135"/>
      <c r="O25" s="136"/>
    </row>
    <row r="26" spans="2:15" ht="22.9" customHeight="1" x14ac:dyDescent="0.55000000000000004">
      <c r="B26" s="117" t="s">
        <v>223</v>
      </c>
      <c r="C26" s="118"/>
      <c r="D26" s="140" t="s">
        <v>250</v>
      </c>
      <c r="E26" s="141"/>
      <c r="F26" s="142"/>
      <c r="G26" s="163" t="s">
        <v>252</v>
      </c>
      <c r="H26" s="163"/>
      <c r="I26" s="163"/>
      <c r="J26" s="140" t="s">
        <v>233</v>
      </c>
      <c r="K26" s="141"/>
      <c r="L26" s="141"/>
      <c r="M26" s="141"/>
      <c r="N26" s="141"/>
      <c r="O26" s="142"/>
    </row>
    <row r="27" spans="2:15" ht="18" customHeight="1" x14ac:dyDescent="0.55000000000000004">
      <c r="B27" s="119"/>
      <c r="C27" s="120"/>
      <c r="D27" s="131"/>
      <c r="E27" s="132"/>
      <c r="F27" s="133"/>
      <c r="G27" s="164"/>
      <c r="H27" s="164"/>
      <c r="I27" s="164"/>
      <c r="J27" s="134"/>
      <c r="K27" s="135"/>
      <c r="L27" s="135"/>
      <c r="M27" s="135"/>
      <c r="N27" s="135"/>
      <c r="O27" s="136"/>
    </row>
    <row r="28" spans="2:15" ht="22.9" customHeight="1" x14ac:dyDescent="0.55000000000000004">
      <c r="B28" s="13"/>
      <c r="C28" s="13"/>
      <c r="D28" s="81"/>
      <c r="E28" s="81"/>
      <c r="F28" s="81"/>
      <c r="G28" s="81"/>
      <c r="H28" s="81"/>
      <c r="I28" s="81"/>
      <c r="J28" s="81"/>
      <c r="K28" s="81"/>
      <c r="L28" s="81"/>
      <c r="M28" s="81"/>
      <c r="N28" s="81"/>
      <c r="O28" s="81"/>
    </row>
    <row r="29" spans="2:15" x14ac:dyDescent="0.55000000000000004">
      <c r="B29" s="6" t="s">
        <v>225</v>
      </c>
    </row>
    <row r="30" spans="2:15" ht="45.75" customHeight="1" x14ac:dyDescent="0.55000000000000004">
      <c r="B30" s="130" t="s">
        <v>231</v>
      </c>
      <c r="C30" s="130"/>
      <c r="D30" s="131"/>
      <c r="E30" s="132"/>
      <c r="F30" s="133"/>
      <c r="G30" s="130" t="s">
        <v>232</v>
      </c>
      <c r="H30" s="130"/>
      <c r="I30" s="131"/>
      <c r="J30" s="132"/>
      <c r="K30" s="133"/>
      <c r="L30" s="165" t="s">
        <v>235</v>
      </c>
      <c r="M30" s="166"/>
      <c r="N30" s="82" t="str">
        <f>IF(OR(D30="",I30="",),"",_xlfn.DAYS(I30,D30)+1)</f>
        <v/>
      </c>
      <c r="O30" s="83" t="s">
        <v>226</v>
      </c>
    </row>
    <row r="31" spans="2:15" ht="40.15" customHeight="1" x14ac:dyDescent="0.55000000000000004">
      <c r="B31" s="130" t="s">
        <v>227</v>
      </c>
      <c r="C31" s="130"/>
      <c r="D31" s="159"/>
      <c r="E31" s="159"/>
      <c r="F31" s="84" t="s">
        <v>234</v>
      </c>
      <c r="G31" s="160" t="s">
        <v>254</v>
      </c>
      <c r="H31" s="161"/>
      <c r="I31" s="161"/>
      <c r="J31" s="161"/>
      <c r="K31" s="161"/>
      <c r="L31" s="161"/>
      <c r="M31" s="161"/>
      <c r="N31" s="161"/>
      <c r="O31" s="162"/>
    </row>
    <row r="32" spans="2:15" ht="22.9" customHeight="1" thickBot="1" x14ac:dyDescent="0.6">
      <c r="B32" s="13"/>
      <c r="C32" s="13"/>
      <c r="D32" s="81"/>
      <c r="E32" s="81"/>
      <c r="I32" s="81"/>
      <c r="J32" s="81"/>
      <c r="K32" s="81"/>
      <c r="L32" s="81"/>
      <c r="M32" s="81"/>
      <c r="N32" s="81"/>
      <c r="O32" s="81"/>
    </row>
    <row r="33" spans="2:16" ht="13.5" thickBot="1" x14ac:dyDescent="0.6">
      <c r="B33" s="71" t="s">
        <v>253</v>
      </c>
      <c r="N33" s="103" t="s">
        <v>270</v>
      </c>
      <c r="O33" s="104"/>
      <c r="P33" s="105" t="str">
        <f>IF(D36="","",_xlfn.DAYS(I36,D36)+1)</f>
        <v/>
      </c>
    </row>
    <row r="34" spans="2:16" ht="25.5" customHeight="1" x14ac:dyDescent="0.55000000000000004">
      <c r="B34" s="117" t="s">
        <v>228</v>
      </c>
      <c r="C34" s="118"/>
      <c r="D34" s="85" t="s">
        <v>230</v>
      </c>
      <c r="E34" s="134"/>
      <c r="F34" s="135"/>
      <c r="G34" s="135"/>
      <c r="H34" s="135"/>
      <c r="I34" s="135"/>
      <c r="J34" s="135"/>
      <c r="K34" s="135"/>
      <c r="L34" s="135"/>
      <c r="M34" s="135"/>
      <c r="N34" s="157"/>
      <c r="O34" s="158"/>
    </row>
    <row r="35" spans="2:16" ht="24" customHeight="1" x14ac:dyDescent="0.55000000000000004">
      <c r="B35" s="119"/>
      <c r="C35" s="120"/>
      <c r="D35" s="86" t="s">
        <v>229</v>
      </c>
      <c r="E35" s="134"/>
      <c r="F35" s="135"/>
      <c r="G35" s="135"/>
      <c r="H35" s="135"/>
      <c r="I35" s="135"/>
      <c r="J35" s="135"/>
      <c r="K35" s="135"/>
      <c r="L35" s="135"/>
      <c r="M35" s="135"/>
      <c r="N35" s="135"/>
      <c r="O35" s="136"/>
    </row>
    <row r="36" spans="2:16" ht="24" customHeight="1" x14ac:dyDescent="0.55000000000000004">
      <c r="B36" s="130" t="s">
        <v>236</v>
      </c>
      <c r="C36" s="130"/>
      <c r="D36" s="131"/>
      <c r="E36" s="132"/>
      <c r="F36" s="133"/>
      <c r="G36" s="130" t="s">
        <v>237</v>
      </c>
      <c r="H36" s="130"/>
      <c r="I36" s="131"/>
      <c r="J36" s="132"/>
      <c r="K36" s="133"/>
      <c r="L36" s="165" t="s">
        <v>241</v>
      </c>
      <c r="M36" s="166"/>
      <c r="N36" s="79"/>
      <c r="O36" s="87" t="s">
        <v>226</v>
      </c>
    </row>
    <row r="37" spans="2:16" ht="24" customHeight="1" x14ac:dyDescent="0.55000000000000004">
      <c r="B37" s="125" t="s">
        <v>238</v>
      </c>
      <c r="C37" s="126"/>
      <c r="D37" s="167"/>
      <c r="E37" s="167"/>
      <c r="F37" s="167"/>
      <c r="G37" s="168" t="s">
        <v>239</v>
      </c>
      <c r="H37" s="168"/>
      <c r="I37" s="169"/>
      <c r="J37" s="170"/>
      <c r="K37" s="170"/>
      <c r="L37" s="170"/>
      <c r="M37" s="170"/>
      <c r="N37" s="170"/>
      <c r="O37" s="171"/>
    </row>
    <row r="38" spans="2:16" ht="24" customHeight="1" x14ac:dyDescent="0.55000000000000004">
      <c r="B38" s="125" t="s">
        <v>240</v>
      </c>
      <c r="C38" s="126"/>
      <c r="D38" s="122"/>
      <c r="E38" s="123"/>
      <c r="F38" s="123"/>
      <c r="G38" s="123"/>
      <c r="H38" s="123"/>
      <c r="I38" s="123"/>
      <c r="J38" s="123"/>
      <c r="K38" s="123"/>
      <c r="L38" s="123"/>
      <c r="M38" s="123"/>
      <c r="N38" s="123"/>
      <c r="O38" s="124"/>
    </row>
    <row r="39" spans="2:16" ht="24" customHeight="1" thickBot="1" x14ac:dyDescent="0.6">
      <c r="B39" s="7"/>
    </row>
    <row r="40" spans="2:16" ht="13.5" thickBot="1" x14ac:dyDescent="0.6">
      <c r="B40" s="2" t="s">
        <v>265</v>
      </c>
      <c r="N40" s="103" t="s">
        <v>270</v>
      </c>
      <c r="O40" s="104"/>
      <c r="P40" s="105" t="str">
        <f>IF(D43="","",_xlfn.DAYS(I43,D43)+1)</f>
        <v/>
      </c>
    </row>
    <row r="41" spans="2:16" ht="18" customHeight="1" x14ac:dyDescent="0.55000000000000004">
      <c r="B41" s="117" t="s">
        <v>228</v>
      </c>
      <c r="C41" s="118"/>
      <c r="D41" s="85" t="s">
        <v>230</v>
      </c>
      <c r="E41" s="134"/>
      <c r="F41" s="135"/>
      <c r="G41" s="135"/>
      <c r="H41" s="135"/>
      <c r="I41" s="135"/>
      <c r="J41" s="135"/>
      <c r="K41" s="135"/>
      <c r="L41" s="135"/>
      <c r="M41" s="135"/>
      <c r="N41" s="157"/>
      <c r="O41" s="158"/>
    </row>
    <row r="42" spans="2:16" ht="24" customHeight="1" x14ac:dyDescent="0.55000000000000004">
      <c r="B42" s="119"/>
      <c r="C42" s="120"/>
      <c r="D42" s="86" t="s">
        <v>229</v>
      </c>
      <c r="E42" s="134"/>
      <c r="F42" s="135"/>
      <c r="G42" s="135"/>
      <c r="H42" s="135"/>
      <c r="I42" s="135"/>
      <c r="J42" s="135"/>
      <c r="K42" s="135"/>
      <c r="L42" s="135"/>
      <c r="M42" s="135"/>
      <c r="N42" s="135"/>
      <c r="O42" s="136"/>
    </row>
    <row r="43" spans="2:16" ht="24" customHeight="1" x14ac:dyDescent="0.55000000000000004">
      <c r="B43" s="130" t="s">
        <v>236</v>
      </c>
      <c r="C43" s="130"/>
      <c r="D43" s="131"/>
      <c r="E43" s="132"/>
      <c r="F43" s="133"/>
      <c r="G43" s="130" t="s">
        <v>237</v>
      </c>
      <c r="H43" s="130"/>
      <c r="I43" s="131"/>
      <c r="J43" s="132"/>
      <c r="K43" s="133"/>
      <c r="L43" s="165" t="s">
        <v>241</v>
      </c>
      <c r="M43" s="166"/>
      <c r="N43" s="79"/>
      <c r="O43" s="87" t="s">
        <v>226</v>
      </c>
    </row>
    <row r="44" spans="2:16" ht="24" customHeight="1" x14ac:dyDescent="0.55000000000000004">
      <c r="B44" s="125" t="s">
        <v>238</v>
      </c>
      <c r="C44" s="126"/>
      <c r="D44" s="167"/>
      <c r="E44" s="167"/>
      <c r="F44" s="167"/>
      <c r="G44" s="168" t="s">
        <v>239</v>
      </c>
      <c r="H44" s="168"/>
      <c r="I44" s="169"/>
      <c r="J44" s="170"/>
      <c r="K44" s="170"/>
      <c r="L44" s="170"/>
      <c r="M44" s="170"/>
      <c r="N44" s="170"/>
      <c r="O44" s="171"/>
    </row>
    <row r="45" spans="2:16" ht="24" customHeight="1" x14ac:dyDescent="0.55000000000000004">
      <c r="B45" s="125" t="s">
        <v>240</v>
      </c>
      <c r="C45" s="126"/>
      <c r="D45" s="122"/>
      <c r="E45" s="123"/>
      <c r="F45" s="123"/>
      <c r="G45" s="123"/>
      <c r="H45" s="123"/>
      <c r="I45" s="123"/>
      <c r="J45" s="123"/>
      <c r="K45" s="123"/>
      <c r="L45" s="123"/>
      <c r="M45" s="123"/>
      <c r="N45" s="123"/>
      <c r="O45" s="124"/>
    </row>
    <row r="46" spans="2:16" ht="24" customHeight="1" thickBot="1" x14ac:dyDescent="0.6"/>
    <row r="47" spans="2:16" ht="13.5" thickBot="1" x14ac:dyDescent="0.6">
      <c r="B47" s="2" t="s">
        <v>266</v>
      </c>
      <c r="N47" s="103" t="s">
        <v>270</v>
      </c>
      <c r="O47" s="104"/>
      <c r="P47" s="105" t="str">
        <f>IF(D50="","",_xlfn.DAYS(I50,D50)+1)</f>
        <v/>
      </c>
    </row>
    <row r="48" spans="2:16" ht="18" customHeight="1" x14ac:dyDescent="0.55000000000000004">
      <c r="B48" s="117" t="s">
        <v>228</v>
      </c>
      <c r="C48" s="118"/>
      <c r="D48" s="85" t="s">
        <v>230</v>
      </c>
      <c r="E48" s="134"/>
      <c r="F48" s="135"/>
      <c r="G48" s="135"/>
      <c r="H48" s="135"/>
      <c r="I48" s="135"/>
      <c r="J48" s="135"/>
      <c r="K48" s="135"/>
      <c r="L48" s="135"/>
      <c r="M48" s="135"/>
      <c r="N48" s="157"/>
      <c r="O48" s="158"/>
    </row>
    <row r="49" spans="1:16" ht="24" customHeight="1" x14ac:dyDescent="0.55000000000000004">
      <c r="B49" s="119"/>
      <c r="C49" s="120"/>
      <c r="D49" s="86" t="s">
        <v>229</v>
      </c>
      <c r="E49" s="134"/>
      <c r="F49" s="135"/>
      <c r="G49" s="135"/>
      <c r="H49" s="135"/>
      <c r="I49" s="135"/>
      <c r="J49" s="135"/>
      <c r="K49" s="135"/>
      <c r="L49" s="135"/>
      <c r="M49" s="135"/>
      <c r="N49" s="135"/>
      <c r="O49" s="136"/>
    </row>
    <row r="50" spans="1:16" ht="24" customHeight="1" x14ac:dyDescent="0.55000000000000004">
      <c r="B50" s="130" t="s">
        <v>236</v>
      </c>
      <c r="C50" s="130"/>
      <c r="D50" s="131"/>
      <c r="E50" s="132"/>
      <c r="F50" s="133"/>
      <c r="G50" s="130" t="s">
        <v>237</v>
      </c>
      <c r="H50" s="130"/>
      <c r="I50" s="131"/>
      <c r="J50" s="132"/>
      <c r="K50" s="133"/>
      <c r="L50" s="165" t="s">
        <v>241</v>
      </c>
      <c r="M50" s="166"/>
      <c r="N50" s="79"/>
      <c r="O50" s="87" t="s">
        <v>226</v>
      </c>
    </row>
    <row r="51" spans="1:16" ht="24" customHeight="1" x14ac:dyDescent="0.55000000000000004">
      <c r="B51" s="125" t="s">
        <v>238</v>
      </c>
      <c r="C51" s="126"/>
      <c r="D51" s="167"/>
      <c r="E51" s="167"/>
      <c r="F51" s="167"/>
      <c r="G51" s="168" t="s">
        <v>239</v>
      </c>
      <c r="H51" s="168"/>
      <c r="I51" s="169"/>
      <c r="J51" s="170"/>
      <c r="K51" s="170"/>
      <c r="L51" s="170"/>
      <c r="M51" s="170"/>
      <c r="N51" s="170"/>
      <c r="O51" s="171"/>
    </row>
    <row r="52" spans="1:16" ht="24" customHeight="1" x14ac:dyDescent="0.55000000000000004">
      <c r="B52" s="125" t="s">
        <v>240</v>
      </c>
      <c r="C52" s="126"/>
      <c r="D52" s="122"/>
      <c r="E52" s="123"/>
      <c r="F52" s="123"/>
      <c r="G52" s="123"/>
      <c r="H52" s="123"/>
      <c r="I52" s="123"/>
      <c r="J52" s="123"/>
      <c r="K52" s="123"/>
      <c r="L52" s="123"/>
      <c r="M52" s="123"/>
      <c r="N52" s="123"/>
      <c r="O52" s="124"/>
    </row>
    <row r="53" spans="1:16" ht="13.5" customHeight="1" x14ac:dyDescent="0.55000000000000004">
      <c r="A53" s="4"/>
      <c r="P53" s="4"/>
    </row>
    <row r="54" spans="1:16" x14ac:dyDescent="0.55000000000000004">
      <c r="A54" s="4"/>
      <c r="P54" s="4" t="s">
        <v>4</v>
      </c>
    </row>
    <row r="55" spans="1:16" x14ac:dyDescent="0.55000000000000004">
      <c r="B55" s="137" t="s">
        <v>8</v>
      </c>
      <c r="C55" s="138"/>
      <c r="D55" s="139"/>
      <c r="E55" s="134"/>
      <c r="F55" s="135"/>
      <c r="G55" s="135"/>
      <c r="H55" s="135"/>
      <c r="I55" s="135"/>
      <c r="J55" s="135"/>
      <c r="K55" s="135"/>
      <c r="L55" s="135"/>
      <c r="M55" s="135"/>
      <c r="N55" s="135"/>
      <c r="O55" s="136"/>
    </row>
    <row r="56" spans="1:16" ht="16.5" customHeight="1" x14ac:dyDescent="0.55000000000000004">
      <c r="A56" s="8"/>
    </row>
    <row r="57" spans="1:16" ht="24.75" customHeight="1" x14ac:dyDescent="0.55000000000000004">
      <c r="A57" s="127" t="s">
        <v>278</v>
      </c>
      <c r="B57" s="128"/>
      <c r="C57" s="128"/>
      <c r="D57" s="128"/>
      <c r="E57" s="128"/>
      <c r="F57" s="128"/>
      <c r="G57" s="128"/>
      <c r="H57" s="128"/>
      <c r="I57" s="128"/>
      <c r="J57" s="128"/>
      <c r="K57" s="128"/>
      <c r="L57" s="128"/>
      <c r="M57" s="128"/>
      <c r="N57" s="128"/>
      <c r="O57" s="128"/>
      <c r="P57" s="129"/>
    </row>
    <row r="58" spans="1:16" ht="21" customHeight="1" x14ac:dyDescent="0.55000000000000004"/>
  </sheetData>
  <sheetProtection formatCells="0" formatRows="0" insertRows="0" deleteRows="0"/>
  <mergeCells count="87">
    <mergeCell ref="B51:C51"/>
    <mergeCell ref="D51:F51"/>
    <mergeCell ref="G51:H51"/>
    <mergeCell ref="I51:O51"/>
    <mergeCell ref="B52:C52"/>
    <mergeCell ref="D52:O52"/>
    <mergeCell ref="B48:C49"/>
    <mergeCell ref="E48:O48"/>
    <mergeCell ref="E49:O49"/>
    <mergeCell ref="B50:C50"/>
    <mergeCell ref="D50:F50"/>
    <mergeCell ref="G50:H50"/>
    <mergeCell ref="I50:K50"/>
    <mergeCell ref="L50:M50"/>
    <mergeCell ref="I43:K43"/>
    <mergeCell ref="L43:M43"/>
    <mergeCell ref="B44:C44"/>
    <mergeCell ref="D44:F44"/>
    <mergeCell ref="G44:H44"/>
    <mergeCell ref="I44:O44"/>
    <mergeCell ref="B38:C38"/>
    <mergeCell ref="D38:O38"/>
    <mergeCell ref="B41:C42"/>
    <mergeCell ref="E41:O41"/>
    <mergeCell ref="E42:O42"/>
    <mergeCell ref="L30:M30"/>
    <mergeCell ref="G36:H36"/>
    <mergeCell ref="I36:K36"/>
    <mergeCell ref="L36:M36"/>
    <mergeCell ref="B37:C37"/>
    <mergeCell ref="D37:F37"/>
    <mergeCell ref="G37:H37"/>
    <mergeCell ref="I37:O37"/>
    <mergeCell ref="D26:F26"/>
    <mergeCell ref="G26:I26"/>
    <mergeCell ref="J26:O26"/>
    <mergeCell ref="D27:F27"/>
    <mergeCell ref="G27:I27"/>
    <mergeCell ref="J27:O27"/>
    <mergeCell ref="J19:O19"/>
    <mergeCell ref="J20:O21"/>
    <mergeCell ref="D31:E31"/>
    <mergeCell ref="B36:C36"/>
    <mergeCell ref="B34:C35"/>
    <mergeCell ref="E34:O34"/>
    <mergeCell ref="E35:O35"/>
    <mergeCell ref="G31:O31"/>
    <mergeCell ref="D36:F36"/>
    <mergeCell ref="G30:H30"/>
    <mergeCell ref="I30:K30"/>
    <mergeCell ref="D30:F30"/>
    <mergeCell ref="G24:I24"/>
    <mergeCell ref="G25:I25"/>
    <mergeCell ref="J24:O24"/>
    <mergeCell ref="J25:O25"/>
    <mergeCell ref="D21:F21"/>
    <mergeCell ref="G21:I21"/>
    <mergeCell ref="D20:F20"/>
    <mergeCell ref="G20:I20"/>
    <mergeCell ref="G19:I19"/>
    <mergeCell ref="D19:F19"/>
    <mergeCell ref="B26:C27"/>
    <mergeCell ref="B18:C18"/>
    <mergeCell ref="D45:O45"/>
    <mergeCell ref="B45:C45"/>
    <mergeCell ref="A57:P57"/>
    <mergeCell ref="B43:C43"/>
    <mergeCell ref="D43:F43"/>
    <mergeCell ref="G43:H43"/>
    <mergeCell ref="D18:G18"/>
    <mergeCell ref="B55:D55"/>
    <mergeCell ref="E55:O55"/>
    <mergeCell ref="B30:C30"/>
    <mergeCell ref="B31:C31"/>
    <mergeCell ref="D25:F25"/>
    <mergeCell ref="B24:C25"/>
    <mergeCell ref="D24:F24"/>
    <mergeCell ref="L2:P2"/>
    <mergeCell ref="A6:P6"/>
    <mergeCell ref="J18:O18"/>
    <mergeCell ref="K10:O10"/>
    <mergeCell ref="K11:O11"/>
    <mergeCell ref="I10:J10"/>
    <mergeCell ref="I11:J11"/>
    <mergeCell ref="A5:P5"/>
    <mergeCell ref="A15:P15"/>
    <mergeCell ref="K17:O17"/>
  </mergeCells>
  <phoneticPr fontId="1"/>
  <conditionalFormatting sqref="D25 G25 J25 D27 G27 J27 I30 D30:D31">
    <cfRule type="expression" dxfId="9" priority="5">
      <formula>D25=""</formula>
    </cfRule>
  </conditionalFormatting>
  <conditionalFormatting sqref="E34:E35 N36 I36:I37 D36:D38 E41:E42 N43 I43:I44 D43:D45 E48:E49 N50 I50:I51 D50:D52 E55">
    <cfRule type="expression" dxfId="8" priority="1">
      <formula>D34=""</formula>
    </cfRule>
  </conditionalFormatting>
  <conditionalFormatting sqref="J18:O18">
    <cfRule type="expression" dxfId="7" priority="4">
      <formula>$J$18="選択してください"</formula>
    </cfRule>
  </conditionalFormatting>
  <conditionalFormatting sqref="K10:K11 D18 J20 D20:D21 G20:G21">
    <cfRule type="expression" dxfId="6" priority="6">
      <formula>D10=""</formula>
    </cfRule>
  </conditionalFormatting>
  <conditionalFormatting sqref="L2:P2">
    <cfRule type="cellIs" dxfId="5" priority="3" operator="equal">
      <formula>"年　　月　　日"</formula>
    </cfRule>
  </conditionalFormatting>
  <dataValidations count="6">
    <dataValidation type="textLength" imeMode="halfAlpha" operator="equal" allowBlank="1" showInputMessage="1" showErrorMessage="1" sqref="D18" xr:uid="{CFD904DA-0DFD-4D28-82C3-CC225EA6E366}">
      <formula1>7</formula1>
    </dataValidation>
    <dataValidation imeMode="fullKatakana" allowBlank="1" showInputMessage="1" showErrorMessage="1" sqref="D20 G20" xr:uid="{A36CF2CE-1848-4D59-A645-BFED38BBF2C8}"/>
    <dataValidation type="date" allowBlank="1" showInputMessage="1" showErrorMessage="1" sqref="D25:I25" xr:uid="{169E7785-493E-438F-AF22-3FE83B2AA4CF}">
      <formula1>46204</formula1>
      <formula2>46326</formula2>
    </dataValidation>
    <dataValidation type="date" allowBlank="1" showInputMessage="1" showErrorMessage="1" sqref="D27:I27" xr:uid="{C05CA4A5-B8DC-482C-8F99-D082F1368098}">
      <formula1>46204</formula1>
      <formula2>46305</formula2>
    </dataValidation>
    <dataValidation imeMode="halfAlpha" allowBlank="1" showInputMessage="1" showErrorMessage="1" sqref="J20:O21" xr:uid="{7D92EC63-891C-48B3-BEE0-4DDC5C3DEA29}"/>
    <dataValidation type="list" allowBlank="1" showInputMessage="1" showErrorMessage="1" sqref="J18:O18" xr:uid="{F20506D1-BE59-4AD3-8048-122852B573EA}">
      <formula1>"選択してください,マイ好奇心探究コース,社会課題探究コース,スポーツ・芸術探究コース,OURとくしま探究コース"</formula1>
    </dataValidation>
  </dataValidations>
  <printOptions horizontalCentered="1" verticalCentered="1"/>
  <pageMargins left="0.31496062992125984" right="0.31496062992125984" top="0.35433070866141736" bottom="0.35433070866141736" header="0.31496062992125984" footer="0.31496062992125984"/>
  <pageSetup paperSize="9" scale="6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0F4370-EDAA-4B27-9A25-300CE78522D9}">
          <x14:formula1>
            <xm:f>'非表示)国・地域コード '!$F$2:$F$173</xm:f>
          </x14:formula1>
          <xm:sqref>D37:F37 D44:F44 D51:F51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C46BC-C846-4707-AE95-1873FDD6B2B7}">
  <sheetPr>
    <tabColor rgb="FFFFC000"/>
    <pageSetUpPr fitToPage="1"/>
  </sheetPr>
  <dimension ref="A1:P70"/>
  <sheetViews>
    <sheetView showGridLines="0" view="pageBreakPreview" zoomScaleNormal="100" zoomScaleSheetLayoutView="100" workbookViewId="0">
      <selection activeCell="D14" sqref="D14:N27"/>
    </sheetView>
  </sheetViews>
  <sheetFormatPr defaultColWidth="8.75" defaultRowHeight="13" x14ac:dyDescent="0.55000000000000004"/>
  <cols>
    <col min="1" max="1" width="3.33203125" style="1" customWidth="1"/>
    <col min="2" max="6" width="7.75" style="1" customWidth="1"/>
    <col min="7" max="8" width="7.83203125" style="1" customWidth="1"/>
    <col min="9" max="15" width="7.75" style="1" customWidth="1"/>
    <col min="16" max="16" width="3.33203125" style="1" customWidth="1"/>
    <col min="17" max="18" width="6.08203125" style="1" customWidth="1"/>
    <col min="19" max="20" width="5.75" style="1" customWidth="1"/>
    <col min="21" max="16384" width="8.75" style="1"/>
  </cols>
  <sheetData>
    <row r="1" spans="1:16" ht="18" customHeight="1" x14ac:dyDescent="0.55000000000000004">
      <c r="A1" s="4"/>
      <c r="K1" s="172" t="s">
        <v>281</v>
      </c>
      <c r="L1" s="172"/>
      <c r="M1" s="172"/>
      <c r="N1" s="172"/>
      <c r="O1" s="172"/>
      <c r="P1" s="172"/>
    </row>
    <row r="3" spans="1:16" ht="18.5" x14ac:dyDescent="0.55000000000000004">
      <c r="A3" s="107" t="s">
        <v>245</v>
      </c>
      <c r="B3" s="107"/>
      <c r="C3" s="107"/>
      <c r="D3" s="107"/>
      <c r="E3" s="107"/>
      <c r="F3" s="107"/>
      <c r="G3" s="107"/>
      <c r="H3" s="107"/>
      <c r="I3" s="107"/>
      <c r="J3" s="107"/>
      <c r="K3" s="107"/>
      <c r="L3" s="107"/>
      <c r="M3" s="107"/>
      <c r="N3" s="107"/>
      <c r="O3" s="107"/>
      <c r="P3" s="107"/>
    </row>
    <row r="4" spans="1:16" x14ac:dyDescent="0.55000000000000004">
      <c r="H4" s="1" t="s">
        <v>291</v>
      </c>
      <c r="L4" s="116"/>
      <c r="M4" s="116"/>
      <c r="N4" s="116"/>
      <c r="O4" s="116"/>
    </row>
    <row r="5" spans="1:16" ht="25.15" customHeight="1" x14ac:dyDescent="0.55000000000000004">
      <c r="B5" s="121" t="s">
        <v>2</v>
      </c>
      <c r="C5" s="121"/>
      <c r="D5" s="121"/>
      <c r="E5" s="173" t="str">
        <f>IF(【様式C】修了証明書!D18="","",【様式C】修了証明書!D18)</f>
        <v/>
      </c>
      <c r="F5" s="173"/>
      <c r="G5" s="173"/>
      <c r="H5" s="121" t="s">
        <v>3</v>
      </c>
      <c r="I5" s="121"/>
      <c r="J5" s="121"/>
      <c r="K5" s="173" t="str">
        <f>IF(【様式C】修了証明書!D21="","",【様式C】修了証明書!D21&amp;【様式C】修了証明書!G21)</f>
        <v/>
      </c>
      <c r="L5" s="173"/>
      <c r="M5" s="173"/>
      <c r="N5" s="173"/>
      <c r="O5" s="173"/>
    </row>
    <row r="7" spans="1:16" ht="21" customHeight="1" x14ac:dyDescent="0.55000000000000004">
      <c r="B7" s="6" t="s">
        <v>242</v>
      </c>
    </row>
    <row r="8" spans="1:16" ht="25.15" customHeight="1" x14ac:dyDescent="0.55000000000000004">
      <c r="B8" s="117" t="s">
        <v>228</v>
      </c>
      <c r="C8" s="118"/>
      <c r="D8" s="85" t="s">
        <v>230</v>
      </c>
      <c r="E8" s="174" t="str">
        <f>IF(E5="","",【様式C】修了証明書!E34)</f>
        <v/>
      </c>
      <c r="F8" s="175"/>
      <c r="G8" s="175"/>
      <c r="H8" s="175"/>
      <c r="I8" s="175"/>
      <c r="J8" s="175"/>
      <c r="K8" s="175"/>
      <c r="L8" s="175"/>
      <c r="M8" s="175"/>
      <c r="N8" s="175"/>
      <c r="O8" s="176"/>
    </row>
    <row r="9" spans="1:16" ht="25.15" customHeight="1" x14ac:dyDescent="0.55000000000000004">
      <c r="B9" s="119"/>
      <c r="C9" s="120"/>
      <c r="D9" s="86" t="s">
        <v>229</v>
      </c>
      <c r="E9" s="174" t="str">
        <f>IF(E5="","",【様式C】修了証明書!E35)</f>
        <v/>
      </c>
      <c r="F9" s="175"/>
      <c r="G9" s="175"/>
      <c r="H9" s="175"/>
      <c r="I9" s="175"/>
      <c r="J9" s="175"/>
      <c r="K9" s="175"/>
      <c r="L9" s="175"/>
      <c r="M9" s="175"/>
      <c r="N9" s="175"/>
      <c r="O9" s="176"/>
    </row>
    <row r="10" spans="1:16" ht="25.15" customHeight="1" x14ac:dyDescent="0.55000000000000004">
      <c r="B10" s="130" t="s">
        <v>236</v>
      </c>
      <c r="C10" s="130"/>
      <c r="D10" s="177" t="str">
        <f>IF(E5="","",【様式C】修了証明書!D36)</f>
        <v/>
      </c>
      <c r="E10" s="178"/>
      <c r="F10" s="179"/>
      <c r="G10" s="130" t="s">
        <v>237</v>
      </c>
      <c r="H10" s="130"/>
      <c r="I10" s="177" t="str">
        <f>IF(E5="","",【様式C】修了証明書!I36)</f>
        <v/>
      </c>
      <c r="J10" s="178"/>
      <c r="K10" s="179"/>
      <c r="L10" s="165" t="s">
        <v>243</v>
      </c>
      <c r="M10" s="166"/>
      <c r="N10" s="88" t="str">
        <f>IF(E5="","",【様式C】修了証明書!N36)</f>
        <v/>
      </c>
      <c r="O10" s="87" t="s">
        <v>226</v>
      </c>
    </row>
    <row r="11" spans="1:16" ht="25.15" customHeight="1" x14ac:dyDescent="0.55000000000000004">
      <c r="B11" s="180" t="s">
        <v>244</v>
      </c>
      <c r="C11" s="181"/>
      <c r="D11" s="183" t="str">
        <f>IF(E5="","",【様式C】修了証明書!D37)</f>
        <v/>
      </c>
      <c r="E11" s="184"/>
      <c r="F11" s="184"/>
      <c r="G11" s="168" t="s">
        <v>239</v>
      </c>
      <c r="H11" s="168"/>
      <c r="I11" s="183" t="str">
        <f>IF(E5="","",【様式C】修了証明書!I37)</f>
        <v/>
      </c>
      <c r="J11" s="184"/>
      <c r="K11" s="184"/>
      <c r="L11" s="184"/>
      <c r="M11" s="184"/>
      <c r="N11" s="184"/>
      <c r="O11" s="185"/>
    </row>
    <row r="12" spans="1:16" x14ac:dyDescent="0.55000000000000004">
      <c r="B12" s="89"/>
      <c r="O12" s="90"/>
    </row>
    <row r="13" spans="1:16" x14ac:dyDescent="0.55000000000000004">
      <c r="B13" s="89"/>
      <c r="C13" s="91" t="s">
        <v>9</v>
      </c>
      <c r="D13" s="92"/>
      <c r="E13" s="92"/>
      <c r="F13" s="92"/>
      <c r="G13" s="92"/>
      <c r="H13" s="92"/>
      <c r="I13" s="92"/>
      <c r="J13" s="92"/>
      <c r="K13" s="92"/>
      <c r="L13" s="92"/>
      <c r="M13" s="92"/>
      <c r="N13" s="92"/>
      <c r="O13" s="90"/>
    </row>
    <row r="14" spans="1:16" ht="13.15" customHeight="1" x14ac:dyDescent="0.55000000000000004">
      <c r="B14" s="89"/>
      <c r="D14" s="182" t="s">
        <v>248</v>
      </c>
      <c r="E14" s="182"/>
      <c r="F14" s="182"/>
      <c r="G14" s="182"/>
      <c r="H14" s="182"/>
      <c r="I14" s="182"/>
      <c r="J14" s="182"/>
      <c r="K14" s="182"/>
      <c r="L14" s="182"/>
      <c r="M14" s="182"/>
      <c r="N14" s="182"/>
      <c r="O14" s="90"/>
    </row>
    <row r="15" spans="1:16" x14ac:dyDescent="0.55000000000000004">
      <c r="B15" s="89"/>
      <c r="C15" s="93"/>
      <c r="D15" s="182"/>
      <c r="E15" s="182"/>
      <c r="F15" s="182"/>
      <c r="G15" s="182"/>
      <c r="H15" s="182"/>
      <c r="I15" s="182"/>
      <c r="J15" s="182"/>
      <c r="K15" s="182"/>
      <c r="L15" s="182"/>
      <c r="M15" s="182"/>
      <c r="N15" s="182"/>
      <c r="O15" s="90"/>
    </row>
    <row r="16" spans="1:16" x14ac:dyDescent="0.55000000000000004">
      <c r="B16" s="89"/>
      <c r="C16" s="93"/>
      <c r="D16" s="182"/>
      <c r="E16" s="182"/>
      <c r="F16" s="182"/>
      <c r="G16" s="182"/>
      <c r="H16" s="182"/>
      <c r="I16" s="182"/>
      <c r="J16" s="182"/>
      <c r="K16" s="182"/>
      <c r="L16" s="182"/>
      <c r="M16" s="182"/>
      <c r="N16" s="182"/>
      <c r="O16" s="90"/>
    </row>
    <row r="17" spans="2:15" x14ac:dyDescent="0.55000000000000004">
      <c r="B17" s="89"/>
      <c r="C17" s="93"/>
      <c r="D17" s="182"/>
      <c r="E17" s="182"/>
      <c r="F17" s="182"/>
      <c r="G17" s="182"/>
      <c r="H17" s="182"/>
      <c r="I17" s="182"/>
      <c r="J17" s="182"/>
      <c r="K17" s="182"/>
      <c r="L17" s="182"/>
      <c r="M17" s="182"/>
      <c r="N17" s="182"/>
      <c r="O17" s="90"/>
    </row>
    <row r="18" spans="2:15" x14ac:dyDescent="0.55000000000000004">
      <c r="B18" s="89"/>
      <c r="C18" s="93"/>
      <c r="D18" s="182"/>
      <c r="E18" s="182"/>
      <c r="F18" s="182"/>
      <c r="G18" s="182"/>
      <c r="H18" s="182"/>
      <c r="I18" s="182"/>
      <c r="J18" s="182"/>
      <c r="K18" s="182"/>
      <c r="L18" s="182"/>
      <c r="M18" s="182"/>
      <c r="N18" s="182"/>
      <c r="O18" s="90"/>
    </row>
    <row r="19" spans="2:15" ht="13.15" customHeight="1" x14ac:dyDescent="0.55000000000000004">
      <c r="B19" s="89"/>
      <c r="C19" s="93"/>
      <c r="D19" s="182"/>
      <c r="E19" s="182"/>
      <c r="F19" s="182"/>
      <c r="G19" s="182"/>
      <c r="H19" s="182"/>
      <c r="I19" s="182"/>
      <c r="J19" s="182"/>
      <c r="K19" s="182"/>
      <c r="L19" s="182"/>
      <c r="M19" s="182"/>
      <c r="N19" s="182"/>
      <c r="O19" s="90"/>
    </row>
    <row r="20" spans="2:15" x14ac:dyDescent="0.55000000000000004">
      <c r="B20" s="89"/>
      <c r="C20" s="93"/>
      <c r="D20" s="182"/>
      <c r="E20" s="182"/>
      <c r="F20" s="182"/>
      <c r="G20" s="182"/>
      <c r="H20" s="182"/>
      <c r="I20" s="182"/>
      <c r="J20" s="182"/>
      <c r="K20" s="182"/>
      <c r="L20" s="182"/>
      <c r="M20" s="182"/>
      <c r="N20" s="182"/>
      <c r="O20" s="90"/>
    </row>
    <row r="21" spans="2:15" x14ac:dyDescent="0.55000000000000004">
      <c r="B21" s="89"/>
      <c r="C21" s="93"/>
      <c r="D21" s="182"/>
      <c r="E21" s="182"/>
      <c r="F21" s="182"/>
      <c r="G21" s="182"/>
      <c r="H21" s="182"/>
      <c r="I21" s="182"/>
      <c r="J21" s="182"/>
      <c r="K21" s="182"/>
      <c r="L21" s="182"/>
      <c r="M21" s="182"/>
      <c r="N21" s="182"/>
      <c r="O21" s="90"/>
    </row>
    <row r="22" spans="2:15" x14ac:dyDescent="0.55000000000000004">
      <c r="B22" s="89"/>
      <c r="C22" s="93"/>
      <c r="D22" s="182"/>
      <c r="E22" s="182"/>
      <c r="F22" s="182"/>
      <c r="G22" s="182"/>
      <c r="H22" s="182"/>
      <c r="I22" s="182"/>
      <c r="J22" s="182"/>
      <c r="K22" s="182"/>
      <c r="L22" s="182"/>
      <c r="M22" s="182"/>
      <c r="N22" s="182"/>
      <c r="O22" s="90"/>
    </row>
    <row r="23" spans="2:15" x14ac:dyDescent="0.55000000000000004">
      <c r="B23" s="89"/>
      <c r="C23" s="93"/>
      <c r="D23" s="182"/>
      <c r="E23" s="182"/>
      <c r="F23" s="182"/>
      <c r="G23" s="182"/>
      <c r="H23" s="182"/>
      <c r="I23" s="182"/>
      <c r="J23" s="182"/>
      <c r="K23" s="182"/>
      <c r="L23" s="182"/>
      <c r="M23" s="182"/>
      <c r="N23" s="182"/>
      <c r="O23" s="90"/>
    </row>
    <row r="24" spans="2:15" x14ac:dyDescent="0.55000000000000004">
      <c r="B24" s="89"/>
      <c r="C24" s="93"/>
      <c r="D24" s="182"/>
      <c r="E24" s="182"/>
      <c r="F24" s="182"/>
      <c r="G24" s="182"/>
      <c r="H24" s="182"/>
      <c r="I24" s="182"/>
      <c r="J24" s="182"/>
      <c r="K24" s="182"/>
      <c r="L24" s="182"/>
      <c r="M24" s="182"/>
      <c r="N24" s="182"/>
      <c r="O24" s="90"/>
    </row>
    <row r="25" spans="2:15" x14ac:dyDescent="0.55000000000000004">
      <c r="B25" s="89"/>
      <c r="C25" s="93"/>
      <c r="D25" s="182"/>
      <c r="E25" s="182"/>
      <c r="F25" s="182"/>
      <c r="G25" s="182"/>
      <c r="H25" s="182"/>
      <c r="I25" s="182"/>
      <c r="J25" s="182"/>
      <c r="K25" s="182"/>
      <c r="L25" s="182"/>
      <c r="M25" s="182"/>
      <c r="N25" s="182"/>
      <c r="O25" s="90"/>
    </row>
    <row r="26" spans="2:15" x14ac:dyDescent="0.55000000000000004">
      <c r="B26" s="89"/>
      <c r="C26" s="93"/>
      <c r="D26" s="182"/>
      <c r="E26" s="182"/>
      <c r="F26" s="182"/>
      <c r="G26" s="182"/>
      <c r="H26" s="182"/>
      <c r="I26" s="182"/>
      <c r="J26" s="182"/>
      <c r="K26" s="182"/>
      <c r="L26" s="182"/>
      <c r="M26" s="182"/>
      <c r="N26" s="182"/>
      <c r="O26" s="90"/>
    </row>
    <row r="27" spans="2:15" x14ac:dyDescent="0.55000000000000004">
      <c r="B27" s="89"/>
      <c r="D27" s="182"/>
      <c r="E27" s="182"/>
      <c r="F27" s="182"/>
      <c r="G27" s="182"/>
      <c r="H27" s="182"/>
      <c r="I27" s="182"/>
      <c r="J27" s="182"/>
      <c r="K27" s="182"/>
      <c r="L27" s="182"/>
      <c r="M27" s="182"/>
      <c r="N27" s="182"/>
      <c r="O27" s="90"/>
    </row>
    <row r="28" spans="2:15" x14ac:dyDescent="0.55000000000000004">
      <c r="B28" s="89"/>
      <c r="O28" s="90"/>
    </row>
    <row r="29" spans="2:15" x14ac:dyDescent="0.55000000000000004">
      <c r="B29" s="89"/>
      <c r="C29" s="91" t="s">
        <v>10</v>
      </c>
      <c r="D29" s="92"/>
      <c r="E29" s="92"/>
      <c r="F29" s="92"/>
      <c r="G29" s="92"/>
      <c r="H29" s="92"/>
      <c r="I29" s="92"/>
      <c r="J29" s="92"/>
      <c r="K29" s="92"/>
      <c r="L29" s="92"/>
      <c r="M29" s="92"/>
      <c r="N29" s="92"/>
      <c r="O29" s="90"/>
    </row>
    <row r="30" spans="2:15" ht="12.65" customHeight="1" x14ac:dyDescent="0.55000000000000004">
      <c r="B30" s="89"/>
      <c r="D30" s="182" t="s">
        <v>271</v>
      </c>
      <c r="E30" s="182"/>
      <c r="F30" s="182"/>
      <c r="G30" s="182"/>
      <c r="H30" s="182"/>
      <c r="I30" s="182"/>
      <c r="J30" s="182"/>
      <c r="K30" s="182"/>
      <c r="L30" s="182"/>
      <c r="M30" s="182"/>
      <c r="N30" s="182"/>
      <c r="O30" s="90"/>
    </row>
    <row r="31" spans="2:15" x14ac:dyDescent="0.55000000000000004">
      <c r="B31" s="89"/>
      <c r="C31" s="93"/>
      <c r="D31" s="182"/>
      <c r="E31" s="182"/>
      <c r="F31" s="182"/>
      <c r="G31" s="182"/>
      <c r="H31" s="182"/>
      <c r="I31" s="182"/>
      <c r="J31" s="182"/>
      <c r="K31" s="182"/>
      <c r="L31" s="182"/>
      <c r="M31" s="182"/>
      <c r="N31" s="182"/>
      <c r="O31" s="90"/>
    </row>
    <row r="32" spans="2:15" x14ac:dyDescent="0.55000000000000004">
      <c r="B32" s="89"/>
      <c r="C32" s="93"/>
      <c r="D32" s="182"/>
      <c r="E32" s="182"/>
      <c r="F32" s="182"/>
      <c r="G32" s="182"/>
      <c r="H32" s="182"/>
      <c r="I32" s="182"/>
      <c r="J32" s="182"/>
      <c r="K32" s="182"/>
      <c r="L32" s="182"/>
      <c r="M32" s="182"/>
      <c r="N32" s="182"/>
      <c r="O32" s="90"/>
    </row>
    <row r="33" spans="2:15" x14ac:dyDescent="0.55000000000000004">
      <c r="B33" s="89"/>
      <c r="C33" s="93"/>
      <c r="D33" s="182"/>
      <c r="E33" s="182"/>
      <c r="F33" s="182"/>
      <c r="G33" s="182"/>
      <c r="H33" s="182"/>
      <c r="I33" s="182"/>
      <c r="J33" s="182"/>
      <c r="K33" s="182"/>
      <c r="L33" s="182"/>
      <c r="M33" s="182"/>
      <c r="N33" s="182"/>
      <c r="O33" s="90"/>
    </row>
    <row r="34" spans="2:15" x14ac:dyDescent="0.55000000000000004">
      <c r="B34" s="89"/>
      <c r="C34" s="93"/>
      <c r="D34" s="182"/>
      <c r="E34" s="182"/>
      <c r="F34" s="182"/>
      <c r="G34" s="182"/>
      <c r="H34" s="182"/>
      <c r="I34" s="182"/>
      <c r="J34" s="182"/>
      <c r="K34" s="182"/>
      <c r="L34" s="182"/>
      <c r="M34" s="182"/>
      <c r="N34" s="182"/>
      <c r="O34" s="90"/>
    </row>
    <row r="35" spans="2:15" x14ac:dyDescent="0.55000000000000004">
      <c r="B35" s="89"/>
      <c r="C35" s="93"/>
      <c r="D35" s="182"/>
      <c r="E35" s="182"/>
      <c r="F35" s="182"/>
      <c r="G35" s="182"/>
      <c r="H35" s="182"/>
      <c r="I35" s="182"/>
      <c r="J35" s="182"/>
      <c r="K35" s="182"/>
      <c r="L35" s="182"/>
      <c r="M35" s="182"/>
      <c r="N35" s="182"/>
      <c r="O35" s="90"/>
    </row>
    <row r="36" spans="2:15" x14ac:dyDescent="0.55000000000000004">
      <c r="B36" s="89"/>
      <c r="D36" s="182"/>
      <c r="E36" s="182"/>
      <c r="F36" s="182"/>
      <c r="G36" s="182"/>
      <c r="H36" s="182"/>
      <c r="I36" s="182"/>
      <c r="J36" s="182"/>
      <c r="K36" s="182"/>
      <c r="L36" s="182"/>
      <c r="M36" s="182"/>
      <c r="N36" s="182"/>
      <c r="O36" s="90"/>
    </row>
    <row r="37" spans="2:15" x14ac:dyDescent="0.55000000000000004">
      <c r="B37" s="89"/>
      <c r="O37" s="90"/>
    </row>
    <row r="38" spans="2:15" x14ac:dyDescent="0.55000000000000004">
      <c r="B38" s="89"/>
      <c r="O38" s="90"/>
    </row>
    <row r="39" spans="2:15" x14ac:dyDescent="0.55000000000000004">
      <c r="B39" s="89"/>
      <c r="O39" s="90"/>
    </row>
    <row r="40" spans="2:15" x14ac:dyDescent="0.55000000000000004">
      <c r="B40" s="89"/>
      <c r="O40" s="90"/>
    </row>
    <row r="41" spans="2:15" x14ac:dyDescent="0.55000000000000004">
      <c r="B41" s="89"/>
      <c r="O41" s="90"/>
    </row>
    <row r="42" spans="2:15" x14ac:dyDescent="0.55000000000000004">
      <c r="B42" s="89"/>
      <c r="O42" s="90"/>
    </row>
    <row r="43" spans="2:15" x14ac:dyDescent="0.55000000000000004">
      <c r="B43" s="89"/>
      <c r="O43" s="90"/>
    </row>
    <row r="44" spans="2:15" x14ac:dyDescent="0.55000000000000004">
      <c r="B44" s="89"/>
      <c r="O44" s="90"/>
    </row>
    <row r="45" spans="2:15" x14ac:dyDescent="0.55000000000000004">
      <c r="B45" s="89"/>
      <c r="O45" s="90"/>
    </row>
    <row r="46" spans="2:15" x14ac:dyDescent="0.55000000000000004">
      <c r="B46" s="89"/>
      <c r="O46" s="90"/>
    </row>
    <row r="47" spans="2:15" x14ac:dyDescent="0.55000000000000004">
      <c r="B47" s="89"/>
      <c r="O47" s="90"/>
    </row>
    <row r="48" spans="2:15" x14ac:dyDescent="0.55000000000000004">
      <c r="B48" s="89"/>
      <c r="O48" s="90"/>
    </row>
    <row r="49" spans="2:15" x14ac:dyDescent="0.55000000000000004">
      <c r="B49" s="89"/>
      <c r="O49" s="90"/>
    </row>
    <row r="50" spans="2:15" x14ac:dyDescent="0.55000000000000004">
      <c r="B50" s="89"/>
      <c r="O50" s="90"/>
    </row>
    <row r="51" spans="2:15" x14ac:dyDescent="0.55000000000000004">
      <c r="B51" s="89"/>
      <c r="O51" s="90"/>
    </row>
    <row r="52" spans="2:15" x14ac:dyDescent="0.55000000000000004">
      <c r="B52" s="89"/>
      <c r="O52" s="90"/>
    </row>
    <row r="53" spans="2:15" x14ac:dyDescent="0.55000000000000004">
      <c r="B53" s="89"/>
      <c r="O53" s="90"/>
    </row>
    <row r="54" spans="2:15" x14ac:dyDescent="0.55000000000000004">
      <c r="B54" s="89"/>
      <c r="O54" s="90"/>
    </row>
    <row r="55" spans="2:15" x14ac:dyDescent="0.55000000000000004">
      <c r="B55" s="89"/>
      <c r="O55" s="90"/>
    </row>
    <row r="56" spans="2:15" x14ac:dyDescent="0.55000000000000004">
      <c r="B56" s="89"/>
      <c r="O56" s="90"/>
    </row>
    <row r="57" spans="2:15" x14ac:dyDescent="0.55000000000000004">
      <c r="B57" s="89"/>
      <c r="O57" s="90"/>
    </row>
    <row r="58" spans="2:15" x14ac:dyDescent="0.55000000000000004">
      <c r="B58" s="89"/>
      <c r="O58" s="90"/>
    </row>
    <row r="59" spans="2:15" x14ac:dyDescent="0.55000000000000004">
      <c r="B59" s="89"/>
      <c r="O59" s="90"/>
    </row>
    <row r="60" spans="2:15" x14ac:dyDescent="0.55000000000000004">
      <c r="B60" s="89"/>
      <c r="O60" s="90"/>
    </row>
    <row r="61" spans="2:15" x14ac:dyDescent="0.55000000000000004">
      <c r="B61" s="89"/>
      <c r="O61" s="90"/>
    </row>
    <row r="62" spans="2:15" x14ac:dyDescent="0.55000000000000004">
      <c r="B62" s="89"/>
      <c r="O62" s="90"/>
    </row>
    <row r="63" spans="2:15" x14ac:dyDescent="0.55000000000000004">
      <c r="B63" s="89"/>
      <c r="O63" s="90"/>
    </row>
    <row r="64" spans="2:15" x14ac:dyDescent="0.55000000000000004">
      <c r="B64" s="89"/>
      <c r="O64" s="90"/>
    </row>
    <row r="65" spans="1:16" x14ac:dyDescent="0.55000000000000004">
      <c r="B65" s="89"/>
      <c r="O65" s="90"/>
    </row>
    <row r="66" spans="1:16" x14ac:dyDescent="0.55000000000000004">
      <c r="B66" s="89"/>
      <c r="O66" s="90"/>
    </row>
    <row r="67" spans="1:16" x14ac:dyDescent="0.55000000000000004">
      <c r="B67" s="89"/>
      <c r="O67" s="90"/>
    </row>
    <row r="68" spans="1:16" x14ac:dyDescent="0.55000000000000004">
      <c r="B68" s="94"/>
      <c r="C68" s="95"/>
      <c r="D68" s="95"/>
      <c r="E68" s="95"/>
      <c r="F68" s="95"/>
      <c r="G68" s="95"/>
      <c r="H68" s="95"/>
      <c r="I68" s="95"/>
      <c r="J68" s="95"/>
      <c r="K68" s="95"/>
      <c r="L68" s="95"/>
      <c r="M68" s="95"/>
      <c r="N68" s="95"/>
      <c r="O68" s="96"/>
    </row>
    <row r="70" spans="1:16" ht="21" customHeight="1" x14ac:dyDescent="0.55000000000000004">
      <c r="A70" s="127" t="s">
        <v>278</v>
      </c>
      <c r="B70" s="128"/>
      <c r="C70" s="128"/>
      <c r="D70" s="128"/>
      <c r="E70" s="128"/>
      <c r="F70" s="128"/>
      <c r="G70" s="128"/>
      <c r="H70" s="128"/>
      <c r="I70" s="128"/>
      <c r="J70" s="128"/>
      <c r="K70" s="128"/>
      <c r="L70" s="128"/>
      <c r="M70" s="128"/>
      <c r="N70" s="128"/>
      <c r="O70" s="128"/>
      <c r="P70" s="129"/>
    </row>
  </sheetData>
  <sheetProtection formatCells="0" formatRows="0" insertRows="0" deleteRows="0"/>
  <mergeCells count="22">
    <mergeCell ref="A70:P70"/>
    <mergeCell ref="B8:C9"/>
    <mergeCell ref="E9:O9"/>
    <mergeCell ref="B10:C10"/>
    <mergeCell ref="D10:F10"/>
    <mergeCell ref="G10:H10"/>
    <mergeCell ref="I10:K10"/>
    <mergeCell ref="L10:M10"/>
    <mergeCell ref="B11:C11"/>
    <mergeCell ref="E8:O8"/>
    <mergeCell ref="D14:N27"/>
    <mergeCell ref="D11:F11"/>
    <mergeCell ref="G11:H11"/>
    <mergeCell ref="I11:O11"/>
    <mergeCell ref="D30:N36"/>
    <mergeCell ref="K1:P1"/>
    <mergeCell ref="A3:P3"/>
    <mergeCell ref="B5:D5"/>
    <mergeCell ref="E5:G5"/>
    <mergeCell ref="H5:J5"/>
    <mergeCell ref="K5:O5"/>
    <mergeCell ref="L4:O4"/>
  </mergeCells>
  <phoneticPr fontId="1"/>
  <printOptions horizontalCentered="1" verticalCentered="1"/>
  <pageMargins left="0.31496062992125984" right="0.31496062992125984" top="0.35433070866141736" bottom="0.35433070866141736"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60B20-2FFA-452D-8008-4EF8A20E6F0F}">
  <sheetPr>
    <tabColor rgb="FFFFC000"/>
    <pageSetUpPr fitToPage="1"/>
  </sheetPr>
  <dimension ref="A1:P70"/>
  <sheetViews>
    <sheetView showGridLines="0" view="pageBreakPreview" zoomScaleNormal="100" zoomScaleSheetLayoutView="100" workbookViewId="0">
      <selection activeCell="D14" sqref="D14:N27"/>
    </sheetView>
  </sheetViews>
  <sheetFormatPr defaultColWidth="8.75" defaultRowHeight="13" x14ac:dyDescent="0.55000000000000004"/>
  <cols>
    <col min="1" max="1" width="3.33203125" style="1" customWidth="1"/>
    <col min="2" max="6" width="7.75" style="1" customWidth="1"/>
    <col min="7" max="8" width="7.83203125" style="1" customWidth="1"/>
    <col min="9" max="15" width="7.75" style="1" customWidth="1"/>
    <col min="16" max="16" width="3.33203125" style="1" customWidth="1"/>
    <col min="17" max="18" width="6.08203125" style="1" customWidth="1"/>
    <col min="19" max="20" width="5.75" style="1" customWidth="1"/>
    <col min="21" max="16384" width="8.75" style="1"/>
  </cols>
  <sheetData>
    <row r="1" spans="1:16" ht="18" customHeight="1" x14ac:dyDescent="0.55000000000000004">
      <c r="A1" s="4"/>
      <c r="K1" s="172" t="s">
        <v>281</v>
      </c>
      <c r="L1" s="172"/>
      <c r="M1" s="172"/>
      <c r="N1" s="172"/>
      <c r="O1" s="172"/>
      <c r="P1" s="172"/>
    </row>
    <row r="3" spans="1:16" ht="18.5" x14ac:dyDescent="0.55000000000000004">
      <c r="A3" s="107" t="s">
        <v>272</v>
      </c>
      <c r="B3" s="107"/>
      <c r="C3" s="107"/>
      <c r="D3" s="107"/>
      <c r="E3" s="107"/>
      <c r="F3" s="107"/>
      <c r="G3" s="107"/>
      <c r="H3" s="107"/>
      <c r="I3" s="107"/>
      <c r="J3" s="107"/>
      <c r="K3" s="107"/>
      <c r="L3" s="107"/>
      <c r="M3" s="107"/>
      <c r="N3" s="107"/>
      <c r="O3" s="107"/>
      <c r="P3" s="107"/>
    </row>
    <row r="4" spans="1:16" x14ac:dyDescent="0.55000000000000004">
      <c r="H4" s="1" t="s">
        <v>291</v>
      </c>
      <c r="L4" s="116"/>
      <c r="M4" s="116"/>
      <c r="N4" s="116"/>
      <c r="O4" s="116"/>
    </row>
    <row r="5" spans="1:16" ht="25.15" customHeight="1" x14ac:dyDescent="0.55000000000000004">
      <c r="B5" s="121" t="s">
        <v>2</v>
      </c>
      <c r="C5" s="121"/>
      <c r="D5" s="121"/>
      <c r="E5" s="173" t="str">
        <f>IF(【様式C】修了証明書!D18="","",【様式C】修了証明書!D18)</f>
        <v/>
      </c>
      <c r="F5" s="173"/>
      <c r="G5" s="173"/>
      <c r="H5" s="121" t="s">
        <v>3</v>
      </c>
      <c r="I5" s="121"/>
      <c r="J5" s="121"/>
      <c r="K5" s="173" t="str">
        <f>IF(【様式C】修了証明書!D21="","",【様式C】修了証明書!D21&amp;【様式C】修了証明書!G21)</f>
        <v/>
      </c>
      <c r="L5" s="173"/>
      <c r="M5" s="173"/>
      <c r="N5" s="173"/>
      <c r="O5" s="173"/>
    </row>
    <row r="7" spans="1:16" ht="21" customHeight="1" x14ac:dyDescent="0.55000000000000004">
      <c r="B7" s="6" t="s">
        <v>273</v>
      </c>
    </row>
    <row r="8" spans="1:16" ht="25.15" customHeight="1" x14ac:dyDescent="0.55000000000000004">
      <c r="B8" s="117" t="s">
        <v>228</v>
      </c>
      <c r="C8" s="118"/>
      <c r="D8" s="85" t="s">
        <v>230</v>
      </c>
      <c r="E8" s="174" t="str">
        <f>IF(E5="","",【様式C】修了証明書!E41)</f>
        <v/>
      </c>
      <c r="F8" s="175"/>
      <c r="G8" s="175"/>
      <c r="H8" s="175"/>
      <c r="I8" s="175"/>
      <c r="J8" s="175"/>
      <c r="K8" s="175"/>
      <c r="L8" s="175"/>
      <c r="M8" s="175"/>
      <c r="N8" s="175"/>
      <c r="O8" s="176"/>
    </row>
    <row r="9" spans="1:16" ht="25.15" customHeight="1" x14ac:dyDescent="0.55000000000000004">
      <c r="B9" s="119"/>
      <c r="C9" s="120"/>
      <c r="D9" s="86" t="s">
        <v>229</v>
      </c>
      <c r="E9" s="174" t="str">
        <f>IF(E5="","",【様式C】修了証明書!E42)</f>
        <v/>
      </c>
      <c r="F9" s="175"/>
      <c r="G9" s="175"/>
      <c r="H9" s="175"/>
      <c r="I9" s="175"/>
      <c r="J9" s="175"/>
      <c r="K9" s="175"/>
      <c r="L9" s="175"/>
      <c r="M9" s="175"/>
      <c r="N9" s="175"/>
      <c r="O9" s="176"/>
    </row>
    <row r="10" spans="1:16" ht="25.15" customHeight="1" x14ac:dyDescent="0.55000000000000004">
      <c r="B10" s="130" t="s">
        <v>236</v>
      </c>
      <c r="C10" s="130"/>
      <c r="D10" s="177" t="str">
        <f>IF(E5="","",【様式C】修了証明書!D43)</f>
        <v/>
      </c>
      <c r="E10" s="178"/>
      <c r="F10" s="179"/>
      <c r="G10" s="130" t="s">
        <v>237</v>
      </c>
      <c r="H10" s="130"/>
      <c r="I10" s="177" t="str">
        <f>IF(E5="","",【様式C】修了証明書!I43)</f>
        <v/>
      </c>
      <c r="J10" s="178"/>
      <c r="K10" s="179"/>
      <c r="L10" s="165" t="s">
        <v>243</v>
      </c>
      <c r="M10" s="166"/>
      <c r="N10" s="88" t="str">
        <f>IF(E5="","",【様式C】修了証明書!N43)</f>
        <v/>
      </c>
      <c r="O10" s="87" t="s">
        <v>226</v>
      </c>
    </row>
    <row r="11" spans="1:16" ht="25.15" customHeight="1" x14ac:dyDescent="0.55000000000000004">
      <c r="B11" s="180" t="s">
        <v>244</v>
      </c>
      <c r="C11" s="181"/>
      <c r="D11" s="183" t="str">
        <f>IF(E5="","",【様式C】修了証明書!D44)</f>
        <v/>
      </c>
      <c r="E11" s="184"/>
      <c r="F11" s="184"/>
      <c r="G11" s="168" t="s">
        <v>239</v>
      </c>
      <c r="H11" s="168"/>
      <c r="I11" s="183" t="str">
        <f>IF(E5="","",【様式C】修了証明書!I44)</f>
        <v/>
      </c>
      <c r="J11" s="184"/>
      <c r="K11" s="184"/>
      <c r="L11" s="184"/>
      <c r="M11" s="184"/>
      <c r="N11" s="184"/>
      <c r="O11" s="185"/>
    </row>
    <row r="12" spans="1:16" x14ac:dyDescent="0.55000000000000004">
      <c r="B12" s="89"/>
      <c r="O12" s="90"/>
    </row>
    <row r="13" spans="1:16" x14ac:dyDescent="0.55000000000000004">
      <c r="B13" s="89"/>
      <c r="C13" s="91" t="s">
        <v>9</v>
      </c>
      <c r="D13" s="92"/>
      <c r="E13" s="92"/>
      <c r="F13" s="92"/>
      <c r="G13" s="92"/>
      <c r="H13" s="92"/>
      <c r="I13" s="92"/>
      <c r="J13" s="92"/>
      <c r="K13" s="92"/>
      <c r="L13" s="92"/>
      <c r="M13" s="92"/>
      <c r="N13" s="92"/>
      <c r="O13" s="90"/>
    </row>
    <row r="14" spans="1:16" ht="13.15" customHeight="1" x14ac:dyDescent="0.55000000000000004">
      <c r="B14" s="89"/>
      <c r="D14" s="182" t="s">
        <v>248</v>
      </c>
      <c r="E14" s="182"/>
      <c r="F14" s="182"/>
      <c r="G14" s="182"/>
      <c r="H14" s="182"/>
      <c r="I14" s="182"/>
      <c r="J14" s="182"/>
      <c r="K14" s="182"/>
      <c r="L14" s="182"/>
      <c r="M14" s="182"/>
      <c r="N14" s="182"/>
      <c r="O14" s="90"/>
    </row>
    <row r="15" spans="1:16" x14ac:dyDescent="0.55000000000000004">
      <c r="B15" s="89"/>
      <c r="C15" s="93"/>
      <c r="D15" s="182"/>
      <c r="E15" s="182"/>
      <c r="F15" s="182"/>
      <c r="G15" s="182"/>
      <c r="H15" s="182"/>
      <c r="I15" s="182"/>
      <c r="J15" s="182"/>
      <c r="K15" s="182"/>
      <c r="L15" s="182"/>
      <c r="M15" s="182"/>
      <c r="N15" s="182"/>
      <c r="O15" s="90"/>
    </row>
    <row r="16" spans="1:16" x14ac:dyDescent="0.55000000000000004">
      <c r="B16" s="89"/>
      <c r="C16" s="93"/>
      <c r="D16" s="182"/>
      <c r="E16" s="182"/>
      <c r="F16" s="182"/>
      <c r="G16" s="182"/>
      <c r="H16" s="182"/>
      <c r="I16" s="182"/>
      <c r="J16" s="182"/>
      <c r="K16" s="182"/>
      <c r="L16" s="182"/>
      <c r="M16" s="182"/>
      <c r="N16" s="182"/>
      <c r="O16" s="90"/>
    </row>
    <row r="17" spans="2:15" x14ac:dyDescent="0.55000000000000004">
      <c r="B17" s="89"/>
      <c r="C17" s="93"/>
      <c r="D17" s="182"/>
      <c r="E17" s="182"/>
      <c r="F17" s="182"/>
      <c r="G17" s="182"/>
      <c r="H17" s="182"/>
      <c r="I17" s="182"/>
      <c r="J17" s="182"/>
      <c r="K17" s="182"/>
      <c r="L17" s="182"/>
      <c r="M17" s="182"/>
      <c r="N17" s="182"/>
      <c r="O17" s="90"/>
    </row>
    <row r="18" spans="2:15" x14ac:dyDescent="0.55000000000000004">
      <c r="B18" s="89"/>
      <c r="C18" s="93"/>
      <c r="D18" s="182"/>
      <c r="E18" s="182"/>
      <c r="F18" s="182"/>
      <c r="G18" s="182"/>
      <c r="H18" s="182"/>
      <c r="I18" s="182"/>
      <c r="J18" s="182"/>
      <c r="K18" s="182"/>
      <c r="L18" s="182"/>
      <c r="M18" s="182"/>
      <c r="N18" s="182"/>
      <c r="O18" s="90"/>
    </row>
    <row r="19" spans="2:15" ht="13.15" customHeight="1" x14ac:dyDescent="0.55000000000000004">
      <c r="B19" s="89"/>
      <c r="C19" s="93"/>
      <c r="D19" s="182"/>
      <c r="E19" s="182"/>
      <c r="F19" s="182"/>
      <c r="G19" s="182"/>
      <c r="H19" s="182"/>
      <c r="I19" s="182"/>
      <c r="J19" s="182"/>
      <c r="K19" s="182"/>
      <c r="L19" s="182"/>
      <c r="M19" s="182"/>
      <c r="N19" s="182"/>
      <c r="O19" s="90"/>
    </row>
    <row r="20" spans="2:15" x14ac:dyDescent="0.55000000000000004">
      <c r="B20" s="89"/>
      <c r="C20" s="93"/>
      <c r="D20" s="182"/>
      <c r="E20" s="182"/>
      <c r="F20" s="182"/>
      <c r="G20" s="182"/>
      <c r="H20" s="182"/>
      <c r="I20" s="182"/>
      <c r="J20" s="182"/>
      <c r="K20" s="182"/>
      <c r="L20" s="182"/>
      <c r="M20" s="182"/>
      <c r="N20" s="182"/>
      <c r="O20" s="90"/>
    </row>
    <row r="21" spans="2:15" x14ac:dyDescent="0.55000000000000004">
      <c r="B21" s="89"/>
      <c r="C21" s="93"/>
      <c r="D21" s="182"/>
      <c r="E21" s="182"/>
      <c r="F21" s="182"/>
      <c r="G21" s="182"/>
      <c r="H21" s="182"/>
      <c r="I21" s="182"/>
      <c r="J21" s="182"/>
      <c r="K21" s="182"/>
      <c r="L21" s="182"/>
      <c r="M21" s="182"/>
      <c r="N21" s="182"/>
      <c r="O21" s="90"/>
    </row>
    <row r="22" spans="2:15" x14ac:dyDescent="0.55000000000000004">
      <c r="B22" s="89"/>
      <c r="C22" s="93"/>
      <c r="D22" s="182"/>
      <c r="E22" s="182"/>
      <c r="F22" s="182"/>
      <c r="G22" s="182"/>
      <c r="H22" s="182"/>
      <c r="I22" s="182"/>
      <c r="J22" s="182"/>
      <c r="K22" s="182"/>
      <c r="L22" s="182"/>
      <c r="M22" s="182"/>
      <c r="N22" s="182"/>
      <c r="O22" s="90"/>
    </row>
    <row r="23" spans="2:15" x14ac:dyDescent="0.55000000000000004">
      <c r="B23" s="89"/>
      <c r="C23" s="93"/>
      <c r="D23" s="182"/>
      <c r="E23" s="182"/>
      <c r="F23" s="182"/>
      <c r="G23" s="182"/>
      <c r="H23" s="182"/>
      <c r="I23" s="182"/>
      <c r="J23" s="182"/>
      <c r="K23" s="182"/>
      <c r="L23" s="182"/>
      <c r="M23" s="182"/>
      <c r="N23" s="182"/>
      <c r="O23" s="90"/>
    </row>
    <row r="24" spans="2:15" x14ac:dyDescent="0.55000000000000004">
      <c r="B24" s="89"/>
      <c r="C24" s="93"/>
      <c r="D24" s="182"/>
      <c r="E24" s="182"/>
      <c r="F24" s="182"/>
      <c r="G24" s="182"/>
      <c r="H24" s="182"/>
      <c r="I24" s="182"/>
      <c r="J24" s="182"/>
      <c r="K24" s="182"/>
      <c r="L24" s="182"/>
      <c r="M24" s="182"/>
      <c r="N24" s="182"/>
      <c r="O24" s="90"/>
    </row>
    <row r="25" spans="2:15" x14ac:dyDescent="0.55000000000000004">
      <c r="B25" s="89"/>
      <c r="C25" s="93"/>
      <c r="D25" s="182"/>
      <c r="E25" s="182"/>
      <c r="F25" s="182"/>
      <c r="G25" s="182"/>
      <c r="H25" s="182"/>
      <c r="I25" s="182"/>
      <c r="J25" s="182"/>
      <c r="K25" s="182"/>
      <c r="L25" s="182"/>
      <c r="M25" s="182"/>
      <c r="N25" s="182"/>
      <c r="O25" s="90"/>
    </row>
    <row r="26" spans="2:15" x14ac:dyDescent="0.55000000000000004">
      <c r="B26" s="89"/>
      <c r="C26" s="93"/>
      <c r="D26" s="182"/>
      <c r="E26" s="182"/>
      <c r="F26" s="182"/>
      <c r="G26" s="182"/>
      <c r="H26" s="182"/>
      <c r="I26" s="182"/>
      <c r="J26" s="182"/>
      <c r="K26" s="182"/>
      <c r="L26" s="182"/>
      <c r="M26" s="182"/>
      <c r="N26" s="182"/>
      <c r="O26" s="90"/>
    </row>
    <row r="27" spans="2:15" x14ac:dyDescent="0.55000000000000004">
      <c r="B27" s="89"/>
      <c r="D27" s="182"/>
      <c r="E27" s="182"/>
      <c r="F27" s="182"/>
      <c r="G27" s="182"/>
      <c r="H27" s="182"/>
      <c r="I27" s="182"/>
      <c r="J27" s="182"/>
      <c r="K27" s="182"/>
      <c r="L27" s="182"/>
      <c r="M27" s="182"/>
      <c r="N27" s="182"/>
      <c r="O27" s="90"/>
    </row>
    <row r="28" spans="2:15" x14ac:dyDescent="0.55000000000000004">
      <c r="B28" s="89"/>
      <c r="O28" s="90"/>
    </row>
    <row r="29" spans="2:15" x14ac:dyDescent="0.55000000000000004">
      <c r="B29" s="89"/>
      <c r="C29" s="91" t="s">
        <v>10</v>
      </c>
      <c r="D29" s="92"/>
      <c r="E29" s="92"/>
      <c r="F29" s="92"/>
      <c r="G29" s="92"/>
      <c r="H29" s="92"/>
      <c r="I29" s="92"/>
      <c r="J29" s="92"/>
      <c r="K29" s="92"/>
      <c r="L29" s="92"/>
      <c r="M29" s="92"/>
      <c r="N29" s="92"/>
      <c r="O29" s="90"/>
    </row>
    <row r="30" spans="2:15" ht="12.65" customHeight="1" x14ac:dyDescent="0.55000000000000004">
      <c r="B30" s="89"/>
      <c r="D30" s="182" t="s">
        <v>271</v>
      </c>
      <c r="E30" s="182"/>
      <c r="F30" s="182"/>
      <c r="G30" s="182"/>
      <c r="H30" s="182"/>
      <c r="I30" s="182"/>
      <c r="J30" s="182"/>
      <c r="K30" s="182"/>
      <c r="L30" s="182"/>
      <c r="M30" s="182"/>
      <c r="N30" s="182"/>
      <c r="O30" s="90"/>
    </row>
    <row r="31" spans="2:15" x14ac:dyDescent="0.55000000000000004">
      <c r="B31" s="89"/>
      <c r="C31" s="93"/>
      <c r="D31" s="182"/>
      <c r="E31" s="182"/>
      <c r="F31" s="182"/>
      <c r="G31" s="182"/>
      <c r="H31" s="182"/>
      <c r="I31" s="182"/>
      <c r="J31" s="182"/>
      <c r="K31" s="182"/>
      <c r="L31" s="182"/>
      <c r="M31" s="182"/>
      <c r="N31" s="182"/>
      <c r="O31" s="90"/>
    </row>
    <row r="32" spans="2:15" x14ac:dyDescent="0.55000000000000004">
      <c r="B32" s="89"/>
      <c r="C32" s="93"/>
      <c r="D32" s="182"/>
      <c r="E32" s="182"/>
      <c r="F32" s="182"/>
      <c r="G32" s="182"/>
      <c r="H32" s="182"/>
      <c r="I32" s="182"/>
      <c r="J32" s="182"/>
      <c r="K32" s="182"/>
      <c r="L32" s="182"/>
      <c r="M32" s="182"/>
      <c r="N32" s="182"/>
      <c r="O32" s="90"/>
    </row>
    <row r="33" spans="2:15" x14ac:dyDescent="0.55000000000000004">
      <c r="B33" s="89"/>
      <c r="C33" s="93"/>
      <c r="D33" s="182"/>
      <c r="E33" s="182"/>
      <c r="F33" s="182"/>
      <c r="G33" s="182"/>
      <c r="H33" s="182"/>
      <c r="I33" s="182"/>
      <c r="J33" s="182"/>
      <c r="K33" s="182"/>
      <c r="L33" s="182"/>
      <c r="M33" s="182"/>
      <c r="N33" s="182"/>
      <c r="O33" s="90"/>
    </row>
    <row r="34" spans="2:15" x14ac:dyDescent="0.55000000000000004">
      <c r="B34" s="89"/>
      <c r="C34" s="93"/>
      <c r="D34" s="182"/>
      <c r="E34" s="182"/>
      <c r="F34" s="182"/>
      <c r="G34" s="182"/>
      <c r="H34" s="182"/>
      <c r="I34" s="182"/>
      <c r="J34" s="182"/>
      <c r="K34" s="182"/>
      <c r="L34" s="182"/>
      <c r="M34" s="182"/>
      <c r="N34" s="182"/>
      <c r="O34" s="90"/>
    </row>
    <row r="35" spans="2:15" x14ac:dyDescent="0.55000000000000004">
      <c r="B35" s="89"/>
      <c r="C35" s="93"/>
      <c r="D35" s="182"/>
      <c r="E35" s="182"/>
      <c r="F35" s="182"/>
      <c r="G35" s="182"/>
      <c r="H35" s="182"/>
      <c r="I35" s="182"/>
      <c r="J35" s="182"/>
      <c r="K35" s="182"/>
      <c r="L35" s="182"/>
      <c r="M35" s="182"/>
      <c r="N35" s="182"/>
      <c r="O35" s="90"/>
    </row>
    <row r="36" spans="2:15" x14ac:dyDescent="0.55000000000000004">
      <c r="B36" s="89"/>
      <c r="D36" s="182"/>
      <c r="E36" s="182"/>
      <c r="F36" s="182"/>
      <c r="G36" s="182"/>
      <c r="H36" s="182"/>
      <c r="I36" s="182"/>
      <c r="J36" s="182"/>
      <c r="K36" s="182"/>
      <c r="L36" s="182"/>
      <c r="M36" s="182"/>
      <c r="N36" s="182"/>
      <c r="O36" s="90"/>
    </row>
    <row r="37" spans="2:15" x14ac:dyDescent="0.55000000000000004">
      <c r="B37" s="89"/>
      <c r="O37" s="90"/>
    </row>
    <row r="38" spans="2:15" x14ac:dyDescent="0.55000000000000004">
      <c r="B38" s="89"/>
      <c r="O38" s="90"/>
    </row>
    <row r="39" spans="2:15" x14ac:dyDescent="0.55000000000000004">
      <c r="B39" s="89"/>
      <c r="O39" s="90"/>
    </row>
    <row r="40" spans="2:15" x14ac:dyDescent="0.55000000000000004">
      <c r="B40" s="89"/>
      <c r="O40" s="90"/>
    </row>
    <row r="41" spans="2:15" x14ac:dyDescent="0.55000000000000004">
      <c r="B41" s="89"/>
      <c r="O41" s="90"/>
    </row>
    <row r="42" spans="2:15" x14ac:dyDescent="0.55000000000000004">
      <c r="B42" s="89"/>
      <c r="O42" s="90"/>
    </row>
    <row r="43" spans="2:15" x14ac:dyDescent="0.55000000000000004">
      <c r="B43" s="89"/>
      <c r="O43" s="90"/>
    </row>
    <row r="44" spans="2:15" x14ac:dyDescent="0.55000000000000004">
      <c r="B44" s="89"/>
      <c r="O44" s="90"/>
    </row>
    <row r="45" spans="2:15" x14ac:dyDescent="0.55000000000000004">
      <c r="B45" s="89"/>
      <c r="O45" s="90"/>
    </row>
    <row r="46" spans="2:15" x14ac:dyDescent="0.55000000000000004">
      <c r="B46" s="89"/>
      <c r="O46" s="90"/>
    </row>
    <row r="47" spans="2:15" x14ac:dyDescent="0.55000000000000004">
      <c r="B47" s="89"/>
      <c r="O47" s="90"/>
    </row>
    <row r="48" spans="2:15" x14ac:dyDescent="0.55000000000000004">
      <c r="B48" s="89"/>
      <c r="O48" s="90"/>
    </row>
    <row r="49" spans="2:15" x14ac:dyDescent="0.55000000000000004">
      <c r="B49" s="89"/>
      <c r="O49" s="90"/>
    </row>
    <row r="50" spans="2:15" x14ac:dyDescent="0.55000000000000004">
      <c r="B50" s="89"/>
      <c r="O50" s="90"/>
    </row>
    <row r="51" spans="2:15" x14ac:dyDescent="0.55000000000000004">
      <c r="B51" s="89"/>
      <c r="O51" s="90"/>
    </row>
    <row r="52" spans="2:15" x14ac:dyDescent="0.55000000000000004">
      <c r="B52" s="89"/>
      <c r="O52" s="90"/>
    </row>
    <row r="53" spans="2:15" x14ac:dyDescent="0.55000000000000004">
      <c r="B53" s="89"/>
      <c r="O53" s="90"/>
    </row>
    <row r="54" spans="2:15" x14ac:dyDescent="0.55000000000000004">
      <c r="B54" s="89"/>
      <c r="O54" s="90"/>
    </row>
    <row r="55" spans="2:15" x14ac:dyDescent="0.55000000000000004">
      <c r="B55" s="89"/>
      <c r="O55" s="90"/>
    </row>
    <row r="56" spans="2:15" x14ac:dyDescent="0.55000000000000004">
      <c r="B56" s="89"/>
      <c r="O56" s="90"/>
    </row>
    <row r="57" spans="2:15" x14ac:dyDescent="0.55000000000000004">
      <c r="B57" s="89"/>
      <c r="O57" s="90"/>
    </row>
    <row r="58" spans="2:15" x14ac:dyDescent="0.55000000000000004">
      <c r="B58" s="89"/>
      <c r="O58" s="90"/>
    </row>
    <row r="59" spans="2:15" x14ac:dyDescent="0.55000000000000004">
      <c r="B59" s="89"/>
      <c r="O59" s="90"/>
    </row>
    <row r="60" spans="2:15" x14ac:dyDescent="0.55000000000000004">
      <c r="B60" s="89"/>
      <c r="O60" s="90"/>
    </row>
    <row r="61" spans="2:15" x14ac:dyDescent="0.55000000000000004">
      <c r="B61" s="89"/>
      <c r="O61" s="90"/>
    </row>
    <row r="62" spans="2:15" x14ac:dyDescent="0.55000000000000004">
      <c r="B62" s="89"/>
      <c r="O62" s="90"/>
    </row>
    <row r="63" spans="2:15" x14ac:dyDescent="0.55000000000000004">
      <c r="B63" s="89"/>
      <c r="O63" s="90"/>
    </row>
    <row r="64" spans="2:15" x14ac:dyDescent="0.55000000000000004">
      <c r="B64" s="89"/>
      <c r="O64" s="90"/>
    </row>
    <row r="65" spans="1:16" x14ac:dyDescent="0.55000000000000004">
      <c r="B65" s="89"/>
      <c r="O65" s="90"/>
    </row>
    <row r="66" spans="1:16" x14ac:dyDescent="0.55000000000000004">
      <c r="B66" s="89"/>
      <c r="O66" s="90"/>
    </row>
    <row r="67" spans="1:16" x14ac:dyDescent="0.55000000000000004">
      <c r="B67" s="89"/>
      <c r="O67" s="90"/>
    </row>
    <row r="68" spans="1:16" x14ac:dyDescent="0.55000000000000004">
      <c r="B68" s="94"/>
      <c r="C68" s="95"/>
      <c r="D68" s="95"/>
      <c r="E68" s="95"/>
      <c r="F68" s="95"/>
      <c r="G68" s="95"/>
      <c r="H68" s="95"/>
      <c r="I68" s="95"/>
      <c r="J68" s="95"/>
      <c r="K68" s="95"/>
      <c r="L68" s="95"/>
      <c r="M68" s="95"/>
      <c r="N68" s="95"/>
      <c r="O68" s="96"/>
    </row>
    <row r="70" spans="1:16" ht="21" customHeight="1" x14ac:dyDescent="0.55000000000000004">
      <c r="A70" s="127" t="s">
        <v>278</v>
      </c>
      <c r="B70" s="128"/>
      <c r="C70" s="128"/>
      <c r="D70" s="128"/>
      <c r="E70" s="128"/>
      <c r="F70" s="128"/>
      <c r="G70" s="128"/>
      <c r="H70" s="128"/>
      <c r="I70" s="128"/>
      <c r="J70" s="128"/>
      <c r="K70" s="128"/>
      <c r="L70" s="128"/>
      <c r="M70" s="128"/>
      <c r="N70" s="128"/>
      <c r="O70" s="128"/>
      <c r="P70" s="129"/>
    </row>
  </sheetData>
  <sheetProtection formatCells="0" formatRows="0" insertRows="0" deleteRows="0"/>
  <mergeCells count="22">
    <mergeCell ref="A70:P70"/>
    <mergeCell ref="B11:C11"/>
    <mergeCell ref="D11:F11"/>
    <mergeCell ref="G11:H11"/>
    <mergeCell ref="I11:O11"/>
    <mergeCell ref="D14:N27"/>
    <mergeCell ref="D30:N36"/>
    <mergeCell ref="B8:C9"/>
    <mergeCell ref="E8:O8"/>
    <mergeCell ref="E9:O9"/>
    <mergeCell ref="B10:C10"/>
    <mergeCell ref="D10:F10"/>
    <mergeCell ref="G10:H10"/>
    <mergeCell ref="I10:K10"/>
    <mergeCell ref="L10:M10"/>
    <mergeCell ref="K1:P1"/>
    <mergeCell ref="A3:P3"/>
    <mergeCell ref="B5:D5"/>
    <mergeCell ref="E5:G5"/>
    <mergeCell ref="H5:J5"/>
    <mergeCell ref="K5:O5"/>
    <mergeCell ref="L4:O4"/>
  </mergeCells>
  <phoneticPr fontId="1"/>
  <printOptions horizontalCentered="1" verticalCentered="1"/>
  <pageMargins left="0.31496062992125984" right="0.31496062992125984" top="0.35433070866141736" bottom="0.35433070866141736" header="0.31496062992125984" footer="0.31496062992125984"/>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428F5-2CC1-4127-95D5-1082FB4D1899}">
  <sheetPr>
    <tabColor rgb="FFFFC000"/>
    <pageSetUpPr fitToPage="1"/>
  </sheetPr>
  <dimension ref="A1:P70"/>
  <sheetViews>
    <sheetView showGridLines="0" view="pageBreakPreview" topLeftCell="A3" zoomScaleNormal="100" zoomScaleSheetLayoutView="100" workbookViewId="0">
      <selection activeCell="O30" sqref="O30"/>
    </sheetView>
  </sheetViews>
  <sheetFormatPr defaultColWidth="8.75" defaultRowHeight="13" x14ac:dyDescent="0.55000000000000004"/>
  <cols>
    <col min="1" max="1" width="3.33203125" style="1" customWidth="1"/>
    <col min="2" max="6" width="7.75" style="1" customWidth="1"/>
    <col min="7" max="8" width="7.83203125" style="1" customWidth="1"/>
    <col min="9" max="15" width="7.75" style="1" customWidth="1"/>
    <col min="16" max="16" width="3.33203125" style="1" customWidth="1"/>
    <col min="17" max="18" width="6.08203125" style="1" customWidth="1"/>
    <col min="19" max="20" width="5.75" style="1" customWidth="1"/>
    <col min="21" max="16384" width="8.75" style="1"/>
  </cols>
  <sheetData>
    <row r="1" spans="1:16" ht="18" customHeight="1" x14ac:dyDescent="0.55000000000000004">
      <c r="A1" s="4"/>
      <c r="K1" s="172" t="s">
        <v>281</v>
      </c>
      <c r="L1" s="172"/>
      <c r="M1" s="172"/>
      <c r="N1" s="172"/>
      <c r="O1" s="172"/>
      <c r="P1" s="172"/>
    </row>
    <row r="3" spans="1:16" ht="18.5" x14ac:dyDescent="0.55000000000000004">
      <c r="A3" s="107" t="s">
        <v>274</v>
      </c>
      <c r="B3" s="107"/>
      <c r="C3" s="107"/>
      <c r="D3" s="107"/>
      <c r="E3" s="107"/>
      <c r="F3" s="107"/>
      <c r="G3" s="107"/>
      <c r="H3" s="107"/>
      <c r="I3" s="107"/>
      <c r="J3" s="107"/>
      <c r="K3" s="107"/>
      <c r="L3" s="107"/>
      <c r="M3" s="107"/>
      <c r="N3" s="107"/>
      <c r="O3" s="107"/>
      <c r="P3" s="107"/>
    </row>
    <row r="4" spans="1:16" x14ac:dyDescent="0.55000000000000004">
      <c r="H4" s="1" t="s">
        <v>291</v>
      </c>
      <c r="L4" s="116"/>
      <c r="M4" s="116"/>
      <c r="N4" s="116"/>
      <c r="O4" s="116"/>
    </row>
    <row r="5" spans="1:16" ht="25.15" customHeight="1" x14ac:dyDescent="0.55000000000000004">
      <c r="B5" s="121" t="s">
        <v>2</v>
      </c>
      <c r="C5" s="121"/>
      <c r="D5" s="121"/>
      <c r="E5" s="173" t="str">
        <f>IF(【様式C】修了証明書!D18="","",【様式C】修了証明書!D18)</f>
        <v/>
      </c>
      <c r="F5" s="173"/>
      <c r="G5" s="173"/>
      <c r="H5" s="121" t="s">
        <v>3</v>
      </c>
      <c r="I5" s="121"/>
      <c r="J5" s="121"/>
      <c r="K5" s="173" t="str">
        <f>IF(【様式C】修了証明書!D21="","",【様式C】修了証明書!D21&amp;【様式C】修了証明書!G21)</f>
        <v/>
      </c>
      <c r="L5" s="173"/>
      <c r="M5" s="173"/>
      <c r="N5" s="173"/>
      <c r="O5" s="173"/>
    </row>
    <row r="7" spans="1:16" ht="21" customHeight="1" x14ac:dyDescent="0.55000000000000004">
      <c r="B7" s="6" t="s">
        <v>275</v>
      </c>
    </row>
    <row r="8" spans="1:16" ht="25.15" customHeight="1" x14ac:dyDescent="0.55000000000000004">
      <c r="B8" s="117" t="s">
        <v>228</v>
      </c>
      <c r="C8" s="118"/>
      <c r="D8" s="85" t="s">
        <v>230</v>
      </c>
      <c r="E8" s="174" t="str">
        <f>IF(E5="","",【様式C】修了証明書!E48)</f>
        <v/>
      </c>
      <c r="F8" s="175"/>
      <c r="G8" s="175"/>
      <c r="H8" s="175"/>
      <c r="I8" s="175"/>
      <c r="J8" s="175"/>
      <c r="K8" s="175"/>
      <c r="L8" s="175"/>
      <c r="M8" s="175"/>
      <c r="N8" s="175"/>
      <c r="O8" s="176"/>
    </row>
    <row r="9" spans="1:16" ht="25.15" customHeight="1" x14ac:dyDescent="0.55000000000000004">
      <c r="B9" s="119"/>
      <c r="C9" s="120"/>
      <c r="D9" s="86" t="s">
        <v>229</v>
      </c>
      <c r="E9" s="174" t="str">
        <f>IF(E5="","",【様式C】修了証明書!E49)</f>
        <v/>
      </c>
      <c r="F9" s="175"/>
      <c r="G9" s="175"/>
      <c r="H9" s="175"/>
      <c r="I9" s="175"/>
      <c r="J9" s="175"/>
      <c r="K9" s="175"/>
      <c r="L9" s="175"/>
      <c r="M9" s="175"/>
      <c r="N9" s="175"/>
      <c r="O9" s="176"/>
    </row>
    <row r="10" spans="1:16" ht="25.15" customHeight="1" x14ac:dyDescent="0.55000000000000004">
      <c r="B10" s="130" t="s">
        <v>236</v>
      </c>
      <c r="C10" s="130"/>
      <c r="D10" s="177" t="str">
        <f>IF(E5="","",【様式C】修了証明書!D50)</f>
        <v/>
      </c>
      <c r="E10" s="178"/>
      <c r="F10" s="179"/>
      <c r="G10" s="130" t="s">
        <v>237</v>
      </c>
      <c r="H10" s="130"/>
      <c r="I10" s="177" t="str">
        <f>IF(E5="","",【様式C】修了証明書!I50)</f>
        <v/>
      </c>
      <c r="J10" s="178"/>
      <c r="K10" s="179"/>
      <c r="L10" s="165" t="s">
        <v>243</v>
      </c>
      <c r="M10" s="166"/>
      <c r="N10" s="88" t="str">
        <f>IF(E5="","",【様式C】修了証明書!N50)</f>
        <v/>
      </c>
      <c r="O10" s="87" t="s">
        <v>226</v>
      </c>
    </row>
    <row r="11" spans="1:16" ht="25.15" customHeight="1" x14ac:dyDescent="0.55000000000000004">
      <c r="B11" s="180" t="s">
        <v>244</v>
      </c>
      <c r="C11" s="181"/>
      <c r="D11" s="183" t="str">
        <f>IF(E5="","",【様式C】修了証明書!D51)</f>
        <v/>
      </c>
      <c r="E11" s="184"/>
      <c r="F11" s="184"/>
      <c r="G11" s="168" t="s">
        <v>239</v>
      </c>
      <c r="H11" s="168"/>
      <c r="I11" s="183" t="str">
        <f>IF(E5="","",【様式C】修了証明書!I51)</f>
        <v/>
      </c>
      <c r="J11" s="184"/>
      <c r="K11" s="184"/>
      <c r="L11" s="184"/>
      <c r="M11" s="184"/>
      <c r="N11" s="184"/>
      <c r="O11" s="185"/>
    </row>
    <row r="12" spans="1:16" x14ac:dyDescent="0.55000000000000004">
      <c r="B12" s="89"/>
      <c r="O12" s="90"/>
    </row>
    <row r="13" spans="1:16" x14ac:dyDescent="0.55000000000000004">
      <c r="B13" s="89"/>
      <c r="C13" s="91" t="s">
        <v>9</v>
      </c>
      <c r="D13" s="92"/>
      <c r="E13" s="92"/>
      <c r="F13" s="92"/>
      <c r="G13" s="92"/>
      <c r="H13" s="92"/>
      <c r="I13" s="92"/>
      <c r="J13" s="92"/>
      <c r="K13" s="92"/>
      <c r="L13" s="92"/>
      <c r="M13" s="92"/>
      <c r="N13" s="92"/>
      <c r="O13" s="90"/>
    </row>
    <row r="14" spans="1:16" ht="13.15" customHeight="1" x14ac:dyDescent="0.55000000000000004">
      <c r="B14" s="89"/>
      <c r="D14" s="182" t="s">
        <v>248</v>
      </c>
      <c r="E14" s="182"/>
      <c r="F14" s="182"/>
      <c r="G14" s="182"/>
      <c r="H14" s="182"/>
      <c r="I14" s="182"/>
      <c r="J14" s="182"/>
      <c r="K14" s="182"/>
      <c r="L14" s="182"/>
      <c r="M14" s="182"/>
      <c r="N14" s="182"/>
      <c r="O14" s="90"/>
    </row>
    <row r="15" spans="1:16" x14ac:dyDescent="0.55000000000000004">
      <c r="B15" s="89"/>
      <c r="C15" s="93"/>
      <c r="D15" s="182"/>
      <c r="E15" s="182"/>
      <c r="F15" s="182"/>
      <c r="G15" s="182"/>
      <c r="H15" s="182"/>
      <c r="I15" s="182"/>
      <c r="J15" s="182"/>
      <c r="K15" s="182"/>
      <c r="L15" s="182"/>
      <c r="M15" s="182"/>
      <c r="N15" s="182"/>
      <c r="O15" s="90"/>
    </row>
    <row r="16" spans="1:16" x14ac:dyDescent="0.55000000000000004">
      <c r="B16" s="89"/>
      <c r="C16" s="93"/>
      <c r="D16" s="182"/>
      <c r="E16" s="182"/>
      <c r="F16" s="182"/>
      <c r="G16" s="182"/>
      <c r="H16" s="182"/>
      <c r="I16" s="182"/>
      <c r="J16" s="182"/>
      <c r="K16" s="182"/>
      <c r="L16" s="182"/>
      <c r="M16" s="182"/>
      <c r="N16" s="182"/>
      <c r="O16" s="90"/>
    </row>
    <row r="17" spans="2:15" x14ac:dyDescent="0.55000000000000004">
      <c r="B17" s="89"/>
      <c r="C17" s="93"/>
      <c r="D17" s="182"/>
      <c r="E17" s="182"/>
      <c r="F17" s="182"/>
      <c r="G17" s="182"/>
      <c r="H17" s="182"/>
      <c r="I17" s="182"/>
      <c r="J17" s="182"/>
      <c r="K17" s="182"/>
      <c r="L17" s="182"/>
      <c r="M17" s="182"/>
      <c r="N17" s="182"/>
      <c r="O17" s="90"/>
    </row>
    <row r="18" spans="2:15" x14ac:dyDescent="0.55000000000000004">
      <c r="B18" s="89"/>
      <c r="C18" s="93"/>
      <c r="D18" s="182"/>
      <c r="E18" s="182"/>
      <c r="F18" s="182"/>
      <c r="G18" s="182"/>
      <c r="H18" s="182"/>
      <c r="I18" s="182"/>
      <c r="J18" s="182"/>
      <c r="K18" s="182"/>
      <c r="L18" s="182"/>
      <c r="M18" s="182"/>
      <c r="N18" s="182"/>
      <c r="O18" s="90"/>
    </row>
    <row r="19" spans="2:15" ht="13.15" customHeight="1" x14ac:dyDescent="0.55000000000000004">
      <c r="B19" s="89"/>
      <c r="C19" s="93"/>
      <c r="D19" s="182"/>
      <c r="E19" s="182"/>
      <c r="F19" s="182"/>
      <c r="G19" s="182"/>
      <c r="H19" s="182"/>
      <c r="I19" s="182"/>
      <c r="J19" s="182"/>
      <c r="K19" s="182"/>
      <c r="L19" s="182"/>
      <c r="M19" s="182"/>
      <c r="N19" s="182"/>
      <c r="O19" s="90"/>
    </row>
    <row r="20" spans="2:15" x14ac:dyDescent="0.55000000000000004">
      <c r="B20" s="89"/>
      <c r="C20" s="93"/>
      <c r="D20" s="182"/>
      <c r="E20" s="182"/>
      <c r="F20" s="182"/>
      <c r="G20" s="182"/>
      <c r="H20" s="182"/>
      <c r="I20" s="182"/>
      <c r="J20" s="182"/>
      <c r="K20" s="182"/>
      <c r="L20" s="182"/>
      <c r="M20" s="182"/>
      <c r="N20" s="182"/>
      <c r="O20" s="90"/>
    </row>
    <row r="21" spans="2:15" x14ac:dyDescent="0.55000000000000004">
      <c r="B21" s="89"/>
      <c r="C21" s="93"/>
      <c r="D21" s="182"/>
      <c r="E21" s="182"/>
      <c r="F21" s="182"/>
      <c r="G21" s="182"/>
      <c r="H21" s="182"/>
      <c r="I21" s="182"/>
      <c r="J21" s="182"/>
      <c r="K21" s="182"/>
      <c r="L21" s="182"/>
      <c r="M21" s="182"/>
      <c r="N21" s="182"/>
      <c r="O21" s="90"/>
    </row>
    <row r="22" spans="2:15" x14ac:dyDescent="0.55000000000000004">
      <c r="B22" s="89"/>
      <c r="C22" s="93"/>
      <c r="D22" s="182"/>
      <c r="E22" s="182"/>
      <c r="F22" s="182"/>
      <c r="G22" s="182"/>
      <c r="H22" s="182"/>
      <c r="I22" s="182"/>
      <c r="J22" s="182"/>
      <c r="K22" s="182"/>
      <c r="L22" s="182"/>
      <c r="M22" s="182"/>
      <c r="N22" s="182"/>
      <c r="O22" s="90"/>
    </row>
    <row r="23" spans="2:15" x14ac:dyDescent="0.55000000000000004">
      <c r="B23" s="89"/>
      <c r="C23" s="93"/>
      <c r="D23" s="182"/>
      <c r="E23" s="182"/>
      <c r="F23" s="182"/>
      <c r="G23" s="182"/>
      <c r="H23" s="182"/>
      <c r="I23" s="182"/>
      <c r="J23" s="182"/>
      <c r="K23" s="182"/>
      <c r="L23" s="182"/>
      <c r="M23" s="182"/>
      <c r="N23" s="182"/>
      <c r="O23" s="90"/>
    </row>
    <row r="24" spans="2:15" x14ac:dyDescent="0.55000000000000004">
      <c r="B24" s="89"/>
      <c r="C24" s="93"/>
      <c r="D24" s="182"/>
      <c r="E24" s="182"/>
      <c r="F24" s="182"/>
      <c r="G24" s="182"/>
      <c r="H24" s="182"/>
      <c r="I24" s="182"/>
      <c r="J24" s="182"/>
      <c r="K24" s="182"/>
      <c r="L24" s="182"/>
      <c r="M24" s="182"/>
      <c r="N24" s="182"/>
      <c r="O24" s="90"/>
    </row>
    <row r="25" spans="2:15" x14ac:dyDescent="0.55000000000000004">
      <c r="B25" s="89"/>
      <c r="C25" s="93"/>
      <c r="D25" s="182"/>
      <c r="E25" s="182"/>
      <c r="F25" s="182"/>
      <c r="G25" s="182"/>
      <c r="H25" s="182"/>
      <c r="I25" s="182"/>
      <c r="J25" s="182"/>
      <c r="K25" s="182"/>
      <c r="L25" s="182"/>
      <c r="M25" s="182"/>
      <c r="N25" s="182"/>
      <c r="O25" s="90"/>
    </row>
    <row r="26" spans="2:15" x14ac:dyDescent="0.55000000000000004">
      <c r="B26" s="89"/>
      <c r="C26" s="93"/>
      <c r="D26" s="182"/>
      <c r="E26" s="182"/>
      <c r="F26" s="182"/>
      <c r="G26" s="182"/>
      <c r="H26" s="182"/>
      <c r="I26" s="182"/>
      <c r="J26" s="182"/>
      <c r="K26" s="182"/>
      <c r="L26" s="182"/>
      <c r="M26" s="182"/>
      <c r="N26" s="182"/>
      <c r="O26" s="90"/>
    </row>
    <row r="27" spans="2:15" x14ac:dyDescent="0.55000000000000004">
      <c r="B27" s="89"/>
      <c r="D27" s="182"/>
      <c r="E27" s="182"/>
      <c r="F27" s="182"/>
      <c r="G27" s="182"/>
      <c r="H27" s="182"/>
      <c r="I27" s="182"/>
      <c r="J27" s="182"/>
      <c r="K27" s="182"/>
      <c r="L27" s="182"/>
      <c r="M27" s="182"/>
      <c r="N27" s="182"/>
      <c r="O27" s="90"/>
    </row>
    <row r="28" spans="2:15" x14ac:dyDescent="0.55000000000000004">
      <c r="B28" s="89"/>
      <c r="O28" s="90"/>
    </row>
    <row r="29" spans="2:15" x14ac:dyDescent="0.55000000000000004">
      <c r="B29" s="89"/>
      <c r="C29" s="91" t="s">
        <v>10</v>
      </c>
      <c r="D29" s="92"/>
      <c r="E29" s="92"/>
      <c r="F29" s="92"/>
      <c r="G29" s="92"/>
      <c r="H29" s="92"/>
      <c r="I29" s="92"/>
      <c r="J29" s="92"/>
      <c r="K29" s="92"/>
      <c r="L29" s="92"/>
      <c r="M29" s="92"/>
      <c r="N29" s="92"/>
      <c r="O29" s="90"/>
    </row>
    <row r="30" spans="2:15" ht="12.65" customHeight="1" x14ac:dyDescent="0.55000000000000004">
      <c r="B30" s="89"/>
      <c r="D30" s="182" t="s">
        <v>271</v>
      </c>
      <c r="E30" s="182"/>
      <c r="F30" s="182"/>
      <c r="G30" s="182"/>
      <c r="H30" s="182"/>
      <c r="I30" s="182"/>
      <c r="J30" s="182"/>
      <c r="K30" s="182"/>
      <c r="L30" s="182"/>
      <c r="M30" s="182"/>
      <c r="N30" s="182"/>
      <c r="O30" s="90"/>
    </row>
    <row r="31" spans="2:15" x14ac:dyDescent="0.55000000000000004">
      <c r="B31" s="89"/>
      <c r="C31" s="93"/>
      <c r="D31" s="182"/>
      <c r="E31" s="182"/>
      <c r="F31" s="182"/>
      <c r="G31" s="182"/>
      <c r="H31" s="182"/>
      <c r="I31" s="182"/>
      <c r="J31" s="182"/>
      <c r="K31" s="182"/>
      <c r="L31" s="182"/>
      <c r="M31" s="182"/>
      <c r="N31" s="182"/>
      <c r="O31" s="90"/>
    </row>
    <row r="32" spans="2:15" x14ac:dyDescent="0.55000000000000004">
      <c r="B32" s="89"/>
      <c r="C32" s="93"/>
      <c r="D32" s="182"/>
      <c r="E32" s="182"/>
      <c r="F32" s="182"/>
      <c r="G32" s="182"/>
      <c r="H32" s="182"/>
      <c r="I32" s="182"/>
      <c r="J32" s="182"/>
      <c r="K32" s="182"/>
      <c r="L32" s="182"/>
      <c r="M32" s="182"/>
      <c r="N32" s="182"/>
      <c r="O32" s="90"/>
    </row>
    <row r="33" spans="2:15" x14ac:dyDescent="0.55000000000000004">
      <c r="B33" s="89"/>
      <c r="C33" s="93"/>
      <c r="D33" s="182"/>
      <c r="E33" s="182"/>
      <c r="F33" s="182"/>
      <c r="G33" s="182"/>
      <c r="H33" s="182"/>
      <c r="I33" s="182"/>
      <c r="J33" s="182"/>
      <c r="K33" s="182"/>
      <c r="L33" s="182"/>
      <c r="M33" s="182"/>
      <c r="N33" s="182"/>
      <c r="O33" s="90"/>
    </row>
    <row r="34" spans="2:15" x14ac:dyDescent="0.55000000000000004">
      <c r="B34" s="89"/>
      <c r="C34" s="93"/>
      <c r="D34" s="182"/>
      <c r="E34" s="182"/>
      <c r="F34" s="182"/>
      <c r="G34" s="182"/>
      <c r="H34" s="182"/>
      <c r="I34" s="182"/>
      <c r="J34" s="182"/>
      <c r="K34" s="182"/>
      <c r="L34" s="182"/>
      <c r="M34" s="182"/>
      <c r="N34" s="182"/>
      <c r="O34" s="90"/>
    </row>
    <row r="35" spans="2:15" x14ac:dyDescent="0.55000000000000004">
      <c r="B35" s="89"/>
      <c r="C35" s="93"/>
      <c r="D35" s="182"/>
      <c r="E35" s="182"/>
      <c r="F35" s="182"/>
      <c r="G35" s="182"/>
      <c r="H35" s="182"/>
      <c r="I35" s="182"/>
      <c r="J35" s="182"/>
      <c r="K35" s="182"/>
      <c r="L35" s="182"/>
      <c r="M35" s="182"/>
      <c r="N35" s="182"/>
      <c r="O35" s="90"/>
    </row>
    <row r="36" spans="2:15" x14ac:dyDescent="0.55000000000000004">
      <c r="B36" s="89"/>
      <c r="D36" s="182"/>
      <c r="E36" s="182"/>
      <c r="F36" s="182"/>
      <c r="G36" s="182"/>
      <c r="H36" s="182"/>
      <c r="I36" s="182"/>
      <c r="J36" s="182"/>
      <c r="K36" s="182"/>
      <c r="L36" s="182"/>
      <c r="M36" s="182"/>
      <c r="N36" s="182"/>
      <c r="O36" s="90"/>
    </row>
    <row r="37" spans="2:15" x14ac:dyDescent="0.55000000000000004">
      <c r="B37" s="89"/>
      <c r="O37" s="90"/>
    </row>
    <row r="38" spans="2:15" x14ac:dyDescent="0.55000000000000004">
      <c r="B38" s="89"/>
      <c r="O38" s="90"/>
    </row>
    <row r="39" spans="2:15" x14ac:dyDescent="0.55000000000000004">
      <c r="B39" s="89"/>
      <c r="O39" s="90"/>
    </row>
    <row r="40" spans="2:15" x14ac:dyDescent="0.55000000000000004">
      <c r="B40" s="89"/>
      <c r="O40" s="90"/>
    </row>
    <row r="41" spans="2:15" x14ac:dyDescent="0.55000000000000004">
      <c r="B41" s="89"/>
      <c r="O41" s="90"/>
    </row>
    <row r="42" spans="2:15" x14ac:dyDescent="0.55000000000000004">
      <c r="B42" s="89"/>
      <c r="O42" s="90"/>
    </row>
    <row r="43" spans="2:15" x14ac:dyDescent="0.55000000000000004">
      <c r="B43" s="89"/>
      <c r="O43" s="90"/>
    </row>
    <row r="44" spans="2:15" x14ac:dyDescent="0.55000000000000004">
      <c r="B44" s="89"/>
      <c r="O44" s="90"/>
    </row>
    <row r="45" spans="2:15" x14ac:dyDescent="0.55000000000000004">
      <c r="B45" s="89"/>
      <c r="O45" s="90"/>
    </row>
    <row r="46" spans="2:15" x14ac:dyDescent="0.55000000000000004">
      <c r="B46" s="89"/>
      <c r="O46" s="90"/>
    </row>
    <row r="47" spans="2:15" x14ac:dyDescent="0.55000000000000004">
      <c r="B47" s="89"/>
      <c r="O47" s="90"/>
    </row>
    <row r="48" spans="2:15" x14ac:dyDescent="0.55000000000000004">
      <c r="B48" s="89"/>
      <c r="O48" s="90"/>
    </row>
    <row r="49" spans="2:15" x14ac:dyDescent="0.55000000000000004">
      <c r="B49" s="89"/>
      <c r="O49" s="90"/>
    </row>
    <row r="50" spans="2:15" x14ac:dyDescent="0.55000000000000004">
      <c r="B50" s="89"/>
      <c r="O50" s="90"/>
    </row>
    <row r="51" spans="2:15" x14ac:dyDescent="0.55000000000000004">
      <c r="B51" s="89"/>
      <c r="O51" s="90"/>
    </row>
    <row r="52" spans="2:15" x14ac:dyDescent="0.55000000000000004">
      <c r="B52" s="89"/>
      <c r="O52" s="90"/>
    </row>
    <row r="53" spans="2:15" x14ac:dyDescent="0.55000000000000004">
      <c r="B53" s="89"/>
      <c r="O53" s="90"/>
    </row>
    <row r="54" spans="2:15" x14ac:dyDescent="0.55000000000000004">
      <c r="B54" s="89"/>
      <c r="O54" s="90"/>
    </row>
    <row r="55" spans="2:15" x14ac:dyDescent="0.55000000000000004">
      <c r="B55" s="89"/>
      <c r="O55" s="90"/>
    </row>
    <row r="56" spans="2:15" x14ac:dyDescent="0.55000000000000004">
      <c r="B56" s="89"/>
      <c r="O56" s="90"/>
    </row>
    <row r="57" spans="2:15" x14ac:dyDescent="0.55000000000000004">
      <c r="B57" s="89"/>
      <c r="O57" s="90"/>
    </row>
    <row r="58" spans="2:15" x14ac:dyDescent="0.55000000000000004">
      <c r="B58" s="89"/>
      <c r="O58" s="90"/>
    </row>
    <row r="59" spans="2:15" x14ac:dyDescent="0.55000000000000004">
      <c r="B59" s="89"/>
      <c r="O59" s="90"/>
    </row>
    <row r="60" spans="2:15" x14ac:dyDescent="0.55000000000000004">
      <c r="B60" s="89"/>
      <c r="O60" s="90"/>
    </row>
    <row r="61" spans="2:15" x14ac:dyDescent="0.55000000000000004">
      <c r="B61" s="89"/>
      <c r="O61" s="90"/>
    </row>
    <row r="62" spans="2:15" x14ac:dyDescent="0.55000000000000004">
      <c r="B62" s="89"/>
      <c r="O62" s="90"/>
    </row>
    <row r="63" spans="2:15" x14ac:dyDescent="0.55000000000000004">
      <c r="B63" s="89"/>
      <c r="O63" s="90"/>
    </row>
    <row r="64" spans="2:15" x14ac:dyDescent="0.55000000000000004">
      <c r="B64" s="89"/>
      <c r="O64" s="90"/>
    </row>
    <row r="65" spans="1:16" x14ac:dyDescent="0.55000000000000004">
      <c r="B65" s="89"/>
      <c r="O65" s="90"/>
    </row>
    <row r="66" spans="1:16" x14ac:dyDescent="0.55000000000000004">
      <c r="B66" s="89"/>
      <c r="O66" s="90"/>
    </row>
    <row r="67" spans="1:16" x14ac:dyDescent="0.55000000000000004">
      <c r="B67" s="89"/>
      <c r="O67" s="90"/>
    </row>
    <row r="68" spans="1:16" x14ac:dyDescent="0.55000000000000004">
      <c r="B68" s="94"/>
      <c r="C68" s="95"/>
      <c r="D68" s="95"/>
      <c r="E68" s="95"/>
      <c r="F68" s="95"/>
      <c r="G68" s="95"/>
      <c r="H68" s="95"/>
      <c r="I68" s="95"/>
      <c r="J68" s="95"/>
      <c r="K68" s="95"/>
      <c r="L68" s="95"/>
      <c r="M68" s="95"/>
      <c r="N68" s="95"/>
      <c r="O68" s="96"/>
    </row>
    <row r="70" spans="1:16" ht="21" customHeight="1" x14ac:dyDescent="0.55000000000000004">
      <c r="A70" s="127" t="s">
        <v>278</v>
      </c>
      <c r="B70" s="128"/>
      <c r="C70" s="128"/>
      <c r="D70" s="128"/>
      <c r="E70" s="128"/>
      <c r="F70" s="128"/>
      <c r="G70" s="128"/>
      <c r="H70" s="128"/>
      <c r="I70" s="128"/>
      <c r="J70" s="128"/>
      <c r="K70" s="128"/>
      <c r="L70" s="128"/>
      <c r="M70" s="128"/>
      <c r="N70" s="128"/>
      <c r="O70" s="128"/>
      <c r="P70" s="129"/>
    </row>
  </sheetData>
  <sheetProtection formatCells="0" formatRows="0" insertRows="0" deleteRows="0"/>
  <mergeCells count="22">
    <mergeCell ref="A70:P70"/>
    <mergeCell ref="B11:C11"/>
    <mergeCell ref="D11:F11"/>
    <mergeCell ref="G11:H11"/>
    <mergeCell ref="I11:O11"/>
    <mergeCell ref="D14:N27"/>
    <mergeCell ref="D30:N36"/>
    <mergeCell ref="B8:C9"/>
    <mergeCell ref="E8:O8"/>
    <mergeCell ref="E9:O9"/>
    <mergeCell ref="B10:C10"/>
    <mergeCell ref="D10:F10"/>
    <mergeCell ref="G10:H10"/>
    <mergeCell ref="I10:K10"/>
    <mergeCell ref="L10:M10"/>
    <mergeCell ref="K1:P1"/>
    <mergeCell ref="A3:P3"/>
    <mergeCell ref="B5:D5"/>
    <mergeCell ref="E5:G5"/>
    <mergeCell ref="H5:J5"/>
    <mergeCell ref="K5:O5"/>
    <mergeCell ref="L4:O4"/>
  </mergeCells>
  <phoneticPr fontId="1"/>
  <printOptions horizontalCentered="1" verticalCentered="1"/>
  <pageMargins left="0.31496062992125984" right="0.31496062992125984" top="0.35433070866141736" bottom="0.35433070866141736" header="0.31496062992125984" footer="0.31496062992125984"/>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75C5-219B-4892-A456-64A7E1D85A64}">
  <sheetPr>
    <tabColor rgb="FFFFC000"/>
  </sheetPr>
  <dimension ref="A1:R58"/>
  <sheetViews>
    <sheetView showGridLines="0" tabSelected="1" view="pageBreakPreview" zoomScaleNormal="100" zoomScaleSheetLayoutView="100" workbookViewId="0">
      <selection activeCell="J18" sqref="J18:O18"/>
    </sheetView>
  </sheetViews>
  <sheetFormatPr defaultColWidth="8.75" defaultRowHeight="13" x14ac:dyDescent="0.55000000000000004"/>
  <cols>
    <col min="1" max="1" width="4.83203125" style="1" customWidth="1"/>
    <col min="2" max="3" width="8.25" style="1" customWidth="1"/>
    <col min="4" max="6" width="7.75" style="1" customWidth="1"/>
    <col min="7" max="8" width="7.83203125" style="1" customWidth="1"/>
    <col min="9" max="15" width="7.75" style="1" customWidth="1"/>
    <col min="16" max="16" width="5.25" style="1" customWidth="1"/>
    <col min="17" max="17" width="6.08203125" style="1" customWidth="1"/>
    <col min="18" max="18" width="48.75" style="1" customWidth="1"/>
    <col min="19" max="20" width="5.75" style="1" customWidth="1"/>
    <col min="21" max="16384" width="8.75" style="1"/>
  </cols>
  <sheetData>
    <row r="1" spans="1:18" ht="18" customHeight="1" x14ac:dyDescent="0.55000000000000004">
      <c r="M1" s="11"/>
      <c r="N1" s="11"/>
      <c r="O1" s="11"/>
      <c r="P1" s="3" t="s">
        <v>280</v>
      </c>
      <c r="R1" s="2"/>
    </row>
    <row r="2" spans="1:18" x14ac:dyDescent="0.55000000000000004">
      <c r="K2" s="1" t="s">
        <v>279</v>
      </c>
      <c r="L2" s="189">
        <v>46268</v>
      </c>
      <c r="M2" s="189"/>
      <c r="N2" s="189"/>
      <c r="O2" s="189"/>
      <c r="P2" s="189"/>
    </row>
    <row r="3" spans="1:18" x14ac:dyDescent="0.55000000000000004">
      <c r="A3" s="4"/>
    </row>
    <row r="4" spans="1:18" x14ac:dyDescent="0.55000000000000004">
      <c r="A4" s="4"/>
    </row>
    <row r="5" spans="1:18" ht="39" customHeight="1" x14ac:dyDescent="0.55000000000000004">
      <c r="A5" s="114" t="s">
        <v>293</v>
      </c>
      <c r="B5" s="114"/>
      <c r="C5" s="114"/>
      <c r="D5" s="114"/>
      <c r="E5" s="114"/>
      <c r="F5" s="114"/>
      <c r="G5" s="114"/>
      <c r="H5" s="114"/>
      <c r="I5" s="114"/>
      <c r="J5" s="114"/>
      <c r="K5" s="114"/>
      <c r="L5" s="114"/>
      <c r="M5" s="114"/>
      <c r="N5" s="114"/>
      <c r="O5" s="114"/>
      <c r="P5" s="114"/>
      <c r="R5" s="9" t="s">
        <v>11</v>
      </c>
    </row>
    <row r="6" spans="1:18" ht="24" customHeight="1" x14ac:dyDescent="0.55000000000000004">
      <c r="A6" s="107" t="s">
        <v>246</v>
      </c>
      <c r="B6" s="107"/>
      <c r="C6" s="107"/>
      <c r="D6" s="107"/>
      <c r="E6" s="107"/>
      <c r="F6" s="107"/>
      <c r="G6" s="107"/>
      <c r="H6" s="107"/>
      <c r="I6" s="107"/>
      <c r="J6" s="107"/>
      <c r="K6" s="107"/>
      <c r="L6" s="107"/>
      <c r="M6" s="107"/>
      <c r="N6" s="107"/>
      <c r="O6" s="107"/>
      <c r="P6" s="107"/>
      <c r="R6" s="9" t="str">
        <f>D18&amp;D21&amp;G21&amp;P1&amp;A6</f>
        <v>2612345徳島太郎【様式C】修了証明書</v>
      </c>
    </row>
    <row r="7" spans="1:18" x14ac:dyDescent="0.55000000000000004">
      <c r="A7" s="5"/>
      <c r="R7" s="10" t="s">
        <v>12</v>
      </c>
    </row>
    <row r="8" spans="1:18" ht="18.649999999999999" customHeight="1" x14ac:dyDescent="0.55000000000000004">
      <c r="B8" s="4" t="s">
        <v>287</v>
      </c>
      <c r="R8" s="10"/>
    </row>
    <row r="9" spans="1:18" x14ac:dyDescent="0.55000000000000004">
      <c r="A9" s="4"/>
    </row>
    <row r="10" spans="1:18" ht="19.899999999999999" customHeight="1" x14ac:dyDescent="0.55000000000000004">
      <c r="B10" s="4"/>
      <c r="I10" s="112" t="s">
        <v>6</v>
      </c>
      <c r="J10" s="113"/>
      <c r="K10" s="186" t="s">
        <v>288</v>
      </c>
      <c r="L10" s="187"/>
      <c r="M10" s="187"/>
      <c r="N10" s="187"/>
      <c r="O10" s="188"/>
      <c r="R10" s="1" t="s">
        <v>268</v>
      </c>
    </row>
    <row r="11" spans="1:18" ht="19.899999999999999" customHeight="1" x14ac:dyDescent="0.55000000000000004">
      <c r="B11" s="4"/>
      <c r="I11" s="112" t="s">
        <v>7</v>
      </c>
      <c r="J11" s="113"/>
      <c r="K11" s="186" t="s">
        <v>289</v>
      </c>
      <c r="L11" s="187"/>
      <c r="M11" s="187"/>
      <c r="N11" s="187"/>
      <c r="O11" s="188"/>
    </row>
    <row r="12" spans="1:18" ht="19.899999999999999" customHeight="1" x14ac:dyDescent="0.55000000000000004">
      <c r="A12" s="4"/>
    </row>
    <row r="13" spans="1:18" x14ac:dyDescent="0.55000000000000004">
      <c r="B13" s="4" t="s">
        <v>247</v>
      </c>
    </row>
    <row r="14" spans="1:18" x14ac:dyDescent="0.55000000000000004">
      <c r="A14" s="4"/>
    </row>
    <row r="15" spans="1:18" x14ac:dyDescent="0.55000000000000004">
      <c r="A15" s="115" t="s">
        <v>0</v>
      </c>
      <c r="B15" s="115"/>
      <c r="C15" s="115"/>
      <c r="D15" s="115"/>
      <c r="E15" s="115"/>
      <c r="F15" s="115"/>
      <c r="G15" s="115"/>
      <c r="H15" s="115"/>
      <c r="I15" s="115"/>
      <c r="J15" s="115"/>
      <c r="K15" s="115"/>
      <c r="L15" s="115"/>
      <c r="M15" s="115"/>
      <c r="N15" s="115"/>
      <c r="O15" s="115"/>
      <c r="P15" s="115"/>
    </row>
    <row r="16" spans="1:18" x14ac:dyDescent="0.55000000000000004">
      <c r="A16" s="4"/>
    </row>
    <row r="17" spans="2:15" x14ac:dyDescent="0.55000000000000004">
      <c r="B17" s="71" t="s">
        <v>1</v>
      </c>
    </row>
    <row r="18" spans="2:15" ht="18" customHeight="1" x14ac:dyDescent="0.55000000000000004">
      <c r="B18" s="121" t="s">
        <v>13</v>
      </c>
      <c r="C18" s="121"/>
      <c r="D18" s="190">
        <v>2612345</v>
      </c>
      <c r="E18" s="191"/>
      <c r="F18" s="191"/>
      <c r="G18" s="192"/>
      <c r="H18" s="12" t="s">
        <v>14</v>
      </c>
      <c r="I18" s="12"/>
      <c r="J18" s="193" t="s">
        <v>294</v>
      </c>
      <c r="K18" s="193"/>
      <c r="L18" s="193"/>
      <c r="M18" s="193"/>
      <c r="N18" s="193"/>
      <c r="O18" s="193"/>
    </row>
    <row r="19" spans="2:15" ht="22.9" customHeight="1" x14ac:dyDescent="0.55000000000000004">
      <c r="B19" s="67" t="s">
        <v>15</v>
      </c>
      <c r="C19" s="69"/>
      <c r="D19" s="112" t="s">
        <v>16</v>
      </c>
      <c r="E19" s="149"/>
      <c r="F19" s="113"/>
      <c r="G19" s="112" t="s">
        <v>17</v>
      </c>
      <c r="H19" s="149"/>
      <c r="I19" s="113"/>
      <c r="J19" s="150" t="s">
        <v>224</v>
      </c>
      <c r="K19" s="151"/>
      <c r="L19" s="151"/>
      <c r="M19" s="151"/>
      <c r="N19" s="151"/>
      <c r="O19" s="152"/>
    </row>
    <row r="20" spans="2:15" ht="18" customHeight="1" x14ac:dyDescent="0.55000000000000004">
      <c r="B20" s="73"/>
      <c r="C20" s="70" t="s">
        <v>220</v>
      </c>
      <c r="D20" s="194" t="s">
        <v>284</v>
      </c>
      <c r="E20" s="195"/>
      <c r="F20" s="195"/>
      <c r="G20" s="194" t="s">
        <v>256</v>
      </c>
      <c r="H20" s="195"/>
      <c r="I20" s="196"/>
      <c r="J20" s="197" t="s">
        <v>285</v>
      </c>
      <c r="K20" s="198"/>
      <c r="L20" s="198"/>
      <c r="M20" s="198"/>
      <c r="N20" s="198"/>
      <c r="O20" s="199"/>
    </row>
    <row r="21" spans="2:15" ht="18" customHeight="1" x14ac:dyDescent="0.55000000000000004">
      <c r="B21" s="68"/>
      <c r="C21" s="72" t="s">
        <v>221</v>
      </c>
      <c r="D21" s="203" t="s">
        <v>283</v>
      </c>
      <c r="E21" s="204"/>
      <c r="F21" s="205"/>
      <c r="G21" s="203" t="s">
        <v>255</v>
      </c>
      <c r="H21" s="204"/>
      <c r="I21" s="205"/>
      <c r="J21" s="200"/>
      <c r="K21" s="201"/>
      <c r="L21" s="201"/>
      <c r="M21" s="201"/>
      <c r="N21" s="201"/>
      <c r="O21" s="202"/>
    </row>
    <row r="22" spans="2:15" ht="22.9" customHeight="1" x14ac:dyDescent="0.55000000000000004">
      <c r="B22" s="13"/>
      <c r="C22" s="13"/>
      <c r="D22" s="14"/>
      <c r="E22" s="14"/>
      <c r="F22" s="14"/>
      <c r="G22" s="14"/>
      <c r="H22" s="14"/>
      <c r="I22" s="14"/>
      <c r="J22" s="14"/>
      <c r="K22" s="14"/>
      <c r="L22" s="14"/>
      <c r="M22" s="14"/>
      <c r="N22" s="14"/>
      <c r="O22" s="14"/>
    </row>
    <row r="23" spans="2:15" x14ac:dyDescent="0.55000000000000004">
      <c r="B23" s="71" t="s">
        <v>18</v>
      </c>
    </row>
    <row r="24" spans="2:15" ht="18" customHeight="1" x14ac:dyDescent="0.55000000000000004">
      <c r="B24" s="117" t="s">
        <v>222</v>
      </c>
      <c r="C24" s="118"/>
      <c r="D24" s="140" t="s">
        <v>249</v>
      </c>
      <c r="E24" s="141"/>
      <c r="F24" s="142"/>
      <c r="G24" s="140" t="s">
        <v>251</v>
      </c>
      <c r="H24" s="141"/>
      <c r="I24" s="142"/>
      <c r="J24" s="140" t="s">
        <v>233</v>
      </c>
      <c r="K24" s="141"/>
      <c r="L24" s="141"/>
      <c r="M24" s="141"/>
      <c r="N24" s="141"/>
      <c r="O24" s="142"/>
    </row>
    <row r="25" spans="2:15" ht="18" customHeight="1" x14ac:dyDescent="0.55000000000000004">
      <c r="B25" s="119"/>
      <c r="C25" s="120"/>
      <c r="D25" s="206">
        <v>46223</v>
      </c>
      <c r="E25" s="207"/>
      <c r="F25" s="208"/>
      <c r="G25" s="206">
        <v>46222</v>
      </c>
      <c r="H25" s="207"/>
      <c r="I25" s="208"/>
      <c r="J25" s="190" t="s">
        <v>257</v>
      </c>
      <c r="K25" s="191"/>
      <c r="L25" s="191"/>
      <c r="M25" s="191"/>
      <c r="N25" s="191"/>
      <c r="O25" s="192"/>
    </row>
    <row r="26" spans="2:15" ht="22.9" customHeight="1" x14ac:dyDescent="0.55000000000000004">
      <c r="B26" s="117" t="s">
        <v>223</v>
      </c>
      <c r="C26" s="118"/>
      <c r="D26" s="140" t="s">
        <v>250</v>
      </c>
      <c r="E26" s="141"/>
      <c r="F26" s="142"/>
      <c r="G26" s="140" t="s">
        <v>252</v>
      </c>
      <c r="H26" s="141"/>
      <c r="I26" s="142"/>
      <c r="J26" s="140" t="s">
        <v>233</v>
      </c>
      <c r="K26" s="141"/>
      <c r="L26" s="141"/>
      <c r="M26" s="141"/>
      <c r="N26" s="141"/>
      <c r="O26" s="142"/>
    </row>
    <row r="27" spans="2:15" ht="18" customHeight="1" x14ac:dyDescent="0.55000000000000004">
      <c r="B27" s="119"/>
      <c r="C27" s="120"/>
      <c r="D27" s="206">
        <v>46251</v>
      </c>
      <c r="E27" s="207"/>
      <c r="F27" s="208"/>
      <c r="G27" s="206">
        <v>46252</v>
      </c>
      <c r="H27" s="207"/>
      <c r="I27" s="208"/>
      <c r="J27" s="190" t="s">
        <v>258</v>
      </c>
      <c r="K27" s="191"/>
      <c r="L27" s="191"/>
      <c r="M27" s="191"/>
      <c r="N27" s="191"/>
      <c r="O27" s="192"/>
    </row>
    <row r="28" spans="2:15" ht="22.9" customHeight="1" x14ac:dyDescent="0.55000000000000004">
      <c r="B28" s="13"/>
      <c r="C28" s="13"/>
      <c r="D28" s="14"/>
      <c r="E28" s="14"/>
      <c r="F28" s="14"/>
      <c r="G28" s="14"/>
      <c r="H28" s="14"/>
      <c r="I28" s="14"/>
      <c r="J28" s="14"/>
      <c r="K28" s="14"/>
      <c r="L28" s="14"/>
      <c r="M28" s="14"/>
      <c r="N28" s="14"/>
      <c r="O28" s="14"/>
    </row>
    <row r="29" spans="2:15" x14ac:dyDescent="0.55000000000000004">
      <c r="B29" s="6" t="s">
        <v>225</v>
      </c>
    </row>
    <row r="30" spans="2:15" ht="42" customHeight="1" x14ac:dyDescent="0.55000000000000004">
      <c r="B30" s="130" t="s">
        <v>231</v>
      </c>
      <c r="C30" s="130"/>
      <c r="D30" s="206">
        <v>46225</v>
      </c>
      <c r="E30" s="207"/>
      <c r="F30" s="208"/>
      <c r="G30" s="130" t="s">
        <v>232</v>
      </c>
      <c r="H30" s="130"/>
      <c r="I30" s="206">
        <v>46250</v>
      </c>
      <c r="J30" s="207"/>
      <c r="K30" s="208"/>
      <c r="L30" s="165" t="s">
        <v>235</v>
      </c>
      <c r="M30" s="166"/>
      <c r="N30" s="79">
        <f>IF(OR(D30="",I30="",),"",_xlfn.DAYS(I30,D30)+1)</f>
        <v>26</v>
      </c>
      <c r="O30" s="76" t="s">
        <v>226</v>
      </c>
    </row>
    <row r="31" spans="2:15" ht="40.15" customHeight="1" x14ac:dyDescent="0.55000000000000004">
      <c r="B31" s="130" t="s">
        <v>227</v>
      </c>
      <c r="C31" s="130"/>
      <c r="D31" s="209">
        <v>24</v>
      </c>
      <c r="E31" s="209"/>
      <c r="F31" s="77" t="s">
        <v>234</v>
      </c>
      <c r="G31" s="210" t="s">
        <v>254</v>
      </c>
      <c r="H31" s="211"/>
      <c r="I31" s="211"/>
      <c r="J31" s="211"/>
      <c r="K31" s="211"/>
      <c r="L31" s="211"/>
      <c r="M31" s="211"/>
      <c r="N31" s="211"/>
      <c r="O31" s="212"/>
    </row>
    <row r="32" spans="2:15" ht="22.9" customHeight="1" thickBot="1" x14ac:dyDescent="0.6">
      <c r="B32" s="13"/>
      <c r="C32" s="13"/>
      <c r="D32" s="14"/>
      <c r="E32" s="14"/>
      <c r="I32" s="14"/>
      <c r="J32" s="14"/>
      <c r="K32" s="14"/>
      <c r="L32" s="14"/>
      <c r="M32" s="14"/>
      <c r="N32" s="14"/>
      <c r="O32" s="14"/>
    </row>
    <row r="33" spans="2:16" ht="13.5" thickBot="1" x14ac:dyDescent="0.6">
      <c r="B33" s="71" t="s">
        <v>253</v>
      </c>
      <c r="N33" s="100" t="s">
        <v>270</v>
      </c>
      <c r="O33" s="101"/>
      <c r="P33" s="102">
        <f>IF(D36="","",_xlfn.DAYS(I36,D36)+1)</f>
        <v>21</v>
      </c>
    </row>
    <row r="34" spans="2:16" ht="24" customHeight="1" x14ac:dyDescent="0.55000000000000004">
      <c r="B34" s="117" t="s">
        <v>228</v>
      </c>
      <c r="C34" s="118"/>
      <c r="D34" s="74" t="s">
        <v>230</v>
      </c>
      <c r="E34" s="190" t="s">
        <v>260</v>
      </c>
      <c r="F34" s="191"/>
      <c r="G34" s="191"/>
      <c r="H34" s="191"/>
      <c r="I34" s="191"/>
      <c r="J34" s="191"/>
      <c r="K34" s="191"/>
      <c r="L34" s="191"/>
      <c r="M34" s="191"/>
      <c r="N34" s="213"/>
      <c r="O34" s="214"/>
    </row>
    <row r="35" spans="2:16" ht="24" customHeight="1" x14ac:dyDescent="0.55000000000000004">
      <c r="B35" s="119"/>
      <c r="C35" s="120"/>
      <c r="D35" s="75" t="s">
        <v>229</v>
      </c>
      <c r="E35" s="190" t="s">
        <v>261</v>
      </c>
      <c r="F35" s="191"/>
      <c r="G35" s="191"/>
      <c r="H35" s="191"/>
      <c r="I35" s="191"/>
      <c r="J35" s="191"/>
      <c r="K35" s="191"/>
      <c r="L35" s="191"/>
      <c r="M35" s="191"/>
      <c r="N35" s="191"/>
      <c r="O35" s="192"/>
    </row>
    <row r="36" spans="2:16" ht="24" customHeight="1" x14ac:dyDescent="0.55000000000000004">
      <c r="B36" s="130" t="s">
        <v>236</v>
      </c>
      <c r="C36" s="130"/>
      <c r="D36" s="206">
        <v>46225</v>
      </c>
      <c r="E36" s="207"/>
      <c r="F36" s="208"/>
      <c r="G36" s="130" t="s">
        <v>237</v>
      </c>
      <c r="H36" s="130"/>
      <c r="I36" s="206">
        <v>46245</v>
      </c>
      <c r="J36" s="207"/>
      <c r="K36" s="208"/>
      <c r="L36" s="165" t="s">
        <v>241</v>
      </c>
      <c r="M36" s="166"/>
      <c r="N36" s="80">
        <v>21</v>
      </c>
      <c r="O36" s="78" t="s">
        <v>226</v>
      </c>
    </row>
    <row r="37" spans="2:16" ht="24" customHeight="1" x14ac:dyDescent="0.55000000000000004">
      <c r="B37" s="125" t="s">
        <v>238</v>
      </c>
      <c r="C37" s="126"/>
      <c r="D37" s="215" t="s">
        <v>259</v>
      </c>
      <c r="E37" s="215"/>
      <c r="F37" s="215"/>
      <c r="G37" s="168" t="s">
        <v>239</v>
      </c>
      <c r="H37" s="168"/>
      <c r="I37" s="216" t="s">
        <v>263</v>
      </c>
      <c r="J37" s="217"/>
      <c r="K37" s="217"/>
      <c r="L37" s="217"/>
      <c r="M37" s="217"/>
      <c r="N37" s="217"/>
      <c r="O37" s="218"/>
    </row>
    <row r="38" spans="2:16" ht="24" customHeight="1" x14ac:dyDescent="0.55000000000000004">
      <c r="B38" s="125" t="s">
        <v>240</v>
      </c>
      <c r="C38" s="126"/>
      <c r="D38" s="219" t="s">
        <v>262</v>
      </c>
      <c r="E38" s="220"/>
      <c r="F38" s="220"/>
      <c r="G38" s="220"/>
      <c r="H38" s="220"/>
      <c r="I38" s="220"/>
      <c r="J38" s="220"/>
      <c r="K38" s="220"/>
      <c r="L38" s="220"/>
      <c r="M38" s="220"/>
      <c r="N38" s="220"/>
      <c r="O38" s="221"/>
    </row>
    <row r="39" spans="2:16" ht="24" customHeight="1" x14ac:dyDescent="0.55000000000000004">
      <c r="B39" s="7"/>
    </row>
    <row r="40" spans="2:16" x14ac:dyDescent="0.55000000000000004">
      <c r="B40" s="2" t="s">
        <v>265</v>
      </c>
      <c r="N40" s="97" t="s">
        <v>270</v>
      </c>
      <c r="P40" s="97">
        <f>IF(D43="","",_xlfn.DAYS(I43,D43)+1)</f>
        <v>3</v>
      </c>
    </row>
    <row r="41" spans="2:16" ht="25.5" customHeight="1" x14ac:dyDescent="0.55000000000000004">
      <c r="B41" s="117" t="s">
        <v>228</v>
      </c>
      <c r="C41" s="118"/>
      <c r="D41" s="74" t="s">
        <v>230</v>
      </c>
      <c r="E41" s="190" t="s">
        <v>269</v>
      </c>
      <c r="F41" s="191"/>
      <c r="G41" s="191"/>
      <c r="H41" s="191"/>
      <c r="I41" s="191"/>
      <c r="J41" s="191"/>
      <c r="K41" s="191"/>
      <c r="L41" s="191"/>
      <c r="M41" s="191"/>
      <c r="N41" s="191"/>
      <c r="O41" s="192"/>
    </row>
    <row r="42" spans="2:16" ht="24" customHeight="1" x14ac:dyDescent="0.55000000000000004">
      <c r="B42" s="119"/>
      <c r="C42" s="120"/>
      <c r="D42" s="75" t="s">
        <v>229</v>
      </c>
      <c r="E42" s="190" t="s">
        <v>264</v>
      </c>
      <c r="F42" s="191"/>
      <c r="G42" s="191"/>
      <c r="H42" s="191"/>
      <c r="I42" s="191"/>
      <c r="J42" s="191"/>
      <c r="K42" s="191"/>
      <c r="L42" s="191"/>
      <c r="M42" s="191"/>
      <c r="N42" s="191"/>
      <c r="O42" s="192"/>
    </row>
    <row r="43" spans="2:16" ht="24" customHeight="1" x14ac:dyDescent="0.55000000000000004">
      <c r="B43" s="130" t="s">
        <v>236</v>
      </c>
      <c r="C43" s="130"/>
      <c r="D43" s="206">
        <v>46248</v>
      </c>
      <c r="E43" s="207"/>
      <c r="F43" s="208"/>
      <c r="G43" s="130" t="s">
        <v>237</v>
      </c>
      <c r="H43" s="130"/>
      <c r="I43" s="206">
        <v>46250</v>
      </c>
      <c r="J43" s="207"/>
      <c r="K43" s="208"/>
      <c r="L43" s="165" t="s">
        <v>241</v>
      </c>
      <c r="M43" s="166"/>
      <c r="N43" s="80">
        <v>3</v>
      </c>
      <c r="O43" s="78" t="s">
        <v>226</v>
      </c>
    </row>
    <row r="44" spans="2:16" ht="24" customHeight="1" x14ac:dyDescent="0.55000000000000004">
      <c r="B44" s="125" t="s">
        <v>238</v>
      </c>
      <c r="C44" s="126"/>
      <c r="D44" s="215" t="s">
        <v>259</v>
      </c>
      <c r="E44" s="215"/>
      <c r="F44" s="215"/>
      <c r="G44" s="168" t="s">
        <v>239</v>
      </c>
      <c r="H44" s="168"/>
      <c r="I44" s="216" t="s">
        <v>263</v>
      </c>
      <c r="J44" s="217"/>
      <c r="K44" s="217"/>
      <c r="L44" s="217"/>
      <c r="M44" s="217"/>
      <c r="N44" s="217"/>
      <c r="O44" s="218"/>
    </row>
    <row r="45" spans="2:16" ht="24" customHeight="1" x14ac:dyDescent="0.55000000000000004">
      <c r="B45" s="125" t="s">
        <v>240</v>
      </c>
      <c r="C45" s="126"/>
      <c r="D45" s="219" t="s">
        <v>267</v>
      </c>
      <c r="E45" s="220"/>
      <c r="F45" s="220"/>
      <c r="G45" s="220"/>
      <c r="H45" s="220"/>
      <c r="I45" s="220"/>
      <c r="J45" s="220"/>
      <c r="K45" s="220"/>
      <c r="L45" s="220"/>
      <c r="M45" s="220"/>
      <c r="N45" s="220"/>
      <c r="O45" s="221"/>
    </row>
    <row r="46" spans="2:16" ht="24" customHeight="1" x14ac:dyDescent="0.55000000000000004"/>
    <row r="47" spans="2:16" x14ac:dyDescent="0.55000000000000004">
      <c r="B47" s="2" t="s">
        <v>266</v>
      </c>
      <c r="N47" s="97" t="s">
        <v>270</v>
      </c>
      <c r="P47" s="97" t="str">
        <f>IF(D50="","",_xlfn.DAYS(I50,D50)+1)</f>
        <v/>
      </c>
    </row>
    <row r="48" spans="2:16" ht="24.75" customHeight="1" x14ac:dyDescent="0.55000000000000004">
      <c r="B48" s="117" t="s">
        <v>228</v>
      </c>
      <c r="C48" s="118"/>
      <c r="D48" s="74" t="s">
        <v>230</v>
      </c>
      <c r="E48" s="134"/>
      <c r="F48" s="135"/>
      <c r="G48" s="135"/>
      <c r="H48" s="135"/>
      <c r="I48" s="135"/>
      <c r="J48" s="135"/>
      <c r="K48" s="135"/>
      <c r="L48" s="135"/>
      <c r="M48" s="135"/>
      <c r="N48" s="135"/>
      <c r="O48" s="136"/>
    </row>
    <row r="49" spans="1:16" ht="24" customHeight="1" x14ac:dyDescent="0.55000000000000004">
      <c r="B49" s="119"/>
      <c r="C49" s="120"/>
      <c r="D49" s="75" t="s">
        <v>229</v>
      </c>
      <c r="E49" s="134"/>
      <c r="F49" s="135"/>
      <c r="G49" s="135"/>
      <c r="H49" s="135"/>
      <c r="I49" s="135"/>
      <c r="J49" s="135"/>
      <c r="K49" s="135"/>
      <c r="L49" s="135"/>
      <c r="M49" s="135"/>
      <c r="N49" s="135"/>
      <c r="O49" s="136"/>
    </row>
    <row r="50" spans="1:16" ht="24" customHeight="1" x14ac:dyDescent="0.55000000000000004">
      <c r="B50" s="130" t="s">
        <v>236</v>
      </c>
      <c r="C50" s="130"/>
      <c r="D50" s="131"/>
      <c r="E50" s="132"/>
      <c r="F50" s="133"/>
      <c r="G50" s="130" t="s">
        <v>237</v>
      </c>
      <c r="H50" s="130"/>
      <c r="I50" s="131"/>
      <c r="J50" s="132"/>
      <c r="K50" s="133"/>
      <c r="L50" s="165" t="s">
        <v>241</v>
      </c>
      <c r="M50" s="166"/>
      <c r="N50" s="79"/>
      <c r="O50" s="78" t="s">
        <v>226</v>
      </c>
    </row>
    <row r="51" spans="1:16" ht="24" customHeight="1" x14ac:dyDescent="0.55000000000000004">
      <c r="B51" s="125" t="s">
        <v>238</v>
      </c>
      <c r="C51" s="126"/>
      <c r="D51" s="167"/>
      <c r="E51" s="167"/>
      <c r="F51" s="167"/>
      <c r="G51" s="168" t="s">
        <v>239</v>
      </c>
      <c r="H51" s="168"/>
      <c r="I51" s="169"/>
      <c r="J51" s="170"/>
      <c r="K51" s="170"/>
      <c r="L51" s="170"/>
      <c r="M51" s="170"/>
      <c r="N51" s="170"/>
      <c r="O51" s="171"/>
    </row>
    <row r="52" spans="1:16" ht="24" customHeight="1" x14ac:dyDescent="0.55000000000000004">
      <c r="B52" s="125" t="s">
        <v>240</v>
      </c>
      <c r="C52" s="126"/>
      <c r="D52" s="122"/>
      <c r="E52" s="123"/>
      <c r="F52" s="123"/>
      <c r="G52" s="123"/>
      <c r="H52" s="123"/>
      <c r="I52" s="123"/>
      <c r="J52" s="123"/>
      <c r="K52" s="123"/>
      <c r="L52" s="123"/>
      <c r="M52" s="123"/>
      <c r="N52" s="123"/>
      <c r="O52" s="124"/>
    </row>
    <row r="53" spans="1:16" ht="15" customHeight="1" x14ac:dyDescent="0.55000000000000004">
      <c r="A53" s="4"/>
      <c r="P53" s="4"/>
    </row>
    <row r="54" spans="1:16" x14ac:dyDescent="0.55000000000000004">
      <c r="A54" s="4"/>
      <c r="P54" s="4" t="s">
        <v>4</v>
      </c>
    </row>
    <row r="55" spans="1:16" x14ac:dyDescent="0.55000000000000004">
      <c r="B55" s="137" t="s">
        <v>8</v>
      </c>
      <c r="C55" s="138"/>
      <c r="D55" s="139"/>
      <c r="E55" s="190" t="s">
        <v>290</v>
      </c>
      <c r="F55" s="191"/>
      <c r="G55" s="191"/>
      <c r="H55" s="191"/>
      <c r="I55" s="191"/>
      <c r="J55" s="191"/>
      <c r="K55" s="191"/>
      <c r="L55" s="191"/>
      <c r="M55" s="191"/>
      <c r="N55" s="191"/>
      <c r="O55" s="192"/>
    </row>
    <row r="56" spans="1:16" ht="11.5" customHeight="1" x14ac:dyDescent="0.55000000000000004">
      <c r="A56" s="8"/>
    </row>
    <row r="57" spans="1:16" ht="24.75" customHeight="1" x14ac:dyDescent="0.55000000000000004">
      <c r="A57" s="127" t="s">
        <v>278</v>
      </c>
      <c r="B57" s="128"/>
      <c r="C57" s="128"/>
      <c r="D57" s="128"/>
      <c r="E57" s="128"/>
      <c r="F57" s="128"/>
      <c r="G57" s="128"/>
      <c r="H57" s="128"/>
      <c r="I57" s="128"/>
      <c r="J57" s="128"/>
      <c r="K57" s="128"/>
      <c r="L57" s="128"/>
      <c r="M57" s="128"/>
      <c r="N57" s="128"/>
      <c r="O57" s="128"/>
      <c r="P57" s="129"/>
    </row>
    <row r="58" spans="1:16" ht="21" customHeight="1" x14ac:dyDescent="0.55000000000000004"/>
  </sheetData>
  <sheetProtection formatCells="0" formatRows="0" insertRows="0" deleteRows="0"/>
  <mergeCells count="86">
    <mergeCell ref="A57:P57"/>
    <mergeCell ref="B55:D55"/>
    <mergeCell ref="E55:O55"/>
    <mergeCell ref="B51:C51"/>
    <mergeCell ref="D51:F51"/>
    <mergeCell ref="G51:H51"/>
    <mergeCell ref="I51:O51"/>
    <mergeCell ref="B52:C52"/>
    <mergeCell ref="D52:O52"/>
    <mergeCell ref="B48:C49"/>
    <mergeCell ref="E48:O48"/>
    <mergeCell ref="E49:O49"/>
    <mergeCell ref="B50:C50"/>
    <mergeCell ref="D50:F50"/>
    <mergeCell ref="G50:H50"/>
    <mergeCell ref="I50:K50"/>
    <mergeCell ref="L50:M50"/>
    <mergeCell ref="B44:C44"/>
    <mergeCell ref="D44:F44"/>
    <mergeCell ref="G44:H44"/>
    <mergeCell ref="I44:O44"/>
    <mergeCell ref="B45:C45"/>
    <mergeCell ref="D45:O45"/>
    <mergeCell ref="B41:C42"/>
    <mergeCell ref="E41:O41"/>
    <mergeCell ref="E42:O42"/>
    <mergeCell ref="B43:C43"/>
    <mergeCell ref="D43:F43"/>
    <mergeCell ref="G43:H43"/>
    <mergeCell ref="I43:K43"/>
    <mergeCell ref="L43:M43"/>
    <mergeCell ref="B37:C37"/>
    <mergeCell ref="D37:F37"/>
    <mergeCell ref="G37:H37"/>
    <mergeCell ref="I37:O37"/>
    <mergeCell ref="B38:C38"/>
    <mergeCell ref="D38:O38"/>
    <mergeCell ref="B34:C35"/>
    <mergeCell ref="E34:O34"/>
    <mergeCell ref="E35:O35"/>
    <mergeCell ref="B36:C36"/>
    <mergeCell ref="D36:F36"/>
    <mergeCell ref="G36:H36"/>
    <mergeCell ref="I36:K36"/>
    <mergeCell ref="L36:M36"/>
    <mergeCell ref="B31:C31"/>
    <mergeCell ref="D31:E31"/>
    <mergeCell ref="G31:O31"/>
    <mergeCell ref="B26:C27"/>
    <mergeCell ref="D26:F26"/>
    <mergeCell ref="G26:I26"/>
    <mergeCell ref="J26:O26"/>
    <mergeCell ref="D27:F27"/>
    <mergeCell ref="G27:I27"/>
    <mergeCell ref="J27:O27"/>
    <mergeCell ref="B30:C30"/>
    <mergeCell ref="D30:F30"/>
    <mergeCell ref="G30:H30"/>
    <mergeCell ref="I30:K30"/>
    <mergeCell ref="L30:M30"/>
    <mergeCell ref="B24:C25"/>
    <mergeCell ref="D24:F24"/>
    <mergeCell ref="G24:I24"/>
    <mergeCell ref="J24:O24"/>
    <mergeCell ref="D25:F25"/>
    <mergeCell ref="G25:I25"/>
    <mergeCell ref="J25:O25"/>
    <mergeCell ref="D19:F19"/>
    <mergeCell ref="G19:I19"/>
    <mergeCell ref="J19:O19"/>
    <mergeCell ref="D20:F20"/>
    <mergeCell ref="G20:I20"/>
    <mergeCell ref="J20:O21"/>
    <mergeCell ref="D21:F21"/>
    <mergeCell ref="G21:I21"/>
    <mergeCell ref="I11:J11"/>
    <mergeCell ref="K11:O11"/>
    <mergeCell ref="A15:P15"/>
    <mergeCell ref="B18:C18"/>
    <mergeCell ref="D18:G18"/>
    <mergeCell ref="J18:O18"/>
    <mergeCell ref="I10:J10"/>
    <mergeCell ref="K10:O10"/>
    <mergeCell ref="L2:P2"/>
    <mergeCell ref="A5:P5"/>
    <mergeCell ref="A6:P6"/>
  </mergeCells>
  <phoneticPr fontId="1"/>
  <conditionalFormatting sqref="D25 G25 J25 D27 G27 J27 I30 D30:D31">
    <cfRule type="expression" dxfId="4" priority="4">
      <formula>D25=""</formula>
    </cfRule>
  </conditionalFormatting>
  <conditionalFormatting sqref="E34:E35 N36 I36:I37 D36:D38 E41:E42 N43 I43:I44 D43:D45 E48:E49 N50 I50:I51 D50:D52 E55">
    <cfRule type="expression" dxfId="3" priority="1">
      <formula>D34=""</formula>
    </cfRule>
  </conditionalFormatting>
  <conditionalFormatting sqref="J18:O18">
    <cfRule type="expression" dxfId="2" priority="3">
      <formula>$J$18="選択してください"</formula>
    </cfRule>
  </conditionalFormatting>
  <conditionalFormatting sqref="K10:K11 D18 J20 D20:D21 G20:G21">
    <cfRule type="expression" dxfId="1" priority="5">
      <formula>D10=""</formula>
    </cfRule>
  </conditionalFormatting>
  <conditionalFormatting sqref="L2:P2">
    <cfRule type="cellIs" dxfId="0" priority="2" operator="equal">
      <formula>"年　　月　　日"</formula>
    </cfRule>
  </conditionalFormatting>
  <dataValidations count="4">
    <dataValidation imeMode="fullKatakana" allowBlank="1" showInputMessage="1" showErrorMessage="1" sqref="D20 G20" xr:uid="{A92DC94C-F9F4-4A4A-864D-BE5235C3120E}"/>
    <dataValidation type="textLength" imeMode="halfAlpha" operator="equal" allowBlank="1" showInputMessage="1" showErrorMessage="1" sqref="D18" xr:uid="{4F80BFA3-AFA7-4C85-B6CB-C52F9CF6A047}">
      <formula1>7</formula1>
    </dataValidation>
    <dataValidation imeMode="halfAlpha" allowBlank="1" showInputMessage="1" showErrorMessage="1" sqref="J20:O21" xr:uid="{C453ABDE-9312-45C1-B2A0-5DDDD2FC95C2}"/>
    <dataValidation type="list" allowBlank="1" showInputMessage="1" showErrorMessage="1" sqref="J18:O18" xr:uid="{67BDB7EA-05E9-4B1D-8BEF-5FF79F1E94BE}">
      <formula1>"選択してください,マイ好奇心探究コース,社会課題探究コース,スポーツ・芸術探究コース,OURとくしま探究コース"</formula1>
    </dataValidation>
  </dataValidations>
  <printOptions horizontalCentered="1" verticalCentered="1"/>
  <pageMargins left="0.31496062992125984" right="0.31496062992125984" top="0.35433070866141736" bottom="0.35433070866141736" header="0.31496062992125984" footer="0.31496062992125984"/>
  <pageSetup paperSize="9" scale="6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3D2C237-B7D7-4093-829A-6DDC36FF4FF7}">
          <x14:formula1>
            <xm:f>'非表示)国・地域コード '!$F$2:$F$173</xm:f>
          </x14:formula1>
          <xm:sqref>D37:F37 D44:F44 D51:F51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B3BC-CBD8-4DF1-B4C9-61FC71E4C07F}">
  <sheetPr>
    <pageSetUpPr fitToPage="1"/>
  </sheetPr>
  <dimension ref="A1:P70"/>
  <sheetViews>
    <sheetView showGridLines="0" view="pageBreakPreview" zoomScaleNormal="100" zoomScaleSheetLayoutView="100" workbookViewId="0">
      <selection activeCell="L4" sqref="L4:O4"/>
    </sheetView>
  </sheetViews>
  <sheetFormatPr defaultColWidth="8.75" defaultRowHeight="13" x14ac:dyDescent="0.55000000000000004"/>
  <cols>
    <col min="1" max="1" width="3.33203125" style="1" customWidth="1"/>
    <col min="2" max="6" width="7.75" style="1" customWidth="1"/>
    <col min="7" max="8" width="7.83203125" style="1" customWidth="1"/>
    <col min="9" max="15" width="7.75" style="1" customWidth="1"/>
    <col min="16" max="16" width="3.33203125" style="1" customWidth="1"/>
    <col min="17" max="18" width="6.08203125" style="1" customWidth="1"/>
    <col min="19" max="20" width="5.75" style="1" customWidth="1"/>
    <col min="21" max="16384" width="8.75" style="1"/>
  </cols>
  <sheetData>
    <row r="1" spans="1:16" ht="18" customHeight="1" x14ac:dyDescent="0.55000000000000004">
      <c r="A1" s="4"/>
      <c r="K1" s="172" t="s">
        <v>281</v>
      </c>
      <c r="L1" s="172"/>
      <c r="M1" s="172"/>
      <c r="N1" s="172"/>
      <c r="O1" s="172"/>
      <c r="P1" s="172"/>
    </row>
    <row r="3" spans="1:16" ht="18.5" x14ac:dyDescent="0.55000000000000004">
      <c r="A3" s="222" t="s">
        <v>276</v>
      </c>
      <c r="B3" s="222"/>
      <c r="C3" s="222"/>
      <c r="D3" s="222"/>
      <c r="E3" s="222"/>
      <c r="F3" s="222"/>
      <c r="G3" s="222"/>
      <c r="H3" s="222"/>
      <c r="I3" s="222"/>
      <c r="J3" s="222"/>
      <c r="K3" s="222"/>
      <c r="L3" s="222"/>
      <c r="M3" s="222"/>
      <c r="N3" s="222"/>
      <c r="O3" s="222"/>
      <c r="P3" s="222"/>
    </row>
    <row r="4" spans="1:16" x14ac:dyDescent="0.55000000000000004">
      <c r="H4" s="1" t="s">
        <v>291</v>
      </c>
      <c r="L4" s="116"/>
      <c r="M4" s="116"/>
      <c r="N4" s="116"/>
      <c r="O4" s="116"/>
    </row>
    <row r="5" spans="1:16" ht="25.15" customHeight="1" x14ac:dyDescent="0.55000000000000004">
      <c r="B5" s="121" t="s">
        <v>2</v>
      </c>
      <c r="C5" s="121"/>
      <c r="D5" s="121"/>
      <c r="E5" s="173" t="str">
        <f>IF(【様式C】修了証明書!D18="","",【様式C】修了証明書!D18)</f>
        <v/>
      </c>
      <c r="F5" s="173"/>
      <c r="G5" s="173"/>
      <c r="H5" s="121" t="s">
        <v>3</v>
      </c>
      <c r="I5" s="121"/>
      <c r="J5" s="121"/>
      <c r="K5" s="173" t="str">
        <f>IF(【様式C】修了証明書!D21="","",【様式C】修了証明書!D21&amp;【様式C】修了証明書!G21)</f>
        <v/>
      </c>
      <c r="L5" s="173"/>
      <c r="M5" s="173"/>
      <c r="N5" s="173"/>
      <c r="O5" s="173"/>
    </row>
    <row r="7" spans="1:16" ht="21" customHeight="1" x14ac:dyDescent="0.55000000000000004">
      <c r="B7" s="99" t="s">
        <v>277</v>
      </c>
    </row>
    <row r="8" spans="1:16" ht="25.15" customHeight="1" x14ac:dyDescent="0.55000000000000004">
      <c r="B8" s="117" t="s">
        <v>228</v>
      </c>
      <c r="C8" s="118"/>
      <c r="D8" s="85" t="s">
        <v>230</v>
      </c>
      <c r="E8" s="134"/>
      <c r="F8" s="135"/>
      <c r="G8" s="135"/>
      <c r="H8" s="135"/>
      <c r="I8" s="135"/>
      <c r="J8" s="135"/>
      <c r="K8" s="135"/>
      <c r="L8" s="135"/>
      <c r="M8" s="135"/>
      <c r="N8" s="135"/>
      <c r="O8" s="136"/>
    </row>
    <row r="9" spans="1:16" ht="25.15" customHeight="1" x14ac:dyDescent="0.55000000000000004">
      <c r="B9" s="119"/>
      <c r="C9" s="120"/>
      <c r="D9" s="86" t="s">
        <v>229</v>
      </c>
      <c r="E9" s="134"/>
      <c r="F9" s="135"/>
      <c r="G9" s="135"/>
      <c r="H9" s="135"/>
      <c r="I9" s="135"/>
      <c r="J9" s="135"/>
      <c r="K9" s="135"/>
      <c r="L9" s="135"/>
      <c r="M9" s="135"/>
      <c r="N9" s="135"/>
      <c r="O9" s="136"/>
    </row>
    <row r="10" spans="1:16" ht="25.15" customHeight="1" x14ac:dyDescent="0.55000000000000004">
      <c r="B10" s="130" t="s">
        <v>236</v>
      </c>
      <c r="C10" s="130"/>
      <c r="D10" s="131"/>
      <c r="E10" s="132"/>
      <c r="F10" s="133"/>
      <c r="G10" s="130" t="s">
        <v>237</v>
      </c>
      <c r="H10" s="130"/>
      <c r="I10" s="131"/>
      <c r="J10" s="132"/>
      <c r="K10" s="133"/>
      <c r="L10" s="165" t="s">
        <v>243</v>
      </c>
      <c r="M10" s="166"/>
      <c r="N10" s="98"/>
      <c r="O10" s="87" t="s">
        <v>226</v>
      </c>
    </row>
    <row r="11" spans="1:16" ht="25.15" customHeight="1" x14ac:dyDescent="0.55000000000000004">
      <c r="B11" s="180" t="s">
        <v>244</v>
      </c>
      <c r="C11" s="181"/>
      <c r="D11" s="223"/>
      <c r="E11" s="224"/>
      <c r="F11" s="224"/>
      <c r="G11" s="168" t="s">
        <v>239</v>
      </c>
      <c r="H11" s="168"/>
      <c r="I11" s="223"/>
      <c r="J11" s="224"/>
      <c r="K11" s="224"/>
      <c r="L11" s="224"/>
      <c r="M11" s="224"/>
      <c r="N11" s="224"/>
      <c r="O11" s="225"/>
    </row>
    <row r="12" spans="1:16" x14ac:dyDescent="0.55000000000000004">
      <c r="B12" s="89"/>
      <c r="O12" s="90"/>
    </row>
    <row r="13" spans="1:16" x14ac:dyDescent="0.55000000000000004">
      <c r="B13" s="89"/>
      <c r="C13" s="91" t="s">
        <v>9</v>
      </c>
      <c r="D13" s="92"/>
      <c r="E13" s="92"/>
      <c r="F13" s="92"/>
      <c r="G13" s="92"/>
      <c r="H13" s="92"/>
      <c r="I13" s="92"/>
      <c r="J13" s="92"/>
      <c r="K13" s="92"/>
      <c r="L13" s="92"/>
      <c r="M13" s="92"/>
      <c r="N13" s="92"/>
      <c r="O13" s="90"/>
    </row>
    <row r="14" spans="1:16" ht="13.15" customHeight="1" x14ac:dyDescent="0.55000000000000004">
      <c r="B14" s="89"/>
      <c r="D14" s="182" t="s">
        <v>248</v>
      </c>
      <c r="E14" s="182"/>
      <c r="F14" s="182"/>
      <c r="G14" s="182"/>
      <c r="H14" s="182"/>
      <c r="I14" s="182"/>
      <c r="J14" s="182"/>
      <c r="K14" s="182"/>
      <c r="L14" s="182"/>
      <c r="M14" s="182"/>
      <c r="N14" s="182"/>
      <c r="O14" s="90"/>
    </row>
    <row r="15" spans="1:16" x14ac:dyDescent="0.55000000000000004">
      <c r="B15" s="89"/>
      <c r="C15" s="93"/>
      <c r="D15" s="182"/>
      <c r="E15" s="182"/>
      <c r="F15" s="182"/>
      <c r="G15" s="182"/>
      <c r="H15" s="182"/>
      <c r="I15" s="182"/>
      <c r="J15" s="182"/>
      <c r="K15" s="182"/>
      <c r="L15" s="182"/>
      <c r="M15" s="182"/>
      <c r="N15" s="182"/>
      <c r="O15" s="90"/>
    </row>
    <row r="16" spans="1:16" x14ac:dyDescent="0.55000000000000004">
      <c r="B16" s="89"/>
      <c r="C16" s="93"/>
      <c r="D16" s="182"/>
      <c r="E16" s="182"/>
      <c r="F16" s="182"/>
      <c r="G16" s="182"/>
      <c r="H16" s="182"/>
      <c r="I16" s="182"/>
      <c r="J16" s="182"/>
      <c r="K16" s="182"/>
      <c r="L16" s="182"/>
      <c r="M16" s="182"/>
      <c r="N16" s="182"/>
      <c r="O16" s="90"/>
    </row>
    <row r="17" spans="2:15" x14ac:dyDescent="0.55000000000000004">
      <c r="B17" s="89"/>
      <c r="C17" s="93"/>
      <c r="D17" s="182"/>
      <c r="E17" s="182"/>
      <c r="F17" s="182"/>
      <c r="G17" s="182"/>
      <c r="H17" s="182"/>
      <c r="I17" s="182"/>
      <c r="J17" s="182"/>
      <c r="K17" s="182"/>
      <c r="L17" s="182"/>
      <c r="M17" s="182"/>
      <c r="N17" s="182"/>
      <c r="O17" s="90"/>
    </row>
    <row r="18" spans="2:15" x14ac:dyDescent="0.55000000000000004">
      <c r="B18" s="89"/>
      <c r="C18" s="93"/>
      <c r="D18" s="182"/>
      <c r="E18" s="182"/>
      <c r="F18" s="182"/>
      <c r="G18" s="182"/>
      <c r="H18" s="182"/>
      <c r="I18" s="182"/>
      <c r="J18" s="182"/>
      <c r="K18" s="182"/>
      <c r="L18" s="182"/>
      <c r="M18" s="182"/>
      <c r="N18" s="182"/>
      <c r="O18" s="90"/>
    </row>
    <row r="19" spans="2:15" ht="13.15" customHeight="1" x14ac:dyDescent="0.55000000000000004">
      <c r="B19" s="89"/>
      <c r="C19" s="93"/>
      <c r="D19" s="182"/>
      <c r="E19" s="182"/>
      <c r="F19" s="182"/>
      <c r="G19" s="182"/>
      <c r="H19" s="182"/>
      <c r="I19" s="182"/>
      <c r="J19" s="182"/>
      <c r="K19" s="182"/>
      <c r="L19" s="182"/>
      <c r="M19" s="182"/>
      <c r="N19" s="182"/>
      <c r="O19" s="90"/>
    </row>
    <row r="20" spans="2:15" x14ac:dyDescent="0.55000000000000004">
      <c r="B20" s="89"/>
      <c r="C20" s="93"/>
      <c r="D20" s="182"/>
      <c r="E20" s="182"/>
      <c r="F20" s="182"/>
      <c r="G20" s="182"/>
      <c r="H20" s="182"/>
      <c r="I20" s="182"/>
      <c r="J20" s="182"/>
      <c r="K20" s="182"/>
      <c r="L20" s="182"/>
      <c r="M20" s="182"/>
      <c r="N20" s="182"/>
      <c r="O20" s="90"/>
    </row>
    <row r="21" spans="2:15" x14ac:dyDescent="0.55000000000000004">
      <c r="B21" s="89"/>
      <c r="C21" s="93"/>
      <c r="D21" s="182"/>
      <c r="E21" s="182"/>
      <c r="F21" s="182"/>
      <c r="G21" s="182"/>
      <c r="H21" s="182"/>
      <c r="I21" s="182"/>
      <c r="J21" s="182"/>
      <c r="K21" s="182"/>
      <c r="L21" s="182"/>
      <c r="M21" s="182"/>
      <c r="N21" s="182"/>
      <c r="O21" s="90"/>
    </row>
    <row r="22" spans="2:15" x14ac:dyDescent="0.55000000000000004">
      <c r="B22" s="89"/>
      <c r="C22" s="93"/>
      <c r="D22" s="182"/>
      <c r="E22" s="182"/>
      <c r="F22" s="182"/>
      <c r="G22" s="182"/>
      <c r="H22" s="182"/>
      <c r="I22" s="182"/>
      <c r="J22" s="182"/>
      <c r="K22" s="182"/>
      <c r="L22" s="182"/>
      <c r="M22" s="182"/>
      <c r="N22" s="182"/>
      <c r="O22" s="90"/>
    </row>
    <row r="23" spans="2:15" x14ac:dyDescent="0.55000000000000004">
      <c r="B23" s="89"/>
      <c r="C23" s="93"/>
      <c r="D23" s="182"/>
      <c r="E23" s="182"/>
      <c r="F23" s="182"/>
      <c r="G23" s="182"/>
      <c r="H23" s="182"/>
      <c r="I23" s="182"/>
      <c r="J23" s="182"/>
      <c r="K23" s="182"/>
      <c r="L23" s="182"/>
      <c r="M23" s="182"/>
      <c r="N23" s="182"/>
      <c r="O23" s="90"/>
    </row>
    <row r="24" spans="2:15" x14ac:dyDescent="0.55000000000000004">
      <c r="B24" s="89"/>
      <c r="C24" s="93"/>
      <c r="D24" s="182"/>
      <c r="E24" s="182"/>
      <c r="F24" s="182"/>
      <c r="G24" s="182"/>
      <c r="H24" s="182"/>
      <c r="I24" s="182"/>
      <c r="J24" s="182"/>
      <c r="K24" s="182"/>
      <c r="L24" s="182"/>
      <c r="M24" s="182"/>
      <c r="N24" s="182"/>
      <c r="O24" s="90"/>
    </row>
    <row r="25" spans="2:15" x14ac:dyDescent="0.55000000000000004">
      <c r="B25" s="89"/>
      <c r="C25" s="93"/>
      <c r="D25" s="182"/>
      <c r="E25" s="182"/>
      <c r="F25" s="182"/>
      <c r="G25" s="182"/>
      <c r="H25" s="182"/>
      <c r="I25" s="182"/>
      <c r="J25" s="182"/>
      <c r="K25" s="182"/>
      <c r="L25" s="182"/>
      <c r="M25" s="182"/>
      <c r="N25" s="182"/>
      <c r="O25" s="90"/>
    </row>
    <row r="26" spans="2:15" x14ac:dyDescent="0.55000000000000004">
      <c r="B26" s="89"/>
      <c r="C26" s="93"/>
      <c r="D26" s="182"/>
      <c r="E26" s="182"/>
      <c r="F26" s="182"/>
      <c r="G26" s="182"/>
      <c r="H26" s="182"/>
      <c r="I26" s="182"/>
      <c r="J26" s="182"/>
      <c r="K26" s="182"/>
      <c r="L26" s="182"/>
      <c r="M26" s="182"/>
      <c r="N26" s="182"/>
      <c r="O26" s="90"/>
    </row>
    <row r="27" spans="2:15" x14ac:dyDescent="0.55000000000000004">
      <c r="B27" s="89"/>
      <c r="D27" s="182"/>
      <c r="E27" s="182"/>
      <c r="F27" s="182"/>
      <c r="G27" s="182"/>
      <c r="H27" s="182"/>
      <c r="I27" s="182"/>
      <c r="J27" s="182"/>
      <c r="K27" s="182"/>
      <c r="L27" s="182"/>
      <c r="M27" s="182"/>
      <c r="N27" s="182"/>
      <c r="O27" s="90"/>
    </row>
    <row r="28" spans="2:15" x14ac:dyDescent="0.55000000000000004">
      <c r="B28" s="89"/>
      <c r="O28" s="90"/>
    </row>
    <row r="29" spans="2:15" x14ac:dyDescent="0.55000000000000004">
      <c r="B29" s="89"/>
      <c r="C29" s="91" t="s">
        <v>10</v>
      </c>
      <c r="D29" s="92"/>
      <c r="E29" s="92"/>
      <c r="F29" s="92"/>
      <c r="G29" s="92"/>
      <c r="H29" s="92"/>
      <c r="I29" s="92"/>
      <c r="J29" s="92"/>
      <c r="K29" s="92"/>
      <c r="L29" s="92"/>
      <c r="M29" s="92"/>
      <c r="N29" s="92"/>
      <c r="O29" s="90"/>
    </row>
    <row r="30" spans="2:15" ht="12.65" customHeight="1" x14ac:dyDescent="0.55000000000000004">
      <c r="B30" s="89"/>
      <c r="D30" s="182" t="s">
        <v>271</v>
      </c>
      <c r="E30" s="182"/>
      <c r="F30" s="182"/>
      <c r="G30" s="182"/>
      <c r="H30" s="182"/>
      <c r="I30" s="182"/>
      <c r="J30" s="182"/>
      <c r="K30" s="182"/>
      <c r="L30" s="182"/>
      <c r="M30" s="182"/>
      <c r="N30" s="182"/>
      <c r="O30" s="90"/>
    </row>
    <row r="31" spans="2:15" x14ac:dyDescent="0.55000000000000004">
      <c r="B31" s="89"/>
      <c r="C31" s="93"/>
      <c r="D31" s="182"/>
      <c r="E31" s="182"/>
      <c r="F31" s="182"/>
      <c r="G31" s="182"/>
      <c r="H31" s="182"/>
      <c r="I31" s="182"/>
      <c r="J31" s="182"/>
      <c r="K31" s="182"/>
      <c r="L31" s="182"/>
      <c r="M31" s="182"/>
      <c r="N31" s="182"/>
      <c r="O31" s="90"/>
    </row>
    <row r="32" spans="2:15" x14ac:dyDescent="0.55000000000000004">
      <c r="B32" s="89"/>
      <c r="C32" s="93"/>
      <c r="D32" s="182"/>
      <c r="E32" s="182"/>
      <c r="F32" s="182"/>
      <c r="G32" s="182"/>
      <c r="H32" s="182"/>
      <c r="I32" s="182"/>
      <c r="J32" s="182"/>
      <c r="K32" s="182"/>
      <c r="L32" s="182"/>
      <c r="M32" s="182"/>
      <c r="N32" s="182"/>
      <c r="O32" s="90"/>
    </row>
    <row r="33" spans="2:15" x14ac:dyDescent="0.55000000000000004">
      <c r="B33" s="89"/>
      <c r="C33" s="93"/>
      <c r="D33" s="182"/>
      <c r="E33" s="182"/>
      <c r="F33" s="182"/>
      <c r="G33" s="182"/>
      <c r="H33" s="182"/>
      <c r="I33" s="182"/>
      <c r="J33" s="182"/>
      <c r="K33" s="182"/>
      <c r="L33" s="182"/>
      <c r="M33" s="182"/>
      <c r="N33" s="182"/>
      <c r="O33" s="90"/>
    </row>
    <row r="34" spans="2:15" x14ac:dyDescent="0.55000000000000004">
      <c r="B34" s="89"/>
      <c r="C34" s="93"/>
      <c r="D34" s="182"/>
      <c r="E34" s="182"/>
      <c r="F34" s="182"/>
      <c r="G34" s="182"/>
      <c r="H34" s="182"/>
      <c r="I34" s="182"/>
      <c r="J34" s="182"/>
      <c r="K34" s="182"/>
      <c r="L34" s="182"/>
      <c r="M34" s="182"/>
      <c r="N34" s="182"/>
      <c r="O34" s="90"/>
    </row>
    <row r="35" spans="2:15" x14ac:dyDescent="0.55000000000000004">
      <c r="B35" s="89"/>
      <c r="C35" s="93"/>
      <c r="D35" s="182"/>
      <c r="E35" s="182"/>
      <c r="F35" s="182"/>
      <c r="G35" s="182"/>
      <c r="H35" s="182"/>
      <c r="I35" s="182"/>
      <c r="J35" s="182"/>
      <c r="K35" s="182"/>
      <c r="L35" s="182"/>
      <c r="M35" s="182"/>
      <c r="N35" s="182"/>
      <c r="O35" s="90"/>
    </row>
    <row r="36" spans="2:15" x14ac:dyDescent="0.55000000000000004">
      <c r="B36" s="89"/>
      <c r="D36" s="182"/>
      <c r="E36" s="182"/>
      <c r="F36" s="182"/>
      <c r="G36" s="182"/>
      <c r="H36" s="182"/>
      <c r="I36" s="182"/>
      <c r="J36" s="182"/>
      <c r="K36" s="182"/>
      <c r="L36" s="182"/>
      <c r="M36" s="182"/>
      <c r="N36" s="182"/>
      <c r="O36" s="90"/>
    </row>
    <row r="37" spans="2:15" x14ac:dyDescent="0.55000000000000004">
      <c r="B37" s="89"/>
      <c r="O37" s="90"/>
    </row>
    <row r="38" spans="2:15" x14ac:dyDescent="0.55000000000000004">
      <c r="B38" s="89"/>
      <c r="O38" s="90"/>
    </row>
    <row r="39" spans="2:15" x14ac:dyDescent="0.55000000000000004">
      <c r="B39" s="89"/>
      <c r="O39" s="90"/>
    </row>
    <row r="40" spans="2:15" x14ac:dyDescent="0.55000000000000004">
      <c r="B40" s="89"/>
      <c r="O40" s="90"/>
    </row>
    <row r="41" spans="2:15" x14ac:dyDescent="0.55000000000000004">
      <c r="B41" s="89"/>
      <c r="O41" s="90"/>
    </row>
    <row r="42" spans="2:15" x14ac:dyDescent="0.55000000000000004">
      <c r="B42" s="89"/>
      <c r="O42" s="90"/>
    </row>
    <row r="43" spans="2:15" x14ac:dyDescent="0.55000000000000004">
      <c r="B43" s="89"/>
      <c r="O43" s="90"/>
    </row>
    <row r="44" spans="2:15" x14ac:dyDescent="0.55000000000000004">
      <c r="B44" s="89"/>
      <c r="O44" s="90"/>
    </row>
    <row r="45" spans="2:15" x14ac:dyDescent="0.55000000000000004">
      <c r="B45" s="89"/>
      <c r="O45" s="90"/>
    </row>
    <row r="46" spans="2:15" x14ac:dyDescent="0.55000000000000004">
      <c r="B46" s="89"/>
      <c r="O46" s="90"/>
    </row>
    <row r="47" spans="2:15" x14ac:dyDescent="0.55000000000000004">
      <c r="B47" s="89"/>
      <c r="O47" s="90"/>
    </row>
    <row r="48" spans="2:15" x14ac:dyDescent="0.55000000000000004">
      <c r="B48" s="89"/>
      <c r="O48" s="90"/>
    </row>
    <row r="49" spans="2:15" x14ac:dyDescent="0.55000000000000004">
      <c r="B49" s="89"/>
      <c r="O49" s="90"/>
    </row>
    <row r="50" spans="2:15" x14ac:dyDescent="0.55000000000000004">
      <c r="B50" s="89"/>
      <c r="O50" s="90"/>
    </row>
    <row r="51" spans="2:15" x14ac:dyDescent="0.55000000000000004">
      <c r="B51" s="89"/>
      <c r="O51" s="90"/>
    </row>
    <row r="52" spans="2:15" x14ac:dyDescent="0.55000000000000004">
      <c r="B52" s="89"/>
      <c r="O52" s="90"/>
    </row>
    <row r="53" spans="2:15" x14ac:dyDescent="0.55000000000000004">
      <c r="B53" s="89"/>
      <c r="O53" s="90"/>
    </row>
    <row r="54" spans="2:15" x14ac:dyDescent="0.55000000000000004">
      <c r="B54" s="89"/>
      <c r="O54" s="90"/>
    </row>
    <row r="55" spans="2:15" x14ac:dyDescent="0.55000000000000004">
      <c r="B55" s="89"/>
      <c r="O55" s="90"/>
    </row>
    <row r="56" spans="2:15" x14ac:dyDescent="0.55000000000000004">
      <c r="B56" s="89"/>
      <c r="O56" s="90"/>
    </row>
    <row r="57" spans="2:15" x14ac:dyDescent="0.55000000000000004">
      <c r="B57" s="89"/>
      <c r="O57" s="90"/>
    </row>
    <row r="58" spans="2:15" x14ac:dyDescent="0.55000000000000004">
      <c r="B58" s="89"/>
      <c r="O58" s="90"/>
    </row>
    <row r="59" spans="2:15" x14ac:dyDescent="0.55000000000000004">
      <c r="B59" s="89"/>
      <c r="O59" s="90"/>
    </row>
    <row r="60" spans="2:15" x14ac:dyDescent="0.55000000000000004">
      <c r="B60" s="89"/>
      <c r="O60" s="90"/>
    </row>
    <row r="61" spans="2:15" x14ac:dyDescent="0.55000000000000004">
      <c r="B61" s="89"/>
      <c r="O61" s="90"/>
    </row>
    <row r="62" spans="2:15" x14ac:dyDescent="0.55000000000000004">
      <c r="B62" s="89"/>
      <c r="O62" s="90"/>
    </row>
    <row r="63" spans="2:15" x14ac:dyDescent="0.55000000000000004">
      <c r="B63" s="89"/>
      <c r="O63" s="90"/>
    </row>
    <row r="64" spans="2:15" x14ac:dyDescent="0.55000000000000004">
      <c r="B64" s="89"/>
      <c r="O64" s="90"/>
    </row>
    <row r="65" spans="1:16" x14ac:dyDescent="0.55000000000000004">
      <c r="B65" s="89"/>
      <c r="O65" s="90"/>
    </row>
    <row r="66" spans="1:16" x14ac:dyDescent="0.55000000000000004">
      <c r="B66" s="89"/>
      <c r="O66" s="90"/>
    </row>
    <row r="67" spans="1:16" x14ac:dyDescent="0.55000000000000004">
      <c r="B67" s="89"/>
      <c r="O67" s="90"/>
    </row>
    <row r="68" spans="1:16" x14ac:dyDescent="0.55000000000000004">
      <c r="B68" s="94"/>
      <c r="C68" s="95"/>
      <c r="D68" s="95"/>
      <c r="E68" s="95"/>
      <c r="F68" s="95"/>
      <c r="G68" s="95"/>
      <c r="H68" s="95"/>
      <c r="I68" s="95"/>
      <c r="J68" s="95"/>
      <c r="K68" s="95"/>
      <c r="L68" s="95"/>
      <c r="M68" s="95"/>
      <c r="N68" s="95"/>
      <c r="O68" s="96"/>
    </row>
    <row r="70" spans="1:16" ht="21" customHeight="1" x14ac:dyDescent="0.55000000000000004">
      <c r="A70" s="127" t="s">
        <v>278</v>
      </c>
      <c r="B70" s="128"/>
      <c r="C70" s="128"/>
      <c r="D70" s="128"/>
      <c r="E70" s="128"/>
      <c r="F70" s="128"/>
      <c r="G70" s="128"/>
      <c r="H70" s="128"/>
      <c r="I70" s="128"/>
      <c r="J70" s="128"/>
      <c r="K70" s="128"/>
      <c r="L70" s="128"/>
      <c r="M70" s="128"/>
      <c r="N70" s="128"/>
      <c r="O70" s="128"/>
      <c r="P70" s="129"/>
    </row>
  </sheetData>
  <sheetProtection formatCells="0" formatRows="0" insertRows="0" deleteRows="0"/>
  <mergeCells count="22">
    <mergeCell ref="A70:P70"/>
    <mergeCell ref="B11:C11"/>
    <mergeCell ref="D11:F11"/>
    <mergeCell ref="G11:H11"/>
    <mergeCell ref="I11:O11"/>
    <mergeCell ref="D14:N27"/>
    <mergeCell ref="D30:N36"/>
    <mergeCell ref="B8:C9"/>
    <mergeCell ref="E8:O8"/>
    <mergeCell ref="E9:O9"/>
    <mergeCell ref="B10:C10"/>
    <mergeCell ref="D10:F10"/>
    <mergeCell ref="G10:H10"/>
    <mergeCell ref="I10:K10"/>
    <mergeCell ref="L10:M10"/>
    <mergeCell ref="K1:P1"/>
    <mergeCell ref="A3:P3"/>
    <mergeCell ref="B5:D5"/>
    <mergeCell ref="E5:G5"/>
    <mergeCell ref="H5:J5"/>
    <mergeCell ref="K5:O5"/>
    <mergeCell ref="L4:O4"/>
  </mergeCells>
  <phoneticPr fontId="1"/>
  <printOptions horizontalCentered="1" verticalCentered="1"/>
  <pageMargins left="0.31496062992125984" right="0.31496062992125984" top="0.35433070866141736" bottom="0.35433070866141736" header="0.31496062992125984" footer="0.31496062992125984"/>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7972-FB88-4010-AEB3-3E0928E70101}">
  <sheetPr>
    <pageSetUpPr fitToPage="1"/>
  </sheetPr>
  <dimension ref="A1:O174"/>
  <sheetViews>
    <sheetView showGridLines="0" view="pageBreakPreview" zoomScaleNormal="100" zoomScaleSheetLayoutView="100" workbookViewId="0">
      <pane xSplit="5" ySplit="2" topLeftCell="F149" activePane="bottomRight" state="frozen"/>
      <selection activeCell="S24" sqref="S24"/>
      <selection pane="topRight" activeCell="S24" sqref="S24"/>
      <selection pane="bottomLeft" activeCell="S24" sqref="S24"/>
      <selection pane="bottomRight" activeCell="N21" sqref="N21"/>
    </sheetView>
  </sheetViews>
  <sheetFormatPr defaultRowHeight="13" outlineLevelCol="1" x14ac:dyDescent="0.55000000000000004"/>
  <cols>
    <col min="1" max="1" width="10" style="16" customWidth="1"/>
    <col min="2" max="2" width="7.5" style="16" customWidth="1"/>
    <col min="3" max="3" width="20" style="17" customWidth="1"/>
    <col min="4" max="4" width="9" style="17" hidden="1" customWidth="1" outlineLevel="1"/>
    <col min="5" max="5" width="11" style="18" hidden="1" customWidth="1" outlineLevel="1"/>
    <col min="6" max="6" width="30.5" style="17" customWidth="1" collapsed="1"/>
    <col min="7" max="7" width="10.58203125" style="19" customWidth="1"/>
    <col min="8" max="8" width="11.08203125" style="20" customWidth="1"/>
    <col min="9" max="9" width="10.58203125" style="19" customWidth="1"/>
    <col min="10" max="10" width="11.5" style="18" customWidth="1"/>
    <col min="11" max="11" width="8.75" style="17"/>
    <col min="12" max="13" width="12.08203125" style="17" customWidth="1"/>
    <col min="14" max="254" width="8.75" style="17"/>
    <col min="255" max="255" width="9.75" style="17" customWidth="1"/>
    <col min="256" max="256" width="22.83203125" style="17" customWidth="1"/>
    <col min="257" max="257" width="8.75" style="17"/>
    <col min="258" max="258" width="38.75" style="17" customWidth="1"/>
    <col min="259" max="510" width="8.75" style="17"/>
    <col min="511" max="511" width="9.75" style="17" customWidth="1"/>
    <col min="512" max="512" width="22.83203125" style="17" customWidth="1"/>
    <col min="513" max="513" width="8.75" style="17"/>
    <col min="514" max="514" width="38.75" style="17" customWidth="1"/>
    <col min="515" max="766" width="8.75" style="17"/>
    <col min="767" max="767" width="9.75" style="17" customWidth="1"/>
    <col min="768" max="768" width="22.83203125" style="17" customWidth="1"/>
    <col min="769" max="769" width="8.75" style="17"/>
    <col min="770" max="770" width="38.75" style="17" customWidth="1"/>
    <col min="771" max="1022" width="8.75" style="17"/>
    <col min="1023" max="1023" width="9.75" style="17" customWidth="1"/>
    <col min="1024" max="1024" width="22.83203125" style="17" customWidth="1"/>
    <col min="1025" max="1025" width="8.75" style="17"/>
    <col min="1026" max="1026" width="38.75" style="17" customWidth="1"/>
    <col min="1027" max="1278" width="8.75" style="17"/>
    <col min="1279" max="1279" width="9.75" style="17" customWidth="1"/>
    <col min="1280" max="1280" width="22.83203125" style="17" customWidth="1"/>
    <col min="1281" max="1281" width="8.75" style="17"/>
    <col min="1282" max="1282" width="38.75" style="17" customWidth="1"/>
    <col min="1283" max="1534" width="8.75" style="17"/>
    <col min="1535" max="1535" width="9.75" style="17" customWidth="1"/>
    <col min="1536" max="1536" width="22.83203125" style="17" customWidth="1"/>
    <col min="1537" max="1537" width="8.75" style="17"/>
    <col min="1538" max="1538" width="38.75" style="17" customWidth="1"/>
    <col min="1539" max="1790" width="8.75" style="17"/>
    <col min="1791" max="1791" width="9.75" style="17" customWidth="1"/>
    <col min="1792" max="1792" width="22.83203125" style="17" customWidth="1"/>
    <col min="1793" max="1793" width="8.75" style="17"/>
    <col min="1794" max="1794" width="38.75" style="17" customWidth="1"/>
    <col min="1795" max="2046" width="8.75" style="17"/>
    <col min="2047" max="2047" width="9.75" style="17" customWidth="1"/>
    <col min="2048" max="2048" width="22.83203125" style="17" customWidth="1"/>
    <col min="2049" max="2049" width="8.75" style="17"/>
    <col min="2050" max="2050" width="38.75" style="17" customWidth="1"/>
    <col min="2051" max="2302" width="8.75" style="17"/>
    <col min="2303" max="2303" width="9.75" style="17" customWidth="1"/>
    <col min="2304" max="2304" width="22.83203125" style="17" customWidth="1"/>
    <col min="2305" max="2305" width="8.75" style="17"/>
    <col min="2306" max="2306" width="38.75" style="17" customWidth="1"/>
    <col min="2307" max="2558" width="8.75" style="17"/>
    <col min="2559" max="2559" width="9.75" style="17" customWidth="1"/>
    <col min="2560" max="2560" width="22.83203125" style="17" customWidth="1"/>
    <col min="2561" max="2561" width="8.75" style="17"/>
    <col min="2562" max="2562" width="38.75" style="17" customWidth="1"/>
    <col min="2563" max="2814" width="8.75" style="17"/>
    <col min="2815" max="2815" width="9.75" style="17" customWidth="1"/>
    <col min="2816" max="2816" width="22.83203125" style="17" customWidth="1"/>
    <col min="2817" max="2817" width="8.75" style="17"/>
    <col min="2818" max="2818" width="38.75" style="17" customWidth="1"/>
    <col min="2819" max="3070" width="8.75" style="17"/>
    <col min="3071" max="3071" width="9.75" style="17" customWidth="1"/>
    <col min="3072" max="3072" width="22.83203125" style="17" customWidth="1"/>
    <col min="3073" max="3073" width="8.75" style="17"/>
    <col min="3074" max="3074" width="38.75" style="17" customWidth="1"/>
    <col min="3075" max="3326" width="8.75" style="17"/>
    <col min="3327" max="3327" width="9.75" style="17" customWidth="1"/>
    <col min="3328" max="3328" width="22.83203125" style="17" customWidth="1"/>
    <col min="3329" max="3329" width="8.75" style="17"/>
    <col min="3330" max="3330" width="38.75" style="17" customWidth="1"/>
    <col min="3331" max="3582" width="8.75" style="17"/>
    <col min="3583" max="3583" width="9.75" style="17" customWidth="1"/>
    <col min="3584" max="3584" width="22.83203125" style="17" customWidth="1"/>
    <col min="3585" max="3585" width="8.75" style="17"/>
    <col min="3586" max="3586" width="38.75" style="17" customWidth="1"/>
    <col min="3587" max="3838" width="8.75" style="17"/>
    <col min="3839" max="3839" width="9.75" style="17" customWidth="1"/>
    <col min="3840" max="3840" width="22.83203125" style="17" customWidth="1"/>
    <col min="3841" max="3841" width="8.75" style="17"/>
    <col min="3842" max="3842" width="38.75" style="17" customWidth="1"/>
    <col min="3843" max="4094" width="8.75" style="17"/>
    <col min="4095" max="4095" width="9.75" style="17" customWidth="1"/>
    <col min="4096" max="4096" width="22.83203125" style="17" customWidth="1"/>
    <col min="4097" max="4097" width="8.75" style="17"/>
    <col min="4098" max="4098" width="38.75" style="17" customWidth="1"/>
    <col min="4099" max="4350" width="8.75" style="17"/>
    <col min="4351" max="4351" width="9.75" style="17" customWidth="1"/>
    <col min="4352" max="4352" width="22.83203125" style="17" customWidth="1"/>
    <col min="4353" max="4353" width="8.75" style="17"/>
    <col min="4354" max="4354" width="38.75" style="17" customWidth="1"/>
    <col min="4355" max="4606" width="8.75" style="17"/>
    <col min="4607" max="4607" width="9.75" style="17" customWidth="1"/>
    <col min="4608" max="4608" width="22.83203125" style="17" customWidth="1"/>
    <col min="4609" max="4609" width="8.75" style="17"/>
    <col min="4610" max="4610" width="38.75" style="17" customWidth="1"/>
    <col min="4611" max="4862" width="8.75" style="17"/>
    <col min="4863" max="4863" width="9.75" style="17" customWidth="1"/>
    <col min="4864" max="4864" width="22.83203125" style="17" customWidth="1"/>
    <col min="4865" max="4865" width="8.75" style="17"/>
    <col min="4866" max="4866" width="38.75" style="17" customWidth="1"/>
    <col min="4867" max="5118" width="8.75" style="17"/>
    <col min="5119" max="5119" width="9.75" style="17" customWidth="1"/>
    <col min="5120" max="5120" width="22.83203125" style="17" customWidth="1"/>
    <col min="5121" max="5121" width="8.75" style="17"/>
    <col min="5122" max="5122" width="38.75" style="17" customWidth="1"/>
    <col min="5123" max="5374" width="8.75" style="17"/>
    <col min="5375" max="5375" width="9.75" style="17" customWidth="1"/>
    <col min="5376" max="5376" width="22.83203125" style="17" customWidth="1"/>
    <col min="5377" max="5377" width="8.75" style="17"/>
    <col min="5378" max="5378" width="38.75" style="17" customWidth="1"/>
    <col min="5379" max="5630" width="8.75" style="17"/>
    <col min="5631" max="5631" width="9.75" style="17" customWidth="1"/>
    <col min="5632" max="5632" width="22.83203125" style="17" customWidth="1"/>
    <col min="5633" max="5633" width="8.75" style="17"/>
    <col min="5634" max="5634" width="38.75" style="17" customWidth="1"/>
    <col min="5635" max="5886" width="8.75" style="17"/>
    <col min="5887" max="5887" width="9.75" style="17" customWidth="1"/>
    <col min="5888" max="5888" width="22.83203125" style="17" customWidth="1"/>
    <col min="5889" max="5889" width="8.75" style="17"/>
    <col min="5890" max="5890" width="38.75" style="17" customWidth="1"/>
    <col min="5891" max="6142" width="8.75" style="17"/>
    <col min="6143" max="6143" width="9.75" style="17" customWidth="1"/>
    <col min="6144" max="6144" width="22.83203125" style="17" customWidth="1"/>
    <col min="6145" max="6145" width="8.75" style="17"/>
    <col min="6146" max="6146" width="38.75" style="17" customWidth="1"/>
    <col min="6147" max="6398" width="8.75" style="17"/>
    <col min="6399" max="6399" width="9.75" style="17" customWidth="1"/>
    <col min="6400" max="6400" width="22.83203125" style="17" customWidth="1"/>
    <col min="6401" max="6401" width="8.75" style="17"/>
    <col min="6402" max="6402" width="38.75" style="17" customWidth="1"/>
    <col min="6403" max="6654" width="8.75" style="17"/>
    <col min="6655" max="6655" width="9.75" style="17" customWidth="1"/>
    <col min="6656" max="6656" width="22.83203125" style="17" customWidth="1"/>
    <col min="6657" max="6657" width="8.75" style="17"/>
    <col min="6658" max="6658" width="38.75" style="17" customWidth="1"/>
    <col min="6659" max="6910" width="8.75" style="17"/>
    <col min="6911" max="6911" width="9.75" style="17" customWidth="1"/>
    <col min="6912" max="6912" width="22.83203125" style="17" customWidth="1"/>
    <col min="6913" max="6913" width="8.75" style="17"/>
    <col min="6914" max="6914" width="38.75" style="17" customWidth="1"/>
    <col min="6915" max="7166" width="8.75" style="17"/>
    <col min="7167" max="7167" width="9.75" style="17" customWidth="1"/>
    <col min="7168" max="7168" width="22.83203125" style="17" customWidth="1"/>
    <col min="7169" max="7169" width="8.75" style="17"/>
    <col min="7170" max="7170" width="38.75" style="17" customWidth="1"/>
    <col min="7171" max="7422" width="8.75" style="17"/>
    <col min="7423" max="7423" width="9.75" style="17" customWidth="1"/>
    <col min="7424" max="7424" width="22.83203125" style="17" customWidth="1"/>
    <col min="7425" max="7425" width="8.75" style="17"/>
    <col min="7426" max="7426" width="38.75" style="17" customWidth="1"/>
    <col min="7427" max="7678" width="8.75" style="17"/>
    <col min="7679" max="7679" width="9.75" style="17" customWidth="1"/>
    <col min="7680" max="7680" width="22.83203125" style="17" customWidth="1"/>
    <col min="7681" max="7681" width="8.75" style="17"/>
    <col min="7682" max="7682" width="38.75" style="17" customWidth="1"/>
    <col min="7683" max="7934" width="8.75" style="17"/>
    <col min="7935" max="7935" width="9.75" style="17" customWidth="1"/>
    <col min="7936" max="7936" width="22.83203125" style="17" customWidth="1"/>
    <col min="7937" max="7937" width="8.75" style="17"/>
    <col min="7938" max="7938" width="38.75" style="17" customWidth="1"/>
    <col min="7939" max="8190" width="8.75" style="17"/>
    <col min="8191" max="8191" width="9.75" style="17" customWidth="1"/>
    <col min="8192" max="8192" width="22.83203125" style="17" customWidth="1"/>
    <col min="8193" max="8193" width="8.75" style="17"/>
    <col min="8194" max="8194" width="38.75" style="17" customWidth="1"/>
    <col min="8195" max="8446" width="8.75" style="17"/>
    <col min="8447" max="8447" width="9.75" style="17" customWidth="1"/>
    <col min="8448" max="8448" width="22.83203125" style="17" customWidth="1"/>
    <col min="8449" max="8449" width="8.75" style="17"/>
    <col min="8450" max="8450" width="38.75" style="17" customWidth="1"/>
    <col min="8451" max="8702" width="8.75" style="17"/>
    <col min="8703" max="8703" width="9.75" style="17" customWidth="1"/>
    <col min="8704" max="8704" width="22.83203125" style="17" customWidth="1"/>
    <col min="8705" max="8705" width="8.75" style="17"/>
    <col min="8706" max="8706" width="38.75" style="17" customWidth="1"/>
    <col min="8707" max="8958" width="8.75" style="17"/>
    <col min="8959" max="8959" width="9.75" style="17" customWidth="1"/>
    <col min="8960" max="8960" width="22.83203125" style="17" customWidth="1"/>
    <col min="8961" max="8961" width="8.75" style="17"/>
    <col min="8962" max="8962" width="38.75" style="17" customWidth="1"/>
    <col min="8963" max="9214" width="8.75" style="17"/>
    <col min="9215" max="9215" width="9.75" style="17" customWidth="1"/>
    <col min="9216" max="9216" width="22.83203125" style="17" customWidth="1"/>
    <col min="9217" max="9217" width="8.75" style="17"/>
    <col min="9218" max="9218" width="38.75" style="17" customWidth="1"/>
    <col min="9219" max="9470" width="8.75" style="17"/>
    <col min="9471" max="9471" width="9.75" style="17" customWidth="1"/>
    <col min="9472" max="9472" width="22.83203125" style="17" customWidth="1"/>
    <col min="9473" max="9473" width="8.75" style="17"/>
    <col min="9474" max="9474" width="38.75" style="17" customWidth="1"/>
    <col min="9475" max="9726" width="8.75" style="17"/>
    <col min="9727" max="9727" width="9.75" style="17" customWidth="1"/>
    <col min="9728" max="9728" width="22.83203125" style="17" customWidth="1"/>
    <col min="9729" max="9729" width="8.75" style="17"/>
    <col min="9730" max="9730" width="38.75" style="17" customWidth="1"/>
    <col min="9731" max="9982" width="8.75" style="17"/>
    <col min="9983" max="9983" width="9.75" style="17" customWidth="1"/>
    <col min="9984" max="9984" width="22.83203125" style="17" customWidth="1"/>
    <col min="9985" max="9985" width="8.75" style="17"/>
    <col min="9986" max="9986" width="38.75" style="17" customWidth="1"/>
    <col min="9987" max="10238" width="8.75" style="17"/>
    <col min="10239" max="10239" width="9.75" style="17" customWidth="1"/>
    <col min="10240" max="10240" width="22.83203125" style="17" customWidth="1"/>
    <col min="10241" max="10241" width="8.75" style="17"/>
    <col min="10242" max="10242" width="38.75" style="17" customWidth="1"/>
    <col min="10243" max="10494" width="8.75" style="17"/>
    <col min="10495" max="10495" width="9.75" style="17" customWidth="1"/>
    <col min="10496" max="10496" width="22.83203125" style="17" customWidth="1"/>
    <col min="10497" max="10497" width="8.75" style="17"/>
    <col min="10498" max="10498" width="38.75" style="17" customWidth="1"/>
    <col min="10499" max="10750" width="8.75" style="17"/>
    <col min="10751" max="10751" width="9.75" style="17" customWidth="1"/>
    <col min="10752" max="10752" width="22.83203125" style="17" customWidth="1"/>
    <col min="10753" max="10753" width="8.75" style="17"/>
    <col min="10754" max="10754" width="38.75" style="17" customWidth="1"/>
    <col min="10755" max="11006" width="8.75" style="17"/>
    <col min="11007" max="11007" width="9.75" style="17" customWidth="1"/>
    <col min="11008" max="11008" width="22.83203125" style="17" customWidth="1"/>
    <col min="11009" max="11009" width="8.75" style="17"/>
    <col min="11010" max="11010" width="38.75" style="17" customWidth="1"/>
    <col min="11011" max="11262" width="8.75" style="17"/>
    <col min="11263" max="11263" width="9.75" style="17" customWidth="1"/>
    <col min="11264" max="11264" width="22.83203125" style="17" customWidth="1"/>
    <col min="11265" max="11265" width="8.75" style="17"/>
    <col min="11266" max="11266" width="38.75" style="17" customWidth="1"/>
    <col min="11267" max="11518" width="8.75" style="17"/>
    <col min="11519" max="11519" width="9.75" style="17" customWidth="1"/>
    <col min="11520" max="11520" width="22.83203125" style="17" customWidth="1"/>
    <col min="11521" max="11521" width="8.75" style="17"/>
    <col min="11522" max="11522" width="38.75" style="17" customWidth="1"/>
    <col min="11523" max="11774" width="8.75" style="17"/>
    <col min="11775" max="11775" width="9.75" style="17" customWidth="1"/>
    <col min="11776" max="11776" width="22.83203125" style="17" customWidth="1"/>
    <col min="11777" max="11777" width="8.75" style="17"/>
    <col min="11778" max="11778" width="38.75" style="17" customWidth="1"/>
    <col min="11779" max="12030" width="8.75" style="17"/>
    <col min="12031" max="12031" width="9.75" style="17" customWidth="1"/>
    <col min="12032" max="12032" width="22.83203125" style="17" customWidth="1"/>
    <col min="12033" max="12033" width="8.75" style="17"/>
    <col min="12034" max="12034" width="38.75" style="17" customWidth="1"/>
    <col min="12035" max="12286" width="8.75" style="17"/>
    <col min="12287" max="12287" width="9.75" style="17" customWidth="1"/>
    <col min="12288" max="12288" width="22.83203125" style="17" customWidth="1"/>
    <col min="12289" max="12289" width="8.75" style="17"/>
    <col min="12290" max="12290" width="38.75" style="17" customWidth="1"/>
    <col min="12291" max="12542" width="8.75" style="17"/>
    <col min="12543" max="12543" width="9.75" style="17" customWidth="1"/>
    <col min="12544" max="12544" width="22.83203125" style="17" customWidth="1"/>
    <col min="12545" max="12545" width="8.75" style="17"/>
    <col min="12546" max="12546" width="38.75" style="17" customWidth="1"/>
    <col min="12547" max="12798" width="8.75" style="17"/>
    <col min="12799" max="12799" width="9.75" style="17" customWidth="1"/>
    <col min="12800" max="12800" width="22.83203125" style="17" customWidth="1"/>
    <col min="12801" max="12801" width="8.75" style="17"/>
    <col min="12802" max="12802" width="38.75" style="17" customWidth="1"/>
    <col min="12803" max="13054" width="8.75" style="17"/>
    <col min="13055" max="13055" width="9.75" style="17" customWidth="1"/>
    <col min="13056" max="13056" width="22.83203125" style="17" customWidth="1"/>
    <col min="13057" max="13057" width="8.75" style="17"/>
    <col min="13058" max="13058" width="38.75" style="17" customWidth="1"/>
    <col min="13059" max="13310" width="8.75" style="17"/>
    <col min="13311" max="13311" width="9.75" style="17" customWidth="1"/>
    <col min="13312" max="13312" width="22.83203125" style="17" customWidth="1"/>
    <col min="13313" max="13313" width="8.75" style="17"/>
    <col min="13314" max="13314" width="38.75" style="17" customWidth="1"/>
    <col min="13315" max="13566" width="8.75" style="17"/>
    <col min="13567" max="13567" width="9.75" style="17" customWidth="1"/>
    <col min="13568" max="13568" width="22.83203125" style="17" customWidth="1"/>
    <col min="13569" max="13569" width="8.75" style="17"/>
    <col min="13570" max="13570" width="38.75" style="17" customWidth="1"/>
    <col min="13571" max="13822" width="8.75" style="17"/>
    <col min="13823" max="13823" width="9.75" style="17" customWidth="1"/>
    <col min="13824" max="13824" width="22.83203125" style="17" customWidth="1"/>
    <col min="13825" max="13825" width="8.75" style="17"/>
    <col min="13826" max="13826" width="38.75" style="17" customWidth="1"/>
    <col min="13827" max="14078" width="8.75" style="17"/>
    <col min="14079" max="14079" width="9.75" style="17" customWidth="1"/>
    <col min="14080" max="14080" width="22.83203125" style="17" customWidth="1"/>
    <col min="14081" max="14081" width="8.75" style="17"/>
    <col min="14082" max="14082" width="38.75" style="17" customWidth="1"/>
    <col min="14083" max="14334" width="8.75" style="17"/>
    <col min="14335" max="14335" width="9.75" style="17" customWidth="1"/>
    <col min="14336" max="14336" width="22.83203125" style="17" customWidth="1"/>
    <col min="14337" max="14337" width="8.75" style="17"/>
    <col min="14338" max="14338" width="38.75" style="17" customWidth="1"/>
    <col min="14339" max="14590" width="8.75" style="17"/>
    <col min="14591" max="14591" width="9.75" style="17" customWidth="1"/>
    <col min="14592" max="14592" width="22.83203125" style="17" customWidth="1"/>
    <col min="14593" max="14593" width="8.75" style="17"/>
    <col min="14594" max="14594" width="38.75" style="17" customWidth="1"/>
    <col min="14595" max="14846" width="8.75" style="17"/>
    <col min="14847" max="14847" width="9.75" style="17" customWidth="1"/>
    <col min="14848" max="14848" width="22.83203125" style="17" customWidth="1"/>
    <col min="14849" max="14849" width="8.75" style="17"/>
    <col min="14850" max="14850" width="38.75" style="17" customWidth="1"/>
    <col min="14851" max="15102" width="8.75" style="17"/>
    <col min="15103" max="15103" width="9.75" style="17" customWidth="1"/>
    <col min="15104" max="15104" width="22.83203125" style="17" customWidth="1"/>
    <col min="15105" max="15105" width="8.75" style="17"/>
    <col min="15106" max="15106" width="38.75" style="17" customWidth="1"/>
    <col min="15107" max="15358" width="8.75" style="17"/>
    <col min="15359" max="15359" width="9.75" style="17" customWidth="1"/>
    <col min="15360" max="15360" width="22.83203125" style="17" customWidth="1"/>
    <col min="15361" max="15361" width="8.75" style="17"/>
    <col min="15362" max="15362" width="38.75" style="17" customWidth="1"/>
    <col min="15363" max="15614" width="8.75" style="17"/>
    <col min="15615" max="15615" width="9.75" style="17" customWidth="1"/>
    <col min="15616" max="15616" width="22.83203125" style="17" customWidth="1"/>
    <col min="15617" max="15617" width="8.75" style="17"/>
    <col min="15618" max="15618" width="38.75" style="17" customWidth="1"/>
    <col min="15619" max="15870" width="8.75" style="17"/>
    <col min="15871" max="15871" width="9.75" style="17" customWidth="1"/>
    <col min="15872" max="15872" width="22.83203125" style="17" customWidth="1"/>
    <col min="15873" max="15873" width="8.75" style="17"/>
    <col min="15874" max="15874" width="38.75" style="17" customWidth="1"/>
    <col min="15875" max="16126" width="8.75" style="17"/>
    <col min="16127" max="16127" width="9.75" style="17" customWidth="1"/>
    <col min="16128" max="16128" width="22.83203125" style="17" customWidth="1"/>
    <col min="16129" max="16129" width="8.75" style="17"/>
    <col min="16130" max="16130" width="38.75" style="17" customWidth="1"/>
    <col min="16131" max="16384" width="8.75" style="17"/>
  </cols>
  <sheetData>
    <row r="1" spans="1:15" ht="34.15" customHeight="1" x14ac:dyDescent="0.55000000000000004">
      <c r="A1" s="15" t="s">
        <v>19</v>
      </c>
    </row>
    <row r="2" spans="1:15" s="26" customFormat="1" ht="38.25" customHeight="1" x14ac:dyDescent="0.55000000000000004">
      <c r="A2" s="21"/>
      <c r="B2" s="22" t="s">
        <v>20</v>
      </c>
      <c r="C2" s="21" t="s">
        <v>21</v>
      </c>
      <c r="D2" s="21" t="s">
        <v>22</v>
      </c>
      <c r="E2" s="21" t="s">
        <v>20</v>
      </c>
      <c r="F2" s="21" t="s">
        <v>23</v>
      </c>
      <c r="G2" s="23"/>
      <c r="H2" s="24" t="s">
        <v>24</v>
      </c>
      <c r="I2" s="23" t="s">
        <v>25</v>
      </c>
      <c r="J2" s="25" t="s">
        <v>26</v>
      </c>
    </row>
    <row r="3" spans="1:15" x14ac:dyDescent="0.55000000000000004">
      <c r="A3" s="27" t="s">
        <v>27</v>
      </c>
      <c r="B3" s="28">
        <v>100</v>
      </c>
      <c r="C3" s="29" t="s">
        <v>28</v>
      </c>
      <c r="D3" s="29" t="s">
        <v>29</v>
      </c>
      <c r="E3" s="30">
        <v>100</v>
      </c>
      <c r="F3" s="29" t="str">
        <f>B3&amp;"@"&amp;C3</f>
        <v>100@台湾</v>
      </c>
      <c r="G3" s="31">
        <v>120000</v>
      </c>
      <c r="H3" s="32" t="s">
        <v>30</v>
      </c>
      <c r="I3" s="31">
        <v>210000</v>
      </c>
      <c r="O3" s="26"/>
    </row>
    <row r="4" spans="1:15" x14ac:dyDescent="0.55000000000000004">
      <c r="A4" s="27"/>
      <c r="B4" s="33">
        <v>101</v>
      </c>
      <c r="C4" s="34" t="s">
        <v>31</v>
      </c>
      <c r="D4" s="34" t="s">
        <v>29</v>
      </c>
      <c r="E4" s="35">
        <v>101</v>
      </c>
      <c r="F4" s="34" t="str">
        <f t="shared" ref="F4:F68" si="0">B4&amp;"@"&amp;C4</f>
        <v>101@バングラデシュ</v>
      </c>
      <c r="G4" s="36">
        <v>120000</v>
      </c>
      <c r="H4" s="37" t="s">
        <v>30</v>
      </c>
      <c r="I4" s="36">
        <v>210000</v>
      </c>
    </row>
    <row r="5" spans="1:15" x14ac:dyDescent="0.55000000000000004">
      <c r="A5" s="27"/>
      <c r="B5" s="33">
        <v>102</v>
      </c>
      <c r="C5" s="34" t="s">
        <v>32</v>
      </c>
      <c r="D5" s="34" t="s">
        <v>29</v>
      </c>
      <c r="E5" s="35">
        <v>102</v>
      </c>
      <c r="F5" s="34" t="str">
        <f t="shared" si="0"/>
        <v>102@ブータン</v>
      </c>
      <c r="G5" s="36">
        <v>120000</v>
      </c>
      <c r="H5" s="37" t="s">
        <v>30</v>
      </c>
      <c r="I5" s="36">
        <v>210000</v>
      </c>
      <c r="L5" s="38" t="s">
        <v>33</v>
      </c>
      <c r="M5" s="38"/>
    </row>
    <row r="6" spans="1:15" x14ac:dyDescent="0.55000000000000004">
      <c r="A6" s="27"/>
      <c r="B6" s="33">
        <v>103</v>
      </c>
      <c r="C6" s="34" t="s">
        <v>34</v>
      </c>
      <c r="D6" s="34" t="s">
        <v>29</v>
      </c>
      <c r="E6" s="35">
        <v>103</v>
      </c>
      <c r="F6" s="34" t="str">
        <f t="shared" si="0"/>
        <v>103@ブルネイ</v>
      </c>
      <c r="G6" s="36">
        <v>120000</v>
      </c>
      <c r="H6" s="37" t="s">
        <v>30</v>
      </c>
      <c r="I6" s="36">
        <v>210000</v>
      </c>
      <c r="L6" s="39" t="s">
        <v>30</v>
      </c>
      <c r="M6" s="40">
        <v>210000</v>
      </c>
    </row>
    <row r="7" spans="1:15" x14ac:dyDescent="0.55000000000000004">
      <c r="A7" s="27"/>
      <c r="B7" s="33">
        <v>104</v>
      </c>
      <c r="C7" s="34" t="s">
        <v>35</v>
      </c>
      <c r="D7" s="34" t="s">
        <v>29</v>
      </c>
      <c r="E7" s="35">
        <v>104</v>
      </c>
      <c r="F7" s="34" t="str">
        <f t="shared" si="0"/>
        <v>104@カンボジア</v>
      </c>
      <c r="G7" s="36">
        <v>120000</v>
      </c>
      <c r="H7" s="37" t="s">
        <v>30</v>
      </c>
      <c r="I7" s="36">
        <v>210000</v>
      </c>
      <c r="L7" s="39" t="s">
        <v>36</v>
      </c>
      <c r="M7" s="40">
        <v>350000</v>
      </c>
    </row>
    <row r="8" spans="1:15" x14ac:dyDescent="0.55000000000000004">
      <c r="A8" s="27"/>
      <c r="B8" s="33">
        <v>105</v>
      </c>
      <c r="C8" s="34" t="s">
        <v>37</v>
      </c>
      <c r="D8" s="34" t="s">
        <v>29</v>
      </c>
      <c r="E8" s="35">
        <v>105</v>
      </c>
      <c r="F8" s="34" t="str">
        <f t="shared" si="0"/>
        <v>105@中国</v>
      </c>
      <c r="G8" s="36">
        <v>120000</v>
      </c>
      <c r="H8" s="37" t="s">
        <v>30</v>
      </c>
      <c r="I8" s="36">
        <v>210000</v>
      </c>
    </row>
    <row r="9" spans="1:15" x14ac:dyDescent="0.55000000000000004">
      <c r="A9" s="27"/>
      <c r="B9" s="33">
        <v>106</v>
      </c>
      <c r="C9" s="34" t="s">
        <v>38</v>
      </c>
      <c r="D9" s="34" t="s">
        <v>29</v>
      </c>
      <c r="E9" s="35">
        <v>106</v>
      </c>
      <c r="F9" s="34" t="str">
        <f t="shared" si="0"/>
        <v>106@香港</v>
      </c>
      <c r="G9" s="36">
        <v>120000</v>
      </c>
      <c r="H9" s="37" t="s">
        <v>30</v>
      </c>
      <c r="I9" s="36">
        <v>210000</v>
      </c>
    </row>
    <row r="10" spans="1:15" x14ac:dyDescent="0.55000000000000004">
      <c r="A10" s="27"/>
      <c r="B10" s="33">
        <v>107</v>
      </c>
      <c r="C10" s="34" t="s">
        <v>39</v>
      </c>
      <c r="D10" s="34" t="s">
        <v>29</v>
      </c>
      <c r="E10" s="35">
        <v>107</v>
      </c>
      <c r="F10" s="34" t="str">
        <f t="shared" si="0"/>
        <v>107@インド</v>
      </c>
      <c r="G10" s="36">
        <v>120000</v>
      </c>
      <c r="H10" s="37" t="s">
        <v>30</v>
      </c>
      <c r="I10" s="36">
        <v>210000</v>
      </c>
    </row>
    <row r="11" spans="1:15" x14ac:dyDescent="0.55000000000000004">
      <c r="A11" s="27"/>
      <c r="B11" s="33">
        <v>108</v>
      </c>
      <c r="C11" s="34" t="s">
        <v>40</v>
      </c>
      <c r="D11" s="34" t="s">
        <v>29</v>
      </c>
      <c r="E11" s="35">
        <v>108</v>
      </c>
      <c r="F11" s="34" t="str">
        <f t="shared" si="0"/>
        <v>108@インドネシア</v>
      </c>
      <c r="G11" s="36">
        <v>120000</v>
      </c>
      <c r="H11" s="37" t="s">
        <v>30</v>
      </c>
      <c r="I11" s="36">
        <v>210000</v>
      </c>
    </row>
    <row r="12" spans="1:15" x14ac:dyDescent="0.55000000000000004">
      <c r="A12" s="27"/>
      <c r="B12" s="33">
        <v>109</v>
      </c>
      <c r="C12" s="34" t="s">
        <v>41</v>
      </c>
      <c r="D12" s="34" t="s">
        <v>29</v>
      </c>
      <c r="E12" s="35">
        <v>109</v>
      </c>
      <c r="F12" s="34" t="str">
        <f t="shared" si="0"/>
        <v>109@大韓民国</v>
      </c>
      <c r="G12" s="36">
        <v>120000</v>
      </c>
      <c r="H12" s="37" t="s">
        <v>30</v>
      </c>
      <c r="I12" s="36">
        <v>210000</v>
      </c>
    </row>
    <row r="13" spans="1:15" x14ac:dyDescent="0.55000000000000004">
      <c r="A13" s="27"/>
      <c r="B13" s="33">
        <v>110</v>
      </c>
      <c r="C13" s="34" t="s">
        <v>42</v>
      </c>
      <c r="D13" s="34" t="s">
        <v>29</v>
      </c>
      <c r="E13" s="35">
        <v>110</v>
      </c>
      <c r="F13" s="34" t="str">
        <f t="shared" si="0"/>
        <v>110@ラオス</v>
      </c>
      <c r="G13" s="36">
        <v>120000</v>
      </c>
      <c r="H13" s="37" t="s">
        <v>30</v>
      </c>
      <c r="I13" s="36">
        <v>210000</v>
      </c>
    </row>
    <row r="14" spans="1:15" x14ac:dyDescent="0.55000000000000004">
      <c r="A14" s="27"/>
      <c r="B14" s="33">
        <v>111</v>
      </c>
      <c r="C14" s="34" t="s">
        <v>43</v>
      </c>
      <c r="D14" s="34" t="s">
        <v>29</v>
      </c>
      <c r="E14" s="35">
        <v>111</v>
      </c>
      <c r="F14" s="34" t="str">
        <f t="shared" si="0"/>
        <v>111@マカオ</v>
      </c>
      <c r="G14" s="36">
        <v>120000</v>
      </c>
      <c r="H14" s="37" t="s">
        <v>30</v>
      </c>
      <c r="I14" s="36">
        <v>210000</v>
      </c>
    </row>
    <row r="15" spans="1:15" x14ac:dyDescent="0.55000000000000004">
      <c r="A15" s="27"/>
      <c r="B15" s="33">
        <v>112</v>
      </c>
      <c r="C15" s="34" t="s">
        <v>44</v>
      </c>
      <c r="D15" s="34" t="s">
        <v>29</v>
      </c>
      <c r="E15" s="35">
        <v>112</v>
      </c>
      <c r="F15" s="34" t="str">
        <f t="shared" si="0"/>
        <v>112@マレーシア</v>
      </c>
      <c r="G15" s="36">
        <v>120000</v>
      </c>
      <c r="H15" s="37" t="s">
        <v>30</v>
      </c>
      <c r="I15" s="36">
        <v>210000</v>
      </c>
    </row>
    <row r="16" spans="1:15" x14ac:dyDescent="0.55000000000000004">
      <c r="A16" s="27"/>
      <c r="B16" s="33">
        <v>113</v>
      </c>
      <c r="C16" s="34" t="s">
        <v>45</v>
      </c>
      <c r="D16" s="34" t="s">
        <v>29</v>
      </c>
      <c r="E16" s="35">
        <v>113</v>
      </c>
      <c r="F16" s="34" t="str">
        <f t="shared" si="0"/>
        <v>113@モンゴル</v>
      </c>
      <c r="G16" s="36">
        <v>120000</v>
      </c>
      <c r="H16" s="37" t="s">
        <v>30</v>
      </c>
      <c r="I16" s="36">
        <v>210000</v>
      </c>
    </row>
    <row r="17" spans="1:13" s="18" customFormat="1" x14ac:dyDescent="0.55000000000000004">
      <c r="A17" s="27"/>
      <c r="B17" s="33">
        <v>114</v>
      </c>
      <c r="C17" s="34" t="s">
        <v>46</v>
      </c>
      <c r="D17" s="34" t="s">
        <v>29</v>
      </c>
      <c r="E17" s="35">
        <v>114</v>
      </c>
      <c r="F17" s="34" t="str">
        <f t="shared" si="0"/>
        <v>114@ミャンマー</v>
      </c>
      <c r="G17" s="36">
        <v>120000</v>
      </c>
      <c r="H17" s="37" t="s">
        <v>30</v>
      </c>
      <c r="I17" s="36">
        <v>210000</v>
      </c>
      <c r="K17" s="17"/>
      <c r="L17" s="17"/>
      <c r="M17" s="17"/>
    </row>
    <row r="18" spans="1:13" s="18" customFormat="1" x14ac:dyDescent="0.55000000000000004">
      <c r="A18" s="27"/>
      <c r="B18" s="33">
        <v>115</v>
      </c>
      <c r="C18" s="34" t="s">
        <v>47</v>
      </c>
      <c r="D18" s="34" t="s">
        <v>29</v>
      </c>
      <c r="E18" s="35">
        <v>115</v>
      </c>
      <c r="F18" s="34" t="str">
        <f t="shared" si="0"/>
        <v>115@ネパール</v>
      </c>
      <c r="G18" s="36">
        <v>120000</v>
      </c>
      <c r="H18" s="37" t="s">
        <v>30</v>
      </c>
      <c r="I18" s="36">
        <v>210000</v>
      </c>
      <c r="K18" s="17"/>
      <c r="L18" s="17"/>
      <c r="M18" s="17"/>
    </row>
    <row r="19" spans="1:13" s="18" customFormat="1" x14ac:dyDescent="0.55000000000000004">
      <c r="A19" s="27"/>
      <c r="B19" s="33">
        <v>116</v>
      </c>
      <c r="C19" s="34" t="s">
        <v>48</v>
      </c>
      <c r="D19" s="34" t="s">
        <v>29</v>
      </c>
      <c r="E19" s="35">
        <v>116</v>
      </c>
      <c r="F19" s="34" t="str">
        <f t="shared" si="0"/>
        <v>116@パキスタン</v>
      </c>
      <c r="G19" s="36">
        <v>120000</v>
      </c>
      <c r="H19" s="37" t="s">
        <v>30</v>
      </c>
      <c r="I19" s="36">
        <v>210000</v>
      </c>
      <c r="K19" s="17"/>
      <c r="L19" s="17"/>
      <c r="M19" s="17"/>
    </row>
    <row r="20" spans="1:13" s="18" customFormat="1" x14ac:dyDescent="0.55000000000000004">
      <c r="A20" s="27"/>
      <c r="B20" s="33">
        <v>117</v>
      </c>
      <c r="C20" s="34" t="s">
        <v>49</v>
      </c>
      <c r="D20" s="34" t="s">
        <v>29</v>
      </c>
      <c r="E20" s="35">
        <v>117</v>
      </c>
      <c r="F20" s="34" t="str">
        <f t="shared" si="0"/>
        <v>117@フィリピン</v>
      </c>
      <c r="G20" s="36">
        <v>120000</v>
      </c>
      <c r="H20" s="37" t="s">
        <v>30</v>
      </c>
      <c r="I20" s="36">
        <v>210000</v>
      </c>
      <c r="K20" s="17"/>
      <c r="L20" s="17"/>
      <c r="M20" s="17"/>
    </row>
    <row r="21" spans="1:13" s="18" customFormat="1" x14ac:dyDescent="0.55000000000000004">
      <c r="A21" s="27"/>
      <c r="B21" s="33">
        <v>191</v>
      </c>
      <c r="C21" s="34" t="s">
        <v>50</v>
      </c>
      <c r="D21" s="34" t="s">
        <v>51</v>
      </c>
      <c r="E21" s="35">
        <v>191</v>
      </c>
      <c r="F21" s="34" t="str">
        <f t="shared" si="0"/>
        <v>191@シンガポール</v>
      </c>
      <c r="G21" s="36">
        <v>160000</v>
      </c>
      <c r="H21" s="37" t="s">
        <v>30</v>
      </c>
      <c r="I21" s="36">
        <v>210000</v>
      </c>
      <c r="K21" s="17"/>
      <c r="L21" s="17"/>
      <c r="M21" s="17"/>
    </row>
    <row r="22" spans="1:13" s="18" customFormat="1" x14ac:dyDescent="0.55000000000000004">
      <c r="A22" s="27"/>
      <c r="B22" s="33">
        <v>119</v>
      </c>
      <c r="C22" s="34" t="s">
        <v>52</v>
      </c>
      <c r="D22" s="34" t="s">
        <v>29</v>
      </c>
      <c r="E22" s="35">
        <v>119</v>
      </c>
      <c r="F22" s="34" t="str">
        <f t="shared" si="0"/>
        <v>119@スリランカ</v>
      </c>
      <c r="G22" s="36">
        <v>120000</v>
      </c>
      <c r="H22" s="37" t="s">
        <v>30</v>
      </c>
      <c r="I22" s="36">
        <v>210000</v>
      </c>
      <c r="K22" s="17"/>
      <c r="L22" s="17"/>
      <c r="M22" s="17"/>
    </row>
    <row r="23" spans="1:13" s="18" customFormat="1" x14ac:dyDescent="0.55000000000000004">
      <c r="A23" s="27"/>
      <c r="B23" s="33">
        <v>120</v>
      </c>
      <c r="C23" s="34" t="s">
        <v>53</v>
      </c>
      <c r="D23" s="34" t="s">
        <v>29</v>
      </c>
      <c r="E23" s="35">
        <v>120</v>
      </c>
      <c r="F23" s="34" t="str">
        <f t="shared" si="0"/>
        <v>120@タイ</v>
      </c>
      <c r="G23" s="36">
        <v>120000</v>
      </c>
      <c r="H23" s="37" t="s">
        <v>30</v>
      </c>
      <c r="I23" s="36">
        <v>210000</v>
      </c>
      <c r="K23" s="17"/>
      <c r="L23" s="17"/>
      <c r="M23" s="17"/>
    </row>
    <row r="24" spans="1:13" s="18" customFormat="1" x14ac:dyDescent="0.55000000000000004">
      <c r="A24" s="27"/>
      <c r="B24" s="33">
        <v>121</v>
      </c>
      <c r="C24" s="34" t="s">
        <v>54</v>
      </c>
      <c r="D24" s="34" t="s">
        <v>29</v>
      </c>
      <c r="E24" s="35">
        <v>121</v>
      </c>
      <c r="F24" s="34" t="str">
        <f t="shared" si="0"/>
        <v>121@ベトナム</v>
      </c>
      <c r="G24" s="36">
        <v>120000</v>
      </c>
      <c r="H24" s="37" t="s">
        <v>30</v>
      </c>
      <c r="I24" s="36">
        <v>210000</v>
      </c>
      <c r="K24" s="17"/>
      <c r="L24" s="17"/>
      <c r="M24" s="17"/>
    </row>
    <row r="25" spans="1:13" s="18" customFormat="1" x14ac:dyDescent="0.55000000000000004">
      <c r="A25" s="27"/>
      <c r="B25" s="33">
        <v>123</v>
      </c>
      <c r="C25" s="34" t="s">
        <v>55</v>
      </c>
      <c r="D25" s="34" t="s">
        <v>29</v>
      </c>
      <c r="E25" s="35">
        <v>123</v>
      </c>
      <c r="F25" s="34" t="str">
        <f t="shared" si="0"/>
        <v>123@東ティモール</v>
      </c>
      <c r="G25" s="36">
        <v>120000</v>
      </c>
      <c r="H25" s="37" t="s">
        <v>30</v>
      </c>
      <c r="I25" s="36">
        <v>210000</v>
      </c>
      <c r="K25" s="17"/>
      <c r="L25" s="17"/>
      <c r="M25" s="17"/>
    </row>
    <row r="26" spans="1:13" s="18" customFormat="1" x14ac:dyDescent="0.55000000000000004">
      <c r="A26" s="27"/>
      <c r="B26" s="41">
        <v>124</v>
      </c>
      <c r="C26" s="42" t="s">
        <v>56</v>
      </c>
      <c r="D26" s="43" t="s">
        <v>29</v>
      </c>
      <c r="E26" s="44">
        <v>124</v>
      </c>
      <c r="F26" s="43" t="str">
        <f t="shared" si="0"/>
        <v>124@モルディブ</v>
      </c>
      <c r="G26" s="45">
        <v>120000</v>
      </c>
      <c r="H26" s="46" t="s">
        <v>30</v>
      </c>
      <c r="I26" s="45">
        <v>210000</v>
      </c>
      <c r="K26" s="17"/>
      <c r="L26" s="17"/>
      <c r="M26" s="17"/>
    </row>
    <row r="27" spans="1:13" s="18" customFormat="1" x14ac:dyDescent="0.55000000000000004">
      <c r="A27" s="47" t="s">
        <v>57</v>
      </c>
      <c r="B27" s="48">
        <v>201</v>
      </c>
      <c r="C27" s="49" t="s">
        <v>58</v>
      </c>
      <c r="D27" s="49" t="s">
        <v>57</v>
      </c>
      <c r="E27" s="50">
        <v>201</v>
      </c>
      <c r="F27" s="49" t="str">
        <f t="shared" si="0"/>
        <v>201@アルゼンチン</v>
      </c>
      <c r="G27" s="31">
        <v>120000</v>
      </c>
      <c r="H27" s="32" t="s">
        <v>36</v>
      </c>
      <c r="I27" s="31">
        <v>350000</v>
      </c>
      <c r="K27" s="17"/>
      <c r="L27" s="17"/>
      <c r="M27" s="17"/>
    </row>
    <row r="28" spans="1:13" s="18" customFormat="1" x14ac:dyDescent="0.55000000000000004">
      <c r="A28" s="27"/>
      <c r="B28" s="33">
        <v>202</v>
      </c>
      <c r="C28" s="34" t="s">
        <v>59</v>
      </c>
      <c r="D28" s="34" t="s">
        <v>57</v>
      </c>
      <c r="E28" s="35">
        <v>202</v>
      </c>
      <c r="F28" s="34" t="str">
        <f t="shared" si="0"/>
        <v>202@ボリビア</v>
      </c>
      <c r="G28" s="36">
        <v>120000</v>
      </c>
      <c r="H28" s="37" t="s">
        <v>36</v>
      </c>
      <c r="I28" s="36">
        <v>350000</v>
      </c>
      <c r="K28" s="17"/>
      <c r="L28" s="17"/>
      <c r="M28" s="17"/>
    </row>
    <row r="29" spans="1:13" s="18" customFormat="1" x14ac:dyDescent="0.55000000000000004">
      <c r="A29" s="27"/>
      <c r="B29" s="33">
        <v>203</v>
      </c>
      <c r="C29" s="34" t="s">
        <v>60</v>
      </c>
      <c r="D29" s="34" t="s">
        <v>57</v>
      </c>
      <c r="E29" s="35">
        <v>203</v>
      </c>
      <c r="F29" s="34" t="str">
        <f t="shared" si="0"/>
        <v>203@ブラジル</v>
      </c>
      <c r="G29" s="36">
        <v>120000</v>
      </c>
      <c r="H29" s="37" t="s">
        <v>36</v>
      </c>
      <c r="I29" s="36">
        <v>350000</v>
      </c>
      <c r="K29" s="17"/>
      <c r="L29" s="17"/>
      <c r="M29" s="17"/>
    </row>
    <row r="30" spans="1:13" s="18" customFormat="1" x14ac:dyDescent="0.55000000000000004">
      <c r="A30" s="27"/>
      <c r="B30" s="33">
        <v>204</v>
      </c>
      <c r="C30" s="34" t="s">
        <v>61</v>
      </c>
      <c r="D30" s="34" t="s">
        <v>57</v>
      </c>
      <c r="E30" s="35">
        <v>204</v>
      </c>
      <c r="F30" s="34" t="str">
        <f t="shared" si="0"/>
        <v>204@チリ</v>
      </c>
      <c r="G30" s="36">
        <v>120000</v>
      </c>
      <c r="H30" s="37" t="s">
        <v>36</v>
      </c>
      <c r="I30" s="36">
        <v>350000</v>
      </c>
      <c r="K30" s="17"/>
      <c r="L30" s="17"/>
      <c r="M30" s="17"/>
    </row>
    <row r="31" spans="1:13" s="18" customFormat="1" x14ac:dyDescent="0.55000000000000004">
      <c r="A31" s="27"/>
      <c r="B31" s="33">
        <v>205</v>
      </c>
      <c r="C31" s="34" t="s">
        <v>62</v>
      </c>
      <c r="D31" s="34" t="s">
        <v>57</v>
      </c>
      <c r="E31" s="35">
        <v>205</v>
      </c>
      <c r="F31" s="34" t="str">
        <f t="shared" si="0"/>
        <v>205@コロンビア</v>
      </c>
      <c r="G31" s="36">
        <v>120000</v>
      </c>
      <c r="H31" s="37" t="s">
        <v>36</v>
      </c>
      <c r="I31" s="36">
        <v>350000</v>
      </c>
      <c r="K31" s="17"/>
      <c r="L31" s="17"/>
      <c r="M31" s="17"/>
    </row>
    <row r="32" spans="1:13" s="18" customFormat="1" x14ac:dyDescent="0.55000000000000004">
      <c r="A32" s="27"/>
      <c r="B32" s="33">
        <v>206</v>
      </c>
      <c r="C32" s="34" t="s">
        <v>63</v>
      </c>
      <c r="D32" s="34" t="s">
        <v>57</v>
      </c>
      <c r="E32" s="35">
        <v>206</v>
      </c>
      <c r="F32" s="34" t="str">
        <f t="shared" si="0"/>
        <v>206@コスタリカ</v>
      </c>
      <c r="G32" s="36">
        <v>120000</v>
      </c>
      <c r="H32" s="37" t="s">
        <v>36</v>
      </c>
      <c r="I32" s="36">
        <v>350000</v>
      </c>
      <c r="K32" s="17"/>
      <c r="L32" s="17"/>
      <c r="M32" s="17"/>
    </row>
    <row r="33" spans="1:13" s="18" customFormat="1" x14ac:dyDescent="0.55000000000000004">
      <c r="A33" s="27"/>
      <c r="B33" s="33">
        <v>207</v>
      </c>
      <c r="C33" s="34" t="s">
        <v>64</v>
      </c>
      <c r="D33" s="34" t="s">
        <v>57</v>
      </c>
      <c r="E33" s="35">
        <v>207</v>
      </c>
      <c r="F33" s="34" t="str">
        <f t="shared" si="0"/>
        <v>207@キューバ</v>
      </c>
      <c r="G33" s="36">
        <v>120000</v>
      </c>
      <c r="H33" s="37" t="s">
        <v>36</v>
      </c>
      <c r="I33" s="36">
        <v>350000</v>
      </c>
      <c r="K33" s="17"/>
      <c r="L33" s="17"/>
      <c r="M33" s="17"/>
    </row>
    <row r="34" spans="1:13" s="18" customFormat="1" x14ac:dyDescent="0.55000000000000004">
      <c r="A34" s="27"/>
      <c r="B34" s="33">
        <v>208</v>
      </c>
      <c r="C34" s="34" t="s">
        <v>65</v>
      </c>
      <c r="D34" s="34" t="s">
        <v>57</v>
      </c>
      <c r="E34" s="35">
        <v>208</v>
      </c>
      <c r="F34" s="34" t="str">
        <f t="shared" si="0"/>
        <v>208@ドミニカ共和国</v>
      </c>
      <c r="G34" s="36">
        <v>120000</v>
      </c>
      <c r="H34" s="37" t="s">
        <v>36</v>
      </c>
      <c r="I34" s="36">
        <v>350000</v>
      </c>
      <c r="K34" s="17"/>
      <c r="L34" s="17"/>
      <c r="M34" s="17"/>
    </row>
    <row r="35" spans="1:13" s="18" customFormat="1" x14ac:dyDescent="0.55000000000000004">
      <c r="A35" s="27"/>
      <c r="B35" s="33">
        <v>209</v>
      </c>
      <c r="C35" s="34" t="s">
        <v>66</v>
      </c>
      <c r="D35" s="34" t="s">
        <v>57</v>
      </c>
      <c r="E35" s="35">
        <v>209</v>
      </c>
      <c r="F35" s="34" t="str">
        <f t="shared" si="0"/>
        <v>209@エクアドル</v>
      </c>
      <c r="G35" s="36">
        <v>120000</v>
      </c>
      <c r="H35" s="37" t="s">
        <v>36</v>
      </c>
      <c r="I35" s="36">
        <v>350000</v>
      </c>
      <c r="K35" s="17"/>
      <c r="L35" s="17"/>
      <c r="M35" s="17"/>
    </row>
    <row r="36" spans="1:13" s="18" customFormat="1" x14ac:dyDescent="0.55000000000000004">
      <c r="A36" s="27"/>
      <c r="B36" s="33">
        <v>210</v>
      </c>
      <c r="C36" s="34" t="s">
        <v>67</v>
      </c>
      <c r="D36" s="34" t="s">
        <v>57</v>
      </c>
      <c r="E36" s="35">
        <v>210</v>
      </c>
      <c r="F36" s="34" t="str">
        <f t="shared" si="0"/>
        <v>210@エルサルバドル</v>
      </c>
      <c r="G36" s="36">
        <v>120000</v>
      </c>
      <c r="H36" s="37" t="s">
        <v>36</v>
      </c>
      <c r="I36" s="36">
        <v>350000</v>
      </c>
      <c r="K36" s="17"/>
      <c r="L36" s="17"/>
      <c r="M36" s="17"/>
    </row>
    <row r="37" spans="1:13" s="18" customFormat="1" x14ac:dyDescent="0.55000000000000004">
      <c r="A37" s="27"/>
      <c r="B37" s="33">
        <v>211</v>
      </c>
      <c r="C37" s="34" t="s">
        <v>68</v>
      </c>
      <c r="D37" s="34" t="s">
        <v>57</v>
      </c>
      <c r="E37" s="35">
        <v>211</v>
      </c>
      <c r="F37" s="34" t="str">
        <f t="shared" si="0"/>
        <v>211@グアテマラ</v>
      </c>
      <c r="G37" s="36">
        <v>120000</v>
      </c>
      <c r="H37" s="37" t="s">
        <v>36</v>
      </c>
      <c r="I37" s="36">
        <v>350000</v>
      </c>
      <c r="K37" s="17"/>
      <c r="L37" s="17"/>
      <c r="M37" s="17"/>
    </row>
    <row r="38" spans="1:13" s="18" customFormat="1" x14ac:dyDescent="0.55000000000000004">
      <c r="A38" s="27"/>
      <c r="B38" s="33">
        <v>212</v>
      </c>
      <c r="C38" s="34" t="s">
        <v>69</v>
      </c>
      <c r="D38" s="34" t="s">
        <v>57</v>
      </c>
      <c r="E38" s="35">
        <v>212</v>
      </c>
      <c r="F38" s="34" t="str">
        <f t="shared" si="0"/>
        <v>212@ホンジュラス</v>
      </c>
      <c r="G38" s="36">
        <v>120000</v>
      </c>
      <c r="H38" s="37" t="s">
        <v>36</v>
      </c>
      <c r="I38" s="36">
        <v>350000</v>
      </c>
      <c r="K38" s="17"/>
      <c r="L38" s="17"/>
      <c r="M38" s="17"/>
    </row>
    <row r="39" spans="1:13" s="18" customFormat="1" x14ac:dyDescent="0.55000000000000004">
      <c r="A39" s="27"/>
      <c r="B39" s="33">
        <v>213</v>
      </c>
      <c r="C39" s="34" t="s">
        <v>70</v>
      </c>
      <c r="D39" s="34" t="s">
        <v>57</v>
      </c>
      <c r="E39" s="35">
        <v>213</v>
      </c>
      <c r="F39" s="34" t="str">
        <f t="shared" si="0"/>
        <v>213@ジャマイカ</v>
      </c>
      <c r="G39" s="36">
        <v>120000</v>
      </c>
      <c r="H39" s="37" t="s">
        <v>36</v>
      </c>
      <c r="I39" s="36">
        <v>350000</v>
      </c>
      <c r="K39" s="17"/>
      <c r="L39" s="17"/>
      <c r="M39" s="17"/>
    </row>
    <row r="40" spans="1:13" s="18" customFormat="1" x14ac:dyDescent="0.55000000000000004">
      <c r="A40" s="27"/>
      <c r="B40" s="33">
        <v>214</v>
      </c>
      <c r="C40" s="34" t="s">
        <v>71</v>
      </c>
      <c r="D40" s="34" t="s">
        <v>57</v>
      </c>
      <c r="E40" s="35">
        <v>214</v>
      </c>
      <c r="F40" s="34" t="str">
        <f t="shared" si="0"/>
        <v>214@メキシコ</v>
      </c>
      <c r="G40" s="36">
        <v>120000</v>
      </c>
      <c r="H40" s="37" t="s">
        <v>36</v>
      </c>
      <c r="I40" s="36">
        <v>350000</v>
      </c>
      <c r="K40" s="17"/>
      <c r="L40" s="17"/>
      <c r="M40" s="17"/>
    </row>
    <row r="41" spans="1:13" s="18" customFormat="1" x14ac:dyDescent="0.55000000000000004">
      <c r="A41" s="27"/>
      <c r="B41" s="33">
        <v>215</v>
      </c>
      <c r="C41" s="34" t="s">
        <v>72</v>
      </c>
      <c r="D41" s="34" t="s">
        <v>57</v>
      </c>
      <c r="E41" s="35">
        <v>215</v>
      </c>
      <c r="F41" s="34" t="str">
        <f t="shared" si="0"/>
        <v>215@ニカラグア</v>
      </c>
      <c r="G41" s="36">
        <v>120000</v>
      </c>
      <c r="H41" s="37" t="s">
        <v>36</v>
      </c>
      <c r="I41" s="36">
        <v>350000</v>
      </c>
      <c r="K41" s="17"/>
      <c r="L41" s="17"/>
      <c r="M41" s="17"/>
    </row>
    <row r="42" spans="1:13" s="18" customFormat="1" x14ac:dyDescent="0.55000000000000004">
      <c r="A42" s="27"/>
      <c r="B42" s="33">
        <v>216</v>
      </c>
      <c r="C42" s="34" t="s">
        <v>73</v>
      </c>
      <c r="D42" s="34" t="s">
        <v>57</v>
      </c>
      <c r="E42" s="35">
        <v>216</v>
      </c>
      <c r="F42" s="34" t="str">
        <f t="shared" si="0"/>
        <v>216@パナマ</v>
      </c>
      <c r="G42" s="36">
        <v>120000</v>
      </c>
      <c r="H42" s="37" t="s">
        <v>36</v>
      </c>
      <c r="I42" s="36">
        <v>350000</v>
      </c>
      <c r="K42" s="17"/>
      <c r="L42" s="17"/>
      <c r="M42" s="17"/>
    </row>
    <row r="43" spans="1:13" s="18" customFormat="1" x14ac:dyDescent="0.55000000000000004">
      <c r="A43" s="27"/>
      <c r="B43" s="33">
        <v>217</v>
      </c>
      <c r="C43" s="34" t="s">
        <v>74</v>
      </c>
      <c r="D43" s="34" t="s">
        <v>57</v>
      </c>
      <c r="E43" s="35">
        <v>217</v>
      </c>
      <c r="F43" s="34" t="str">
        <f t="shared" si="0"/>
        <v>217@パラグアイ</v>
      </c>
      <c r="G43" s="36">
        <v>120000</v>
      </c>
      <c r="H43" s="37" t="s">
        <v>36</v>
      </c>
      <c r="I43" s="36">
        <v>350000</v>
      </c>
      <c r="K43" s="17"/>
      <c r="L43" s="17"/>
      <c r="M43" s="17"/>
    </row>
    <row r="44" spans="1:13" s="18" customFormat="1" x14ac:dyDescent="0.55000000000000004">
      <c r="A44" s="27"/>
      <c r="B44" s="33">
        <v>218</v>
      </c>
      <c r="C44" s="34" t="s">
        <v>75</v>
      </c>
      <c r="D44" s="34" t="s">
        <v>57</v>
      </c>
      <c r="E44" s="35">
        <v>218</v>
      </c>
      <c r="F44" s="34" t="str">
        <f t="shared" si="0"/>
        <v>218@ペルー</v>
      </c>
      <c r="G44" s="36">
        <v>120000</v>
      </c>
      <c r="H44" s="37" t="s">
        <v>36</v>
      </c>
      <c r="I44" s="36">
        <v>350000</v>
      </c>
      <c r="K44" s="17"/>
      <c r="L44" s="17"/>
      <c r="M44" s="17"/>
    </row>
    <row r="45" spans="1:13" s="18" customFormat="1" x14ac:dyDescent="0.55000000000000004">
      <c r="A45" s="27"/>
      <c r="B45" s="33">
        <v>219</v>
      </c>
      <c r="C45" s="34" t="s">
        <v>76</v>
      </c>
      <c r="D45" s="34" t="s">
        <v>57</v>
      </c>
      <c r="E45" s="35">
        <v>219</v>
      </c>
      <c r="F45" s="34" t="str">
        <f t="shared" si="0"/>
        <v>219@トリニダード・トバゴ</v>
      </c>
      <c r="G45" s="36">
        <v>120000</v>
      </c>
      <c r="H45" s="37" t="s">
        <v>36</v>
      </c>
      <c r="I45" s="36">
        <v>350000</v>
      </c>
      <c r="K45" s="17"/>
      <c r="L45" s="17"/>
      <c r="M45" s="17"/>
    </row>
    <row r="46" spans="1:13" s="18" customFormat="1" x14ac:dyDescent="0.55000000000000004">
      <c r="A46" s="27"/>
      <c r="B46" s="33">
        <v>220</v>
      </c>
      <c r="C46" s="34" t="s">
        <v>77</v>
      </c>
      <c r="D46" s="34" t="s">
        <v>57</v>
      </c>
      <c r="E46" s="35">
        <v>220</v>
      </c>
      <c r="F46" s="34" t="str">
        <f t="shared" si="0"/>
        <v>220@ウルグアイ</v>
      </c>
      <c r="G46" s="36">
        <v>120000</v>
      </c>
      <c r="H46" s="37" t="s">
        <v>36</v>
      </c>
      <c r="I46" s="36">
        <v>350000</v>
      </c>
      <c r="K46" s="17"/>
      <c r="L46" s="17"/>
      <c r="M46" s="17"/>
    </row>
    <row r="47" spans="1:13" s="18" customFormat="1" x14ac:dyDescent="0.55000000000000004">
      <c r="A47" s="27"/>
      <c r="B47" s="41">
        <v>221</v>
      </c>
      <c r="C47" s="42" t="s">
        <v>78</v>
      </c>
      <c r="D47" s="34" t="s">
        <v>57</v>
      </c>
      <c r="E47" s="35">
        <v>221</v>
      </c>
      <c r="F47" s="34" t="str">
        <f t="shared" si="0"/>
        <v>221@ベネズエラ</v>
      </c>
      <c r="G47" s="36">
        <v>120000</v>
      </c>
      <c r="H47" s="37" t="s">
        <v>36</v>
      </c>
      <c r="I47" s="36">
        <v>350000</v>
      </c>
      <c r="K47" s="17"/>
      <c r="L47" s="17"/>
      <c r="M47" s="17"/>
    </row>
    <row r="48" spans="1:13" s="18" customFormat="1" x14ac:dyDescent="0.55000000000000004">
      <c r="A48" s="51"/>
      <c r="B48" s="52">
        <v>222</v>
      </c>
      <c r="C48" s="43" t="s">
        <v>79</v>
      </c>
      <c r="D48" s="43" t="s">
        <v>57</v>
      </c>
      <c r="E48" s="44">
        <v>222</v>
      </c>
      <c r="F48" s="43" t="str">
        <f t="shared" si="0"/>
        <v>222@ハイチ</v>
      </c>
      <c r="G48" s="45">
        <v>120000</v>
      </c>
      <c r="H48" s="46" t="s">
        <v>36</v>
      </c>
      <c r="I48" s="45">
        <v>350000</v>
      </c>
      <c r="K48" s="17"/>
      <c r="L48" s="17"/>
      <c r="M48" s="17"/>
    </row>
    <row r="49" spans="1:13" s="18" customFormat="1" x14ac:dyDescent="0.55000000000000004">
      <c r="A49" s="47" t="s">
        <v>80</v>
      </c>
      <c r="B49" s="48">
        <v>301</v>
      </c>
      <c r="C49" s="49" t="s">
        <v>81</v>
      </c>
      <c r="D49" s="49" t="s">
        <v>82</v>
      </c>
      <c r="E49" s="50">
        <v>301</v>
      </c>
      <c r="F49" s="49" t="str">
        <f t="shared" si="0"/>
        <v>301@バーレーン</v>
      </c>
      <c r="G49" s="31">
        <v>160000</v>
      </c>
      <c r="H49" s="32" t="s">
        <v>36</v>
      </c>
      <c r="I49" s="31">
        <v>350000</v>
      </c>
      <c r="K49" s="17"/>
      <c r="L49" s="17"/>
      <c r="M49" s="17"/>
    </row>
    <row r="50" spans="1:13" s="18" customFormat="1" x14ac:dyDescent="0.55000000000000004">
      <c r="A50" s="27"/>
      <c r="B50" s="33">
        <v>303</v>
      </c>
      <c r="C50" s="34" t="s">
        <v>83</v>
      </c>
      <c r="D50" s="34" t="s">
        <v>82</v>
      </c>
      <c r="E50" s="35">
        <v>303</v>
      </c>
      <c r="F50" s="34" t="str">
        <f t="shared" si="0"/>
        <v>303@イラン</v>
      </c>
      <c r="G50" s="36">
        <v>160000</v>
      </c>
      <c r="H50" s="37" t="s">
        <v>36</v>
      </c>
      <c r="I50" s="36">
        <v>350000</v>
      </c>
      <c r="K50" s="17"/>
      <c r="L50" s="17"/>
      <c r="M50" s="17"/>
    </row>
    <row r="51" spans="1:13" s="18" customFormat="1" x14ac:dyDescent="0.55000000000000004">
      <c r="A51" s="27"/>
      <c r="B51" s="33">
        <v>304</v>
      </c>
      <c r="C51" s="34" t="s">
        <v>84</v>
      </c>
      <c r="D51" s="34" t="s">
        <v>82</v>
      </c>
      <c r="E51" s="35">
        <v>304</v>
      </c>
      <c r="F51" s="34" t="str">
        <f t="shared" si="0"/>
        <v>304@イラク</v>
      </c>
      <c r="G51" s="36">
        <v>160000</v>
      </c>
      <c r="H51" s="37" t="s">
        <v>36</v>
      </c>
      <c r="I51" s="36">
        <v>350000</v>
      </c>
      <c r="K51" s="17"/>
      <c r="L51" s="17"/>
      <c r="M51" s="17"/>
    </row>
    <row r="52" spans="1:13" s="18" customFormat="1" x14ac:dyDescent="0.55000000000000004">
      <c r="A52" s="27"/>
      <c r="B52" s="33">
        <v>305</v>
      </c>
      <c r="C52" s="34" t="s">
        <v>85</v>
      </c>
      <c r="D52" s="34" t="s">
        <v>82</v>
      </c>
      <c r="E52" s="35">
        <v>305</v>
      </c>
      <c r="F52" s="34" t="str">
        <f t="shared" si="0"/>
        <v>305@イスラエル</v>
      </c>
      <c r="G52" s="36">
        <v>160000</v>
      </c>
      <c r="H52" s="37" t="s">
        <v>36</v>
      </c>
      <c r="I52" s="36">
        <v>350000</v>
      </c>
      <c r="K52" s="17"/>
      <c r="L52" s="17"/>
      <c r="M52" s="17"/>
    </row>
    <row r="53" spans="1:13" s="18" customFormat="1" x14ac:dyDescent="0.55000000000000004">
      <c r="A53" s="27"/>
      <c r="B53" s="33">
        <v>306</v>
      </c>
      <c r="C53" s="34" t="s">
        <v>86</v>
      </c>
      <c r="D53" s="34" t="s">
        <v>82</v>
      </c>
      <c r="E53" s="35">
        <v>306</v>
      </c>
      <c r="F53" s="34" t="str">
        <f t="shared" si="0"/>
        <v>306@ヨルダン</v>
      </c>
      <c r="G53" s="36">
        <v>160000</v>
      </c>
      <c r="H53" s="37" t="s">
        <v>36</v>
      </c>
      <c r="I53" s="36">
        <v>350000</v>
      </c>
      <c r="K53" s="17"/>
      <c r="L53" s="17"/>
      <c r="M53" s="17"/>
    </row>
    <row r="54" spans="1:13" s="18" customFormat="1" x14ac:dyDescent="0.55000000000000004">
      <c r="A54" s="27"/>
      <c r="B54" s="33">
        <v>307</v>
      </c>
      <c r="C54" s="34" t="s">
        <v>87</v>
      </c>
      <c r="D54" s="34" t="s">
        <v>82</v>
      </c>
      <c r="E54" s="35">
        <v>307</v>
      </c>
      <c r="F54" s="34" t="str">
        <f t="shared" si="0"/>
        <v>307@クウェート</v>
      </c>
      <c r="G54" s="36">
        <v>160000</v>
      </c>
      <c r="H54" s="37" t="s">
        <v>36</v>
      </c>
      <c r="I54" s="36">
        <v>350000</v>
      </c>
      <c r="K54" s="17"/>
      <c r="L54" s="17"/>
      <c r="M54" s="17"/>
    </row>
    <row r="55" spans="1:13" s="18" customFormat="1" x14ac:dyDescent="0.55000000000000004">
      <c r="A55" s="27"/>
      <c r="B55" s="33">
        <v>308</v>
      </c>
      <c r="C55" s="34" t="s">
        <v>88</v>
      </c>
      <c r="D55" s="34" t="s">
        <v>82</v>
      </c>
      <c r="E55" s="35">
        <v>308</v>
      </c>
      <c r="F55" s="34" t="str">
        <f t="shared" si="0"/>
        <v>308@レバノン</v>
      </c>
      <c r="G55" s="36">
        <v>160000</v>
      </c>
      <c r="H55" s="37" t="s">
        <v>36</v>
      </c>
      <c r="I55" s="36">
        <v>350000</v>
      </c>
      <c r="K55" s="17"/>
      <c r="L55" s="17"/>
      <c r="M55" s="17"/>
    </row>
    <row r="56" spans="1:13" s="18" customFormat="1" x14ac:dyDescent="0.55000000000000004">
      <c r="A56" s="27"/>
      <c r="B56" s="33">
        <v>309</v>
      </c>
      <c r="C56" s="34" t="s">
        <v>89</v>
      </c>
      <c r="D56" s="34" t="s">
        <v>82</v>
      </c>
      <c r="E56" s="35">
        <v>309</v>
      </c>
      <c r="F56" s="34" t="str">
        <f t="shared" si="0"/>
        <v>309@オマーン</v>
      </c>
      <c r="G56" s="36">
        <v>160000</v>
      </c>
      <c r="H56" s="37" t="s">
        <v>36</v>
      </c>
      <c r="I56" s="36">
        <v>350000</v>
      </c>
      <c r="K56" s="17"/>
      <c r="L56" s="17"/>
      <c r="M56" s="17"/>
    </row>
    <row r="57" spans="1:13" s="18" customFormat="1" x14ac:dyDescent="0.55000000000000004">
      <c r="A57" s="27"/>
      <c r="B57" s="33">
        <v>310</v>
      </c>
      <c r="C57" s="34" t="s">
        <v>90</v>
      </c>
      <c r="D57" s="34" t="s">
        <v>82</v>
      </c>
      <c r="E57" s="35">
        <v>310</v>
      </c>
      <c r="F57" s="34" t="str">
        <f t="shared" si="0"/>
        <v>310@カタール</v>
      </c>
      <c r="G57" s="36">
        <v>160000</v>
      </c>
      <c r="H57" s="37" t="s">
        <v>36</v>
      </c>
      <c r="I57" s="36">
        <v>350000</v>
      </c>
      <c r="K57" s="17"/>
      <c r="L57" s="17"/>
      <c r="M57" s="17"/>
    </row>
    <row r="58" spans="1:13" s="18" customFormat="1" x14ac:dyDescent="0.55000000000000004">
      <c r="A58" s="27"/>
      <c r="B58" s="33">
        <v>311</v>
      </c>
      <c r="C58" s="34" t="s">
        <v>91</v>
      </c>
      <c r="D58" s="34" t="s">
        <v>82</v>
      </c>
      <c r="E58" s="35">
        <v>311</v>
      </c>
      <c r="F58" s="34" t="str">
        <f t="shared" si="0"/>
        <v>311@サウジアラビア</v>
      </c>
      <c r="G58" s="36">
        <v>160000</v>
      </c>
      <c r="H58" s="37" t="s">
        <v>36</v>
      </c>
      <c r="I58" s="36">
        <v>350000</v>
      </c>
      <c r="K58" s="17"/>
      <c r="L58" s="17"/>
      <c r="M58" s="17"/>
    </row>
    <row r="59" spans="1:13" s="18" customFormat="1" x14ac:dyDescent="0.55000000000000004">
      <c r="A59" s="27"/>
      <c r="B59" s="33">
        <v>312</v>
      </c>
      <c r="C59" s="34" t="s">
        <v>92</v>
      </c>
      <c r="D59" s="34" t="s">
        <v>82</v>
      </c>
      <c r="E59" s="35">
        <v>312</v>
      </c>
      <c r="F59" s="34" t="str">
        <f t="shared" si="0"/>
        <v>312@シリア</v>
      </c>
      <c r="G59" s="36">
        <v>160000</v>
      </c>
      <c r="H59" s="37" t="s">
        <v>36</v>
      </c>
      <c r="I59" s="36">
        <v>350000</v>
      </c>
      <c r="K59" s="17"/>
      <c r="L59" s="17"/>
      <c r="M59" s="17"/>
    </row>
    <row r="60" spans="1:13" s="18" customFormat="1" x14ac:dyDescent="0.55000000000000004">
      <c r="A60" s="27"/>
      <c r="B60" s="33">
        <v>313</v>
      </c>
      <c r="C60" s="34" t="s">
        <v>93</v>
      </c>
      <c r="D60" s="34" t="s">
        <v>82</v>
      </c>
      <c r="E60" s="35">
        <v>313</v>
      </c>
      <c r="F60" s="34" t="str">
        <f t="shared" si="0"/>
        <v>313@トルコ</v>
      </c>
      <c r="G60" s="36">
        <v>160000</v>
      </c>
      <c r="H60" s="37" t="s">
        <v>36</v>
      </c>
      <c r="I60" s="36">
        <v>350000</v>
      </c>
      <c r="K60" s="17"/>
      <c r="L60" s="17"/>
      <c r="M60" s="17"/>
    </row>
    <row r="61" spans="1:13" s="18" customFormat="1" x14ac:dyDescent="0.55000000000000004">
      <c r="A61" s="27"/>
      <c r="B61" s="33">
        <v>314</v>
      </c>
      <c r="C61" s="34" t="s">
        <v>94</v>
      </c>
      <c r="D61" s="34" t="s">
        <v>82</v>
      </c>
      <c r="E61" s="35">
        <v>314</v>
      </c>
      <c r="F61" s="34" t="str">
        <f t="shared" si="0"/>
        <v>314@アラブ首長国連邦</v>
      </c>
      <c r="G61" s="36">
        <v>160000</v>
      </c>
      <c r="H61" s="37" t="s">
        <v>36</v>
      </c>
      <c r="I61" s="36">
        <v>350000</v>
      </c>
      <c r="K61" s="17"/>
      <c r="L61" s="17"/>
      <c r="M61" s="17"/>
    </row>
    <row r="62" spans="1:13" s="18" customFormat="1" x14ac:dyDescent="0.55000000000000004">
      <c r="A62" s="27"/>
      <c r="B62" s="33">
        <v>315</v>
      </c>
      <c r="C62" s="34" t="s">
        <v>95</v>
      </c>
      <c r="D62" s="34" t="s">
        <v>82</v>
      </c>
      <c r="E62" s="35">
        <v>315</v>
      </c>
      <c r="F62" s="34" t="str">
        <f t="shared" si="0"/>
        <v>315@イエメン</v>
      </c>
      <c r="G62" s="36">
        <v>160000</v>
      </c>
      <c r="H62" s="37" t="s">
        <v>36</v>
      </c>
      <c r="I62" s="36">
        <v>350000</v>
      </c>
      <c r="K62" s="17"/>
      <c r="L62" s="17"/>
      <c r="M62" s="17"/>
    </row>
    <row r="63" spans="1:13" s="18" customFormat="1" x14ac:dyDescent="0.55000000000000004">
      <c r="A63" s="27"/>
      <c r="B63" s="53">
        <v>316</v>
      </c>
      <c r="C63" s="54" t="s">
        <v>96</v>
      </c>
      <c r="D63" s="34" t="s">
        <v>82</v>
      </c>
      <c r="E63" s="35">
        <v>316</v>
      </c>
      <c r="F63" s="34" t="str">
        <f t="shared" si="0"/>
        <v>316@パレスチナ</v>
      </c>
      <c r="G63" s="36">
        <v>160000</v>
      </c>
      <c r="H63" s="37" t="s">
        <v>36</v>
      </c>
      <c r="I63" s="36">
        <v>350000</v>
      </c>
      <c r="K63" s="17"/>
      <c r="L63" s="17"/>
      <c r="M63" s="17"/>
    </row>
    <row r="64" spans="1:13" s="18" customFormat="1" x14ac:dyDescent="0.55000000000000004">
      <c r="A64" s="51"/>
      <c r="B64" s="55">
        <v>317</v>
      </c>
      <c r="C64" s="56" t="s">
        <v>97</v>
      </c>
      <c r="D64" s="43" t="s">
        <v>82</v>
      </c>
      <c r="E64" s="44">
        <v>317</v>
      </c>
      <c r="F64" s="43" t="str">
        <f t="shared" si="0"/>
        <v>317@アフガニスタン</v>
      </c>
      <c r="G64" s="45">
        <v>160000</v>
      </c>
      <c r="H64" s="46" t="s">
        <v>36</v>
      </c>
      <c r="I64" s="45">
        <v>350000</v>
      </c>
      <c r="K64" s="17"/>
      <c r="L64" s="17"/>
      <c r="M64" s="17"/>
    </row>
    <row r="65" spans="1:13" s="18" customFormat="1" x14ac:dyDescent="0.55000000000000004">
      <c r="A65" s="47" t="s">
        <v>98</v>
      </c>
      <c r="B65" s="48">
        <v>401</v>
      </c>
      <c r="C65" s="49" t="s">
        <v>99</v>
      </c>
      <c r="D65" s="49" t="s">
        <v>100</v>
      </c>
      <c r="E65" s="50">
        <v>401</v>
      </c>
      <c r="F65" s="49" t="str">
        <f t="shared" si="0"/>
        <v>401@アルジェリア</v>
      </c>
      <c r="G65" s="31">
        <v>120000</v>
      </c>
      <c r="H65" s="32" t="s">
        <v>36</v>
      </c>
      <c r="I65" s="31">
        <v>350000</v>
      </c>
      <c r="K65" s="17"/>
      <c r="L65" s="17"/>
      <c r="M65" s="17"/>
    </row>
    <row r="66" spans="1:13" s="18" customFormat="1" x14ac:dyDescent="0.55000000000000004">
      <c r="A66" s="27"/>
      <c r="B66" s="33">
        <v>402</v>
      </c>
      <c r="C66" s="34" t="s">
        <v>101</v>
      </c>
      <c r="D66" s="34" t="s">
        <v>100</v>
      </c>
      <c r="E66" s="35">
        <v>402</v>
      </c>
      <c r="F66" s="34" t="str">
        <f t="shared" si="0"/>
        <v>402@カメルーン</v>
      </c>
      <c r="G66" s="36">
        <v>120000</v>
      </c>
      <c r="H66" s="37" t="s">
        <v>36</v>
      </c>
      <c r="I66" s="36">
        <v>350000</v>
      </c>
      <c r="K66" s="17"/>
      <c r="L66" s="17"/>
      <c r="M66" s="17"/>
    </row>
    <row r="67" spans="1:13" s="18" customFormat="1" x14ac:dyDescent="0.55000000000000004">
      <c r="A67" s="27"/>
      <c r="B67" s="33">
        <v>403</v>
      </c>
      <c r="C67" s="34" t="s">
        <v>102</v>
      </c>
      <c r="D67" s="34" t="s">
        <v>100</v>
      </c>
      <c r="E67" s="35">
        <v>403</v>
      </c>
      <c r="F67" s="34" t="str">
        <f t="shared" si="0"/>
        <v>403@コンゴ共和国</v>
      </c>
      <c r="G67" s="36">
        <v>120000</v>
      </c>
      <c r="H67" s="37" t="s">
        <v>36</v>
      </c>
      <c r="I67" s="36">
        <v>350000</v>
      </c>
      <c r="K67" s="17"/>
      <c r="L67" s="17"/>
      <c r="M67" s="17"/>
    </row>
    <row r="68" spans="1:13" s="18" customFormat="1" x14ac:dyDescent="0.55000000000000004">
      <c r="A68" s="27"/>
      <c r="B68" s="33">
        <v>404</v>
      </c>
      <c r="C68" s="34" t="s">
        <v>103</v>
      </c>
      <c r="D68" s="34" t="s">
        <v>100</v>
      </c>
      <c r="E68" s="35">
        <v>404</v>
      </c>
      <c r="F68" s="34" t="str">
        <f t="shared" si="0"/>
        <v>404@コートジボワール</v>
      </c>
      <c r="G68" s="36">
        <v>120000</v>
      </c>
      <c r="H68" s="37" t="s">
        <v>36</v>
      </c>
      <c r="I68" s="36">
        <v>350000</v>
      </c>
      <c r="K68" s="17"/>
      <c r="L68" s="17"/>
      <c r="M68" s="17"/>
    </row>
    <row r="69" spans="1:13" s="18" customFormat="1" x14ac:dyDescent="0.55000000000000004">
      <c r="A69" s="27"/>
      <c r="B69" s="33">
        <v>405</v>
      </c>
      <c r="C69" s="34" t="s">
        <v>104</v>
      </c>
      <c r="D69" s="34" t="s">
        <v>100</v>
      </c>
      <c r="E69" s="35">
        <v>405</v>
      </c>
      <c r="F69" s="34" t="str">
        <f t="shared" ref="F69:F132" si="1">B69&amp;"@"&amp;C69</f>
        <v>405@エジプト</v>
      </c>
      <c r="G69" s="36">
        <v>120000</v>
      </c>
      <c r="H69" s="37" t="s">
        <v>36</v>
      </c>
      <c r="I69" s="36">
        <v>350000</v>
      </c>
      <c r="K69" s="17"/>
      <c r="L69" s="17"/>
      <c r="M69" s="17"/>
    </row>
    <row r="70" spans="1:13" s="18" customFormat="1" x14ac:dyDescent="0.55000000000000004">
      <c r="A70" s="27"/>
      <c r="B70" s="33">
        <v>406</v>
      </c>
      <c r="C70" s="34" t="s">
        <v>105</v>
      </c>
      <c r="D70" s="34" t="s">
        <v>100</v>
      </c>
      <c r="E70" s="35">
        <v>406</v>
      </c>
      <c r="F70" s="34" t="str">
        <f t="shared" si="1"/>
        <v>406@エチオピア</v>
      </c>
      <c r="G70" s="36">
        <v>120000</v>
      </c>
      <c r="H70" s="37" t="s">
        <v>36</v>
      </c>
      <c r="I70" s="36">
        <v>350000</v>
      </c>
      <c r="K70" s="17"/>
      <c r="L70" s="17"/>
      <c r="M70" s="17"/>
    </row>
    <row r="71" spans="1:13" s="18" customFormat="1" x14ac:dyDescent="0.55000000000000004">
      <c r="A71" s="27"/>
      <c r="B71" s="33">
        <v>407</v>
      </c>
      <c r="C71" s="34" t="s">
        <v>106</v>
      </c>
      <c r="D71" s="34" t="s">
        <v>100</v>
      </c>
      <c r="E71" s="35">
        <v>407</v>
      </c>
      <c r="F71" s="34" t="str">
        <f t="shared" si="1"/>
        <v>407@ガボン</v>
      </c>
      <c r="G71" s="36">
        <v>120000</v>
      </c>
      <c r="H71" s="37" t="s">
        <v>36</v>
      </c>
      <c r="I71" s="36">
        <v>350000</v>
      </c>
      <c r="K71" s="17"/>
      <c r="L71" s="17"/>
      <c r="M71" s="17"/>
    </row>
    <row r="72" spans="1:13" s="18" customFormat="1" x14ac:dyDescent="0.55000000000000004">
      <c r="A72" s="27"/>
      <c r="B72" s="33">
        <v>408</v>
      </c>
      <c r="C72" s="34" t="s">
        <v>107</v>
      </c>
      <c r="D72" s="34" t="s">
        <v>100</v>
      </c>
      <c r="E72" s="35">
        <v>408</v>
      </c>
      <c r="F72" s="34" t="str">
        <f t="shared" si="1"/>
        <v>408@ガーナ</v>
      </c>
      <c r="G72" s="36">
        <v>120000</v>
      </c>
      <c r="H72" s="37" t="s">
        <v>36</v>
      </c>
      <c r="I72" s="36">
        <v>350000</v>
      </c>
      <c r="K72" s="17"/>
      <c r="L72" s="17"/>
      <c r="M72" s="17"/>
    </row>
    <row r="73" spans="1:13" s="18" customFormat="1" x14ac:dyDescent="0.55000000000000004">
      <c r="A73" s="27"/>
      <c r="B73" s="33">
        <v>409</v>
      </c>
      <c r="C73" s="34" t="s">
        <v>108</v>
      </c>
      <c r="D73" s="34" t="s">
        <v>100</v>
      </c>
      <c r="E73" s="35">
        <v>409</v>
      </c>
      <c r="F73" s="34" t="str">
        <f t="shared" si="1"/>
        <v>409@ギニア</v>
      </c>
      <c r="G73" s="36">
        <v>120000</v>
      </c>
      <c r="H73" s="37" t="s">
        <v>36</v>
      </c>
      <c r="I73" s="36">
        <v>350000</v>
      </c>
      <c r="K73" s="17"/>
      <c r="L73" s="17"/>
      <c r="M73" s="17"/>
    </row>
    <row r="74" spans="1:13" s="18" customFormat="1" x14ac:dyDescent="0.55000000000000004">
      <c r="A74" s="27"/>
      <c r="B74" s="33">
        <v>410</v>
      </c>
      <c r="C74" s="34" t="s">
        <v>109</v>
      </c>
      <c r="D74" s="34" t="s">
        <v>100</v>
      </c>
      <c r="E74" s="35">
        <v>410</v>
      </c>
      <c r="F74" s="34" t="str">
        <f t="shared" si="1"/>
        <v>410@ケニア</v>
      </c>
      <c r="G74" s="36">
        <v>120000</v>
      </c>
      <c r="H74" s="37" t="s">
        <v>36</v>
      </c>
      <c r="I74" s="36">
        <v>350000</v>
      </c>
      <c r="K74" s="17"/>
      <c r="L74" s="17"/>
      <c r="M74" s="17"/>
    </row>
    <row r="75" spans="1:13" s="18" customFormat="1" x14ac:dyDescent="0.55000000000000004">
      <c r="A75" s="27"/>
      <c r="B75" s="33">
        <v>411</v>
      </c>
      <c r="C75" s="34" t="s">
        <v>110</v>
      </c>
      <c r="D75" s="34" t="s">
        <v>100</v>
      </c>
      <c r="E75" s="35">
        <v>411</v>
      </c>
      <c r="F75" s="34" t="str">
        <f t="shared" si="1"/>
        <v>411@リベリア</v>
      </c>
      <c r="G75" s="36">
        <v>120000</v>
      </c>
      <c r="H75" s="37" t="s">
        <v>36</v>
      </c>
      <c r="I75" s="36">
        <v>350000</v>
      </c>
      <c r="K75" s="17"/>
      <c r="L75" s="17"/>
      <c r="M75" s="17"/>
    </row>
    <row r="76" spans="1:13" s="18" customFormat="1" x14ac:dyDescent="0.55000000000000004">
      <c r="A76" s="27"/>
      <c r="B76" s="33">
        <v>412</v>
      </c>
      <c r="C76" s="34" t="s">
        <v>111</v>
      </c>
      <c r="D76" s="34" t="s">
        <v>100</v>
      </c>
      <c r="E76" s="35">
        <v>412</v>
      </c>
      <c r="F76" s="34" t="str">
        <f t="shared" si="1"/>
        <v>412@リビア</v>
      </c>
      <c r="G76" s="36">
        <v>120000</v>
      </c>
      <c r="H76" s="37" t="s">
        <v>36</v>
      </c>
      <c r="I76" s="36">
        <v>350000</v>
      </c>
      <c r="K76" s="17"/>
      <c r="L76" s="17"/>
      <c r="M76" s="17"/>
    </row>
    <row r="77" spans="1:13" s="18" customFormat="1" x14ac:dyDescent="0.55000000000000004">
      <c r="A77" s="27"/>
      <c r="B77" s="33">
        <v>413</v>
      </c>
      <c r="C77" s="34" t="s">
        <v>112</v>
      </c>
      <c r="D77" s="34" t="s">
        <v>100</v>
      </c>
      <c r="E77" s="35">
        <v>413</v>
      </c>
      <c r="F77" s="34" t="str">
        <f t="shared" si="1"/>
        <v>413@マダガスカル</v>
      </c>
      <c r="G77" s="36">
        <v>120000</v>
      </c>
      <c r="H77" s="37" t="s">
        <v>36</v>
      </c>
      <c r="I77" s="36">
        <v>350000</v>
      </c>
      <c r="K77" s="17"/>
      <c r="L77" s="17"/>
      <c r="M77" s="17"/>
    </row>
    <row r="78" spans="1:13" s="18" customFormat="1" x14ac:dyDescent="0.55000000000000004">
      <c r="A78" s="27"/>
      <c r="B78" s="33">
        <v>414</v>
      </c>
      <c r="C78" s="34" t="s">
        <v>113</v>
      </c>
      <c r="D78" s="34" t="s">
        <v>100</v>
      </c>
      <c r="E78" s="35">
        <v>414</v>
      </c>
      <c r="F78" s="34" t="str">
        <f t="shared" si="1"/>
        <v>414@モーリタニア</v>
      </c>
      <c r="G78" s="36">
        <v>120000</v>
      </c>
      <c r="H78" s="37" t="s">
        <v>36</v>
      </c>
      <c r="I78" s="36">
        <v>350000</v>
      </c>
      <c r="K78" s="17"/>
      <c r="L78" s="17"/>
      <c r="M78" s="17"/>
    </row>
    <row r="79" spans="1:13" s="18" customFormat="1" x14ac:dyDescent="0.55000000000000004">
      <c r="A79" s="27"/>
      <c r="B79" s="33">
        <v>415</v>
      </c>
      <c r="C79" s="34" t="s">
        <v>114</v>
      </c>
      <c r="D79" s="34" t="s">
        <v>100</v>
      </c>
      <c r="E79" s="35">
        <v>415</v>
      </c>
      <c r="F79" s="34" t="str">
        <f t="shared" si="1"/>
        <v>415@モロッコ</v>
      </c>
      <c r="G79" s="36">
        <v>120000</v>
      </c>
      <c r="H79" s="37" t="s">
        <v>36</v>
      </c>
      <c r="I79" s="36">
        <v>350000</v>
      </c>
      <c r="K79" s="17"/>
      <c r="L79" s="17"/>
      <c r="M79" s="17"/>
    </row>
    <row r="80" spans="1:13" s="18" customFormat="1" x14ac:dyDescent="0.55000000000000004">
      <c r="A80" s="27"/>
      <c r="B80" s="33">
        <v>416</v>
      </c>
      <c r="C80" s="34" t="s">
        <v>115</v>
      </c>
      <c r="D80" s="34" t="s">
        <v>100</v>
      </c>
      <c r="E80" s="35">
        <v>416</v>
      </c>
      <c r="F80" s="34" t="str">
        <f t="shared" si="1"/>
        <v>416@ナイジェリア</v>
      </c>
      <c r="G80" s="36">
        <v>120000</v>
      </c>
      <c r="H80" s="37" t="s">
        <v>36</v>
      </c>
      <c r="I80" s="36">
        <v>350000</v>
      </c>
      <c r="K80" s="17"/>
      <c r="L80" s="17"/>
      <c r="M80" s="17"/>
    </row>
    <row r="81" spans="1:13" s="18" customFormat="1" x14ac:dyDescent="0.55000000000000004">
      <c r="A81" s="27"/>
      <c r="B81" s="33">
        <v>417</v>
      </c>
      <c r="C81" s="34" t="s">
        <v>116</v>
      </c>
      <c r="D81" s="34" t="s">
        <v>100</v>
      </c>
      <c r="E81" s="35">
        <v>417</v>
      </c>
      <c r="F81" s="34" t="str">
        <f t="shared" si="1"/>
        <v>417@セネガル</v>
      </c>
      <c r="G81" s="36">
        <v>120000</v>
      </c>
      <c r="H81" s="37" t="s">
        <v>36</v>
      </c>
      <c r="I81" s="36">
        <v>350000</v>
      </c>
      <c r="K81" s="17"/>
      <c r="L81" s="17"/>
      <c r="M81" s="17"/>
    </row>
    <row r="82" spans="1:13" s="18" customFormat="1" x14ac:dyDescent="0.55000000000000004">
      <c r="A82" s="27"/>
      <c r="B82" s="33">
        <v>418</v>
      </c>
      <c r="C82" s="34" t="s">
        <v>117</v>
      </c>
      <c r="D82" s="34" t="s">
        <v>100</v>
      </c>
      <c r="E82" s="35">
        <v>418</v>
      </c>
      <c r="F82" s="34" t="str">
        <f t="shared" si="1"/>
        <v>418@南アフリカ</v>
      </c>
      <c r="G82" s="36">
        <v>120000</v>
      </c>
      <c r="H82" s="37" t="s">
        <v>36</v>
      </c>
      <c r="I82" s="36">
        <v>350000</v>
      </c>
      <c r="K82" s="17"/>
      <c r="L82" s="17"/>
      <c r="M82" s="17"/>
    </row>
    <row r="83" spans="1:13" s="18" customFormat="1" x14ac:dyDescent="0.55000000000000004">
      <c r="A83" s="27"/>
      <c r="B83" s="33">
        <v>419</v>
      </c>
      <c r="C83" s="34" t="s">
        <v>118</v>
      </c>
      <c r="D83" s="34" t="s">
        <v>100</v>
      </c>
      <c r="E83" s="35">
        <v>419</v>
      </c>
      <c r="F83" s="34" t="str">
        <f t="shared" si="1"/>
        <v>419@スーダン共和国</v>
      </c>
      <c r="G83" s="36">
        <v>120000</v>
      </c>
      <c r="H83" s="37" t="s">
        <v>36</v>
      </c>
      <c r="I83" s="36">
        <v>350000</v>
      </c>
      <c r="K83" s="17"/>
      <c r="L83" s="17"/>
      <c r="M83" s="17"/>
    </row>
    <row r="84" spans="1:13" s="18" customFormat="1" x14ac:dyDescent="0.55000000000000004">
      <c r="A84" s="27"/>
      <c r="B84" s="33">
        <v>420</v>
      </c>
      <c r="C84" s="34" t="s">
        <v>119</v>
      </c>
      <c r="D84" s="34" t="s">
        <v>100</v>
      </c>
      <c r="E84" s="35">
        <v>420</v>
      </c>
      <c r="F84" s="34" t="str">
        <f t="shared" si="1"/>
        <v>420@タンザニア</v>
      </c>
      <c r="G84" s="36">
        <v>120000</v>
      </c>
      <c r="H84" s="37" t="s">
        <v>36</v>
      </c>
      <c r="I84" s="36">
        <v>350000</v>
      </c>
      <c r="K84" s="17"/>
      <c r="L84" s="17"/>
      <c r="M84" s="17"/>
    </row>
    <row r="85" spans="1:13" s="18" customFormat="1" x14ac:dyDescent="0.55000000000000004">
      <c r="A85" s="27"/>
      <c r="B85" s="33">
        <v>421</v>
      </c>
      <c r="C85" s="34" t="s">
        <v>120</v>
      </c>
      <c r="D85" s="34" t="s">
        <v>100</v>
      </c>
      <c r="E85" s="35">
        <v>421</v>
      </c>
      <c r="F85" s="34" t="str">
        <f t="shared" si="1"/>
        <v>421@チュニジア</v>
      </c>
      <c r="G85" s="36">
        <v>120000</v>
      </c>
      <c r="H85" s="37" t="s">
        <v>36</v>
      </c>
      <c r="I85" s="36">
        <v>350000</v>
      </c>
      <c r="K85" s="17"/>
      <c r="L85" s="17"/>
      <c r="M85" s="17"/>
    </row>
    <row r="86" spans="1:13" s="18" customFormat="1" x14ac:dyDescent="0.55000000000000004">
      <c r="A86" s="27"/>
      <c r="B86" s="33">
        <v>422</v>
      </c>
      <c r="C86" s="34" t="s">
        <v>121</v>
      </c>
      <c r="D86" s="34" t="s">
        <v>100</v>
      </c>
      <c r="E86" s="35">
        <v>422</v>
      </c>
      <c r="F86" s="34" t="str">
        <f t="shared" si="1"/>
        <v>422@コンゴ民主共和国</v>
      </c>
      <c r="G86" s="36">
        <v>120000</v>
      </c>
      <c r="H86" s="37" t="s">
        <v>36</v>
      </c>
      <c r="I86" s="36">
        <v>350000</v>
      </c>
      <c r="K86" s="17"/>
      <c r="L86" s="17"/>
      <c r="M86" s="17"/>
    </row>
    <row r="87" spans="1:13" s="18" customFormat="1" x14ac:dyDescent="0.55000000000000004">
      <c r="A87" s="27"/>
      <c r="B87" s="33">
        <v>423</v>
      </c>
      <c r="C87" s="34" t="s">
        <v>122</v>
      </c>
      <c r="D87" s="34" t="s">
        <v>100</v>
      </c>
      <c r="E87" s="35">
        <v>423</v>
      </c>
      <c r="F87" s="34" t="str">
        <f t="shared" si="1"/>
        <v>423@ザンビア</v>
      </c>
      <c r="G87" s="36">
        <v>120000</v>
      </c>
      <c r="H87" s="37" t="s">
        <v>36</v>
      </c>
      <c r="I87" s="36">
        <v>350000</v>
      </c>
      <c r="K87" s="17"/>
      <c r="L87" s="17"/>
      <c r="M87" s="17"/>
    </row>
    <row r="88" spans="1:13" s="18" customFormat="1" x14ac:dyDescent="0.55000000000000004">
      <c r="A88" s="27"/>
      <c r="B88" s="33">
        <v>424</v>
      </c>
      <c r="C88" s="34" t="s">
        <v>123</v>
      </c>
      <c r="D88" s="34" t="s">
        <v>100</v>
      </c>
      <c r="E88" s="35">
        <v>424</v>
      </c>
      <c r="F88" s="34" t="str">
        <f t="shared" si="1"/>
        <v>424@ジンバブエ</v>
      </c>
      <c r="G88" s="36">
        <v>120000</v>
      </c>
      <c r="H88" s="37" t="s">
        <v>36</v>
      </c>
      <c r="I88" s="36">
        <v>350000</v>
      </c>
      <c r="K88" s="17"/>
      <c r="L88" s="17"/>
      <c r="M88" s="17"/>
    </row>
    <row r="89" spans="1:13" s="18" customFormat="1" x14ac:dyDescent="0.55000000000000004">
      <c r="A89" s="27"/>
      <c r="B89" s="33">
        <v>425</v>
      </c>
      <c r="C89" s="34" t="s">
        <v>124</v>
      </c>
      <c r="D89" s="34" t="s">
        <v>100</v>
      </c>
      <c r="E89" s="35">
        <v>425</v>
      </c>
      <c r="F89" s="34" t="str">
        <f t="shared" si="1"/>
        <v>425@チャド</v>
      </c>
      <c r="G89" s="36">
        <v>120000</v>
      </c>
      <c r="H89" s="37" t="s">
        <v>36</v>
      </c>
      <c r="I89" s="36">
        <v>350000</v>
      </c>
      <c r="K89" s="17"/>
      <c r="L89" s="17"/>
      <c r="M89" s="17"/>
    </row>
    <row r="90" spans="1:13" s="18" customFormat="1" x14ac:dyDescent="0.55000000000000004">
      <c r="A90" s="27"/>
      <c r="B90" s="33">
        <v>426</v>
      </c>
      <c r="C90" s="34" t="s">
        <v>125</v>
      </c>
      <c r="D90" s="34" t="s">
        <v>100</v>
      </c>
      <c r="E90" s="35">
        <v>426</v>
      </c>
      <c r="F90" s="34" t="str">
        <f t="shared" si="1"/>
        <v>426@ウガンダ</v>
      </c>
      <c r="G90" s="36">
        <v>120000</v>
      </c>
      <c r="H90" s="37" t="s">
        <v>36</v>
      </c>
      <c r="I90" s="36">
        <v>350000</v>
      </c>
      <c r="K90" s="17"/>
      <c r="L90" s="17"/>
      <c r="M90" s="17"/>
    </row>
    <row r="91" spans="1:13" s="18" customFormat="1" x14ac:dyDescent="0.55000000000000004">
      <c r="A91" s="27"/>
      <c r="B91" s="33">
        <v>427</v>
      </c>
      <c r="C91" s="34" t="s">
        <v>126</v>
      </c>
      <c r="D91" s="34" t="s">
        <v>100</v>
      </c>
      <c r="E91" s="35">
        <v>427</v>
      </c>
      <c r="F91" s="34" t="str">
        <f t="shared" si="1"/>
        <v>427@ボツワナ</v>
      </c>
      <c r="G91" s="36">
        <v>120000</v>
      </c>
      <c r="H91" s="37" t="s">
        <v>36</v>
      </c>
      <c r="I91" s="36">
        <v>350000</v>
      </c>
      <c r="K91" s="17"/>
      <c r="L91" s="17"/>
      <c r="M91" s="17"/>
    </row>
    <row r="92" spans="1:13" s="18" customFormat="1" x14ac:dyDescent="0.55000000000000004">
      <c r="A92" s="27"/>
      <c r="B92" s="33">
        <v>428</v>
      </c>
      <c r="C92" s="34" t="s">
        <v>127</v>
      </c>
      <c r="D92" s="34" t="s">
        <v>100</v>
      </c>
      <c r="E92" s="35">
        <v>428</v>
      </c>
      <c r="F92" s="34" t="str">
        <f t="shared" si="1"/>
        <v>428@南スーダン共和国</v>
      </c>
      <c r="G92" s="36">
        <v>120000</v>
      </c>
      <c r="H92" s="37" t="s">
        <v>36</v>
      </c>
      <c r="I92" s="36">
        <v>350000</v>
      </c>
      <c r="K92" s="17"/>
      <c r="L92" s="17"/>
      <c r="M92" s="17"/>
    </row>
    <row r="93" spans="1:13" s="18" customFormat="1" x14ac:dyDescent="0.55000000000000004">
      <c r="A93" s="27"/>
      <c r="B93" s="41">
        <v>429</v>
      </c>
      <c r="C93" s="42" t="s">
        <v>128</v>
      </c>
      <c r="D93" s="34" t="s">
        <v>100</v>
      </c>
      <c r="E93" s="35">
        <v>429</v>
      </c>
      <c r="F93" s="34" t="str">
        <f t="shared" si="1"/>
        <v>429@シエラレオネ</v>
      </c>
      <c r="G93" s="36">
        <v>120000</v>
      </c>
      <c r="H93" s="37" t="s">
        <v>36</v>
      </c>
      <c r="I93" s="36">
        <v>350000</v>
      </c>
      <c r="K93" s="17"/>
      <c r="L93" s="17"/>
      <c r="M93" s="17"/>
    </row>
    <row r="94" spans="1:13" s="18" customFormat="1" x14ac:dyDescent="0.55000000000000004">
      <c r="A94" s="27"/>
      <c r="B94" s="57">
        <v>430</v>
      </c>
      <c r="C94" s="58" t="s">
        <v>129</v>
      </c>
      <c r="D94" s="34" t="s">
        <v>100</v>
      </c>
      <c r="E94" s="35">
        <v>430</v>
      </c>
      <c r="F94" s="34" t="str">
        <f t="shared" si="1"/>
        <v>430@モザンビーク</v>
      </c>
      <c r="G94" s="36">
        <v>120000</v>
      </c>
      <c r="H94" s="37" t="s">
        <v>36</v>
      </c>
      <c r="I94" s="36">
        <v>350000</v>
      </c>
      <c r="K94" s="17"/>
      <c r="L94" s="17"/>
      <c r="M94" s="17"/>
    </row>
    <row r="95" spans="1:13" s="18" customFormat="1" x14ac:dyDescent="0.55000000000000004">
      <c r="A95" s="27"/>
      <c r="B95" s="59">
        <v>431</v>
      </c>
      <c r="C95" s="60" t="s">
        <v>130</v>
      </c>
      <c r="D95" s="34" t="s">
        <v>100</v>
      </c>
      <c r="E95" s="35">
        <v>431</v>
      </c>
      <c r="F95" s="34" t="str">
        <f t="shared" si="1"/>
        <v>431@ベナン共和国</v>
      </c>
      <c r="G95" s="36">
        <v>120000</v>
      </c>
      <c r="H95" s="37" t="s">
        <v>36</v>
      </c>
      <c r="I95" s="36">
        <v>350000</v>
      </c>
      <c r="K95" s="17"/>
      <c r="L95" s="17"/>
      <c r="M95" s="17"/>
    </row>
    <row r="96" spans="1:13" s="18" customFormat="1" x14ac:dyDescent="0.55000000000000004">
      <c r="A96" s="27"/>
      <c r="B96" s="57">
        <v>432</v>
      </c>
      <c r="C96" s="58" t="s">
        <v>131</v>
      </c>
      <c r="D96" s="34" t="s">
        <v>100</v>
      </c>
      <c r="E96" s="35">
        <v>432</v>
      </c>
      <c r="F96" s="34" t="str">
        <f t="shared" si="1"/>
        <v>432@ガンビア</v>
      </c>
      <c r="G96" s="36">
        <v>120000</v>
      </c>
      <c r="H96" s="37" t="s">
        <v>36</v>
      </c>
      <c r="I96" s="36">
        <v>350000</v>
      </c>
      <c r="K96" s="17"/>
      <c r="L96" s="17"/>
      <c r="M96" s="17"/>
    </row>
    <row r="97" spans="1:13" s="18" customFormat="1" x14ac:dyDescent="0.55000000000000004">
      <c r="A97" s="27"/>
      <c r="B97" s="59">
        <v>433</v>
      </c>
      <c r="C97" s="60" t="s">
        <v>132</v>
      </c>
      <c r="D97" s="34" t="s">
        <v>100</v>
      </c>
      <c r="E97" s="35">
        <v>433</v>
      </c>
      <c r="F97" s="34" t="str">
        <f t="shared" si="1"/>
        <v>433@ナミビア</v>
      </c>
      <c r="G97" s="36">
        <v>120000</v>
      </c>
      <c r="H97" s="37" t="s">
        <v>36</v>
      </c>
      <c r="I97" s="36">
        <v>350000</v>
      </c>
      <c r="K97" s="17"/>
      <c r="L97" s="17"/>
      <c r="M97" s="17"/>
    </row>
    <row r="98" spans="1:13" s="18" customFormat="1" x14ac:dyDescent="0.55000000000000004">
      <c r="A98" s="27"/>
      <c r="B98" s="59">
        <v>434</v>
      </c>
      <c r="C98" s="60" t="s">
        <v>133</v>
      </c>
      <c r="D98" s="34" t="s">
        <v>100</v>
      </c>
      <c r="E98" s="35">
        <v>434</v>
      </c>
      <c r="F98" s="34" t="str">
        <f t="shared" si="1"/>
        <v>434@ニジェール</v>
      </c>
      <c r="G98" s="36">
        <v>120000</v>
      </c>
      <c r="H98" s="37" t="s">
        <v>36</v>
      </c>
      <c r="I98" s="36">
        <v>350000</v>
      </c>
      <c r="K98" s="17"/>
      <c r="L98" s="17"/>
      <c r="M98" s="17"/>
    </row>
    <row r="99" spans="1:13" s="18" customFormat="1" x14ac:dyDescent="0.55000000000000004">
      <c r="A99" s="27"/>
      <c r="B99" s="57">
        <v>435</v>
      </c>
      <c r="C99" s="58" t="s">
        <v>134</v>
      </c>
      <c r="D99" s="34" t="s">
        <v>100</v>
      </c>
      <c r="E99" s="35">
        <v>435</v>
      </c>
      <c r="F99" s="34" t="str">
        <f t="shared" si="1"/>
        <v>435@マラウイ</v>
      </c>
      <c r="G99" s="36">
        <v>120000</v>
      </c>
      <c r="H99" s="37" t="s">
        <v>36</v>
      </c>
      <c r="I99" s="36">
        <v>350000</v>
      </c>
      <c r="K99" s="17"/>
      <c r="L99" s="17"/>
      <c r="M99" s="17"/>
    </row>
    <row r="100" spans="1:13" s="18" customFormat="1" x14ac:dyDescent="0.55000000000000004">
      <c r="A100" s="27"/>
      <c r="B100" s="53">
        <v>436</v>
      </c>
      <c r="C100" s="54" t="s">
        <v>135</v>
      </c>
      <c r="D100" s="34" t="s">
        <v>100</v>
      </c>
      <c r="E100" s="35">
        <v>436</v>
      </c>
      <c r="F100" s="34" t="str">
        <f t="shared" si="1"/>
        <v>436@ジブチ</v>
      </c>
      <c r="G100" s="36">
        <v>120000</v>
      </c>
      <c r="H100" s="37" t="s">
        <v>36</v>
      </c>
      <c r="I100" s="36">
        <v>350000</v>
      </c>
      <c r="K100" s="17"/>
      <c r="L100" s="17"/>
      <c r="M100" s="17"/>
    </row>
    <row r="101" spans="1:13" s="18" customFormat="1" x14ac:dyDescent="0.55000000000000004">
      <c r="A101" s="27"/>
      <c r="B101" s="59">
        <v>437</v>
      </c>
      <c r="C101" s="60" t="s">
        <v>136</v>
      </c>
      <c r="D101" s="34" t="s">
        <v>100</v>
      </c>
      <c r="E101" s="35">
        <v>437</v>
      </c>
      <c r="F101" s="34" t="str">
        <f t="shared" si="1"/>
        <v>437@ルワンダ</v>
      </c>
      <c r="G101" s="36">
        <v>120000</v>
      </c>
      <c r="H101" s="37" t="s">
        <v>36</v>
      </c>
      <c r="I101" s="36">
        <v>350000</v>
      </c>
      <c r="K101" s="17"/>
      <c r="L101" s="17"/>
      <c r="M101" s="17"/>
    </row>
    <row r="102" spans="1:13" s="18" customFormat="1" x14ac:dyDescent="0.55000000000000004">
      <c r="A102" s="27"/>
      <c r="B102" s="59">
        <v>438</v>
      </c>
      <c r="C102" s="60" t="s">
        <v>137</v>
      </c>
      <c r="D102" s="34" t="s">
        <v>100</v>
      </c>
      <c r="E102" s="35">
        <v>438</v>
      </c>
      <c r="F102" s="34" t="str">
        <f t="shared" si="1"/>
        <v>438@ブルンジ</v>
      </c>
      <c r="G102" s="36">
        <v>120000</v>
      </c>
      <c r="H102" s="37" t="s">
        <v>36</v>
      </c>
      <c r="I102" s="36">
        <v>350000</v>
      </c>
      <c r="K102" s="17"/>
      <c r="L102" s="17"/>
      <c r="M102" s="17"/>
    </row>
    <row r="103" spans="1:13" s="18" customFormat="1" x14ac:dyDescent="0.55000000000000004">
      <c r="A103" s="51"/>
      <c r="B103" s="55">
        <v>439</v>
      </c>
      <c r="C103" s="56" t="s">
        <v>138</v>
      </c>
      <c r="D103" s="43" t="s">
        <v>100</v>
      </c>
      <c r="E103" s="44">
        <v>439</v>
      </c>
      <c r="F103" s="43" t="str">
        <f t="shared" si="1"/>
        <v>439@レソト</v>
      </c>
      <c r="G103" s="45">
        <v>120000</v>
      </c>
      <c r="H103" s="46" t="s">
        <v>36</v>
      </c>
      <c r="I103" s="45">
        <v>350000</v>
      </c>
      <c r="K103" s="17"/>
      <c r="L103" s="17"/>
      <c r="M103" s="17"/>
    </row>
    <row r="104" spans="1:13" s="18" customFormat="1" x14ac:dyDescent="0.55000000000000004">
      <c r="A104" s="47" t="s">
        <v>139</v>
      </c>
      <c r="B104" s="48">
        <v>501</v>
      </c>
      <c r="C104" s="49" t="s">
        <v>140</v>
      </c>
      <c r="D104" s="49" t="s">
        <v>141</v>
      </c>
      <c r="E104" s="50">
        <v>501</v>
      </c>
      <c r="F104" s="49" t="str">
        <f t="shared" si="1"/>
        <v>501@カナダ</v>
      </c>
      <c r="G104" s="31">
        <v>160000</v>
      </c>
      <c r="H104" s="32" t="s">
        <v>36</v>
      </c>
      <c r="I104" s="31">
        <v>350000</v>
      </c>
      <c r="K104" s="17"/>
      <c r="L104" s="17"/>
      <c r="M104" s="17"/>
    </row>
    <row r="105" spans="1:13" s="18" customFormat="1" ht="30.75" customHeight="1" x14ac:dyDescent="0.55000000000000004">
      <c r="A105" s="27"/>
      <c r="B105" s="41">
        <v>502</v>
      </c>
      <c r="C105" s="42" t="s">
        <v>142</v>
      </c>
      <c r="D105" s="61" t="s">
        <v>141</v>
      </c>
      <c r="E105" s="62">
        <v>502</v>
      </c>
      <c r="F105" s="61" t="str">
        <f t="shared" si="1"/>
        <v>502@アメリカ合衆国</v>
      </c>
      <c r="G105" s="63">
        <v>160000</v>
      </c>
      <c r="H105" s="64" t="s">
        <v>36</v>
      </c>
      <c r="I105" s="63">
        <v>350000</v>
      </c>
      <c r="K105" s="17"/>
      <c r="L105" s="17"/>
      <c r="M105" s="17"/>
    </row>
    <row r="106" spans="1:13" s="18" customFormat="1" x14ac:dyDescent="0.55000000000000004">
      <c r="A106" s="47" t="s">
        <v>143</v>
      </c>
      <c r="B106" s="48">
        <v>601</v>
      </c>
      <c r="C106" s="49" t="s">
        <v>144</v>
      </c>
      <c r="D106" s="49" t="s">
        <v>145</v>
      </c>
      <c r="E106" s="50">
        <v>601</v>
      </c>
      <c r="F106" s="49" t="str">
        <f t="shared" si="1"/>
        <v>601@オーストラリア</v>
      </c>
      <c r="G106" s="31">
        <v>120000</v>
      </c>
      <c r="H106" s="32" t="s">
        <v>36</v>
      </c>
      <c r="I106" s="31">
        <v>350000</v>
      </c>
      <c r="K106" s="17"/>
      <c r="L106" s="17"/>
      <c r="M106" s="17"/>
    </row>
    <row r="107" spans="1:13" s="18" customFormat="1" x14ac:dyDescent="0.55000000000000004">
      <c r="A107" s="27"/>
      <c r="B107" s="33">
        <v>602</v>
      </c>
      <c r="C107" s="34" t="s">
        <v>146</v>
      </c>
      <c r="D107" s="34" t="s">
        <v>145</v>
      </c>
      <c r="E107" s="35">
        <v>602</v>
      </c>
      <c r="F107" s="34" t="str">
        <f t="shared" si="1"/>
        <v>602@ニュージーランド</v>
      </c>
      <c r="G107" s="36">
        <v>120000</v>
      </c>
      <c r="H107" s="37" t="s">
        <v>36</v>
      </c>
      <c r="I107" s="36">
        <v>350000</v>
      </c>
      <c r="K107" s="17"/>
      <c r="L107" s="17"/>
      <c r="M107" s="17"/>
    </row>
    <row r="108" spans="1:13" s="18" customFormat="1" x14ac:dyDescent="0.55000000000000004">
      <c r="A108" s="27"/>
      <c r="B108" s="33">
        <v>603</v>
      </c>
      <c r="C108" s="34" t="s">
        <v>147</v>
      </c>
      <c r="D108" s="34" t="s">
        <v>145</v>
      </c>
      <c r="E108" s="35">
        <v>603</v>
      </c>
      <c r="F108" s="34" t="str">
        <f t="shared" si="1"/>
        <v>603@パプアニューギニア</v>
      </c>
      <c r="G108" s="36">
        <v>120000</v>
      </c>
      <c r="H108" s="37" t="s">
        <v>36</v>
      </c>
      <c r="I108" s="36">
        <v>350000</v>
      </c>
      <c r="K108" s="17"/>
      <c r="L108" s="17"/>
      <c r="M108" s="17"/>
    </row>
    <row r="109" spans="1:13" s="18" customFormat="1" x14ac:dyDescent="0.55000000000000004">
      <c r="A109" s="27"/>
      <c r="B109" s="33">
        <v>604</v>
      </c>
      <c r="C109" s="34" t="s">
        <v>148</v>
      </c>
      <c r="D109" s="34" t="s">
        <v>145</v>
      </c>
      <c r="E109" s="35">
        <v>604</v>
      </c>
      <c r="F109" s="34" t="str">
        <f t="shared" si="1"/>
        <v>604@パラオ</v>
      </c>
      <c r="G109" s="36">
        <v>120000</v>
      </c>
      <c r="H109" s="37" t="s">
        <v>36</v>
      </c>
      <c r="I109" s="36">
        <v>350000</v>
      </c>
      <c r="K109" s="17"/>
      <c r="L109" s="17"/>
      <c r="M109" s="17"/>
    </row>
    <row r="110" spans="1:13" s="18" customFormat="1" x14ac:dyDescent="0.55000000000000004">
      <c r="A110" s="27"/>
      <c r="B110" s="33">
        <v>605</v>
      </c>
      <c r="C110" s="34" t="s">
        <v>149</v>
      </c>
      <c r="D110" s="34" t="s">
        <v>145</v>
      </c>
      <c r="E110" s="35">
        <v>605</v>
      </c>
      <c r="F110" s="34" t="str">
        <f t="shared" si="1"/>
        <v>605@マーシャル諸島</v>
      </c>
      <c r="G110" s="36">
        <v>120000</v>
      </c>
      <c r="H110" s="37" t="s">
        <v>36</v>
      </c>
      <c r="I110" s="36">
        <v>350000</v>
      </c>
      <c r="K110" s="17"/>
      <c r="L110" s="17"/>
      <c r="M110" s="17"/>
    </row>
    <row r="111" spans="1:13" s="18" customFormat="1" x14ac:dyDescent="0.55000000000000004">
      <c r="A111" s="27"/>
      <c r="B111" s="33">
        <v>606</v>
      </c>
      <c r="C111" s="34" t="s">
        <v>150</v>
      </c>
      <c r="D111" s="34" t="s">
        <v>145</v>
      </c>
      <c r="E111" s="35">
        <v>606</v>
      </c>
      <c r="F111" s="34" t="str">
        <f t="shared" si="1"/>
        <v>606@ミクロネシア</v>
      </c>
      <c r="G111" s="36">
        <v>120000</v>
      </c>
      <c r="H111" s="37" t="s">
        <v>36</v>
      </c>
      <c r="I111" s="36">
        <v>350000</v>
      </c>
      <c r="K111" s="17"/>
      <c r="L111" s="17"/>
      <c r="M111" s="17"/>
    </row>
    <row r="112" spans="1:13" s="18" customFormat="1" x14ac:dyDescent="0.55000000000000004">
      <c r="A112" s="27"/>
      <c r="B112" s="33">
        <v>607</v>
      </c>
      <c r="C112" s="34" t="s">
        <v>151</v>
      </c>
      <c r="D112" s="34" t="s">
        <v>145</v>
      </c>
      <c r="E112" s="35">
        <v>607</v>
      </c>
      <c r="F112" s="34" t="str">
        <f t="shared" si="1"/>
        <v>607@フィジー諸島</v>
      </c>
      <c r="G112" s="36">
        <v>120000</v>
      </c>
      <c r="H112" s="37" t="s">
        <v>36</v>
      </c>
      <c r="I112" s="36">
        <v>350000</v>
      </c>
      <c r="K112" s="17"/>
      <c r="L112" s="17"/>
      <c r="M112" s="17"/>
    </row>
    <row r="113" spans="1:10" x14ac:dyDescent="0.55000000000000004">
      <c r="A113" s="27"/>
      <c r="B113" s="33">
        <v>608</v>
      </c>
      <c r="C113" s="34" t="s">
        <v>152</v>
      </c>
      <c r="D113" s="34" t="s">
        <v>145</v>
      </c>
      <c r="E113" s="35">
        <v>608</v>
      </c>
      <c r="F113" s="34" t="str">
        <f t="shared" si="1"/>
        <v>608@キリバス</v>
      </c>
      <c r="G113" s="36">
        <v>120000</v>
      </c>
      <c r="H113" s="37" t="s">
        <v>36</v>
      </c>
      <c r="I113" s="36">
        <v>350000</v>
      </c>
    </row>
    <row r="114" spans="1:10" x14ac:dyDescent="0.55000000000000004">
      <c r="A114" s="27"/>
      <c r="B114" s="33">
        <v>609</v>
      </c>
      <c r="C114" s="34" t="s">
        <v>153</v>
      </c>
      <c r="D114" s="34" t="s">
        <v>145</v>
      </c>
      <c r="E114" s="35">
        <v>609</v>
      </c>
      <c r="F114" s="34" t="str">
        <f t="shared" si="1"/>
        <v>609@ナウル</v>
      </c>
      <c r="G114" s="36">
        <v>120000</v>
      </c>
      <c r="H114" s="37" t="s">
        <v>36</v>
      </c>
      <c r="I114" s="36">
        <v>350000</v>
      </c>
    </row>
    <row r="115" spans="1:10" x14ac:dyDescent="0.55000000000000004">
      <c r="A115" s="27"/>
      <c r="B115" s="33">
        <v>610</v>
      </c>
      <c r="C115" s="34" t="s">
        <v>154</v>
      </c>
      <c r="D115" s="34" t="s">
        <v>145</v>
      </c>
      <c r="E115" s="35">
        <v>610</v>
      </c>
      <c r="F115" s="34" t="str">
        <f t="shared" si="1"/>
        <v>610@ソロモン諸島</v>
      </c>
      <c r="G115" s="36">
        <v>120000</v>
      </c>
      <c r="H115" s="37" t="s">
        <v>36</v>
      </c>
      <c r="I115" s="36">
        <v>350000</v>
      </c>
    </row>
    <row r="116" spans="1:10" x14ac:dyDescent="0.55000000000000004">
      <c r="A116" s="27"/>
      <c r="B116" s="33">
        <v>611</v>
      </c>
      <c r="C116" s="34" t="s">
        <v>155</v>
      </c>
      <c r="D116" s="34" t="s">
        <v>145</v>
      </c>
      <c r="E116" s="35">
        <v>611</v>
      </c>
      <c r="F116" s="34" t="str">
        <f t="shared" si="1"/>
        <v>611@トンガ</v>
      </c>
      <c r="G116" s="36">
        <v>120000</v>
      </c>
      <c r="H116" s="37" t="s">
        <v>36</v>
      </c>
      <c r="I116" s="36">
        <v>350000</v>
      </c>
    </row>
    <row r="117" spans="1:10" x14ac:dyDescent="0.55000000000000004">
      <c r="A117" s="27"/>
      <c r="B117" s="33">
        <v>612</v>
      </c>
      <c r="C117" s="34" t="s">
        <v>156</v>
      </c>
      <c r="D117" s="34" t="s">
        <v>145</v>
      </c>
      <c r="E117" s="35">
        <v>612</v>
      </c>
      <c r="F117" s="34" t="str">
        <f t="shared" si="1"/>
        <v>612@ツバル</v>
      </c>
      <c r="G117" s="36">
        <v>120000</v>
      </c>
      <c r="H117" s="37" t="s">
        <v>36</v>
      </c>
      <c r="I117" s="36">
        <v>350000</v>
      </c>
    </row>
    <row r="118" spans="1:10" x14ac:dyDescent="0.55000000000000004">
      <c r="A118" s="27"/>
      <c r="B118" s="33">
        <v>613</v>
      </c>
      <c r="C118" s="34" t="s">
        <v>157</v>
      </c>
      <c r="D118" s="34" t="s">
        <v>145</v>
      </c>
      <c r="E118" s="35">
        <v>613</v>
      </c>
      <c r="F118" s="34" t="str">
        <f t="shared" si="1"/>
        <v>613@バヌアツ</v>
      </c>
      <c r="G118" s="36">
        <v>120000</v>
      </c>
      <c r="H118" s="37" t="s">
        <v>36</v>
      </c>
      <c r="I118" s="36">
        <v>350000</v>
      </c>
    </row>
    <row r="119" spans="1:10" x14ac:dyDescent="0.55000000000000004">
      <c r="A119" s="27"/>
      <c r="B119" s="33">
        <v>614</v>
      </c>
      <c r="C119" s="34" t="s">
        <v>158</v>
      </c>
      <c r="D119" s="34" t="s">
        <v>145</v>
      </c>
      <c r="E119" s="35">
        <v>614</v>
      </c>
      <c r="F119" s="34" t="str">
        <f t="shared" si="1"/>
        <v>614@サモア</v>
      </c>
      <c r="G119" s="36">
        <v>120000</v>
      </c>
      <c r="H119" s="37" t="s">
        <v>36</v>
      </c>
      <c r="I119" s="36">
        <v>350000</v>
      </c>
    </row>
    <row r="120" spans="1:10" x14ac:dyDescent="0.55000000000000004">
      <c r="A120" s="27"/>
      <c r="B120" s="33">
        <v>615</v>
      </c>
      <c r="C120" s="34" t="s">
        <v>159</v>
      </c>
      <c r="D120" s="34" t="s">
        <v>145</v>
      </c>
      <c r="E120" s="35">
        <v>615</v>
      </c>
      <c r="F120" s="34" t="str">
        <f t="shared" si="1"/>
        <v>615@クック諸島</v>
      </c>
      <c r="G120" s="36">
        <v>120000</v>
      </c>
      <c r="H120" s="37" t="s">
        <v>36</v>
      </c>
      <c r="I120" s="36">
        <v>350000</v>
      </c>
    </row>
    <row r="121" spans="1:10" x14ac:dyDescent="0.55000000000000004">
      <c r="A121" s="27"/>
      <c r="B121" s="33">
        <v>616</v>
      </c>
      <c r="C121" s="34" t="s">
        <v>160</v>
      </c>
      <c r="D121" s="34" t="s">
        <v>145</v>
      </c>
      <c r="E121" s="35">
        <v>616</v>
      </c>
      <c r="F121" s="34" t="str">
        <f t="shared" si="1"/>
        <v>616@ニウエ</v>
      </c>
      <c r="G121" s="36">
        <v>120000</v>
      </c>
      <c r="H121" s="37" t="s">
        <v>36</v>
      </c>
      <c r="I121" s="36">
        <v>350000</v>
      </c>
    </row>
    <row r="122" spans="1:10" x14ac:dyDescent="0.55000000000000004">
      <c r="A122" s="27"/>
      <c r="B122" s="33">
        <v>617</v>
      </c>
      <c r="C122" s="34" t="s">
        <v>161</v>
      </c>
      <c r="D122" s="34" t="s">
        <v>145</v>
      </c>
      <c r="E122" s="35">
        <v>617</v>
      </c>
      <c r="F122" s="34" t="str">
        <f t="shared" si="1"/>
        <v>617@トケラウ諸島</v>
      </c>
      <c r="G122" s="36">
        <v>120000</v>
      </c>
      <c r="H122" s="37" t="s">
        <v>36</v>
      </c>
      <c r="I122" s="36">
        <v>350000</v>
      </c>
    </row>
    <row r="123" spans="1:10" x14ac:dyDescent="0.55000000000000004">
      <c r="A123" s="51"/>
      <c r="B123" s="52">
        <v>618</v>
      </c>
      <c r="C123" s="43" t="s">
        <v>162</v>
      </c>
      <c r="D123" s="43" t="s">
        <v>145</v>
      </c>
      <c r="E123" s="44">
        <v>618</v>
      </c>
      <c r="F123" s="43" t="str">
        <f t="shared" si="1"/>
        <v>618@ニューカレドニア</v>
      </c>
      <c r="G123" s="45">
        <v>120000</v>
      </c>
      <c r="H123" s="46" t="s">
        <v>36</v>
      </c>
      <c r="I123" s="45">
        <v>350000</v>
      </c>
    </row>
    <row r="124" spans="1:10" x14ac:dyDescent="0.55000000000000004">
      <c r="A124" s="47" t="s">
        <v>163</v>
      </c>
      <c r="B124" s="48">
        <v>701</v>
      </c>
      <c r="C124" s="49" t="s">
        <v>164</v>
      </c>
      <c r="D124" s="49" t="s">
        <v>165</v>
      </c>
      <c r="E124" s="50">
        <v>701</v>
      </c>
      <c r="F124" s="49" t="str">
        <f t="shared" si="1"/>
        <v>701@アルバニア</v>
      </c>
      <c r="G124" s="31">
        <v>120000</v>
      </c>
      <c r="H124" s="32" t="s">
        <v>36</v>
      </c>
      <c r="I124" s="31">
        <v>350000</v>
      </c>
      <c r="J124" s="18" t="s">
        <v>166</v>
      </c>
    </row>
    <row r="125" spans="1:10" x14ac:dyDescent="0.55000000000000004">
      <c r="A125" s="27"/>
      <c r="B125" s="33">
        <v>702</v>
      </c>
      <c r="C125" s="34" t="s">
        <v>167</v>
      </c>
      <c r="D125" s="34" t="s">
        <v>165</v>
      </c>
      <c r="E125" s="35">
        <v>702</v>
      </c>
      <c r="F125" s="34" t="str">
        <f t="shared" si="1"/>
        <v>702@オーストリア</v>
      </c>
      <c r="G125" s="36">
        <v>160000</v>
      </c>
      <c r="H125" s="37" t="s">
        <v>36</v>
      </c>
      <c r="I125" s="36">
        <v>350000</v>
      </c>
    </row>
    <row r="126" spans="1:10" x14ac:dyDescent="0.55000000000000004">
      <c r="A126" s="27"/>
      <c r="B126" s="33">
        <v>703</v>
      </c>
      <c r="C126" s="34" t="s">
        <v>168</v>
      </c>
      <c r="D126" s="34" t="s">
        <v>165</v>
      </c>
      <c r="E126" s="35">
        <v>703</v>
      </c>
      <c r="F126" s="34" t="str">
        <f t="shared" si="1"/>
        <v>703@エストニア</v>
      </c>
      <c r="G126" s="36">
        <v>120000</v>
      </c>
      <c r="H126" s="37" t="s">
        <v>36</v>
      </c>
      <c r="I126" s="36">
        <v>350000</v>
      </c>
      <c r="J126" s="18" t="s">
        <v>166</v>
      </c>
    </row>
    <row r="127" spans="1:10" x14ac:dyDescent="0.55000000000000004">
      <c r="A127" s="27"/>
      <c r="B127" s="33">
        <v>704</v>
      </c>
      <c r="C127" s="34" t="s">
        <v>169</v>
      </c>
      <c r="D127" s="34" t="s">
        <v>165</v>
      </c>
      <c r="E127" s="35">
        <v>704</v>
      </c>
      <c r="F127" s="34" t="str">
        <f t="shared" si="1"/>
        <v>704@ラトビア</v>
      </c>
      <c r="G127" s="36">
        <v>120000</v>
      </c>
      <c r="H127" s="37" t="s">
        <v>36</v>
      </c>
      <c r="I127" s="36">
        <v>350000</v>
      </c>
      <c r="J127" s="18" t="s">
        <v>166</v>
      </c>
    </row>
    <row r="128" spans="1:10" x14ac:dyDescent="0.55000000000000004">
      <c r="A128" s="27"/>
      <c r="B128" s="33">
        <v>705</v>
      </c>
      <c r="C128" s="34" t="s">
        <v>170</v>
      </c>
      <c r="D128" s="34" t="s">
        <v>165</v>
      </c>
      <c r="E128" s="35">
        <v>705</v>
      </c>
      <c r="F128" s="34" t="str">
        <f t="shared" si="1"/>
        <v>705@リトアニア</v>
      </c>
      <c r="G128" s="36">
        <v>120000</v>
      </c>
      <c r="H128" s="37" t="s">
        <v>36</v>
      </c>
      <c r="I128" s="36">
        <v>350000</v>
      </c>
      <c r="J128" s="18" t="s">
        <v>171</v>
      </c>
    </row>
    <row r="129" spans="1:10" x14ac:dyDescent="0.55000000000000004">
      <c r="A129" s="27"/>
      <c r="B129" s="33">
        <v>706</v>
      </c>
      <c r="C129" s="34" t="s">
        <v>172</v>
      </c>
      <c r="D129" s="34" t="s">
        <v>165</v>
      </c>
      <c r="E129" s="35">
        <v>706</v>
      </c>
      <c r="F129" s="34" t="str">
        <f t="shared" si="1"/>
        <v>706@ベルギー</v>
      </c>
      <c r="G129" s="36">
        <v>160000</v>
      </c>
      <c r="H129" s="37" t="s">
        <v>36</v>
      </c>
      <c r="I129" s="36">
        <v>350000</v>
      </c>
    </row>
    <row r="130" spans="1:10" x14ac:dyDescent="0.55000000000000004">
      <c r="A130" s="27"/>
      <c r="B130" s="33">
        <v>707</v>
      </c>
      <c r="C130" s="34" t="s">
        <v>173</v>
      </c>
      <c r="D130" s="34" t="s">
        <v>165</v>
      </c>
      <c r="E130" s="35">
        <v>707</v>
      </c>
      <c r="F130" s="34" t="str">
        <f t="shared" si="1"/>
        <v>707@ブルガリア</v>
      </c>
      <c r="G130" s="36">
        <v>120000</v>
      </c>
      <c r="H130" s="37" t="s">
        <v>36</v>
      </c>
      <c r="I130" s="36">
        <v>350000</v>
      </c>
      <c r="J130" s="18" t="s">
        <v>166</v>
      </c>
    </row>
    <row r="131" spans="1:10" x14ac:dyDescent="0.55000000000000004">
      <c r="A131" s="27"/>
      <c r="B131" s="33">
        <v>708</v>
      </c>
      <c r="C131" s="34" t="s">
        <v>174</v>
      </c>
      <c r="D131" s="34" t="s">
        <v>165</v>
      </c>
      <c r="E131" s="35">
        <v>708</v>
      </c>
      <c r="F131" s="34" t="str">
        <f t="shared" si="1"/>
        <v>708@ベラルーシ</v>
      </c>
      <c r="G131" s="36">
        <v>120000</v>
      </c>
      <c r="H131" s="37" t="s">
        <v>36</v>
      </c>
      <c r="I131" s="36">
        <v>350000</v>
      </c>
      <c r="J131" s="18" t="s">
        <v>171</v>
      </c>
    </row>
    <row r="132" spans="1:10" x14ac:dyDescent="0.55000000000000004">
      <c r="A132" s="27"/>
      <c r="B132" s="33">
        <v>709</v>
      </c>
      <c r="C132" s="34" t="s">
        <v>175</v>
      </c>
      <c r="D132" s="34" t="s">
        <v>165</v>
      </c>
      <c r="E132" s="35">
        <v>709</v>
      </c>
      <c r="F132" s="34" t="str">
        <f t="shared" si="1"/>
        <v>709@カザフスタン</v>
      </c>
      <c r="G132" s="36">
        <v>120000</v>
      </c>
      <c r="H132" s="37" t="s">
        <v>36</v>
      </c>
      <c r="I132" s="36">
        <v>350000</v>
      </c>
      <c r="J132" s="18" t="s">
        <v>166</v>
      </c>
    </row>
    <row r="133" spans="1:10" x14ac:dyDescent="0.55000000000000004">
      <c r="A133" s="27"/>
      <c r="B133" s="33">
        <v>710</v>
      </c>
      <c r="C133" s="34" t="s">
        <v>176</v>
      </c>
      <c r="D133" s="34" t="s">
        <v>165</v>
      </c>
      <c r="E133" s="35">
        <v>710</v>
      </c>
      <c r="F133" s="34" t="str">
        <f t="shared" ref="F133:F173" si="2">B133&amp;"@"&amp;C133</f>
        <v>710@ウクライナ</v>
      </c>
      <c r="G133" s="36">
        <v>120000</v>
      </c>
      <c r="H133" s="37" t="s">
        <v>36</v>
      </c>
      <c r="I133" s="36">
        <v>350000</v>
      </c>
      <c r="J133" s="18" t="s">
        <v>166</v>
      </c>
    </row>
    <row r="134" spans="1:10" x14ac:dyDescent="0.55000000000000004">
      <c r="A134" s="27"/>
      <c r="B134" s="33">
        <v>711</v>
      </c>
      <c r="C134" s="34" t="s">
        <v>177</v>
      </c>
      <c r="D134" s="34" t="s">
        <v>165</v>
      </c>
      <c r="E134" s="35">
        <v>711</v>
      </c>
      <c r="F134" s="34" t="str">
        <f t="shared" si="2"/>
        <v>711@ウズベキスタン</v>
      </c>
      <c r="G134" s="36">
        <v>120000</v>
      </c>
      <c r="H134" s="37" t="s">
        <v>36</v>
      </c>
      <c r="I134" s="36">
        <v>350000</v>
      </c>
      <c r="J134" s="18" t="s">
        <v>166</v>
      </c>
    </row>
    <row r="135" spans="1:10" x14ac:dyDescent="0.55000000000000004">
      <c r="A135" s="27"/>
      <c r="B135" s="33">
        <v>712</v>
      </c>
      <c r="C135" s="34" t="s">
        <v>178</v>
      </c>
      <c r="D135" s="34" t="s">
        <v>165</v>
      </c>
      <c r="E135" s="35">
        <v>712</v>
      </c>
      <c r="F135" s="34" t="str">
        <f t="shared" si="2"/>
        <v>712@クロアチア</v>
      </c>
      <c r="G135" s="36">
        <v>120000</v>
      </c>
      <c r="H135" s="37" t="s">
        <v>36</v>
      </c>
      <c r="I135" s="36">
        <v>350000</v>
      </c>
      <c r="J135" s="18" t="s">
        <v>171</v>
      </c>
    </row>
    <row r="136" spans="1:10" x14ac:dyDescent="0.55000000000000004">
      <c r="A136" s="27"/>
      <c r="B136" s="33">
        <v>713</v>
      </c>
      <c r="C136" s="34" t="s">
        <v>179</v>
      </c>
      <c r="D136" s="34" t="s">
        <v>165</v>
      </c>
      <c r="E136" s="35">
        <v>713</v>
      </c>
      <c r="F136" s="34" t="str">
        <f t="shared" si="2"/>
        <v>713@チェコ</v>
      </c>
      <c r="G136" s="36">
        <v>120000</v>
      </c>
      <c r="H136" s="37" t="s">
        <v>36</v>
      </c>
      <c r="I136" s="36">
        <v>350000</v>
      </c>
      <c r="J136" s="18" t="s">
        <v>171</v>
      </c>
    </row>
    <row r="137" spans="1:10" x14ac:dyDescent="0.55000000000000004">
      <c r="A137" s="27"/>
      <c r="B137" s="33">
        <v>714</v>
      </c>
      <c r="C137" s="34" t="s">
        <v>180</v>
      </c>
      <c r="D137" s="34" t="s">
        <v>165</v>
      </c>
      <c r="E137" s="35">
        <v>714</v>
      </c>
      <c r="F137" s="34" t="str">
        <f t="shared" si="2"/>
        <v>714@デンマーク</v>
      </c>
      <c r="G137" s="36">
        <v>160000</v>
      </c>
      <c r="H137" s="37" t="s">
        <v>36</v>
      </c>
      <c r="I137" s="36">
        <v>350000</v>
      </c>
    </row>
    <row r="138" spans="1:10" x14ac:dyDescent="0.55000000000000004">
      <c r="A138" s="27"/>
      <c r="B138" s="33">
        <v>715</v>
      </c>
      <c r="C138" s="34" t="s">
        <v>181</v>
      </c>
      <c r="D138" s="34" t="s">
        <v>165</v>
      </c>
      <c r="E138" s="35">
        <v>715</v>
      </c>
      <c r="F138" s="34" t="str">
        <f t="shared" si="2"/>
        <v>715@フィンランド</v>
      </c>
      <c r="G138" s="36">
        <v>160000</v>
      </c>
      <c r="H138" s="37" t="s">
        <v>36</v>
      </c>
      <c r="I138" s="36">
        <v>350000</v>
      </c>
    </row>
    <row r="139" spans="1:10" x14ac:dyDescent="0.55000000000000004">
      <c r="A139" s="27"/>
      <c r="B139" s="33">
        <v>716</v>
      </c>
      <c r="C139" s="34" t="s">
        <v>182</v>
      </c>
      <c r="D139" s="34" t="s">
        <v>165</v>
      </c>
      <c r="E139" s="35">
        <v>716</v>
      </c>
      <c r="F139" s="34" t="str">
        <f t="shared" si="2"/>
        <v>716@フランス</v>
      </c>
      <c r="G139" s="36">
        <v>160000</v>
      </c>
      <c r="H139" s="37" t="s">
        <v>36</v>
      </c>
      <c r="I139" s="36">
        <v>350000</v>
      </c>
    </row>
    <row r="140" spans="1:10" x14ac:dyDescent="0.55000000000000004">
      <c r="A140" s="27"/>
      <c r="B140" s="33">
        <v>717</v>
      </c>
      <c r="C140" s="34" t="s">
        <v>183</v>
      </c>
      <c r="D140" s="34" t="s">
        <v>165</v>
      </c>
      <c r="E140" s="35">
        <v>717</v>
      </c>
      <c r="F140" s="34" t="str">
        <f t="shared" si="2"/>
        <v>717@ドイツ</v>
      </c>
      <c r="G140" s="36">
        <v>160000</v>
      </c>
      <c r="H140" s="37" t="s">
        <v>36</v>
      </c>
      <c r="I140" s="36">
        <v>350000</v>
      </c>
    </row>
    <row r="141" spans="1:10" x14ac:dyDescent="0.55000000000000004">
      <c r="A141" s="27"/>
      <c r="B141" s="33">
        <v>718</v>
      </c>
      <c r="C141" s="34" t="s">
        <v>184</v>
      </c>
      <c r="D141" s="34" t="s">
        <v>165</v>
      </c>
      <c r="E141" s="35">
        <v>718</v>
      </c>
      <c r="F141" s="34" t="str">
        <f t="shared" si="2"/>
        <v>718@ギリシャ</v>
      </c>
      <c r="G141" s="36">
        <v>160000</v>
      </c>
      <c r="H141" s="37" t="s">
        <v>36</v>
      </c>
      <c r="I141" s="36">
        <v>350000</v>
      </c>
    </row>
    <row r="142" spans="1:10" x14ac:dyDescent="0.55000000000000004">
      <c r="A142" s="27"/>
      <c r="B142" s="33">
        <v>719</v>
      </c>
      <c r="C142" s="34" t="s">
        <v>185</v>
      </c>
      <c r="D142" s="34" t="s">
        <v>165</v>
      </c>
      <c r="E142" s="35">
        <v>719</v>
      </c>
      <c r="F142" s="34" t="str">
        <f t="shared" si="2"/>
        <v>719@ハンガリー</v>
      </c>
      <c r="G142" s="36">
        <v>120000</v>
      </c>
      <c r="H142" s="37" t="s">
        <v>36</v>
      </c>
      <c r="I142" s="36">
        <v>350000</v>
      </c>
      <c r="J142" s="18" t="s">
        <v>171</v>
      </c>
    </row>
    <row r="143" spans="1:10" x14ac:dyDescent="0.55000000000000004">
      <c r="A143" s="27"/>
      <c r="B143" s="33">
        <v>720</v>
      </c>
      <c r="C143" s="34" t="s">
        <v>186</v>
      </c>
      <c r="D143" s="34" t="s">
        <v>165</v>
      </c>
      <c r="E143" s="35">
        <v>720</v>
      </c>
      <c r="F143" s="34" t="str">
        <f t="shared" si="2"/>
        <v>720@アイスランド</v>
      </c>
      <c r="G143" s="36">
        <v>160000</v>
      </c>
      <c r="H143" s="37" t="s">
        <v>36</v>
      </c>
      <c r="I143" s="36">
        <v>350000</v>
      </c>
    </row>
    <row r="144" spans="1:10" x14ac:dyDescent="0.55000000000000004">
      <c r="A144" s="27"/>
      <c r="B144" s="33">
        <v>721</v>
      </c>
      <c r="C144" s="34" t="s">
        <v>187</v>
      </c>
      <c r="D144" s="34" t="s">
        <v>165</v>
      </c>
      <c r="E144" s="35">
        <v>721</v>
      </c>
      <c r="F144" s="34" t="str">
        <f t="shared" si="2"/>
        <v>721@アイルランド</v>
      </c>
      <c r="G144" s="36">
        <v>160000</v>
      </c>
      <c r="H144" s="37" t="s">
        <v>36</v>
      </c>
      <c r="I144" s="36">
        <v>350000</v>
      </c>
    </row>
    <row r="145" spans="1:10" x14ac:dyDescent="0.55000000000000004">
      <c r="A145" s="27"/>
      <c r="B145" s="33">
        <v>722</v>
      </c>
      <c r="C145" s="34" t="s">
        <v>188</v>
      </c>
      <c r="D145" s="34" t="s">
        <v>165</v>
      </c>
      <c r="E145" s="35">
        <v>722</v>
      </c>
      <c r="F145" s="34" t="str">
        <f t="shared" si="2"/>
        <v>722@イタリア</v>
      </c>
      <c r="G145" s="36">
        <v>160000</v>
      </c>
      <c r="H145" s="37" t="s">
        <v>36</v>
      </c>
      <c r="I145" s="36">
        <v>350000</v>
      </c>
    </row>
    <row r="146" spans="1:10" x14ac:dyDescent="0.55000000000000004">
      <c r="A146" s="27"/>
      <c r="B146" s="33">
        <v>723</v>
      </c>
      <c r="C146" s="58" t="s">
        <v>189</v>
      </c>
      <c r="D146" s="34" t="s">
        <v>165</v>
      </c>
      <c r="E146" s="35">
        <v>723</v>
      </c>
      <c r="F146" s="34" t="str">
        <f t="shared" si="2"/>
        <v>723@ルクセンブルク</v>
      </c>
      <c r="G146" s="36">
        <v>160000</v>
      </c>
      <c r="H146" s="37" t="s">
        <v>36</v>
      </c>
      <c r="I146" s="36">
        <v>350000</v>
      </c>
    </row>
    <row r="147" spans="1:10" x14ac:dyDescent="0.55000000000000004">
      <c r="A147" s="27"/>
      <c r="B147" s="33">
        <v>724</v>
      </c>
      <c r="C147" s="34" t="s">
        <v>190</v>
      </c>
      <c r="D147" s="34" t="s">
        <v>165</v>
      </c>
      <c r="E147" s="35">
        <v>724</v>
      </c>
      <c r="F147" s="34" t="str">
        <f t="shared" si="2"/>
        <v>724@マルタ</v>
      </c>
      <c r="G147" s="36">
        <v>160000</v>
      </c>
      <c r="H147" s="37" t="s">
        <v>36</v>
      </c>
      <c r="I147" s="36">
        <v>350000</v>
      </c>
    </row>
    <row r="148" spans="1:10" x14ac:dyDescent="0.55000000000000004">
      <c r="A148" s="27"/>
      <c r="B148" s="57">
        <v>725</v>
      </c>
      <c r="C148" s="58" t="s">
        <v>191</v>
      </c>
      <c r="D148" s="34" t="s">
        <v>165</v>
      </c>
      <c r="E148" s="35">
        <v>725</v>
      </c>
      <c r="F148" s="34" t="str">
        <f t="shared" si="2"/>
        <v>725@北マケドニア</v>
      </c>
      <c r="G148" s="36">
        <v>120000</v>
      </c>
      <c r="H148" s="37" t="s">
        <v>36</v>
      </c>
      <c r="I148" s="36">
        <v>350000</v>
      </c>
      <c r="J148" s="18" t="s">
        <v>166</v>
      </c>
    </row>
    <row r="149" spans="1:10" x14ac:dyDescent="0.55000000000000004">
      <c r="A149" s="27"/>
      <c r="B149" s="33">
        <v>726</v>
      </c>
      <c r="C149" s="34" t="s">
        <v>192</v>
      </c>
      <c r="D149" s="34" t="s">
        <v>165</v>
      </c>
      <c r="E149" s="35">
        <v>726</v>
      </c>
      <c r="F149" s="34" t="str">
        <f t="shared" si="2"/>
        <v>726@オランダ</v>
      </c>
      <c r="G149" s="36">
        <v>160000</v>
      </c>
      <c r="H149" s="37" t="s">
        <v>36</v>
      </c>
      <c r="I149" s="36">
        <v>350000</v>
      </c>
    </row>
    <row r="150" spans="1:10" x14ac:dyDescent="0.55000000000000004">
      <c r="A150" s="27"/>
      <c r="B150" s="33">
        <v>727</v>
      </c>
      <c r="C150" s="34" t="s">
        <v>193</v>
      </c>
      <c r="D150" s="34" t="s">
        <v>165</v>
      </c>
      <c r="E150" s="35">
        <v>727</v>
      </c>
      <c r="F150" s="34" t="str">
        <f t="shared" si="2"/>
        <v>727@ノルウェー</v>
      </c>
      <c r="G150" s="36">
        <v>160000</v>
      </c>
      <c r="H150" s="37" t="s">
        <v>36</v>
      </c>
      <c r="I150" s="36">
        <v>350000</v>
      </c>
    </row>
    <row r="151" spans="1:10" x14ac:dyDescent="0.55000000000000004">
      <c r="A151" s="27"/>
      <c r="B151" s="33">
        <v>728</v>
      </c>
      <c r="C151" s="34" t="s">
        <v>194</v>
      </c>
      <c r="D151" s="34" t="s">
        <v>165</v>
      </c>
      <c r="E151" s="35">
        <v>728</v>
      </c>
      <c r="F151" s="34" t="str">
        <f t="shared" si="2"/>
        <v>728@ポーランド</v>
      </c>
      <c r="G151" s="36">
        <v>120000</v>
      </c>
      <c r="H151" s="37" t="s">
        <v>36</v>
      </c>
      <c r="I151" s="36">
        <v>350000</v>
      </c>
      <c r="J151" s="18" t="s">
        <v>171</v>
      </c>
    </row>
    <row r="152" spans="1:10" x14ac:dyDescent="0.55000000000000004">
      <c r="A152" s="27"/>
      <c r="B152" s="33">
        <v>729</v>
      </c>
      <c r="C152" s="34" t="s">
        <v>195</v>
      </c>
      <c r="D152" s="34" t="s">
        <v>165</v>
      </c>
      <c r="E152" s="35">
        <v>729</v>
      </c>
      <c r="F152" s="34" t="str">
        <f t="shared" si="2"/>
        <v>729@ポルトガル</v>
      </c>
      <c r="G152" s="36">
        <v>160000</v>
      </c>
      <c r="H152" s="37" t="s">
        <v>36</v>
      </c>
      <c r="I152" s="36">
        <v>350000</v>
      </c>
    </row>
    <row r="153" spans="1:10" x14ac:dyDescent="0.55000000000000004">
      <c r="A153" s="27"/>
      <c r="B153" s="33">
        <v>730</v>
      </c>
      <c r="C153" s="34" t="s">
        <v>196</v>
      </c>
      <c r="D153" s="34" t="s">
        <v>165</v>
      </c>
      <c r="E153" s="35">
        <v>730</v>
      </c>
      <c r="F153" s="34" t="str">
        <f t="shared" si="2"/>
        <v>730@ルーマニア</v>
      </c>
      <c r="G153" s="36">
        <v>120000</v>
      </c>
      <c r="H153" s="37" t="s">
        <v>36</v>
      </c>
      <c r="I153" s="36">
        <v>350000</v>
      </c>
      <c r="J153" s="18" t="s">
        <v>171</v>
      </c>
    </row>
    <row r="154" spans="1:10" x14ac:dyDescent="0.55000000000000004">
      <c r="A154" s="27"/>
      <c r="B154" s="33">
        <v>731</v>
      </c>
      <c r="C154" s="34" t="s">
        <v>197</v>
      </c>
      <c r="D154" s="34" t="s">
        <v>165</v>
      </c>
      <c r="E154" s="35">
        <v>731</v>
      </c>
      <c r="F154" s="34" t="str">
        <f t="shared" si="2"/>
        <v>731@ロシア</v>
      </c>
      <c r="G154" s="36">
        <v>160000</v>
      </c>
      <c r="H154" s="37" t="s">
        <v>36</v>
      </c>
      <c r="I154" s="36">
        <v>350000</v>
      </c>
    </row>
    <row r="155" spans="1:10" x14ac:dyDescent="0.55000000000000004">
      <c r="A155" s="27"/>
      <c r="B155" s="33">
        <v>732</v>
      </c>
      <c r="C155" s="34" t="s">
        <v>198</v>
      </c>
      <c r="D155" s="34" t="s">
        <v>165</v>
      </c>
      <c r="E155" s="35">
        <v>732</v>
      </c>
      <c r="F155" s="34" t="str">
        <f t="shared" si="2"/>
        <v>732@スロバキア</v>
      </c>
      <c r="G155" s="36">
        <v>120000</v>
      </c>
      <c r="H155" s="37" t="s">
        <v>36</v>
      </c>
      <c r="I155" s="36">
        <v>350000</v>
      </c>
      <c r="J155" s="18" t="s">
        <v>171</v>
      </c>
    </row>
    <row r="156" spans="1:10" x14ac:dyDescent="0.55000000000000004">
      <c r="A156" s="27"/>
      <c r="B156" s="33">
        <v>733</v>
      </c>
      <c r="C156" s="34" t="s">
        <v>199</v>
      </c>
      <c r="D156" s="34" t="s">
        <v>165</v>
      </c>
      <c r="E156" s="35">
        <v>733</v>
      </c>
      <c r="F156" s="34" t="str">
        <f t="shared" si="2"/>
        <v>733@スロベニア</v>
      </c>
      <c r="G156" s="36">
        <v>120000</v>
      </c>
      <c r="H156" s="37" t="s">
        <v>36</v>
      </c>
      <c r="I156" s="36">
        <v>350000</v>
      </c>
      <c r="J156" s="18" t="s">
        <v>171</v>
      </c>
    </row>
    <row r="157" spans="1:10" x14ac:dyDescent="0.55000000000000004">
      <c r="A157" s="27"/>
      <c r="B157" s="33">
        <v>734</v>
      </c>
      <c r="C157" s="34" t="s">
        <v>200</v>
      </c>
      <c r="D157" s="34" t="s">
        <v>165</v>
      </c>
      <c r="E157" s="35">
        <v>734</v>
      </c>
      <c r="F157" s="34" t="str">
        <f t="shared" si="2"/>
        <v>734@スペイン</v>
      </c>
      <c r="G157" s="36">
        <v>160000</v>
      </c>
      <c r="H157" s="37" t="s">
        <v>36</v>
      </c>
      <c r="I157" s="36">
        <v>350000</v>
      </c>
    </row>
    <row r="158" spans="1:10" x14ac:dyDescent="0.55000000000000004">
      <c r="A158" s="27"/>
      <c r="B158" s="33">
        <v>735</v>
      </c>
      <c r="C158" s="34" t="s">
        <v>201</v>
      </c>
      <c r="D158" s="34" t="s">
        <v>165</v>
      </c>
      <c r="E158" s="35">
        <v>735</v>
      </c>
      <c r="F158" s="34" t="str">
        <f t="shared" si="2"/>
        <v>735@スウェーデン</v>
      </c>
      <c r="G158" s="36">
        <v>160000</v>
      </c>
      <c r="H158" s="37" t="s">
        <v>36</v>
      </c>
      <c r="I158" s="36">
        <v>350000</v>
      </c>
    </row>
    <row r="159" spans="1:10" x14ac:dyDescent="0.55000000000000004">
      <c r="A159" s="27"/>
      <c r="B159" s="33">
        <v>736</v>
      </c>
      <c r="C159" s="34" t="s">
        <v>202</v>
      </c>
      <c r="D159" s="34" t="s">
        <v>165</v>
      </c>
      <c r="E159" s="35">
        <v>736</v>
      </c>
      <c r="F159" s="34" t="str">
        <f t="shared" si="2"/>
        <v>736@スイス</v>
      </c>
      <c r="G159" s="36">
        <v>160000</v>
      </c>
      <c r="H159" s="37" t="s">
        <v>36</v>
      </c>
      <c r="I159" s="36">
        <v>350000</v>
      </c>
    </row>
    <row r="160" spans="1:10" x14ac:dyDescent="0.55000000000000004">
      <c r="A160" s="27"/>
      <c r="B160" s="33">
        <v>737</v>
      </c>
      <c r="C160" s="34" t="s">
        <v>203</v>
      </c>
      <c r="D160" s="34" t="s">
        <v>165</v>
      </c>
      <c r="E160" s="35">
        <v>737</v>
      </c>
      <c r="F160" s="34" t="str">
        <f t="shared" si="2"/>
        <v>737@英国</v>
      </c>
      <c r="G160" s="36">
        <v>160000</v>
      </c>
      <c r="H160" s="37" t="s">
        <v>36</v>
      </c>
      <c r="I160" s="36">
        <v>350000</v>
      </c>
    </row>
    <row r="161" spans="1:10" x14ac:dyDescent="0.55000000000000004">
      <c r="A161" s="27"/>
      <c r="B161" s="33">
        <v>738</v>
      </c>
      <c r="C161" s="34" t="s">
        <v>204</v>
      </c>
      <c r="D161" s="34" t="s">
        <v>165</v>
      </c>
      <c r="E161" s="35">
        <v>738</v>
      </c>
      <c r="F161" s="34" t="str">
        <f t="shared" si="2"/>
        <v>738@セルビア</v>
      </c>
      <c r="G161" s="36">
        <v>120000</v>
      </c>
      <c r="H161" s="37" t="s">
        <v>36</v>
      </c>
      <c r="I161" s="36">
        <v>350000</v>
      </c>
      <c r="J161" s="18" t="s">
        <v>171</v>
      </c>
    </row>
    <row r="162" spans="1:10" ht="13.5" customHeight="1" x14ac:dyDescent="0.55000000000000004">
      <c r="A162" s="27"/>
      <c r="B162" s="33">
        <v>739</v>
      </c>
      <c r="C162" s="34" t="s">
        <v>205</v>
      </c>
      <c r="D162" s="34" t="s">
        <v>165</v>
      </c>
      <c r="E162" s="35">
        <v>739</v>
      </c>
      <c r="F162" s="34" t="str">
        <f t="shared" si="2"/>
        <v>739@ボスニア・ヘルツェゴビナ</v>
      </c>
      <c r="G162" s="36">
        <v>120000</v>
      </c>
      <c r="H162" s="37" t="s">
        <v>36</v>
      </c>
      <c r="I162" s="36">
        <v>350000</v>
      </c>
      <c r="J162" s="18" t="s">
        <v>171</v>
      </c>
    </row>
    <row r="163" spans="1:10" x14ac:dyDescent="0.55000000000000004">
      <c r="A163" s="27"/>
      <c r="B163" s="33">
        <v>740</v>
      </c>
      <c r="C163" s="34" t="s">
        <v>206</v>
      </c>
      <c r="D163" s="34" t="s">
        <v>165</v>
      </c>
      <c r="E163" s="35">
        <v>740</v>
      </c>
      <c r="F163" s="34" t="str">
        <f t="shared" si="2"/>
        <v>740@キルギス</v>
      </c>
      <c r="G163" s="36">
        <v>120000</v>
      </c>
      <c r="H163" s="37" t="s">
        <v>36</v>
      </c>
      <c r="I163" s="36">
        <v>350000</v>
      </c>
      <c r="J163" s="18" t="s">
        <v>166</v>
      </c>
    </row>
    <row r="164" spans="1:10" x14ac:dyDescent="0.55000000000000004">
      <c r="A164" s="27"/>
      <c r="B164" s="33">
        <v>741</v>
      </c>
      <c r="C164" s="34" t="s">
        <v>207</v>
      </c>
      <c r="D164" s="34" t="s">
        <v>165</v>
      </c>
      <c r="E164" s="35">
        <v>741</v>
      </c>
      <c r="F164" s="34" t="str">
        <f t="shared" si="2"/>
        <v>741@タジキスタン</v>
      </c>
      <c r="G164" s="36">
        <v>120000</v>
      </c>
      <c r="H164" s="37" t="s">
        <v>36</v>
      </c>
      <c r="I164" s="36">
        <v>350000</v>
      </c>
      <c r="J164" s="18" t="s">
        <v>171</v>
      </c>
    </row>
    <row r="165" spans="1:10" x14ac:dyDescent="0.55000000000000004">
      <c r="A165" s="27"/>
      <c r="B165" s="33">
        <v>742</v>
      </c>
      <c r="C165" s="34" t="s">
        <v>208</v>
      </c>
      <c r="D165" s="34" t="s">
        <v>165</v>
      </c>
      <c r="E165" s="35">
        <v>742</v>
      </c>
      <c r="F165" s="34" t="str">
        <f t="shared" si="2"/>
        <v>742@モンテネグロ</v>
      </c>
      <c r="G165" s="36">
        <v>120000</v>
      </c>
      <c r="H165" s="37" t="s">
        <v>36</v>
      </c>
      <c r="I165" s="36">
        <v>350000</v>
      </c>
      <c r="J165" s="18" t="s">
        <v>171</v>
      </c>
    </row>
    <row r="166" spans="1:10" x14ac:dyDescent="0.55000000000000004">
      <c r="A166" s="27"/>
      <c r="B166" s="33">
        <v>743</v>
      </c>
      <c r="C166" s="34" t="s">
        <v>209</v>
      </c>
      <c r="D166" s="34" t="s">
        <v>165</v>
      </c>
      <c r="E166" s="35">
        <v>743</v>
      </c>
      <c r="F166" s="34" t="str">
        <f t="shared" si="2"/>
        <v>743@アゼルバイジャン</v>
      </c>
      <c r="G166" s="36">
        <v>120000</v>
      </c>
      <c r="H166" s="37" t="s">
        <v>36</v>
      </c>
      <c r="I166" s="36">
        <v>350000</v>
      </c>
      <c r="J166" s="18" t="s">
        <v>166</v>
      </c>
    </row>
    <row r="167" spans="1:10" x14ac:dyDescent="0.55000000000000004">
      <c r="A167" s="27"/>
      <c r="B167" s="33">
        <v>744</v>
      </c>
      <c r="C167" s="34" t="s">
        <v>210</v>
      </c>
      <c r="D167" s="34" t="s">
        <v>165</v>
      </c>
      <c r="E167" s="35">
        <v>744</v>
      </c>
      <c r="F167" s="34" t="str">
        <f t="shared" si="2"/>
        <v>744@リヒテンシュタイン</v>
      </c>
      <c r="G167" s="36">
        <v>160000</v>
      </c>
      <c r="H167" s="37" t="s">
        <v>36</v>
      </c>
      <c r="I167" s="36">
        <v>350000</v>
      </c>
    </row>
    <row r="168" spans="1:10" x14ac:dyDescent="0.55000000000000004">
      <c r="A168" s="27"/>
      <c r="B168" s="33">
        <v>745</v>
      </c>
      <c r="C168" s="58" t="s">
        <v>211</v>
      </c>
      <c r="D168" s="34" t="s">
        <v>165</v>
      </c>
      <c r="E168" s="35">
        <v>745</v>
      </c>
      <c r="F168" s="34" t="str">
        <f t="shared" si="2"/>
        <v>745@ジョージア</v>
      </c>
      <c r="G168" s="36">
        <v>120000</v>
      </c>
      <c r="H168" s="37" t="s">
        <v>36</v>
      </c>
      <c r="I168" s="36">
        <v>350000</v>
      </c>
      <c r="J168" s="18" t="s">
        <v>166</v>
      </c>
    </row>
    <row r="169" spans="1:10" x14ac:dyDescent="0.55000000000000004">
      <c r="A169" s="27"/>
      <c r="B169" s="57">
        <v>746</v>
      </c>
      <c r="C169" s="58" t="s">
        <v>212</v>
      </c>
      <c r="D169" s="34" t="s">
        <v>165</v>
      </c>
      <c r="E169" s="35">
        <v>746</v>
      </c>
      <c r="F169" s="34" t="str">
        <f t="shared" si="2"/>
        <v>746@アルメニア</v>
      </c>
      <c r="G169" s="36">
        <v>120000</v>
      </c>
      <c r="H169" s="37" t="s">
        <v>36</v>
      </c>
      <c r="I169" s="36">
        <v>350000</v>
      </c>
      <c r="J169" s="18" t="s">
        <v>166</v>
      </c>
    </row>
    <row r="170" spans="1:10" x14ac:dyDescent="0.55000000000000004">
      <c r="A170" s="27"/>
      <c r="B170" s="65">
        <v>747</v>
      </c>
      <c r="C170" s="58" t="s">
        <v>213</v>
      </c>
      <c r="D170" s="34" t="s">
        <v>165</v>
      </c>
      <c r="E170" s="35">
        <v>747</v>
      </c>
      <c r="F170" s="34" t="str">
        <f t="shared" si="2"/>
        <v>747@コソボ</v>
      </c>
      <c r="G170" s="36">
        <v>120000</v>
      </c>
      <c r="H170" s="37" t="s">
        <v>36</v>
      </c>
      <c r="I170" s="36">
        <v>350000</v>
      </c>
      <c r="J170" s="18" t="s">
        <v>171</v>
      </c>
    </row>
    <row r="171" spans="1:10" x14ac:dyDescent="0.55000000000000004">
      <c r="A171" s="27"/>
      <c r="B171" s="65">
        <v>748</v>
      </c>
      <c r="C171" s="58" t="s">
        <v>214</v>
      </c>
      <c r="D171" s="34" t="s">
        <v>165</v>
      </c>
      <c r="E171" s="35">
        <v>748</v>
      </c>
      <c r="F171" s="34" t="str">
        <f t="shared" si="2"/>
        <v>748@トルクメニスタン</v>
      </c>
      <c r="G171" s="36">
        <v>120000</v>
      </c>
      <c r="H171" s="37" t="s">
        <v>36</v>
      </c>
      <c r="I171" s="36">
        <v>350000</v>
      </c>
      <c r="J171" s="18" t="s">
        <v>171</v>
      </c>
    </row>
    <row r="172" spans="1:10" x14ac:dyDescent="0.55000000000000004">
      <c r="A172" s="27"/>
      <c r="B172" s="53">
        <v>749</v>
      </c>
      <c r="C172" s="60" t="s">
        <v>215</v>
      </c>
      <c r="D172" s="34" t="s">
        <v>165</v>
      </c>
      <c r="E172" s="35">
        <v>749</v>
      </c>
      <c r="F172" s="34" t="str">
        <f t="shared" si="2"/>
        <v>749@モルドバ</v>
      </c>
      <c r="G172" s="36">
        <v>120000</v>
      </c>
      <c r="H172" s="37" t="s">
        <v>36</v>
      </c>
      <c r="I172" s="36">
        <v>350000</v>
      </c>
      <c r="J172" s="18" t="s">
        <v>171</v>
      </c>
    </row>
    <row r="173" spans="1:10" x14ac:dyDescent="0.55000000000000004">
      <c r="A173" s="51"/>
      <c r="B173" s="55">
        <v>750</v>
      </c>
      <c r="C173" s="56" t="s">
        <v>216</v>
      </c>
      <c r="D173" s="43" t="s">
        <v>165</v>
      </c>
      <c r="E173" s="44">
        <v>750</v>
      </c>
      <c r="F173" s="43" t="str">
        <f t="shared" si="2"/>
        <v>750@キプロス</v>
      </c>
      <c r="G173" s="45">
        <v>160000</v>
      </c>
      <c r="H173" s="46" t="s">
        <v>36</v>
      </c>
      <c r="I173" s="45">
        <v>350000</v>
      </c>
    </row>
    <row r="174" spans="1:10" ht="13.5" customHeight="1" x14ac:dyDescent="0.55000000000000004">
      <c r="A174" s="51" t="s">
        <v>217</v>
      </c>
      <c r="B174" s="66" t="s">
        <v>218</v>
      </c>
      <c r="C174" s="61"/>
      <c r="E174" s="18" t="s">
        <v>219</v>
      </c>
    </row>
  </sheetData>
  <sheetProtection autoFilter="0"/>
  <autoFilter ref="A2:WVJ174" xr:uid="{00000000-0001-0000-0000-000000000000}"/>
  <phoneticPr fontId="1"/>
  <printOptions horizontalCentered="1"/>
  <pageMargins left="0.98425196850393704" right="0.98425196850393704" top="0.98425196850393704" bottom="0.39370078740157483" header="0.51181102362204722" footer="0.11811023622047245"/>
  <pageSetup paperSize="9" scale="72" fitToHeight="0"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64" max="7" man="1"/>
    <brk id="12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【様式C】修了証明書</vt:lpstr>
      <vt:lpstr>根拠資料貼付用紙①</vt:lpstr>
      <vt:lpstr>根拠資料貼付用紙②</vt:lpstr>
      <vt:lpstr>根拠資料貼付用紙③</vt:lpstr>
      <vt:lpstr>【記入例】</vt:lpstr>
      <vt:lpstr>根拠資料貼付用紙(予備)</vt:lpstr>
      <vt:lpstr>非表示)国・地域コード </vt:lpstr>
      <vt:lpstr>【記入例】!Print_Area</vt:lpstr>
      <vt:lpstr>【様式C】修了証明書!Print_Area</vt:lpstr>
      <vt:lpstr>'根拠資料貼付用紙(予備)'!Print_Area</vt:lpstr>
      <vt:lpstr>根拠資料貼付用紙①!Print_Area</vt:lpstr>
      <vt:lpstr>根拠資料貼付用紙②!Print_Area</vt:lpstr>
      <vt:lpstr>根拠資料貼付用紙③!Print_Area</vt:lpstr>
      <vt:lpstr>'非表示)国・地域コード '!Print_Area</vt:lpstr>
      <vt:lpstr>'非表示)国・地域コード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2024-06-10T08:44:33Z</dcterms:created>
  <dcterms:modified xsi:type="dcterms:W3CDTF">2026-06-03T10:58:04Z</dcterms:modified>
</cp:coreProperties>
</file>