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24226"/>
  <xr:revisionPtr revIDLastSave="0" documentId="13_ncr:1_{C51AAC5B-5AEB-4CBE-9522-5AC5B971A274}" xr6:coauthVersionLast="47" xr6:coauthVersionMax="47" xr10:uidLastSave="{00000000-0000-0000-0000-000000000000}"/>
  <bookViews>
    <workbookView xWindow="-120" yWindow="-120" windowWidth="29040" windowHeight="15720" xr2:uid="{00000000-000D-0000-FFFF-FFFF00000000}"/>
  </bookViews>
  <sheets>
    <sheet name="現場閉所実績表(12ヶ月)" sheetId="13" r:id="rId1"/>
    <sheet name="現場閉所実績表(24ヶ月) " sheetId="18" r:id="rId2"/>
    <sheet name="使い方" sheetId="16" r:id="rId3"/>
    <sheet name="用語等説明" sheetId="17" r:id="rId4"/>
  </sheets>
  <definedNames>
    <definedName name="_xlnm.Print_Area" localSheetId="0">'現場閉所実績表(12ヶ月)'!$B$1:$AW$44</definedName>
    <definedName name="_xlnm.Print_Area" localSheetId="1">'現場閉所実績表(24ヶ月) '!$A$1:$AY$87</definedName>
    <definedName name="_xlnm.Print_Area" localSheetId="2">使い方!$B$1:$AK$44</definedName>
    <definedName name="_xlnm.Print_Titles" localSheetId="1">'現場閉所実績表(24ヶ月) '!$1:$7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3" i="18" l="1"/>
  <c r="AL52" i="18"/>
  <c r="AL53" i="18" s="1"/>
  <c r="H52" i="18"/>
  <c r="AL51" i="18"/>
  <c r="S51" i="18"/>
  <c r="H51" i="18"/>
  <c r="F51" i="18"/>
  <c r="F52" i="18" s="1"/>
  <c r="G52" i="18" s="1"/>
  <c r="AV50" i="18"/>
  <c r="AT50" i="18"/>
  <c r="AU50" i="18" s="1"/>
  <c r="AP50" i="18"/>
  <c r="AR50" i="18" s="1"/>
  <c r="AN50" i="18"/>
  <c r="AL50" i="18"/>
  <c r="AM50" i="18" s="1"/>
  <c r="AH50" i="18"/>
  <c r="AI50" i="18" s="1"/>
  <c r="AF50" i="18"/>
  <c r="AD50" i="18"/>
  <c r="AE50" i="18" s="1"/>
  <c r="Z50" i="18"/>
  <c r="AB50" i="18" s="1"/>
  <c r="V50" i="18"/>
  <c r="V51" i="18" s="1"/>
  <c r="T50" i="18"/>
  <c r="R50" i="18"/>
  <c r="R51" i="18" s="1"/>
  <c r="T51" i="18" s="1"/>
  <c r="P50" i="18"/>
  <c r="N50" i="18"/>
  <c r="O50" i="18" s="1"/>
  <c r="J50" i="18"/>
  <c r="L50" i="18" s="1"/>
  <c r="H50" i="18"/>
  <c r="G50" i="18"/>
  <c r="F50" i="18"/>
  <c r="B50" i="18"/>
  <c r="B51" i="18" s="1"/>
  <c r="R14" i="18"/>
  <c r="T14" i="18" s="1"/>
  <c r="R13" i="18"/>
  <c r="D13" i="18"/>
  <c r="AI12" i="18"/>
  <c r="V12" i="18"/>
  <c r="X12" i="18" s="1"/>
  <c r="T12" i="18"/>
  <c r="AM11" i="18"/>
  <c r="AJ11" i="18"/>
  <c r="AI11" i="18"/>
  <c r="Z11" i="18"/>
  <c r="Z12" i="18" s="1"/>
  <c r="S11" i="18"/>
  <c r="F11" i="18"/>
  <c r="F12" i="18" s="1"/>
  <c r="D11" i="18"/>
  <c r="AV10" i="18"/>
  <c r="AU10" i="18"/>
  <c r="AT10" i="18"/>
  <c r="AT11" i="18" s="1"/>
  <c r="AP10" i="18"/>
  <c r="AL10" i="18"/>
  <c r="AL11" i="18" s="1"/>
  <c r="AJ10" i="18"/>
  <c r="AI10" i="18"/>
  <c r="AH10" i="18"/>
  <c r="AH11" i="18" s="1"/>
  <c r="AH12" i="18" s="1"/>
  <c r="AH13" i="18" s="1"/>
  <c r="AJ13" i="18" s="1"/>
  <c r="AF10" i="18"/>
  <c r="AE10" i="18"/>
  <c r="AD10" i="18"/>
  <c r="AD11" i="18" s="1"/>
  <c r="AE11" i="18" s="1"/>
  <c r="AA10" i="18"/>
  <c r="Z10" i="18"/>
  <c r="AB10" i="18" s="1"/>
  <c r="X10" i="18"/>
  <c r="W10" i="18"/>
  <c r="V10" i="18"/>
  <c r="V11" i="18" s="1"/>
  <c r="W11" i="18" s="1"/>
  <c r="T10" i="18"/>
  <c r="S10" i="18"/>
  <c r="R10" i="18"/>
  <c r="R11" i="18" s="1"/>
  <c r="R12" i="18" s="1"/>
  <c r="S12" i="18" s="1"/>
  <c r="P10" i="18"/>
  <c r="O10" i="18"/>
  <c r="N10" i="18"/>
  <c r="N11" i="18" s="1"/>
  <c r="J10" i="18"/>
  <c r="F10" i="18"/>
  <c r="H10" i="18" s="1"/>
  <c r="D10" i="18"/>
  <c r="C10" i="18"/>
  <c r="B10" i="18"/>
  <c r="B11" i="18" s="1"/>
  <c r="B12" i="18" s="1"/>
  <c r="B13" i="18" s="1"/>
  <c r="C13" i="18" s="1"/>
  <c r="AS42" i="13"/>
  <c r="C46" i="13"/>
  <c r="AE4" i="13"/>
  <c r="AK43" i="16"/>
  <c r="AH43" i="16"/>
  <c r="AE43" i="16"/>
  <c r="AB43" i="16"/>
  <c r="Y43" i="16"/>
  <c r="V43" i="16"/>
  <c r="S43" i="16"/>
  <c r="P43" i="16"/>
  <c r="M43" i="16"/>
  <c r="J43" i="16"/>
  <c r="G43" i="16"/>
  <c r="D43" i="16"/>
  <c r="I42" i="13"/>
  <c r="AL54" i="18" l="1"/>
  <c r="AN53" i="18"/>
  <c r="AM53" i="18"/>
  <c r="AH51" i="18"/>
  <c r="AJ50" i="18"/>
  <c r="AN51" i="18"/>
  <c r="AM51" i="18"/>
  <c r="W50" i="18"/>
  <c r="AN52" i="18"/>
  <c r="H53" i="18"/>
  <c r="G53" i="18"/>
  <c r="C50" i="18"/>
  <c r="R52" i="18"/>
  <c r="C51" i="18"/>
  <c r="B52" i="18"/>
  <c r="AM52" i="18"/>
  <c r="X51" i="18"/>
  <c r="W51" i="18"/>
  <c r="V52" i="18"/>
  <c r="X50" i="18"/>
  <c r="D51" i="18"/>
  <c r="D50" i="18"/>
  <c r="F54" i="18"/>
  <c r="G51" i="18"/>
  <c r="S50" i="18"/>
  <c r="J51" i="18"/>
  <c r="Z51" i="18"/>
  <c r="AP51" i="18"/>
  <c r="K50" i="18"/>
  <c r="AA50" i="18"/>
  <c r="AQ50" i="18"/>
  <c r="AD51" i="18"/>
  <c r="AT51" i="18"/>
  <c r="N51" i="18"/>
  <c r="AB12" i="18"/>
  <c r="Z13" i="18"/>
  <c r="AA12" i="18"/>
  <c r="L10" i="18"/>
  <c r="J11" i="18"/>
  <c r="K10" i="18"/>
  <c r="F13" i="18"/>
  <c r="H12" i="18"/>
  <c r="G12" i="18"/>
  <c r="AV11" i="18"/>
  <c r="AT12" i="18"/>
  <c r="AU11" i="18"/>
  <c r="AB11" i="18"/>
  <c r="G11" i="18"/>
  <c r="W12" i="18"/>
  <c r="H11" i="18"/>
  <c r="AL12" i="18"/>
  <c r="AN11" i="18"/>
  <c r="AM10" i="18"/>
  <c r="T13" i="18"/>
  <c r="S13" i="18"/>
  <c r="AN10" i="18"/>
  <c r="C12" i="18"/>
  <c r="V13" i="18"/>
  <c r="B14" i="18"/>
  <c r="D12" i="18"/>
  <c r="AF11" i="18"/>
  <c r="AD12" i="18"/>
  <c r="AA11" i="18"/>
  <c r="P11" i="18"/>
  <c r="N12" i="18"/>
  <c r="O11" i="18"/>
  <c r="S14" i="18"/>
  <c r="R15" i="18"/>
  <c r="G10" i="18"/>
  <c r="AP11" i="18"/>
  <c r="AR10" i="18"/>
  <c r="AQ10" i="18"/>
  <c r="X11" i="18"/>
  <c r="T11" i="18"/>
  <c r="AJ12" i="18"/>
  <c r="AI13" i="18"/>
  <c r="AH14" i="18"/>
  <c r="C11" i="18"/>
  <c r="AK47" i="16"/>
  <c r="AH47" i="16"/>
  <c r="AE47" i="16"/>
  <c r="AB47" i="16"/>
  <c r="AB46" i="16" s="1" a="1"/>
  <c r="AB46" i="16" s="1"/>
  <c r="Y47" i="16"/>
  <c r="V47" i="16"/>
  <c r="S47" i="16"/>
  <c r="S46" i="16" s="1" a="1"/>
  <c r="S46" i="16" s="1"/>
  <c r="P47" i="16"/>
  <c r="P46" i="16" s="1" a="1"/>
  <c r="P46" i="16" s="1"/>
  <c r="M47" i="16"/>
  <c r="J47" i="16"/>
  <c r="J46" i="16" s="1" a="1"/>
  <c r="J46" i="16" s="1"/>
  <c r="G47" i="16"/>
  <c r="G46" i="16" s="1" a="1"/>
  <c r="G46" i="16" s="1"/>
  <c r="AK46" i="16"/>
  <c r="AK46" i="16" a="1"/>
  <c r="AJ46" i="16"/>
  <c r="AI46" i="16"/>
  <c r="AH46" i="16"/>
  <c r="AH46" i="16" a="1"/>
  <c r="AG46" i="16"/>
  <c r="AF46" i="16"/>
  <c r="AE46" i="16" a="1"/>
  <c r="AE46" i="16" s="1"/>
  <c r="AD46" i="16"/>
  <c r="AC46" i="16"/>
  <c r="AA46" i="16"/>
  <c r="Z46" i="16"/>
  <c r="Y46" i="16"/>
  <c r="Y46" i="16" a="1"/>
  <c r="X46" i="16"/>
  <c r="W46" i="16"/>
  <c r="V46" i="16" a="1"/>
  <c r="V46" i="16" s="1"/>
  <c r="U46" i="16"/>
  <c r="T46" i="16"/>
  <c r="R46" i="16"/>
  <c r="Q46" i="16"/>
  <c r="O46" i="16"/>
  <c r="N46" i="16"/>
  <c r="M46" i="16" a="1"/>
  <c r="M46" i="16" s="1"/>
  <c r="L46" i="16"/>
  <c r="K46" i="16"/>
  <c r="I46" i="16"/>
  <c r="H46" i="16"/>
  <c r="F46" i="16"/>
  <c r="E46" i="16"/>
  <c r="D46" i="16"/>
  <c r="C46" i="16"/>
  <c r="B46" i="16"/>
  <c r="AK44" i="16"/>
  <c r="AH44" i="16"/>
  <c r="AE44" i="16"/>
  <c r="AB44" i="16"/>
  <c r="Y44" i="16"/>
  <c r="V44" i="16"/>
  <c r="S44" i="16"/>
  <c r="P44" i="16"/>
  <c r="M44" i="16"/>
  <c r="J44" i="16"/>
  <c r="G44" i="16"/>
  <c r="D44" i="16"/>
  <c r="AK42" i="16"/>
  <c r="AH42" i="16"/>
  <c r="AE42" i="16"/>
  <c r="AB42" i="16"/>
  <c r="Y42" i="16"/>
  <c r="V42" i="16"/>
  <c r="S42" i="16"/>
  <c r="P42" i="16"/>
  <c r="M42" i="16"/>
  <c r="J42" i="16"/>
  <c r="G42" i="16"/>
  <c r="D42" i="16"/>
  <c r="E82" i="18"/>
  <c r="I82" i="18"/>
  <c r="M82" i="18"/>
  <c r="Q82" i="18"/>
  <c r="U82" i="18"/>
  <c r="Y82" i="18"/>
  <c r="AC82" i="18"/>
  <c r="AG82" i="18"/>
  <c r="AK82" i="18"/>
  <c r="AO82" i="18"/>
  <c r="AS82" i="18"/>
  <c r="AW82" i="18"/>
  <c r="E84" i="18"/>
  <c r="I84" i="18"/>
  <c r="M84" i="18"/>
  <c r="Q84" i="18"/>
  <c r="U84" i="18"/>
  <c r="Y84" i="18"/>
  <c r="AC84" i="18"/>
  <c r="AG84" i="18"/>
  <c r="AK84" i="18"/>
  <c r="AO84" i="18"/>
  <c r="AS84" i="18"/>
  <c r="AW84" i="18"/>
  <c r="C46" i="18"/>
  <c r="B46" i="18"/>
  <c r="AW44" i="18"/>
  <c r="AS44" i="18"/>
  <c r="AO44" i="18"/>
  <c r="AK44" i="18"/>
  <c r="AG44" i="18"/>
  <c r="AC44" i="18"/>
  <c r="Y44" i="18"/>
  <c r="U44" i="18"/>
  <c r="Q44" i="18"/>
  <c r="M44" i="18"/>
  <c r="I44" i="18"/>
  <c r="E44" i="18"/>
  <c r="AW42" i="18"/>
  <c r="AS42" i="18"/>
  <c r="AO42" i="18"/>
  <c r="AK42" i="18"/>
  <c r="AG42" i="18"/>
  <c r="AC42" i="18"/>
  <c r="Y42" i="18"/>
  <c r="U42" i="18"/>
  <c r="Q42" i="18"/>
  <c r="M42" i="18"/>
  <c r="I42" i="18"/>
  <c r="E42" i="18"/>
  <c r="B46" i="13"/>
  <c r="B10" i="13" s="1"/>
  <c r="D10" i="13" s="1"/>
  <c r="E44" i="13"/>
  <c r="B8" i="16"/>
  <c r="B8" i="13"/>
  <c r="E46" i="13" s="1"/>
  <c r="B8" i="18"/>
  <c r="F8" i="18" s="1"/>
  <c r="AE4" i="18"/>
  <c r="O51" i="18" l="1"/>
  <c r="N52" i="18"/>
  <c r="P51" i="18"/>
  <c r="AT52" i="18"/>
  <c r="AU51" i="18"/>
  <c r="AV51" i="18"/>
  <c r="AE51" i="18"/>
  <c r="AD52" i="18"/>
  <c r="AF51" i="18"/>
  <c r="X52" i="18"/>
  <c r="W52" i="18"/>
  <c r="V53" i="18"/>
  <c r="F55" i="18"/>
  <c r="G54" i="18"/>
  <c r="H54" i="18"/>
  <c r="AR51" i="18"/>
  <c r="AQ51" i="18"/>
  <c r="AP52" i="18"/>
  <c r="AH52" i="18"/>
  <c r="AJ51" i="18"/>
  <c r="AI51" i="18"/>
  <c r="AB51" i="18"/>
  <c r="AA51" i="18"/>
  <c r="Z52" i="18"/>
  <c r="D52" i="18"/>
  <c r="C52" i="18"/>
  <c r="B53" i="18"/>
  <c r="L51" i="18"/>
  <c r="K51" i="18"/>
  <c r="J52" i="18"/>
  <c r="R53" i="18"/>
  <c r="T52" i="18"/>
  <c r="S52" i="18"/>
  <c r="AM54" i="18"/>
  <c r="AL55" i="18"/>
  <c r="AN54" i="18"/>
  <c r="AV12" i="18"/>
  <c r="AT13" i="18"/>
  <c r="AU12" i="18"/>
  <c r="AQ11" i="18"/>
  <c r="AR11" i="18"/>
  <c r="AP12" i="18"/>
  <c r="X13" i="18"/>
  <c r="W13" i="18"/>
  <c r="V14" i="18"/>
  <c r="AI14" i="18"/>
  <c r="AH15" i="18"/>
  <c r="AJ14" i="18"/>
  <c r="P12" i="18"/>
  <c r="O12" i="18"/>
  <c r="N13" i="18"/>
  <c r="F14" i="18"/>
  <c r="G13" i="18"/>
  <c r="H13" i="18"/>
  <c r="AL13" i="18"/>
  <c r="AM12" i="18"/>
  <c r="AN12" i="18"/>
  <c r="AB13" i="18"/>
  <c r="AA13" i="18"/>
  <c r="Z14" i="18"/>
  <c r="R16" i="18"/>
  <c r="T15" i="18"/>
  <c r="S15" i="18"/>
  <c r="J12" i="18"/>
  <c r="L11" i="18"/>
  <c r="K11" i="18"/>
  <c r="AF12" i="18"/>
  <c r="AE12" i="18"/>
  <c r="AD13" i="18"/>
  <c r="C14" i="18"/>
  <c r="D14" i="18"/>
  <c r="B15" i="18"/>
  <c r="AE5" i="18"/>
  <c r="AE6" i="18"/>
  <c r="F8" i="13"/>
  <c r="E46" i="18"/>
  <c r="E43" i="18" s="1"/>
  <c r="F46" i="18"/>
  <c r="G46" i="18"/>
  <c r="I47" i="18"/>
  <c r="I46" i="18" s="1" a="1"/>
  <c r="I46" i="18" s="1"/>
  <c r="I43" i="18" s="1"/>
  <c r="J8" i="18"/>
  <c r="E8" i="16"/>
  <c r="X4" i="16"/>
  <c r="M42" i="13"/>
  <c r="Q42" i="13"/>
  <c r="U42" i="13"/>
  <c r="Y42" i="13"/>
  <c r="AC42" i="13"/>
  <c r="AG42" i="13"/>
  <c r="AK42" i="13"/>
  <c r="AO42" i="13"/>
  <c r="AW42" i="13"/>
  <c r="I44" i="13"/>
  <c r="M44" i="13"/>
  <c r="Q44" i="13"/>
  <c r="U44" i="13"/>
  <c r="Y44" i="13"/>
  <c r="AC44" i="13"/>
  <c r="AG44" i="13"/>
  <c r="AK44" i="13"/>
  <c r="AO44" i="13"/>
  <c r="AS44" i="13"/>
  <c r="AW44" i="13"/>
  <c r="E42" i="13"/>
  <c r="E43" i="13" s="1"/>
  <c r="AB52" i="18" l="1"/>
  <c r="AA52" i="18"/>
  <c r="Z53" i="18"/>
  <c r="AD53" i="18"/>
  <c r="AE52" i="18"/>
  <c r="AF52" i="18"/>
  <c r="R54" i="18"/>
  <c r="T53" i="18"/>
  <c r="S53" i="18"/>
  <c r="AH53" i="18"/>
  <c r="AJ52" i="18"/>
  <c r="AI52" i="18"/>
  <c r="AN55" i="18"/>
  <c r="AM55" i="18"/>
  <c r="AL56" i="18"/>
  <c r="AT53" i="18"/>
  <c r="AV52" i="18"/>
  <c r="AU52" i="18"/>
  <c r="N53" i="18"/>
  <c r="O52" i="18"/>
  <c r="P52" i="18"/>
  <c r="V54" i="18"/>
  <c r="X53" i="18"/>
  <c r="W53" i="18"/>
  <c r="L52" i="18"/>
  <c r="K52" i="18"/>
  <c r="J53" i="18"/>
  <c r="AR52" i="18"/>
  <c r="AQ52" i="18"/>
  <c r="AP53" i="18"/>
  <c r="B54" i="18"/>
  <c r="D53" i="18"/>
  <c r="C53" i="18"/>
  <c r="H55" i="18"/>
  <c r="G55" i="18"/>
  <c r="F56" i="18"/>
  <c r="C15" i="18"/>
  <c r="B16" i="18"/>
  <c r="D15" i="18"/>
  <c r="Z15" i="18"/>
  <c r="AB14" i="18"/>
  <c r="AA14" i="18"/>
  <c r="AF13" i="18"/>
  <c r="AE13" i="18"/>
  <c r="AD14" i="18"/>
  <c r="AL14" i="18"/>
  <c r="AM13" i="18"/>
  <c r="AN13" i="18"/>
  <c r="G14" i="18"/>
  <c r="F15" i="18"/>
  <c r="H14" i="18"/>
  <c r="AV13" i="18"/>
  <c r="AT14" i="18"/>
  <c r="AU13" i="18"/>
  <c r="AH16" i="18"/>
  <c r="AJ15" i="18"/>
  <c r="AI15" i="18"/>
  <c r="X14" i="18"/>
  <c r="W14" i="18"/>
  <c r="V15" i="18"/>
  <c r="AP13" i="18"/>
  <c r="AR12" i="18"/>
  <c r="AQ12" i="18"/>
  <c r="J13" i="18"/>
  <c r="L12" i="18"/>
  <c r="K12" i="18"/>
  <c r="P13" i="18"/>
  <c r="O13" i="18"/>
  <c r="N14" i="18"/>
  <c r="R17" i="18"/>
  <c r="T16" i="18"/>
  <c r="S16" i="18"/>
  <c r="AE2" i="18"/>
  <c r="I47" i="13"/>
  <c r="G46" i="13"/>
  <c r="F46" i="13"/>
  <c r="K46" i="18"/>
  <c r="J46" i="18"/>
  <c r="M47" i="18"/>
  <c r="M46" i="18" s="1" a="1"/>
  <c r="M46" i="18" s="1"/>
  <c r="M43" i="18" s="1"/>
  <c r="AE6" i="13"/>
  <c r="AE5" i="13"/>
  <c r="N8" i="18"/>
  <c r="B10" i="16"/>
  <c r="X6" i="16"/>
  <c r="X5" i="16"/>
  <c r="H8" i="16"/>
  <c r="D54" i="18" l="1"/>
  <c r="C54" i="18"/>
  <c r="B55" i="18"/>
  <c r="N54" i="18"/>
  <c r="P53" i="18"/>
  <c r="O53" i="18"/>
  <c r="T54" i="18"/>
  <c r="S54" i="18"/>
  <c r="R55" i="18"/>
  <c r="AT54" i="18"/>
  <c r="AV53" i="18"/>
  <c r="AU53" i="18"/>
  <c r="AD54" i="18"/>
  <c r="AF53" i="18"/>
  <c r="AE53" i="18"/>
  <c r="L53" i="18"/>
  <c r="K53" i="18"/>
  <c r="J54" i="18"/>
  <c r="AL57" i="18"/>
  <c r="AN56" i="18"/>
  <c r="AM56" i="18"/>
  <c r="AB53" i="18"/>
  <c r="Z54" i="18"/>
  <c r="AA53" i="18"/>
  <c r="H56" i="18"/>
  <c r="G56" i="18"/>
  <c r="F57" i="18"/>
  <c r="V55" i="18"/>
  <c r="X54" i="18"/>
  <c r="W54" i="18"/>
  <c r="AI53" i="18"/>
  <c r="AH54" i="18"/>
  <c r="AJ53" i="18"/>
  <c r="AR53" i="18"/>
  <c r="AQ53" i="18"/>
  <c r="AP54" i="18"/>
  <c r="T17" i="18"/>
  <c r="S17" i="18"/>
  <c r="R18" i="18"/>
  <c r="AN14" i="18"/>
  <c r="AL15" i="18"/>
  <c r="AM14" i="18"/>
  <c r="P14" i="18"/>
  <c r="O14" i="18"/>
  <c r="N15" i="18"/>
  <c r="AF14" i="18"/>
  <c r="AE14" i="18"/>
  <c r="AD15" i="18"/>
  <c r="AH17" i="18"/>
  <c r="AI16" i="18"/>
  <c r="AJ16" i="18"/>
  <c r="X15" i="18"/>
  <c r="V16" i="18"/>
  <c r="W15" i="18"/>
  <c r="AV14" i="18"/>
  <c r="AT15" i="18"/>
  <c r="AU14" i="18"/>
  <c r="L13" i="18"/>
  <c r="K13" i="18"/>
  <c r="J14" i="18"/>
  <c r="AB15" i="18"/>
  <c r="AA15" i="18"/>
  <c r="Z16" i="18"/>
  <c r="G15" i="18"/>
  <c r="H15" i="18"/>
  <c r="F16" i="18"/>
  <c r="B17" i="18"/>
  <c r="D16" i="18"/>
  <c r="C16" i="18"/>
  <c r="AP14" i="18"/>
  <c r="AR13" i="18"/>
  <c r="AQ13" i="18"/>
  <c r="I46" i="13" a="1"/>
  <c r="I46" i="13" s="1"/>
  <c r="I43" i="13" s="1"/>
  <c r="F10" i="13"/>
  <c r="AE2" i="13"/>
  <c r="Q47" i="18"/>
  <c r="Q46" i="18" s="1" a="1"/>
  <c r="Q46" i="18" s="1"/>
  <c r="Q43" i="18" s="1"/>
  <c r="O46" i="18"/>
  <c r="N46" i="18"/>
  <c r="B11" i="16"/>
  <c r="C11" i="16" s="1"/>
  <c r="C10" i="16"/>
  <c r="R8" i="18"/>
  <c r="J8" i="13"/>
  <c r="E10" i="16"/>
  <c r="X2" i="16"/>
  <c r="E11" i="16"/>
  <c r="K8" i="16"/>
  <c r="AJ54" i="18" l="1"/>
  <c r="AI54" i="18"/>
  <c r="AH55" i="18"/>
  <c r="AL58" i="18"/>
  <c r="AM57" i="18"/>
  <c r="AN57" i="18"/>
  <c r="Z55" i="18"/>
  <c r="AB54" i="18"/>
  <c r="AA54" i="18"/>
  <c r="AT55" i="18"/>
  <c r="AV54" i="18"/>
  <c r="AU54" i="18"/>
  <c r="N55" i="18"/>
  <c r="P54" i="18"/>
  <c r="O54" i="18"/>
  <c r="X55" i="18"/>
  <c r="W55" i="18"/>
  <c r="V56" i="18"/>
  <c r="F58" i="18"/>
  <c r="G57" i="18"/>
  <c r="H57" i="18"/>
  <c r="D55" i="18"/>
  <c r="C55" i="18"/>
  <c r="B56" i="18"/>
  <c r="AP55" i="18"/>
  <c r="AR54" i="18"/>
  <c r="AQ54" i="18"/>
  <c r="T55" i="18"/>
  <c r="R56" i="18"/>
  <c r="S55" i="18"/>
  <c r="J55" i="18"/>
  <c r="L54" i="18"/>
  <c r="K54" i="18"/>
  <c r="AD55" i="18"/>
  <c r="AF54" i="18"/>
  <c r="AE54" i="18"/>
  <c r="P15" i="18"/>
  <c r="N16" i="18"/>
  <c r="O15" i="18"/>
  <c r="J15" i="18"/>
  <c r="L14" i="18"/>
  <c r="K14" i="18"/>
  <c r="AF15" i="18"/>
  <c r="AD16" i="18"/>
  <c r="AE15" i="18"/>
  <c r="AP15" i="18"/>
  <c r="AR14" i="18"/>
  <c r="AQ14" i="18"/>
  <c r="AV15" i="18"/>
  <c r="AT16" i="18"/>
  <c r="AU15" i="18"/>
  <c r="C17" i="18"/>
  <c r="D17" i="18"/>
  <c r="B18" i="18"/>
  <c r="H16" i="18"/>
  <c r="G16" i="18"/>
  <c r="F17" i="18"/>
  <c r="V17" i="18"/>
  <c r="X16" i="18"/>
  <c r="W16" i="18"/>
  <c r="AL16" i="18"/>
  <c r="AN15" i="18"/>
  <c r="AM15" i="18"/>
  <c r="AB16" i="18"/>
  <c r="Z17" i="18"/>
  <c r="AA16" i="18"/>
  <c r="T18" i="18"/>
  <c r="S18" i="18"/>
  <c r="R19" i="18"/>
  <c r="AJ17" i="18"/>
  <c r="AI17" i="18"/>
  <c r="AH18" i="18"/>
  <c r="H10" i="13"/>
  <c r="F11" i="13"/>
  <c r="F12" i="13" s="1"/>
  <c r="F13" i="13" s="1"/>
  <c r="G10" i="13"/>
  <c r="J46" i="13"/>
  <c r="K46" i="13"/>
  <c r="M47" i="13"/>
  <c r="M46" i="13" s="1" a="1"/>
  <c r="M46" i="13" s="1"/>
  <c r="M43" i="13" s="1"/>
  <c r="B12" i="16"/>
  <c r="U47" i="18"/>
  <c r="U46" i="18" s="1" a="1"/>
  <c r="U46" i="18" s="1"/>
  <c r="U43" i="18" s="1"/>
  <c r="S46" i="18"/>
  <c r="R46" i="18"/>
  <c r="F10" i="16"/>
  <c r="V8" i="18"/>
  <c r="C10" i="13"/>
  <c r="B11" i="13"/>
  <c r="D11" i="13" s="1"/>
  <c r="N8" i="13"/>
  <c r="H10" i="16"/>
  <c r="N8" i="16"/>
  <c r="E12" i="16"/>
  <c r="F11" i="16"/>
  <c r="B57" i="18" l="1"/>
  <c r="D56" i="18"/>
  <c r="C56" i="18"/>
  <c r="J56" i="18"/>
  <c r="L55" i="18"/>
  <c r="K55" i="18"/>
  <c r="F59" i="18"/>
  <c r="H58" i="18"/>
  <c r="G58" i="18"/>
  <c r="Z56" i="18"/>
  <c r="AB55" i="18"/>
  <c r="AA55" i="18"/>
  <c r="AM58" i="18"/>
  <c r="AL59" i="18"/>
  <c r="AN58" i="18"/>
  <c r="AD56" i="18"/>
  <c r="AF55" i="18"/>
  <c r="AE55" i="18"/>
  <c r="AJ55" i="18"/>
  <c r="AI55" i="18"/>
  <c r="AH56" i="18"/>
  <c r="X56" i="18"/>
  <c r="V57" i="18"/>
  <c r="W56" i="18"/>
  <c r="AT56" i="18"/>
  <c r="AV55" i="18"/>
  <c r="AU55" i="18"/>
  <c r="R57" i="18"/>
  <c r="T56" i="18"/>
  <c r="S56" i="18"/>
  <c r="AQ55" i="18"/>
  <c r="AP56" i="18"/>
  <c r="AR55" i="18"/>
  <c r="N56" i="18"/>
  <c r="P55" i="18"/>
  <c r="O55" i="18"/>
  <c r="K15" i="18"/>
  <c r="L15" i="18"/>
  <c r="J16" i="18"/>
  <c r="V18" i="18"/>
  <c r="W17" i="18"/>
  <c r="X17" i="18"/>
  <c r="AR15" i="18"/>
  <c r="AQ15" i="18"/>
  <c r="AP16" i="18"/>
  <c r="S19" i="18"/>
  <c r="R20" i="18"/>
  <c r="T19" i="18"/>
  <c r="F18" i="18"/>
  <c r="H17" i="18"/>
  <c r="G17" i="18"/>
  <c r="AJ18" i="18"/>
  <c r="AH19" i="18"/>
  <c r="AI18" i="18"/>
  <c r="AF16" i="18"/>
  <c r="AE16" i="18"/>
  <c r="AD17" i="18"/>
  <c r="D18" i="18"/>
  <c r="C18" i="18"/>
  <c r="B19" i="18"/>
  <c r="Z18" i="18"/>
  <c r="AB17" i="18"/>
  <c r="AA17" i="18"/>
  <c r="AV16" i="18"/>
  <c r="AU16" i="18"/>
  <c r="AT17" i="18"/>
  <c r="P16" i="18"/>
  <c r="O16" i="18"/>
  <c r="N17" i="18"/>
  <c r="AL17" i="18"/>
  <c r="AN16" i="18"/>
  <c r="AM16" i="18"/>
  <c r="J10" i="13"/>
  <c r="J11" i="13" s="1"/>
  <c r="H12" i="13"/>
  <c r="H11" i="13"/>
  <c r="W46" i="18"/>
  <c r="V46" i="18"/>
  <c r="Q47" i="13"/>
  <c r="Q46" i="13" s="1" a="1"/>
  <c r="Q46" i="13" s="1"/>
  <c r="Q43" i="13" s="1"/>
  <c r="N46" i="13"/>
  <c r="O46" i="13"/>
  <c r="C12" i="16"/>
  <c r="B13" i="16"/>
  <c r="Y47" i="18"/>
  <c r="Y46" i="18" s="1" a="1"/>
  <c r="Y46" i="18" s="1"/>
  <c r="Y43" i="18" s="1"/>
  <c r="H11" i="16"/>
  <c r="G11" i="13"/>
  <c r="Z8" i="18"/>
  <c r="I10" i="16"/>
  <c r="B12" i="13"/>
  <c r="D12" i="13" s="1"/>
  <c r="C11" i="13"/>
  <c r="R8" i="13"/>
  <c r="K10" i="16"/>
  <c r="E13" i="16"/>
  <c r="F12" i="16"/>
  <c r="H12" i="16"/>
  <c r="I11" i="16"/>
  <c r="Q8" i="16"/>
  <c r="H59" i="18" l="1"/>
  <c r="G59" i="18"/>
  <c r="F60" i="18"/>
  <c r="AD57" i="18"/>
  <c r="AE56" i="18"/>
  <c r="AF56" i="18"/>
  <c r="L56" i="18"/>
  <c r="K56" i="18"/>
  <c r="J57" i="18"/>
  <c r="N57" i="18"/>
  <c r="P56" i="18"/>
  <c r="O56" i="18"/>
  <c r="V58" i="18"/>
  <c r="X57" i="18"/>
  <c r="W57" i="18"/>
  <c r="AB56" i="18"/>
  <c r="AA56" i="18"/>
  <c r="Z57" i="18"/>
  <c r="AH57" i="18"/>
  <c r="AJ56" i="18"/>
  <c r="AI56" i="18"/>
  <c r="AR56" i="18"/>
  <c r="AQ56" i="18"/>
  <c r="AP57" i="18"/>
  <c r="R58" i="18"/>
  <c r="T57" i="18"/>
  <c r="S57" i="18"/>
  <c r="AN59" i="18"/>
  <c r="AM59" i="18"/>
  <c r="AL60" i="18"/>
  <c r="AT57" i="18"/>
  <c r="AV56" i="18"/>
  <c r="AU56" i="18"/>
  <c r="B58" i="18"/>
  <c r="D57" i="18"/>
  <c r="C57" i="18"/>
  <c r="R21" i="18"/>
  <c r="T20" i="18"/>
  <c r="S20" i="18"/>
  <c r="AL18" i="18"/>
  <c r="AM17" i="18"/>
  <c r="AN17" i="18"/>
  <c r="AP17" i="18"/>
  <c r="AR16" i="18"/>
  <c r="AQ16" i="18"/>
  <c r="C19" i="18"/>
  <c r="D19" i="18"/>
  <c r="B20" i="18"/>
  <c r="AF17" i="18"/>
  <c r="AD18" i="18"/>
  <c r="AE17" i="18"/>
  <c r="AV17" i="18"/>
  <c r="AT18" i="18"/>
  <c r="AU17" i="18"/>
  <c r="AH20" i="18"/>
  <c r="AJ19" i="18"/>
  <c r="AI19" i="18"/>
  <c r="P17" i="18"/>
  <c r="O17" i="18"/>
  <c r="N18" i="18"/>
  <c r="X18" i="18"/>
  <c r="W18" i="18"/>
  <c r="V19" i="18"/>
  <c r="L16" i="18"/>
  <c r="K16" i="18"/>
  <c r="J17" i="18"/>
  <c r="Z19" i="18"/>
  <c r="AB18" i="18"/>
  <c r="AA18" i="18"/>
  <c r="G18" i="18"/>
  <c r="H18" i="18"/>
  <c r="F19" i="18"/>
  <c r="N10" i="13"/>
  <c r="P10" i="13" s="1"/>
  <c r="K10" i="13"/>
  <c r="L10" i="13"/>
  <c r="J12" i="13"/>
  <c r="K11" i="13"/>
  <c r="L11" i="13"/>
  <c r="Z46" i="18"/>
  <c r="AA46" i="18"/>
  <c r="U47" i="13"/>
  <c r="U46" i="13" s="1" a="1"/>
  <c r="U46" i="13" s="1"/>
  <c r="U43" i="13" s="1"/>
  <c r="R46" i="13"/>
  <c r="S46" i="13"/>
  <c r="B14" i="16"/>
  <c r="C13" i="16"/>
  <c r="AC47" i="18"/>
  <c r="AC46" i="18" s="1" a="1"/>
  <c r="AC46" i="18" s="1"/>
  <c r="AC43" i="18" s="1"/>
  <c r="G12" i="13"/>
  <c r="K11" i="16"/>
  <c r="AD8" i="18"/>
  <c r="C12" i="13"/>
  <c r="B13" i="13"/>
  <c r="D13" i="13" s="1"/>
  <c r="V8" i="13"/>
  <c r="L10" i="16"/>
  <c r="N10" i="16"/>
  <c r="H13" i="16"/>
  <c r="I12" i="16"/>
  <c r="T8" i="16"/>
  <c r="K12" i="16"/>
  <c r="L11" i="16"/>
  <c r="E14" i="16"/>
  <c r="F13" i="16"/>
  <c r="AT58" i="18" l="1"/>
  <c r="AV57" i="18"/>
  <c r="AU57" i="18"/>
  <c r="AI57" i="18"/>
  <c r="AH58" i="18"/>
  <c r="AJ57" i="18"/>
  <c r="N58" i="18"/>
  <c r="P57" i="18"/>
  <c r="O57" i="18"/>
  <c r="AD58" i="18"/>
  <c r="AF57" i="18"/>
  <c r="AE57" i="18"/>
  <c r="H60" i="18"/>
  <c r="G60" i="18"/>
  <c r="F61" i="18"/>
  <c r="AB57" i="18"/>
  <c r="AA57" i="18"/>
  <c r="Z58" i="18"/>
  <c r="AP58" i="18"/>
  <c r="AR57" i="18"/>
  <c r="AQ57" i="18"/>
  <c r="D58" i="18"/>
  <c r="C58" i="18"/>
  <c r="B59" i="18"/>
  <c r="L57" i="18"/>
  <c r="K57" i="18"/>
  <c r="J58" i="18"/>
  <c r="AM60" i="18"/>
  <c r="AL61" i="18"/>
  <c r="AN60" i="18"/>
  <c r="T58" i="18"/>
  <c r="S58" i="18"/>
  <c r="R59" i="18"/>
  <c r="V59" i="18"/>
  <c r="X58" i="18"/>
  <c r="W58" i="18"/>
  <c r="H19" i="18"/>
  <c r="G19" i="18"/>
  <c r="F20" i="18"/>
  <c r="L17" i="18"/>
  <c r="J18" i="18"/>
  <c r="K17" i="18"/>
  <c r="P18" i="18"/>
  <c r="N19" i="18"/>
  <c r="O18" i="18"/>
  <c r="B21" i="18"/>
  <c r="D20" i="18"/>
  <c r="C20" i="18"/>
  <c r="AB19" i="18"/>
  <c r="AA19" i="18"/>
  <c r="Z20" i="18"/>
  <c r="AH21" i="18"/>
  <c r="AI20" i="18"/>
  <c r="AJ20" i="18"/>
  <c r="AP18" i="18"/>
  <c r="AR17" i="18"/>
  <c r="AQ17" i="18"/>
  <c r="AV18" i="18"/>
  <c r="AT19" i="18"/>
  <c r="AU18" i="18"/>
  <c r="AN18" i="18"/>
  <c r="AM18" i="18"/>
  <c r="AL19" i="18"/>
  <c r="X19" i="18"/>
  <c r="W19" i="18"/>
  <c r="V20" i="18"/>
  <c r="AF18" i="18"/>
  <c r="AD19" i="18"/>
  <c r="AE18" i="18"/>
  <c r="T21" i="18"/>
  <c r="S21" i="18"/>
  <c r="R22" i="18"/>
  <c r="R10" i="13"/>
  <c r="R11" i="13" s="1"/>
  <c r="O10" i="13"/>
  <c r="N11" i="13"/>
  <c r="O11" i="13" s="1"/>
  <c r="K12" i="13"/>
  <c r="J13" i="13"/>
  <c r="L12" i="13"/>
  <c r="AE46" i="18"/>
  <c r="AD46" i="18"/>
  <c r="V46" i="13"/>
  <c r="W46" i="13"/>
  <c r="Y47" i="13"/>
  <c r="Y46" i="13" s="1" a="1"/>
  <c r="Y46" i="13" s="1"/>
  <c r="Y43" i="13" s="1"/>
  <c r="C14" i="16"/>
  <c r="B15" i="16"/>
  <c r="AG47" i="18"/>
  <c r="AG46" i="18" s="1" a="1"/>
  <c r="AG46" i="18" s="1"/>
  <c r="AG43" i="18" s="1"/>
  <c r="O10" i="16"/>
  <c r="AH8" i="18"/>
  <c r="B14" i="13"/>
  <c r="D14" i="13" s="1"/>
  <c r="C13" i="13"/>
  <c r="Z8" i="13"/>
  <c r="Q10" i="16"/>
  <c r="N11" i="16"/>
  <c r="O11" i="16" s="1"/>
  <c r="K13" i="16"/>
  <c r="L12" i="16"/>
  <c r="H14" i="16"/>
  <c r="I13" i="16"/>
  <c r="W8" i="16"/>
  <c r="E15" i="16"/>
  <c r="F14" i="16"/>
  <c r="AP59" i="18" l="1"/>
  <c r="AR58" i="18"/>
  <c r="AQ58" i="18"/>
  <c r="N59" i="18"/>
  <c r="P58" i="18"/>
  <c r="O58" i="18"/>
  <c r="AJ58" i="18"/>
  <c r="AI58" i="18"/>
  <c r="AH59" i="18"/>
  <c r="T59" i="18"/>
  <c r="S59" i="18"/>
  <c r="R60" i="18"/>
  <c r="D59" i="18"/>
  <c r="C59" i="18"/>
  <c r="B60" i="18"/>
  <c r="X59" i="18"/>
  <c r="W59" i="18"/>
  <c r="V60" i="18"/>
  <c r="AD59" i="18"/>
  <c r="AE58" i="18"/>
  <c r="AF58" i="18"/>
  <c r="Z59" i="18"/>
  <c r="AB58" i="18"/>
  <c r="AA58" i="18"/>
  <c r="AL62" i="18"/>
  <c r="AM61" i="18"/>
  <c r="AN61" i="18"/>
  <c r="L58" i="18"/>
  <c r="K58" i="18"/>
  <c r="J59" i="18"/>
  <c r="F62" i="18"/>
  <c r="G61" i="18"/>
  <c r="H61" i="18"/>
  <c r="AT59" i="18"/>
  <c r="AU58" i="18"/>
  <c r="AV58" i="18"/>
  <c r="AV19" i="18"/>
  <c r="AT20" i="18"/>
  <c r="AU19" i="18"/>
  <c r="C21" i="18"/>
  <c r="D21" i="18"/>
  <c r="B22" i="18"/>
  <c r="AF19" i="18"/>
  <c r="AD20" i="18"/>
  <c r="AE19" i="18"/>
  <c r="AP19" i="18"/>
  <c r="AQ18" i="18"/>
  <c r="AR18" i="18"/>
  <c r="W20" i="18"/>
  <c r="X20" i="18"/>
  <c r="V21" i="18"/>
  <c r="J19" i="18"/>
  <c r="L18" i="18"/>
  <c r="K18" i="18"/>
  <c r="AJ21" i="18"/>
  <c r="AI21" i="18"/>
  <c r="AH22" i="18"/>
  <c r="AL20" i="18"/>
  <c r="AN19" i="18"/>
  <c r="AM19" i="18"/>
  <c r="AB20" i="18"/>
  <c r="AA20" i="18"/>
  <c r="Z21" i="18"/>
  <c r="F21" i="18"/>
  <c r="H20" i="18"/>
  <c r="G20" i="18"/>
  <c r="T22" i="18"/>
  <c r="R23" i="18"/>
  <c r="S22" i="18"/>
  <c r="P19" i="18"/>
  <c r="N20" i="18"/>
  <c r="O19" i="18"/>
  <c r="N12" i="13"/>
  <c r="N13" i="13" s="1"/>
  <c r="P11" i="13"/>
  <c r="S10" i="13"/>
  <c r="T10" i="13"/>
  <c r="V10" i="13"/>
  <c r="W10" i="13" s="1"/>
  <c r="V11" i="13"/>
  <c r="X10" i="13"/>
  <c r="K13" i="13"/>
  <c r="L13" i="13"/>
  <c r="J14" i="13"/>
  <c r="F14" i="13"/>
  <c r="H14" i="13" s="1"/>
  <c r="H13" i="13"/>
  <c r="R12" i="13"/>
  <c r="T11" i="13"/>
  <c r="S11" i="13"/>
  <c r="G13" i="13"/>
  <c r="AC47" i="13"/>
  <c r="AC46" i="13" s="1" a="1"/>
  <c r="AC46" i="13" s="1"/>
  <c r="AC43" i="13" s="1"/>
  <c r="AH46" i="18"/>
  <c r="AI46" i="18"/>
  <c r="Z46" i="13"/>
  <c r="AA46" i="13"/>
  <c r="B16" i="16"/>
  <c r="C15" i="16"/>
  <c r="AK47" i="18"/>
  <c r="AK46" i="18" s="1" a="1"/>
  <c r="AK46" i="18" s="1"/>
  <c r="AK43" i="18" s="1"/>
  <c r="R10" i="16"/>
  <c r="AL8" i="18"/>
  <c r="T10" i="16"/>
  <c r="Q11" i="16"/>
  <c r="R11" i="16" s="1"/>
  <c r="B15" i="13"/>
  <c r="D15" i="13" s="1"/>
  <c r="C14" i="13"/>
  <c r="AD8" i="13"/>
  <c r="N12" i="16"/>
  <c r="N13" i="16" s="1"/>
  <c r="E16" i="16"/>
  <c r="F15" i="16"/>
  <c r="K14" i="16"/>
  <c r="L13" i="16"/>
  <c r="Z8" i="16"/>
  <c r="H15" i="16"/>
  <c r="I14" i="16"/>
  <c r="F63" i="18" l="1"/>
  <c r="G62" i="18"/>
  <c r="H62" i="18"/>
  <c r="AD60" i="18"/>
  <c r="AE59" i="18"/>
  <c r="AF59" i="18"/>
  <c r="AH60" i="18"/>
  <c r="AJ59" i="18"/>
  <c r="AI59" i="18"/>
  <c r="Z60" i="18"/>
  <c r="AB59" i="18"/>
  <c r="AA59" i="18"/>
  <c r="N60" i="18"/>
  <c r="O59" i="18"/>
  <c r="P59" i="18"/>
  <c r="R61" i="18"/>
  <c r="T60" i="18"/>
  <c r="S60" i="18"/>
  <c r="AT60" i="18"/>
  <c r="AU59" i="18"/>
  <c r="AV59" i="18"/>
  <c r="J60" i="18"/>
  <c r="L59" i="18"/>
  <c r="K59" i="18"/>
  <c r="X60" i="18"/>
  <c r="V61" i="18"/>
  <c r="W60" i="18"/>
  <c r="D60" i="18"/>
  <c r="C60" i="18"/>
  <c r="B61" i="18"/>
  <c r="AM62" i="18"/>
  <c r="AL63" i="18"/>
  <c r="AN62" i="18"/>
  <c r="AQ59" i="18"/>
  <c r="AP60" i="18"/>
  <c r="AR59" i="18"/>
  <c r="S23" i="18"/>
  <c r="R24" i="18"/>
  <c r="T23" i="18"/>
  <c r="AF20" i="18"/>
  <c r="AE20" i="18"/>
  <c r="AD21" i="18"/>
  <c r="D22" i="18"/>
  <c r="C22" i="18"/>
  <c r="B23" i="18"/>
  <c r="F22" i="18"/>
  <c r="H21" i="18"/>
  <c r="G21" i="18"/>
  <c r="K19" i="18"/>
  <c r="J20" i="18"/>
  <c r="L19" i="18"/>
  <c r="P20" i="18"/>
  <c r="O20" i="18"/>
  <c r="N21" i="18"/>
  <c r="AL21" i="18"/>
  <c r="AM20" i="18"/>
  <c r="AN20" i="18"/>
  <c r="AJ22" i="18"/>
  <c r="AI22" i="18"/>
  <c r="AH23" i="18"/>
  <c r="V22" i="18"/>
  <c r="X21" i="18"/>
  <c r="W21" i="18"/>
  <c r="AV20" i="18"/>
  <c r="AU20" i="18"/>
  <c r="AT21" i="18"/>
  <c r="AR19" i="18"/>
  <c r="AQ19" i="18"/>
  <c r="AP20" i="18"/>
  <c r="AA21" i="18"/>
  <c r="AB21" i="18"/>
  <c r="Z22" i="18"/>
  <c r="O12" i="13"/>
  <c r="P12" i="13"/>
  <c r="Z10" i="13"/>
  <c r="Z11" i="13" s="1"/>
  <c r="G14" i="13"/>
  <c r="J15" i="13"/>
  <c r="L14" i="13"/>
  <c r="K14" i="13"/>
  <c r="F15" i="13"/>
  <c r="H15" i="13" s="1"/>
  <c r="O13" i="13"/>
  <c r="P13" i="13"/>
  <c r="N14" i="13"/>
  <c r="W11" i="13"/>
  <c r="X11" i="13"/>
  <c r="V12" i="13"/>
  <c r="S12" i="13"/>
  <c r="T12" i="13"/>
  <c r="R13" i="13"/>
  <c r="AL46" i="18"/>
  <c r="AM46" i="18"/>
  <c r="AG47" i="13"/>
  <c r="AG46" i="13" s="1" a="1"/>
  <c r="AG46" i="13" s="1"/>
  <c r="AG43" i="13" s="1"/>
  <c r="AE46" i="13"/>
  <c r="AD46" i="13"/>
  <c r="AD10" i="13" s="1"/>
  <c r="B17" i="16"/>
  <c r="C16" i="16"/>
  <c r="AO47" i="18"/>
  <c r="AO46" i="18" s="1" a="1"/>
  <c r="AO46" i="18" s="1"/>
  <c r="AO43" i="18" s="1"/>
  <c r="T11" i="16"/>
  <c r="U10" i="16"/>
  <c r="AP8" i="18"/>
  <c r="Q12" i="16"/>
  <c r="R12" i="16" s="1"/>
  <c r="W10" i="16"/>
  <c r="B16" i="13"/>
  <c r="D16" i="13" s="1"/>
  <c r="C15" i="13"/>
  <c r="AH8" i="13"/>
  <c r="O12" i="16"/>
  <c r="T12" i="16"/>
  <c r="U11" i="16"/>
  <c r="AC8" i="16"/>
  <c r="Q13" i="16"/>
  <c r="E17" i="16"/>
  <c r="F16" i="16"/>
  <c r="H16" i="16"/>
  <c r="I15" i="16"/>
  <c r="K15" i="16"/>
  <c r="L14" i="16"/>
  <c r="N14" i="16"/>
  <c r="O13" i="16"/>
  <c r="L60" i="18" l="1"/>
  <c r="K60" i="18"/>
  <c r="J61" i="18"/>
  <c r="AB60" i="18"/>
  <c r="AA60" i="18"/>
  <c r="Z61" i="18"/>
  <c r="AT61" i="18"/>
  <c r="AV60" i="18"/>
  <c r="AU60" i="18"/>
  <c r="AH61" i="18"/>
  <c r="AJ60" i="18"/>
  <c r="AI60" i="18"/>
  <c r="AN63" i="18"/>
  <c r="AL64" i="18"/>
  <c r="AM63" i="18"/>
  <c r="R62" i="18"/>
  <c r="T61" i="18"/>
  <c r="S61" i="18"/>
  <c r="AD61" i="18"/>
  <c r="AE60" i="18"/>
  <c r="AF60" i="18"/>
  <c r="AR60" i="18"/>
  <c r="AQ60" i="18"/>
  <c r="AP61" i="18"/>
  <c r="V62" i="18"/>
  <c r="W61" i="18"/>
  <c r="X61" i="18"/>
  <c r="B62" i="18"/>
  <c r="D61" i="18"/>
  <c r="C61" i="18"/>
  <c r="N61" i="18"/>
  <c r="O60" i="18"/>
  <c r="P60" i="18"/>
  <c r="H63" i="18"/>
  <c r="G63" i="18"/>
  <c r="F64" i="18"/>
  <c r="Z23" i="18"/>
  <c r="AA22" i="18"/>
  <c r="AB22" i="18"/>
  <c r="AL22" i="18"/>
  <c r="AM21" i="18"/>
  <c r="AN21" i="18"/>
  <c r="G22" i="18"/>
  <c r="H22" i="18"/>
  <c r="F23" i="18"/>
  <c r="C23" i="18"/>
  <c r="D23" i="18"/>
  <c r="B24" i="18"/>
  <c r="AV21" i="18"/>
  <c r="AU21" i="18"/>
  <c r="AT22" i="18"/>
  <c r="P21" i="18"/>
  <c r="O21" i="18"/>
  <c r="N22" i="18"/>
  <c r="AF21" i="18"/>
  <c r="AE21" i="18"/>
  <c r="AD22" i="18"/>
  <c r="AH24" i="18"/>
  <c r="AJ23" i="18"/>
  <c r="AI23" i="18"/>
  <c r="L20" i="18"/>
  <c r="K20" i="18"/>
  <c r="J21" i="18"/>
  <c r="R25" i="18"/>
  <c r="T24" i="18"/>
  <c r="S24" i="18"/>
  <c r="AR20" i="18"/>
  <c r="AP21" i="18"/>
  <c r="AQ20" i="18"/>
  <c r="X22" i="18"/>
  <c r="W22" i="18"/>
  <c r="V23" i="18"/>
  <c r="AA10" i="13"/>
  <c r="AB10" i="13"/>
  <c r="F16" i="13"/>
  <c r="H16" i="13" s="1"/>
  <c r="G15" i="13"/>
  <c r="V13" i="13"/>
  <c r="W12" i="13"/>
  <c r="X12" i="13"/>
  <c r="P14" i="13"/>
  <c r="N15" i="13"/>
  <c r="O14" i="13"/>
  <c r="AE10" i="13"/>
  <c r="AF10" i="13"/>
  <c r="AD11" i="13"/>
  <c r="T13" i="13"/>
  <c r="R14" i="13"/>
  <c r="S13" i="13"/>
  <c r="K15" i="13"/>
  <c r="J16" i="13"/>
  <c r="L15" i="13"/>
  <c r="AA11" i="13"/>
  <c r="AB11" i="13"/>
  <c r="Z12" i="13"/>
  <c r="AP46" i="18"/>
  <c r="AQ46" i="18"/>
  <c r="AI46" i="13"/>
  <c r="AK47" i="13"/>
  <c r="AK46" i="13" s="1" a="1"/>
  <c r="AK46" i="13" s="1"/>
  <c r="AK43" i="13" s="1"/>
  <c r="AH46" i="13"/>
  <c r="B18" i="16"/>
  <c r="C17" i="16"/>
  <c r="AS47" i="18"/>
  <c r="AS46" i="18" s="1" a="1"/>
  <c r="AS46" i="18" s="1"/>
  <c r="AS43" i="18" s="1"/>
  <c r="X10" i="16"/>
  <c r="W11" i="16"/>
  <c r="W12" i="16" s="1"/>
  <c r="AT8" i="18"/>
  <c r="B17" i="13"/>
  <c r="D17" i="13" s="1"/>
  <c r="C16" i="13"/>
  <c r="AL8" i="13"/>
  <c r="Z10" i="16"/>
  <c r="AF8" i="16"/>
  <c r="N15" i="16"/>
  <c r="O14" i="16"/>
  <c r="E18" i="16"/>
  <c r="F17" i="16"/>
  <c r="T13" i="16"/>
  <c r="U12" i="16"/>
  <c r="X11" i="16"/>
  <c r="K16" i="16"/>
  <c r="L15" i="16"/>
  <c r="H17" i="16"/>
  <c r="I16" i="16"/>
  <c r="Q14" i="16"/>
  <c r="R13" i="16"/>
  <c r="G64" i="18" l="1"/>
  <c r="F65" i="18"/>
  <c r="H64" i="18"/>
  <c r="N62" i="18"/>
  <c r="P61" i="18"/>
  <c r="O61" i="18"/>
  <c r="AD62" i="18"/>
  <c r="AF61" i="18"/>
  <c r="AE61" i="18"/>
  <c r="AT62" i="18"/>
  <c r="AV61" i="18"/>
  <c r="AU61" i="18"/>
  <c r="L61" i="18"/>
  <c r="K61" i="18"/>
  <c r="J62" i="18"/>
  <c r="AR61" i="18"/>
  <c r="AQ61" i="18"/>
  <c r="AP62" i="18"/>
  <c r="AI61" i="18"/>
  <c r="AH62" i="18"/>
  <c r="AJ61" i="18"/>
  <c r="AB61" i="18"/>
  <c r="Z62" i="18"/>
  <c r="AA61" i="18"/>
  <c r="D62" i="18"/>
  <c r="C62" i="18"/>
  <c r="B63" i="18"/>
  <c r="T62" i="18"/>
  <c r="S62" i="18"/>
  <c r="R63" i="18"/>
  <c r="AN64" i="18"/>
  <c r="AL65" i="18"/>
  <c r="AM64" i="18"/>
  <c r="V63" i="18"/>
  <c r="W62" i="18"/>
  <c r="X62" i="18"/>
  <c r="AF22" i="18"/>
  <c r="AE22" i="18"/>
  <c r="AD23" i="18"/>
  <c r="H23" i="18"/>
  <c r="G23" i="18"/>
  <c r="F24" i="18"/>
  <c r="B25" i="18"/>
  <c r="D24" i="18"/>
  <c r="C24" i="18"/>
  <c r="P22" i="18"/>
  <c r="N23" i="18"/>
  <c r="O22" i="18"/>
  <c r="AJ24" i="18"/>
  <c r="AH25" i="18"/>
  <c r="AI24" i="18"/>
  <c r="AP22" i="18"/>
  <c r="AR21" i="18"/>
  <c r="AQ21" i="18"/>
  <c r="T25" i="18"/>
  <c r="S25" i="18"/>
  <c r="R26" i="18"/>
  <c r="AN22" i="18"/>
  <c r="AM22" i="18"/>
  <c r="AL23" i="18"/>
  <c r="J22" i="18"/>
  <c r="L21" i="18"/>
  <c r="K21" i="18"/>
  <c r="AV22" i="18"/>
  <c r="AT23" i="18"/>
  <c r="AU22" i="18"/>
  <c r="X23" i="18"/>
  <c r="V24" i="18"/>
  <c r="W23" i="18"/>
  <c r="AB23" i="18"/>
  <c r="AA23" i="18"/>
  <c r="Z24" i="18"/>
  <c r="AH10" i="13"/>
  <c r="AH11" i="13" s="1"/>
  <c r="F17" i="13"/>
  <c r="H17" i="13" s="1"/>
  <c r="G16" i="13"/>
  <c r="P15" i="13"/>
  <c r="O15" i="13"/>
  <c r="N16" i="13"/>
  <c r="Z13" i="13"/>
  <c r="AB12" i="13"/>
  <c r="AA12" i="13"/>
  <c r="V14" i="13"/>
  <c r="X13" i="13"/>
  <c r="W13" i="13"/>
  <c r="T14" i="13"/>
  <c r="S14" i="13"/>
  <c r="R15" i="13"/>
  <c r="AD12" i="13"/>
  <c r="AF11" i="13"/>
  <c r="AE11" i="13"/>
  <c r="K16" i="13"/>
  <c r="L16" i="13"/>
  <c r="J17" i="13"/>
  <c r="AU46" i="18"/>
  <c r="AT46" i="18"/>
  <c r="AL46" i="13"/>
  <c r="AM46" i="13"/>
  <c r="AO47" i="13"/>
  <c r="AO46" i="13" s="1" a="1"/>
  <c r="AO46" i="13" s="1"/>
  <c r="AO43" i="13" s="1"/>
  <c r="B19" i="16"/>
  <c r="C18" i="16"/>
  <c r="AW47" i="18"/>
  <c r="AW46" i="18" s="1" a="1"/>
  <c r="AW46" i="18" s="1"/>
  <c r="AW43" i="18" s="1"/>
  <c r="B48" i="18"/>
  <c r="Z11" i="16"/>
  <c r="B18" i="13"/>
  <c r="D18" i="13" s="1"/>
  <c r="C17" i="13"/>
  <c r="AP8" i="13"/>
  <c r="AT8" i="13" s="1"/>
  <c r="AC10" i="16"/>
  <c r="AA10" i="16"/>
  <c r="H18" i="16"/>
  <c r="I17" i="16"/>
  <c r="W13" i="16"/>
  <c r="X12" i="16"/>
  <c r="E19" i="16"/>
  <c r="F18" i="16"/>
  <c r="N16" i="16"/>
  <c r="O15" i="16"/>
  <c r="AF10" i="16"/>
  <c r="AI8" i="16"/>
  <c r="Q15" i="16"/>
  <c r="R14" i="16"/>
  <c r="K17" i="16"/>
  <c r="L16" i="16"/>
  <c r="T14" i="16"/>
  <c r="U13" i="16"/>
  <c r="Z12" i="16"/>
  <c r="AT63" i="18" l="1"/>
  <c r="AV62" i="18"/>
  <c r="AU62" i="18"/>
  <c r="AD63" i="18"/>
  <c r="AF62" i="18"/>
  <c r="AE62" i="18"/>
  <c r="Z63" i="18"/>
  <c r="AB62" i="18"/>
  <c r="AA62" i="18"/>
  <c r="X63" i="18"/>
  <c r="V64" i="18"/>
  <c r="W63" i="18"/>
  <c r="N63" i="18"/>
  <c r="P62" i="18"/>
  <c r="O62" i="18"/>
  <c r="F66" i="18"/>
  <c r="H65" i="18"/>
  <c r="G65" i="18"/>
  <c r="AN65" i="18"/>
  <c r="AL66" i="18"/>
  <c r="AM65" i="18"/>
  <c r="AJ62" i="18"/>
  <c r="AI62" i="18"/>
  <c r="AH63" i="18"/>
  <c r="T63" i="18"/>
  <c r="R64" i="18"/>
  <c r="S63" i="18"/>
  <c r="AP63" i="18"/>
  <c r="AR62" i="18"/>
  <c r="AQ62" i="18"/>
  <c r="B64" i="18"/>
  <c r="D63" i="18"/>
  <c r="C63" i="18"/>
  <c r="J63" i="18"/>
  <c r="L62" i="18"/>
  <c r="K62" i="18"/>
  <c r="AB24" i="18"/>
  <c r="Z25" i="18"/>
  <c r="AA24" i="18"/>
  <c r="R27" i="18"/>
  <c r="T26" i="18"/>
  <c r="S26" i="18"/>
  <c r="F25" i="18"/>
  <c r="H24" i="18"/>
  <c r="G24" i="18"/>
  <c r="AV23" i="18"/>
  <c r="AT24" i="18"/>
  <c r="AU23" i="18"/>
  <c r="P23" i="18"/>
  <c r="N24" i="18"/>
  <c r="O23" i="18"/>
  <c r="AF23" i="18"/>
  <c r="AD24" i="18"/>
  <c r="AE23" i="18"/>
  <c r="AN23" i="18"/>
  <c r="AM23" i="18"/>
  <c r="AL24" i="18"/>
  <c r="W24" i="18"/>
  <c r="V25" i="18"/>
  <c r="X24" i="18"/>
  <c r="C25" i="18"/>
  <c r="D25" i="18"/>
  <c r="B26" i="18"/>
  <c r="AH26" i="18"/>
  <c r="AJ25" i="18"/>
  <c r="AI25" i="18"/>
  <c r="AP23" i="18"/>
  <c r="AQ22" i="18"/>
  <c r="AR22" i="18"/>
  <c r="J23" i="18"/>
  <c r="L22" i="18"/>
  <c r="K22" i="18"/>
  <c r="AJ10" i="13"/>
  <c r="AI10" i="13"/>
  <c r="AL10" i="13"/>
  <c r="AL11" i="13" s="1"/>
  <c r="F18" i="13"/>
  <c r="H18" i="13" s="1"/>
  <c r="G17" i="13"/>
  <c r="J18" i="13"/>
  <c r="L17" i="13"/>
  <c r="K17" i="13"/>
  <c r="AB13" i="13"/>
  <c r="Z14" i="13"/>
  <c r="AA13" i="13"/>
  <c r="P16" i="13"/>
  <c r="O16" i="13"/>
  <c r="N17" i="13"/>
  <c r="W14" i="13"/>
  <c r="X14" i="13"/>
  <c r="V15" i="13"/>
  <c r="AE12" i="13"/>
  <c r="AD13" i="13"/>
  <c r="AF12" i="13"/>
  <c r="T15" i="13"/>
  <c r="R16" i="13"/>
  <c r="S15" i="13"/>
  <c r="AH12" i="13"/>
  <c r="AJ11" i="13"/>
  <c r="AI11" i="13"/>
  <c r="B86" i="18"/>
  <c r="C86" i="18"/>
  <c r="F48" i="18"/>
  <c r="J48" i="18" s="1"/>
  <c r="AS47" i="13"/>
  <c r="AS46" i="13" s="1" a="1"/>
  <c r="AS46" i="13" s="1"/>
  <c r="AS43" i="13" s="1"/>
  <c r="AP46" i="13"/>
  <c r="AQ46" i="13"/>
  <c r="B20" i="16"/>
  <c r="C19" i="16"/>
  <c r="E87" i="18"/>
  <c r="E86" i="18" s="1" a="1"/>
  <c r="E86" i="18" s="1"/>
  <c r="E83" i="18" s="1"/>
  <c r="AA11" i="16"/>
  <c r="AD10" i="16"/>
  <c r="AC11" i="16"/>
  <c r="AC12" i="16" s="1"/>
  <c r="B19" i="13"/>
  <c r="D19" i="13" s="1"/>
  <c r="C18" i="13"/>
  <c r="AI10" i="16"/>
  <c r="Z13" i="16"/>
  <c r="AA12" i="16"/>
  <c r="K18" i="16"/>
  <c r="L17" i="16"/>
  <c r="AF11" i="16"/>
  <c r="AG10" i="16"/>
  <c r="N17" i="16"/>
  <c r="O16" i="16"/>
  <c r="W14" i="16"/>
  <c r="X13" i="16"/>
  <c r="AD11" i="16"/>
  <c r="T15" i="16"/>
  <c r="U14" i="16"/>
  <c r="Q16" i="16"/>
  <c r="R15" i="16"/>
  <c r="E20" i="16"/>
  <c r="F19" i="16"/>
  <c r="I18" i="16"/>
  <c r="H19" i="16"/>
  <c r="G18" i="13" l="1"/>
  <c r="AN66" i="18"/>
  <c r="AM66" i="18"/>
  <c r="AL67" i="18"/>
  <c r="C64" i="18"/>
  <c r="B65" i="18"/>
  <c r="D64" i="18"/>
  <c r="Z64" i="18"/>
  <c r="AA63" i="18"/>
  <c r="AB63" i="18"/>
  <c r="L63" i="18"/>
  <c r="K63" i="18"/>
  <c r="J64" i="18"/>
  <c r="AR63" i="18"/>
  <c r="AQ63" i="18"/>
  <c r="AP64" i="18"/>
  <c r="F67" i="18"/>
  <c r="H66" i="18"/>
  <c r="G66" i="18"/>
  <c r="AF63" i="18"/>
  <c r="AE63" i="18"/>
  <c r="AD64" i="18"/>
  <c r="X64" i="18"/>
  <c r="W64" i="18"/>
  <c r="V65" i="18"/>
  <c r="AI63" i="18"/>
  <c r="AH64" i="18"/>
  <c r="AJ63" i="18"/>
  <c r="T64" i="18"/>
  <c r="S64" i="18"/>
  <c r="R65" i="18"/>
  <c r="N64" i="18"/>
  <c r="P63" i="18"/>
  <c r="O63" i="18"/>
  <c r="AV63" i="18"/>
  <c r="AU63" i="18"/>
  <c r="AT64" i="18"/>
  <c r="AL25" i="18"/>
  <c r="AN24" i="18"/>
  <c r="AM24" i="18"/>
  <c r="X25" i="18"/>
  <c r="V26" i="18"/>
  <c r="W25" i="18"/>
  <c r="AR23" i="18"/>
  <c r="AQ23" i="18"/>
  <c r="AP24" i="18"/>
  <c r="F26" i="18"/>
  <c r="G25" i="18"/>
  <c r="H25" i="18"/>
  <c r="T27" i="18"/>
  <c r="S27" i="18"/>
  <c r="R28" i="18"/>
  <c r="AF24" i="18"/>
  <c r="AD25" i="18"/>
  <c r="AE24" i="18"/>
  <c r="D26" i="18"/>
  <c r="B27" i="18"/>
  <c r="C26" i="18"/>
  <c r="AI26" i="18"/>
  <c r="AJ26" i="18"/>
  <c r="AH27" i="18"/>
  <c r="P24" i="18"/>
  <c r="O24" i="18"/>
  <c r="N25" i="18"/>
  <c r="AA25" i="18"/>
  <c r="Z26" i="18"/>
  <c r="AB25" i="18"/>
  <c r="AV24" i="18"/>
  <c r="AT25" i="18"/>
  <c r="AU24" i="18"/>
  <c r="K23" i="18"/>
  <c r="L23" i="18"/>
  <c r="J24" i="18"/>
  <c r="F19" i="13"/>
  <c r="H19" i="13" s="1"/>
  <c r="AN11" i="13"/>
  <c r="AL12" i="13"/>
  <c r="AM12" i="13" s="1"/>
  <c r="AN10" i="13"/>
  <c r="AM11" i="13"/>
  <c r="AP10" i="13"/>
  <c r="AQ10" i="13" s="1"/>
  <c r="I87" i="18"/>
  <c r="I86" i="18" s="1" a="1"/>
  <c r="I86" i="18" s="1"/>
  <c r="I83" i="18" s="1"/>
  <c r="AL13" i="13"/>
  <c r="AN12" i="13"/>
  <c r="P17" i="13"/>
  <c r="N18" i="13"/>
  <c r="O17" i="13"/>
  <c r="AI12" i="13"/>
  <c r="AH13" i="13"/>
  <c r="AJ12" i="13"/>
  <c r="T16" i="13"/>
  <c r="S16" i="13"/>
  <c r="R17" i="13"/>
  <c r="AB14" i="13"/>
  <c r="AA14" i="13"/>
  <c r="Z15" i="13"/>
  <c r="AD14" i="13"/>
  <c r="AF13" i="13"/>
  <c r="AE13" i="13"/>
  <c r="X15" i="13"/>
  <c r="V16" i="13"/>
  <c r="W15" i="13"/>
  <c r="K18" i="13"/>
  <c r="L18" i="13"/>
  <c r="J19" i="13"/>
  <c r="AM10" i="13"/>
  <c r="K86" i="18"/>
  <c r="J86" i="18"/>
  <c r="G86" i="18"/>
  <c r="F86" i="18"/>
  <c r="AT46" i="13"/>
  <c r="AU46" i="13"/>
  <c r="AW47" i="13"/>
  <c r="AW46" i="13" s="1" a="1"/>
  <c r="AW46" i="13" s="1"/>
  <c r="AW43" i="13" s="1"/>
  <c r="B21" i="16"/>
  <c r="C20" i="16"/>
  <c r="M87" i="18"/>
  <c r="M86" i="18" s="1" a="1"/>
  <c r="M86" i="18" s="1"/>
  <c r="M83" i="18" s="1"/>
  <c r="N48" i="18"/>
  <c r="C19" i="13"/>
  <c r="B20" i="13"/>
  <c r="D20" i="13" s="1"/>
  <c r="F20" i="13"/>
  <c r="H20" i="13" s="1"/>
  <c r="G19" i="13"/>
  <c r="I19" i="16"/>
  <c r="H20" i="16"/>
  <c r="Q17" i="16"/>
  <c r="R16" i="16"/>
  <c r="AC13" i="16"/>
  <c r="AD12" i="16"/>
  <c r="N18" i="16"/>
  <c r="O17" i="16"/>
  <c r="K19" i="16"/>
  <c r="L18" i="16"/>
  <c r="Z14" i="16"/>
  <c r="AA13" i="16"/>
  <c r="AI11" i="16"/>
  <c r="AJ10" i="16"/>
  <c r="E21" i="16"/>
  <c r="F20" i="16"/>
  <c r="T16" i="16"/>
  <c r="U15" i="16"/>
  <c r="W15" i="16"/>
  <c r="X14" i="16"/>
  <c r="AF12" i="16"/>
  <c r="AG11" i="16"/>
  <c r="AV64" i="18" l="1"/>
  <c r="AU64" i="18"/>
  <c r="AT65" i="18"/>
  <c r="X65" i="18"/>
  <c r="W65" i="18"/>
  <c r="V66" i="18"/>
  <c r="L64" i="18"/>
  <c r="J65" i="18"/>
  <c r="K64" i="18"/>
  <c r="AF64" i="18"/>
  <c r="AE64" i="18"/>
  <c r="AD65" i="18"/>
  <c r="P64" i="18"/>
  <c r="O64" i="18"/>
  <c r="N65" i="18"/>
  <c r="AB64" i="18"/>
  <c r="AA64" i="18"/>
  <c r="Z65" i="18"/>
  <c r="C65" i="18"/>
  <c r="B66" i="18"/>
  <c r="D65" i="18"/>
  <c r="G67" i="18"/>
  <c r="F68" i="18"/>
  <c r="H67" i="18"/>
  <c r="T65" i="18"/>
  <c r="S65" i="18"/>
  <c r="R66" i="18"/>
  <c r="AR64" i="18"/>
  <c r="AQ64" i="18"/>
  <c r="AP65" i="18"/>
  <c r="AN67" i="18"/>
  <c r="AL68" i="18"/>
  <c r="AM67" i="18"/>
  <c r="AH65" i="18"/>
  <c r="AJ64" i="18"/>
  <c r="AI64" i="18"/>
  <c r="AR24" i="18"/>
  <c r="AQ24" i="18"/>
  <c r="AP25" i="18"/>
  <c r="L24" i="18"/>
  <c r="K24" i="18"/>
  <c r="J25" i="18"/>
  <c r="AH28" i="18"/>
  <c r="AI27" i="18"/>
  <c r="AJ27" i="18"/>
  <c r="AV25" i="18"/>
  <c r="AU25" i="18"/>
  <c r="AT26" i="18"/>
  <c r="Z27" i="18"/>
  <c r="AB26" i="18"/>
  <c r="AA26" i="18"/>
  <c r="AF25" i="18"/>
  <c r="AD26" i="18"/>
  <c r="AE25" i="18"/>
  <c r="V27" i="18"/>
  <c r="W26" i="18"/>
  <c r="X26" i="18"/>
  <c r="F27" i="18"/>
  <c r="H26" i="18"/>
  <c r="G26" i="18"/>
  <c r="B28" i="18"/>
  <c r="D27" i="18"/>
  <c r="C27" i="18"/>
  <c r="P25" i="18"/>
  <c r="N26" i="18"/>
  <c r="O25" i="18"/>
  <c r="R29" i="18"/>
  <c r="T28" i="18"/>
  <c r="S28" i="18"/>
  <c r="AM25" i="18"/>
  <c r="AL26" i="18"/>
  <c r="AN25" i="18"/>
  <c r="AP11" i="13"/>
  <c r="AQ11" i="13" s="1"/>
  <c r="AR10" i="13"/>
  <c r="AD15" i="13"/>
  <c r="AF14" i="13"/>
  <c r="AE14" i="13"/>
  <c r="X16" i="13"/>
  <c r="V17" i="13"/>
  <c r="W16" i="13"/>
  <c r="AI13" i="13"/>
  <c r="AJ13" i="13"/>
  <c r="AH14" i="13"/>
  <c r="P18" i="13"/>
  <c r="N19" i="13"/>
  <c r="O18" i="13"/>
  <c r="AB15" i="13"/>
  <c r="Z16" i="13"/>
  <c r="AA15" i="13"/>
  <c r="L19" i="13"/>
  <c r="K19" i="13"/>
  <c r="J20" i="13"/>
  <c r="T17" i="13"/>
  <c r="S17" i="13"/>
  <c r="R18" i="13"/>
  <c r="AM13" i="13"/>
  <c r="AN13" i="13"/>
  <c r="AL14" i="13"/>
  <c r="O86" i="18"/>
  <c r="N86" i="18"/>
  <c r="B22" i="16"/>
  <c r="C21" i="16"/>
  <c r="Q87" i="18"/>
  <c r="Q86" i="18" s="1" a="1"/>
  <c r="Q86" i="18" s="1"/>
  <c r="Q83" i="18" s="1"/>
  <c r="R48" i="18"/>
  <c r="C20" i="13"/>
  <c r="B21" i="13"/>
  <c r="D21" i="13" s="1"/>
  <c r="F21" i="13"/>
  <c r="H21" i="13" s="1"/>
  <c r="G20" i="13"/>
  <c r="AT10" i="13"/>
  <c r="W16" i="16"/>
  <c r="X15" i="16"/>
  <c r="E22" i="16"/>
  <c r="F21" i="16"/>
  <c r="Z15" i="16"/>
  <c r="AA14" i="16"/>
  <c r="N19" i="16"/>
  <c r="O18" i="16"/>
  <c r="Q18" i="16"/>
  <c r="R17" i="16"/>
  <c r="I20" i="16"/>
  <c r="H21" i="16"/>
  <c r="AF13" i="16"/>
  <c r="AG12" i="16"/>
  <c r="T17" i="16"/>
  <c r="U16" i="16"/>
  <c r="AI12" i="16"/>
  <c r="AJ11" i="16"/>
  <c r="K20" i="16"/>
  <c r="L19" i="16"/>
  <c r="AC14" i="16"/>
  <c r="AD13" i="16"/>
  <c r="AN68" i="18" l="1"/>
  <c r="AL69" i="18"/>
  <c r="AM68" i="18"/>
  <c r="C66" i="18"/>
  <c r="B67" i="18"/>
  <c r="D66" i="18"/>
  <c r="L65" i="18"/>
  <c r="J66" i="18"/>
  <c r="K65" i="18"/>
  <c r="AH66" i="18"/>
  <c r="AJ65" i="18"/>
  <c r="AI65" i="18"/>
  <c r="AB65" i="18"/>
  <c r="Z66" i="18"/>
  <c r="AA65" i="18"/>
  <c r="F69" i="18"/>
  <c r="H68" i="18"/>
  <c r="G68" i="18"/>
  <c r="T66" i="18"/>
  <c r="S66" i="18"/>
  <c r="R67" i="18"/>
  <c r="P65" i="18"/>
  <c r="O65" i="18"/>
  <c r="N66" i="18"/>
  <c r="AV65" i="18"/>
  <c r="AU65" i="18"/>
  <c r="AT66" i="18"/>
  <c r="AR65" i="18"/>
  <c r="AQ65" i="18"/>
  <c r="AP66" i="18"/>
  <c r="AF65" i="18"/>
  <c r="AE65" i="18"/>
  <c r="AD66" i="18"/>
  <c r="X66" i="18"/>
  <c r="W66" i="18"/>
  <c r="V67" i="18"/>
  <c r="AN26" i="18"/>
  <c r="AM26" i="18"/>
  <c r="AL27" i="18"/>
  <c r="J26" i="18"/>
  <c r="L25" i="18"/>
  <c r="K25" i="18"/>
  <c r="G27" i="18"/>
  <c r="H27" i="18"/>
  <c r="F28" i="18"/>
  <c r="P26" i="18"/>
  <c r="O26" i="18"/>
  <c r="N27" i="18"/>
  <c r="AF26" i="18"/>
  <c r="AE26" i="18"/>
  <c r="AD27" i="18"/>
  <c r="S29" i="18"/>
  <c r="T29" i="18"/>
  <c r="R30" i="18"/>
  <c r="V28" i="18"/>
  <c r="X27" i="18"/>
  <c r="W27" i="18"/>
  <c r="AJ28" i="18"/>
  <c r="AI28" i="18"/>
  <c r="AH29" i="18"/>
  <c r="AP26" i="18"/>
  <c r="AR25" i="18"/>
  <c r="AQ25" i="18"/>
  <c r="AV26" i="18"/>
  <c r="AU26" i="18"/>
  <c r="AT27" i="18"/>
  <c r="C28" i="18"/>
  <c r="D28" i="18"/>
  <c r="B29" i="18"/>
  <c r="AA27" i="18"/>
  <c r="AB27" i="18"/>
  <c r="Z28" i="18"/>
  <c r="AP12" i="13"/>
  <c r="AR11" i="13"/>
  <c r="L20" i="13"/>
  <c r="J21" i="13"/>
  <c r="K20" i="13"/>
  <c r="AH15" i="13"/>
  <c r="AJ14" i="13"/>
  <c r="AI14" i="13"/>
  <c r="T18" i="13"/>
  <c r="S18" i="13"/>
  <c r="R19" i="13"/>
  <c r="AV10" i="13"/>
  <c r="AT11" i="13"/>
  <c r="AR12" i="13"/>
  <c r="AP13" i="13"/>
  <c r="AQ12" i="13"/>
  <c r="P19" i="13"/>
  <c r="N20" i="13"/>
  <c r="O19" i="13"/>
  <c r="X17" i="13"/>
  <c r="W17" i="13"/>
  <c r="V18" i="13"/>
  <c r="AL15" i="13"/>
  <c r="AN14" i="13"/>
  <c r="AM14" i="13"/>
  <c r="AB16" i="13"/>
  <c r="Z17" i="13"/>
  <c r="AA16" i="13"/>
  <c r="AE15" i="13"/>
  <c r="AF15" i="13"/>
  <c r="AD16" i="13"/>
  <c r="S86" i="18"/>
  <c r="R86" i="18"/>
  <c r="B23" i="16"/>
  <c r="C22" i="16"/>
  <c r="U87" i="18"/>
  <c r="U86" i="18" s="1" a="1"/>
  <c r="U86" i="18" s="1"/>
  <c r="U83" i="18" s="1"/>
  <c r="V48" i="18"/>
  <c r="C21" i="13"/>
  <c r="B22" i="13"/>
  <c r="D22" i="13" s="1"/>
  <c r="G21" i="13"/>
  <c r="F22" i="13"/>
  <c r="H22" i="13" s="1"/>
  <c r="AU10" i="13"/>
  <c r="AC15" i="16"/>
  <c r="AD14" i="16"/>
  <c r="AI13" i="16"/>
  <c r="AJ12" i="16"/>
  <c r="AF14" i="16"/>
  <c r="AG13" i="16"/>
  <c r="Q19" i="16"/>
  <c r="R18" i="16"/>
  <c r="Z16" i="16"/>
  <c r="AA15" i="16"/>
  <c r="W17" i="16"/>
  <c r="X16" i="16"/>
  <c r="I21" i="16"/>
  <c r="H22" i="16"/>
  <c r="K21" i="16"/>
  <c r="L20" i="16"/>
  <c r="T18" i="16"/>
  <c r="U17" i="16"/>
  <c r="N20" i="16"/>
  <c r="O19" i="16"/>
  <c r="E23" i="16"/>
  <c r="F22" i="16"/>
  <c r="L66" i="18" l="1"/>
  <c r="J67" i="18"/>
  <c r="K66" i="18"/>
  <c r="C67" i="18"/>
  <c r="B68" i="18"/>
  <c r="D67" i="18"/>
  <c r="AF66" i="18"/>
  <c r="AE66" i="18"/>
  <c r="AD67" i="18"/>
  <c r="F70" i="18"/>
  <c r="H69" i="18"/>
  <c r="G69" i="18"/>
  <c r="AV66" i="18"/>
  <c r="AU66" i="18"/>
  <c r="AT67" i="18"/>
  <c r="AB66" i="18"/>
  <c r="Z67" i="18"/>
  <c r="AA66" i="18"/>
  <c r="AN69" i="18"/>
  <c r="AL70" i="18"/>
  <c r="AM69" i="18"/>
  <c r="X67" i="18"/>
  <c r="W67" i="18"/>
  <c r="V68" i="18"/>
  <c r="P66" i="18"/>
  <c r="O66" i="18"/>
  <c r="N67" i="18"/>
  <c r="AI66" i="18"/>
  <c r="AJ66" i="18"/>
  <c r="AH67" i="18"/>
  <c r="T67" i="18"/>
  <c r="S67" i="18"/>
  <c r="R68" i="18"/>
  <c r="AR66" i="18"/>
  <c r="AQ66" i="18"/>
  <c r="AP67" i="18"/>
  <c r="B30" i="18"/>
  <c r="D29" i="18"/>
  <c r="C29" i="18"/>
  <c r="H28" i="18"/>
  <c r="G28" i="18"/>
  <c r="F29" i="18"/>
  <c r="Z29" i="18"/>
  <c r="AB28" i="18"/>
  <c r="AA28" i="18"/>
  <c r="AV27" i="18"/>
  <c r="AU27" i="18"/>
  <c r="AT28" i="18"/>
  <c r="R31" i="18"/>
  <c r="T30" i="18"/>
  <c r="S30" i="18"/>
  <c r="AH30" i="18"/>
  <c r="AJ29" i="18"/>
  <c r="AI29" i="18"/>
  <c r="K26" i="18"/>
  <c r="L26" i="18"/>
  <c r="J27" i="18"/>
  <c r="P27" i="18"/>
  <c r="O27" i="18"/>
  <c r="N28" i="18"/>
  <c r="W28" i="18"/>
  <c r="V29" i="18"/>
  <c r="X28" i="18"/>
  <c r="AF27" i="18"/>
  <c r="AE27" i="18"/>
  <c r="AD28" i="18"/>
  <c r="AL28" i="18"/>
  <c r="AN27" i="18"/>
  <c r="AM27" i="18"/>
  <c r="AP27" i="18"/>
  <c r="AR26" i="18"/>
  <c r="AQ26" i="18"/>
  <c r="AU11" i="13"/>
  <c r="AV11" i="13"/>
  <c r="AT12" i="13"/>
  <c r="AL16" i="13"/>
  <c r="AN15" i="13"/>
  <c r="AM15" i="13"/>
  <c r="T19" i="13"/>
  <c r="R20" i="13"/>
  <c r="S19" i="13"/>
  <c r="X18" i="13"/>
  <c r="V19" i="13"/>
  <c r="W18" i="13"/>
  <c r="AF16" i="13"/>
  <c r="AD17" i="13"/>
  <c r="AE16" i="13"/>
  <c r="L21" i="13"/>
  <c r="K21" i="13"/>
  <c r="J22" i="13"/>
  <c r="P20" i="13"/>
  <c r="O20" i="13"/>
  <c r="N21" i="13"/>
  <c r="AI15" i="13"/>
  <c r="AJ15" i="13"/>
  <c r="AH16" i="13"/>
  <c r="AB17" i="13"/>
  <c r="AA17" i="13"/>
  <c r="Z18" i="13"/>
  <c r="AR13" i="13"/>
  <c r="AQ13" i="13"/>
  <c r="AP14" i="13"/>
  <c r="W86" i="18"/>
  <c r="V86" i="18"/>
  <c r="B24" i="16"/>
  <c r="C23" i="16"/>
  <c r="Y87" i="18"/>
  <c r="Y86" i="18" s="1" a="1"/>
  <c r="Y86" i="18" s="1"/>
  <c r="Y83" i="18" s="1"/>
  <c r="Z48" i="18"/>
  <c r="G22" i="13"/>
  <c r="F23" i="13"/>
  <c r="H23" i="13" s="1"/>
  <c r="C22" i="13"/>
  <c r="B23" i="13"/>
  <c r="D23" i="13" s="1"/>
  <c r="I22" i="16"/>
  <c r="H23" i="16"/>
  <c r="N21" i="16"/>
  <c r="O20" i="16"/>
  <c r="K22" i="16"/>
  <c r="L21" i="16"/>
  <c r="W18" i="16"/>
  <c r="X17" i="16"/>
  <c r="Q20" i="16"/>
  <c r="R19" i="16"/>
  <c r="AI14" i="16"/>
  <c r="AJ13" i="16"/>
  <c r="E24" i="16"/>
  <c r="F23" i="16"/>
  <c r="U18" i="16"/>
  <c r="T19" i="16"/>
  <c r="Z17" i="16"/>
  <c r="AA16" i="16"/>
  <c r="AF15" i="16"/>
  <c r="AG14" i="16"/>
  <c r="AC16" i="16"/>
  <c r="AD15" i="16"/>
  <c r="AN70" i="18" l="1"/>
  <c r="AM70" i="18"/>
  <c r="AL71" i="18"/>
  <c r="AB67" i="18"/>
  <c r="AA67" i="18"/>
  <c r="Z68" i="18"/>
  <c r="C68" i="18"/>
  <c r="B69" i="18"/>
  <c r="D68" i="18"/>
  <c r="T68" i="18"/>
  <c r="S68" i="18"/>
  <c r="R69" i="18"/>
  <c r="L67" i="18"/>
  <c r="J68" i="18"/>
  <c r="K67" i="18"/>
  <c r="AR67" i="18"/>
  <c r="AQ67" i="18"/>
  <c r="AP68" i="18"/>
  <c r="X68" i="18"/>
  <c r="W68" i="18"/>
  <c r="V69" i="18"/>
  <c r="G70" i="18"/>
  <c r="F71" i="18"/>
  <c r="H70" i="18"/>
  <c r="AF67" i="18"/>
  <c r="AE67" i="18"/>
  <c r="AD68" i="18"/>
  <c r="AH68" i="18"/>
  <c r="AJ67" i="18"/>
  <c r="AI67" i="18"/>
  <c r="P67" i="18"/>
  <c r="O67" i="18"/>
  <c r="N68" i="18"/>
  <c r="AV67" i="18"/>
  <c r="AU67" i="18"/>
  <c r="AT68" i="18"/>
  <c r="J28" i="18"/>
  <c r="L27" i="18"/>
  <c r="K27" i="18"/>
  <c r="AL29" i="18"/>
  <c r="AN28" i="18"/>
  <c r="AM28" i="18"/>
  <c r="Z30" i="18"/>
  <c r="AB29" i="18"/>
  <c r="AA29" i="18"/>
  <c r="AF28" i="18"/>
  <c r="AE28" i="18"/>
  <c r="AD29" i="18"/>
  <c r="F30" i="18"/>
  <c r="H29" i="18"/>
  <c r="G29" i="18"/>
  <c r="AP28" i="18"/>
  <c r="AR27" i="18"/>
  <c r="AQ27" i="18"/>
  <c r="AI30" i="18"/>
  <c r="AJ30" i="18"/>
  <c r="AH31" i="18"/>
  <c r="P28" i="18"/>
  <c r="O28" i="18"/>
  <c r="N29" i="18"/>
  <c r="X29" i="18"/>
  <c r="W29" i="18"/>
  <c r="V30" i="18"/>
  <c r="AV28" i="18"/>
  <c r="AU28" i="18"/>
  <c r="AT29" i="18"/>
  <c r="T31" i="18"/>
  <c r="R32" i="18"/>
  <c r="S31" i="18"/>
  <c r="D30" i="18"/>
  <c r="B31" i="18"/>
  <c r="C30" i="18"/>
  <c r="AR14" i="13"/>
  <c r="AP15" i="13"/>
  <c r="AQ14" i="13"/>
  <c r="L22" i="13"/>
  <c r="J23" i="13"/>
  <c r="K22" i="13"/>
  <c r="AJ16" i="13"/>
  <c r="AI16" i="13"/>
  <c r="AH17" i="13"/>
  <c r="X19" i="13"/>
  <c r="W19" i="13"/>
  <c r="V20" i="13"/>
  <c r="P21" i="13"/>
  <c r="N22" i="13"/>
  <c r="O21" i="13"/>
  <c r="T20" i="13"/>
  <c r="S20" i="13"/>
  <c r="R21" i="13"/>
  <c r="AT13" i="13"/>
  <c r="AV12" i="13"/>
  <c r="AU12" i="13"/>
  <c r="AM16" i="13"/>
  <c r="AN16" i="13"/>
  <c r="AL17" i="13"/>
  <c r="AB18" i="13"/>
  <c r="Z19" i="13"/>
  <c r="AA18" i="13"/>
  <c r="AF17" i="13"/>
  <c r="AD18" i="13"/>
  <c r="AE17" i="13"/>
  <c r="AA86" i="18"/>
  <c r="Z86" i="18"/>
  <c r="B25" i="16"/>
  <c r="C24" i="16"/>
  <c r="AC87" i="18"/>
  <c r="AC86" i="18" s="1" a="1"/>
  <c r="AC86" i="18" s="1"/>
  <c r="AC83" i="18" s="1"/>
  <c r="AD48" i="18"/>
  <c r="C23" i="13"/>
  <c r="B24" i="13"/>
  <c r="D24" i="13" s="1"/>
  <c r="F24" i="13"/>
  <c r="H24" i="13" s="1"/>
  <c r="G23" i="13"/>
  <c r="AC17" i="16"/>
  <c r="AD16" i="16"/>
  <c r="Z18" i="16"/>
  <c r="AA17" i="16"/>
  <c r="E25" i="16"/>
  <c r="F24" i="16"/>
  <c r="Q21" i="16"/>
  <c r="R20" i="16"/>
  <c r="K23" i="16"/>
  <c r="L22" i="16"/>
  <c r="U19" i="16"/>
  <c r="T20" i="16"/>
  <c r="I23" i="16"/>
  <c r="H24" i="16"/>
  <c r="AF16" i="16"/>
  <c r="AG15" i="16"/>
  <c r="AI15" i="16"/>
  <c r="AJ14" i="16"/>
  <c r="W19" i="16"/>
  <c r="X18" i="16"/>
  <c r="N22" i="16"/>
  <c r="O21" i="16"/>
  <c r="P68" i="18" l="1"/>
  <c r="O68" i="18"/>
  <c r="N69" i="18"/>
  <c r="C69" i="18"/>
  <c r="B70" i="18"/>
  <c r="D69" i="18"/>
  <c r="G71" i="18"/>
  <c r="F72" i="18"/>
  <c r="H71" i="18"/>
  <c r="AR68" i="18"/>
  <c r="AQ68" i="18"/>
  <c r="AP69" i="18"/>
  <c r="X69" i="18"/>
  <c r="W69" i="18"/>
  <c r="V70" i="18"/>
  <c r="AN71" i="18"/>
  <c r="AM71" i="18"/>
  <c r="AL72" i="18"/>
  <c r="AV68" i="18"/>
  <c r="AU68" i="18"/>
  <c r="AT69" i="18"/>
  <c r="T69" i="18"/>
  <c r="S69" i="18"/>
  <c r="R70" i="18"/>
  <c r="AB68" i="18"/>
  <c r="Z69" i="18"/>
  <c r="AA68" i="18"/>
  <c r="AH69" i="18"/>
  <c r="AJ68" i="18"/>
  <c r="AI68" i="18"/>
  <c r="AF68" i="18"/>
  <c r="AE68" i="18"/>
  <c r="AD69" i="18"/>
  <c r="L68" i="18"/>
  <c r="J69" i="18"/>
  <c r="K68" i="18"/>
  <c r="B32" i="18"/>
  <c r="D31" i="18"/>
  <c r="C31" i="18"/>
  <c r="Z31" i="18"/>
  <c r="AB30" i="18"/>
  <c r="AA30" i="18"/>
  <c r="AF29" i="18"/>
  <c r="AE29" i="18"/>
  <c r="AD30" i="18"/>
  <c r="AH32" i="18"/>
  <c r="AJ31" i="18"/>
  <c r="AI31" i="18"/>
  <c r="AV29" i="18"/>
  <c r="AU29" i="18"/>
  <c r="AT30" i="18"/>
  <c r="AQ28" i="18"/>
  <c r="AR28" i="18"/>
  <c r="AP29" i="18"/>
  <c r="AM29" i="18"/>
  <c r="AN29" i="18"/>
  <c r="AL30" i="18"/>
  <c r="V31" i="18"/>
  <c r="X30" i="18"/>
  <c r="W30" i="18"/>
  <c r="P29" i="18"/>
  <c r="O29" i="18"/>
  <c r="N30" i="18"/>
  <c r="R33" i="18"/>
  <c r="T32" i="18"/>
  <c r="S32" i="18"/>
  <c r="F31" i="18"/>
  <c r="H30" i="18"/>
  <c r="G30" i="18"/>
  <c r="J29" i="18"/>
  <c r="L28" i="18"/>
  <c r="K28" i="18"/>
  <c r="AJ17" i="13"/>
  <c r="AH18" i="13"/>
  <c r="AI17" i="13"/>
  <c r="X20" i="13"/>
  <c r="W20" i="13"/>
  <c r="V21" i="13"/>
  <c r="AT14" i="13"/>
  <c r="AV13" i="13"/>
  <c r="AU13" i="13"/>
  <c r="T21" i="13"/>
  <c r="R22" i="13"/>
  <c r="S21" i="13"/>
  <c r="AF18" i="13"/>
  <c r="AE18" i="13"/>
  <c r="AD19" i="13"/>
  <c r="L23" i="13"/>
  <c r="K23" i="13"/>
  <c r="J24" i="13"/>
  <c r="AB19" i="13"/>
  <c r="Z20" i="13"/>
  <c r="AA19" i="13"/>
  <c r="P22" i="13"/>
  <c r="N23" i="13"/>
  <c r="O22" i="13"/>
  <c r="AR15" i="13"/>
  <c r="AP16" i="13"/>
  <c r="AQ15" i="13"/>
  <c r="AN17" i="13"/>
  <c r="AM17" i="13"/>
  <c r="AL18" i="13"/>
  <c r="AD86" i="18"/>
  <c r="AE86" i="18"/>
  <c r="B26" i="16"/>
  <c r="C25" i="16"/>
  <c r="AG87" i="18"/>
  <c r="AG86" i="18" s="1" a="1"/>
  <c r="AG86" i="18" s="1"/>
  <c r="AG83" i="18" s="1"/>
  <c r="AH48" i="18"/>
  <c r="C24" i="13"/>
  <c r="B25" i="13"/>
  <c r="D25" i="13" s="1"/>
  <c r="F25" i="13"/>
  <c r="H25" i="13" s="1"/>
  <c r="G24" i="13"/>
  <c r="I24" i="16"/>
  <c r="H25" i="16"/>
  <c r="AI16" i="16"/>
  <c r="AJ15" i="16"/>
  <c r="Z19" i="16"/>
  <c r="AA18" i="16"/>
  <c r="N23" i="16"/>
  <c r="O22" i="16"/>
  <c r="Q22" i="16"/>
  <c r="R21" i="16"/>
  <c r="U20" i="16"/>
  <c r="T21" i="16"/>
  <c r="W20" i="16"/>
  <c r="X19" i="16"/>
  <c r="AF17" i="16"/>
  <c r="AG16" i="16"/>
  <c r="K24" i="16"/>
  <c r="L23" i="16"/>
  <c r="E26" i="16"/>
  <c r="F25" i="16"/>
  <c r="AC18" i="16"/>
  <c r="AD17" i="16"/>
  <c r="T70" i="18" l="1"/>
  <c r="S70" i="18"/>
  <c r="R71" i="18"/>
  <c r="AV69" i="18"/>
  <c r="AU69" i="18"/>
  <c r="AT70" i="18"/>
  <c r="G72" i="18"/>
  <c r="F73" i="18"/>
  <c r="H72" i="18"/>
  <c r="AR69" i="18"/>
  <c r="AQ69" i="18"/>
  <c r="AP70" i="18"/>
  <c r="L69" i="18"/>
  <c r="K69" i="18"/>
  <c r="J70" i="18"/>
  <c r="C70" i="18"/>
  <c r="B71" i="18"/>
  <c r="D70" i="18"/>
  <c r="AF69" i="18"/>
  <c r="AE69" i="18"/>
  <c r="AD70" i="18"/>
  <c r="X70" i="18"/>
  <c r="W70" i="18"/>
  <c r="V71" i="18"/>
  <c r="P69" i="18"/>
  <c r="O69" i="18"/>
  <c r="N70" i="18"/>
  <c r="AN72" i="18"/>
  <c r="AM72" i="18"/>
  <c r="AL73" i="18"/>
  <c r="AH70" i="18"/>
  <c r="AI69" i="18"/>
  <c r="AJ69" i="18"/>
  <c r="AB69" i="18"/>
  <c r="Z70" i="18"/>
  <c r="AA69" i="18"/>
  <c r="AJ32" i="18"/>
  <c r="AI32" i="18"/>
  <c r="AH33" i="18"/>
  <c r="V32" i="18"/>
  <c r="X31" i="18"/>
  <c r="W31" i="18"/>
  <c r="AN30" i="18"/>
  <c r="AM30" i="18"/>
  <c r="AL31" i="18"/>
  <c r="AF30" i="18"/>
  <c r="AE30" i="18"/>
  <c r="AD31" i="18"/>
  <c r="J30" i="18"/>
  <c r="L29" i="18"/>
  <c r="K29" i="18"/>
  <c r="G31" i="18"/>
  <c r="H31" i="18"/>
  <c r="F32" i="18"/>
  <c r="AP30" i="18"/>
  <c r="AR29" i="18"/>
  <c r="AQ29" i="18"/>
  <c r="S33" i="18"/>
  <c r="T33" i="18"/>
  <c r="R34" i="18"/>
  <c r="AA31" i="18"/>
  <c r="AB31" i="18"/>
  <c r="Z32" i="18"/>
  <c r="P30" i="18"/>
  <c r="O30" i="18"/>
  <c r="N31" i="18"/>
  <c r="AV30" i="18"/>
  <c r="AU30" i="18"/>
  <c r="AT31" i="18"/>
  <c r="C32" i="18"/>
  <c r="D32" i="18"/>
  <c r="B33" i="18"/>
  <c r="L24" i="13"/>
  <c r="K24" i="13"/>
  <c r="J25" i="13"/>
  <c r="X21" i="13"/>
  <c r="W21" i="13"/>
  <c r="V22" i="13"/>
  <c r="T22" i="13"/>
  <c r="S22" i="13"/>
  <c r="R23" i="13"/>
  <c r="AB20" i="13"/>
  <c r="AA20" i="13"/>
  <c r="Z21" i="13"/>
  <c r="P23" i="13"/>
  <c r="N24" i="13"/>
  <c r="O23" i="13"/>
  <c r="AU14" i="13"/>
  <c r="AV14" i="13"/>
  <c r="AT15" i="13"/>
  <c r="AN18" i="13"/>
  <c r="AL19" i="13"/>
  <c r="AM18" i="13"/>
  <c r="AF19" i="13"/>
  <c r="AD20" i="13"/>
  <c r="AE19" i="13"/>
  <c r="AR16" i="13"/>
  <c r="AQ16" i="13"/>
  <c r="AP17" i="13"/>
  <c r="AJ18" i="13"/>
  <c r="AI18" i="13"/>
  <c r="AH19" i="13"/>
  <c r="AI86" i="18"/>
  <c r="AH86" i="18"/>
  <c r="B27" i="16"/>
  <c r="C26" i="16"/>
  <c r="AK87" i="18"/>
  <c r="AK86" i="18" s="1" a="1"/>
  <c r="AK86" i="18" s="1"/>
  <c r="AK83" i="18" s="1"/>
  <c r="AL48" i="18"/>
  <c r="C25" i="13"/>
  <c r="B26" i="13"/>
  <c r="D26" i="13" s="1"/>
  <c r="G25" i="13"/>
  <c r="F26" i="13"/>
  <c r="H26" i="13" s="1"/>
  <c r="Q23" i="16"/>
  <c r="R22" i="16"/>
  <c r="K25" i="16"/>
  <c r="L24" i="16"/>
  <c r="Z20" i="16"/>
  <c r="AA19" i="16"/>
  <c r="I25" i="16"/>
  <c r="H26" i="16"/>
  <c r="AC19" i="16"/>
  <c r="AD18" i="16"/>
  <c r="W21" i="16"/>
  <c r="X20" i="16"/>
  <c r="U21" i="16"/>
  <c r="T22" i="16"/>
  <c r="E27" i="16"/>
  <c r="F26" i="16"/>
  <c r="AG17" i="16"/>
  <c r="AF18" i="16"/>
  <c r="N24" i="16"/>
  <c r="O23" i="16"/>
  <c r="AI17" i="16"/>
  <c r="AJ16" i="16"/>
  <c r="X71" i="18" l="1"/>
  <c r="W71" i="18"/>
  <c r="V72" i="18"/>
  <c r="AR70" i="18"/>
  <c r="AQ70" i="18"/>
  <c r="AP71" i="18"/>
  <c r="G73" i="18"/>
  <c r="F74" i="18"/>
  <c r="H73" i="18"/>
  <c r="AJ70" i="18"/>
  <c r="AH71" i="18"/>
  <c r="AI70" i="18"/>
  <c r="AV70" i="18"/>
  <c r="AU70" i="18"/>
  <c r="AT71" i="18"/>
  <c r="L70" i="18"/>
  <c r="J71" i="18"/>
  <c r="K70" i="18"/>
  <c r="T71" i="18"/>
  <c r="S71" i="18"/>
  <c r="R72" i="18"/>
  <c r="AB70" i="18"/>
  <c r="AA70" i="18"/>
  <c r="Z71" i="18"/>
  <c r="AF70" i="18"/>
  <c r="AE70" i="18"/>
  <c r="AD71" i="18"/>
  <c r="AN73" i="18"/>
  <c r="AM73" i="18"/>
  <c r="AL74" i="18"/>
  <c r="C71" i="18"/>
  <c r="B72" i="18"/>
  <c r="D71" i="18"/>
  <c r="P70" i="18"/>
  <c r="O70" i="18"/>
  <c r="N71" i="18"/>
  <c r="AF31" i="18"/>
  <c r="AE31" i="18"/>
  <c r="AD32" i="18"/>
  <c r="AL32" i="18"/>
  <c r="AN31" i="18"/>
  <c r="AM31" i="18"/>
  <c r="AP31" i="18"/>
  <c r="AR30" i="18"/>
  <c r="AQ30" i="18"/>
  <c r="Z33" i="18"/>
  <c r="AB32" i="18"/>
  <c r="AA32" i="18"/>
  <c r="R35" i="18"/>
  <c r="T34" i="18"/>
  <c r="S34" i="18"/>
  <c r="P31" i="18"/>
  <c r="O31" i="18"/>
  <c r="N32" i="18"/>
  <c r="H32" i="18"/>
  <c r="G32" i="18"/>
  <c r="F33" i="18"/>
  <c r="B34" i="18"/>
  <c r="D33" i="18"/>
  <c r="C33" i="18"/>
  <c r="AV31" i="18"/>
  <c r="AU31" i="18"/>
  <c r="AT32" i="18"/>
  <c r="W32" i="18"/>
  <c r="V33" i="18"/>
  <c r="X32" i="18"/>
  <c r="AH34" i="18"/>
  <c r="AJ33" i="18"/>
  <c r="AI33" i="18"/>
  <c r="K30" i="18"/>
  <c r="L30" i="18"/>
  <c r="J31" i="18"/>
  <c r="AB21" i="13"/>
  <c r="AA21" i="13"/>
  <c r="Z22" i="13"/>
  <c r="T23" i="13"/>
  <c r="R24" i="13"/>
  <c r="S23" i="13"/>
  <c r="AN19" i="13"/>
  <c r="AM19" i="13"/>
  <c r="AL20" i="13"/>
  <c r="AJ19" i="13"/>
  <c r="AH20" i="13"/>
  <c r="AI19" i="13"/>
  <c r="AT16" i="13"/>
  <c r="AU15" i="13"/>
  <c r="AV15" i="13"/>
  <c r="X22" i="13"/>
  <c r="V23" i="13"/>
  <c r="W22" i="13"/>
  <c r="P24" i="13"/>
  <c r="N25" i="13"/>
  <c r="O24" i="13"/>
  <c r="AF20" i="13"/>
  <c r="AD21" i="13"/>
  <c r="AE20" i="13"/>
  <c r="AR17" i="13"/>
  <c r="AP18" i="13"/>
  <c r="AQ17" i="13"/>
  <c r="L25" i="13"/>
  <c r="J26" i="13"/>
  <c r="K25" i="13"/>
  <c r="AO86" i="18" a="1"/>
  <c r="AO86" i="18" s="1"/>
  <c r="AO83" i="18" s="1"/>
  <c r="AL86" i="18"/>
  <c r="AM86" i="18"/>
  <c r="B28" i="16"/>
  <c r="C27" i="16"/>
  <c r="AO87" i="18"/>
  <c r="AP48" i="18"/>
  <c r="G26" i="13"/>
  <c r="F27" i="13"/>
  <c r="H27" i="13" s="1"/>
  <c r="C26" i="13"/>
  <c r="B27" i="13"/>
  <c r="D27" i="13" s="1"/>
  <c r="AC20" i="16"/>
  <c r="AD19" i="16"/>
  <c r="Z21" i="16"/>
  <c r="AA20" i="16"/>
  <c r="Q24" i="16"/>
  <c r="R23" i="16"/>
  <c r="AG18" i="16"/>
  <c r="AF19" i="16"/>
  <c r="AI18" i="16"/>
  <c r="AJ17" i="16"/>
  <c r="H27" i="16"/>
  <c r="I26" i="16"/>
  <c r="U22" i="16"/>
  <c r="T23" i="16"/>
  <c r="N25" i="16"/>
  <c r="O24" i="16"/>
  <c r="F27" i="16"/>
  <c r="E28" i="16"/>
  <c r="W22" i="16"/>
  <c r="X21" i="16"/>
  <c r="K26" i="16"/>
  <c r="L25" i="16"/>
  <c r="P71" i="18" l="1"/>
  <c r="O71" i="18"/>
  <c r="N72" i="18"/>
  <c r="C72" i="18"/>
  <c r="B73" i="18"/>
  <c r="D72" i="18"/>
  <c r="F75" i="18"/>
  <c r="H74" i="18"/>
  <c r="G74" i="18"/>
  <c r="AB71" i="18"/>
  <c r="AA71" i="18"/>
  <c r="Z72" i="18"/>
  <c r="AJ71" i="18"/>
  <c r="AH72" i="18"/>
  <c r="AI71" i="18"/>
  <c r="AL75" i="18"/>
  <c r="AN74" i="18"/>
  <c r="AM74" i="18"/>
  <c r="AR71" i="18"/>
  <c r="AQ71" i="18"/>
  <c r="AP72" i="18"/>
  <c r="L71" i="18"/>
  <c r="J72" i="18"/>
  <c r="K71" i="18"/>
  <c r="AF71" i="18"/>
  <c r="AE71" i="18"/>
  <c r="AD72" i="18"/>
  <c r="AV71" i="18"/>
  <c r="AU71" i="18"/>
  <c r="AT72" i="18"/>
  <c r="X72" i="18"/>
  <c r="W72" i="18"/>
  <c r="V73" i="18"/>
  <c r="T72" i="18"/>
  <c r="S72" i="18"/>
  <c r="R73" i="18"/>
  <c r="F34" i="18"/>
  <c r="H33" i="18"/>
  <c r="G33" i="18"/>
  <c r="AI34" i="18"/>
  <c r="AJ34" i="18"/>
  <c r="AH35" i="18"/>
  <c r="AP32" i="18"/>
  <c r="AR31" i="18"/>
  <c r="AQ31" i="18"/>
  <c r="J32" i="18"/>
  <c r="L31" i="18"/>
  <c r="K31" i="18"/>
  <c r="Z34" i="18"/>
  <c r="AB33" i="18"/>
  <c r="AA33" i="18"/>
  <c r="P32" i="18"/>
  <c r="O32" i="18"/>
  <c r="N33" i="18"/>
  <c r="D34" i="18"/>
  <c r="B35" i="18"/>
  <c r="C34" i="18"/>
  <c r="X33" i="18"/>
  <c r="W33" i="18"/>
  <c r="V34" i="18"/>
  <c r="AL33" i="18"/>
  <c r="AN32" i="18"/>
  <c r="AM32" i="18"/>
  <c r="AV32" i="18"/>
  <c r="AU32" i="18"/>
  <c r="AT33" i="18"/>
  <c r="AF32" i="18"/>
  <c r="AE32" i="18"/>
  <c r="AD33" i="18"/>
  <c r="T35" i="18"/>
  <c r="S35" i="18"/>
  <c r="R36" i="18"/>
  <c r="P25" i="13"/>
  <c r="N26" i="13"/>
  <c r="O25" i="13"/>
  <c r="AF21" i="13"/>
  <c r="AD22" i="13"/>
  <c r="AE21" i="13"/>
  <c r="L26" i="13"/>
  <c r="J27" i="13"/>
  <c r="K26" i="13"/>
  <c r="X23" i="13"/>
  <c r="W23" i="13"/>
  <c r="V24" i="13"/>
  <c r="T24" i="13"/>
  <c r="R25" i="13"/>
  <c r="S24" i="13"/>
  <c r="AJ20" i="13"/>
  <c r="AH21" i="13"/>
  <c r="AI20" i="13"/>
  <c r="AN20" i="13"/>
  <c r="AM20" i="13"/>
  <c r="AL21" i="13"/>
  <c r="AB22" i="13"/>
  <c r="Z23" i="13"/>
  <c r="AA22" i="13"/>
  <c r="AR18" i="13"/>
  <c r="AP19" i="13"/>
  <c r="AQ18" i="13"/>
  <c r="AV16" i="13"/>
  <c r="AT17" i="13"/>
  <c r="AU16" i="13"/>
  <c r="AQ86" i="18"/>
  <c r="AP86" i="18"/>
  <c r="AS86" i="18" a="1"/>
  <c r="AS86" i="18" s="1"/>
  <c r="AS83" i="18" s="1"/>
  <c r="C28" i="16"/>
  <c r="B29" i="16"/>
  <c r="AS87" i="18"/>
  <c r="AT48" i="18"/>
  <c r="C27" i="13"/>
  <c r="B28" i="13"/>
  <c r="D28" i="13" s="1"/>
  <c r="G27" i="13"/>
  <c r="F28" i="13"/>
  <c r="H28" i="13" s="1"/>
  <c r="F28" i="16"/>
  <c r="E29" i="16"/>
  <c r="U23" i="16"/>
  <c r="T24" i="16"/>
  <c r="AG19" i="16"/>
  <c r="AF20" i="16"/>
  <c r="I27" i="16"/>
  <c r="H28" i="16"/>
  <c r="Z22" i="16"/>
  <c r="AA21" i="16"/>
  <c r="K27" i="16"/>
  <c r="L26" i="16"/>
  <c r="W23" i="16"/>
  <c r="X22" i="16"/>
  <c r="N26" i="16"/>
  <c r="O25" i="16"/>
  <c r="AI19" i="16"/>
  <c r="AJ18" i="16"/>
  <c r="Q25" i="16"/>
  <c r="R24" i="16"/>
  <c r="AC21" i="16"/>
  <c r="AD20" i="16"/>
  <c r="H75" i="18" l="1"/>
  <c r="G75" i="18"/>
  <c r="F76" i="18"/>
  <c r="C73" i="18"/>
  <c r="B74" i="18"/>
  <c r="D73" i="18"/>
  <c r="AL76" i="18"/>
  <c r="AN75" i="18"/>
  <c r="AM75" i="18"/>
  <c r="P72" i="18"/>
  <c r="O72" i="18"/>
  <c r="N73" i="18"/>
  <c r="AB72" i="18"/>
  <c r="AA72" i="18"/>
  <c r="Z73" i="18"/>
  <c r="L72" i="18"/>
  <c r="J73" i="18"/>
  <c r="K72" i="18"/>
  <c r="AR72" i="18"/>
  <c r="AQ72" i="18"/>
  <c r="AP73" i="18"/>
  <c r="T73" i="18"/>
  <c r="S73" i="18"/>
  <c r="R74" i="18"/>
  <c r="X73" i="18"/>
  <c r="W73" i="18"/>
  <c r="V74" i="18"/>
  <c r="AV72" i="18"/>
  <c r="AU72" i="18"/>
  <c r="AT73" i="18"/>
  <c r="AF72" i="18"/>
  <c r="AE72" i="18"/>
  <c r="AD73" i="18"/>
  <c r="AJ72" i="18"/>
  <c r="AH73" i="18"/>
  <c r="AI72" i="18"/>
  <c r="AQ32" i="18"/>
  <c r="AR32" i="18"/>
  <c r="AP33" i="18"/>
  <c r="R37" i="18"/>
  <c r="T36" i="18"/>
  <c r="S36" i="18"/>
  <c r="V35" i="18"/>
  <c r="X34" i="18"/>
  <c r="W34" i="18"/>
  <c r="J33" i="18"/>
  <c r="K32" i="18"/>
  <c r="L32" i="18"/>
  <c r="AF33" i="18"/>
  <c r="AE33" i="18"/>
  <c r="AD34" i="18"/>
  <c r="B36" i="18"/>
  <c r="D35" i="18"/>
  <c r="C35" i="18"/>
  <c r="AV33" i="18"/>
  <c r="AU33" i="18"/>
  <c r="AT34" i="18"/>
  <c r="P33" i="18"/>
  <c r="O33" i="18"/>
  <c r="N34" i="18"/>
  <c r="AH36" i="18"/>
  <c r="AI35" i="18"/>
  <c r="AJ35" i="18"/>
  <c r="AM33" i="18"/>
  <c r="AN33" i="18"/>
  <c r="AL34" i="18"/>
  <c r="Z35" i="18"/>
  <c r="AB34" i="18"/>
  <c r="AA34" i="18"/>
  <c r="F35" i="18"/>
  <c r="H34" i="18"/>
  <c r="G34" i="18"/>
  <c r="AB23" i="13"/>
  <c r="Z24" i="13"/>
  <c r="AA23" i="13"/>
  <c r="AN21" i="13"/>
  <c r="AL22" i="13"/>
  <c r="AM21" i="13"/>
  <c r="L27" i="13"/>
  <c r="K27" i="13"/>
  <c r="J28" i="13"/>
  <c r="AV17" i="13"/>
  <c r="AU17" i="13"/>
  <c r="AT18" i="13"/>
  <c r="X24" i="13"/>
  <c r="V25" i="13"/>
  <c r="W24" i="13"/>
  <c r="AJ21" i="13"/>
  <c r="AI21" i="13"/>
  <c r="AH22" i="13"/>
  <c r="AF22" i="13"/>
  <c r="AE22" i="13"/>
  <c r="AD23" i="13"/>
  <c r="AR19" i="13"/>
  <c r="AQ19" i="13"/>
  <c r="AP20" i="13"/>
  <c r="T25" i="13"/>
  <c r="S25" i="13"/>
  <c r="R26" i="13"/>
  <c r="P26" i="13"/>
  <c r="O26" i="13"/>
  <c r="N27" i="13"/>
  <c r="AU86" i="18"/>
  <c r="AT86" i="18"/>
  <c r="C29" i="16"/>
  <c r="B30" i="16"/>
  <c r="AW87" i="18"/>
  <c r="AW86" i="18" s="1" a="1"/>
  <c r="AW86" i="18" s="1"/>
  <c r="AW83" i="18" s="1"/>
  <c r="F29" i="13"/>
  <c r="H29" i="13" s="1"/>
  <c r="G28" i="13"/>
  <c r="C28" i="13"/>
  <c r="B29" i="13"/>
  <c r="D29" i="13" s="1"/>
  <c r="I28" i="16"/>
  <c r="H29" i="16"/>
  <c r="U24" i="16"/>
  <c r="T25" i="16"/>
  <c r="AC22" i="16"/>
  <c r="AD21" i="16"/>
  <c r="AI20" i="16"/>
  <c r="AJ19" i="16"/>
  <c r="W24" i="16"/>
  <c r="X23" i="16"/>
  <c r="K28" i="16"/>
  <c r="L27" i="16"/>
  <c r="Q26" i="16"/>
  <c r="R25" i="16"/>
  <c r="AG20" i="16"/>
  <c r="AF21" i="16"/>
  <c r="F29" i="16"/>
  <c r="E30" i="16"/>
  <c r="N27" i="16"/>
  <c r="O26" i="16"/>
  <c r="Z23" i="16"/>
  <c r="AA22" i="16"/>
  <c r="T74" i="18" l="1"/>
  <c r="R75" i="18"/>
  <c r="S74" i="18"/>
  <c r="AR73" i="18"/>
  <c r="AQ73" i="18"/>
  <c r="AP74" i="18"/>
  <c r="AN76" i="18"/>
  <c r="AM76" i="18"/>
  <c r="AL77" i="18"/>
  <c r="P73" i="18"/>
  <c r="O73" i="18"/>
  <c r="N74" i="18"/>
  <c r="L73" i="18"/>
  <c r="K73" i="18"/>
  <c r="J74" i="18"/>
  <c r="D74" i="18"/>
  <c r="C74" i="18"/>
  <c r="B75" i="18"/>
  <c r="AF73" i="18"/>
  <c r="AE73" i="18"/>
  <c r="AD74" i="18"/>
  <c r="X74" i="18"/>
  <c r="W74" i="18"/>
  <c r="V75" i="18"/>
  <c r="AB73" i="18"/>
  <c r="Z74" i="18"/>
  <c r="AA73" i="18"/>
  <c r="H76" i="18"/>
  <c r="G76" i="18"/>
  <c r="F77" i="18"/>
  <c r="AH74" i="18"/>
  <c r="AJ73" i="18"/>
  <c r="AI73" i="18"/>
  <c r="AV73" i="18"/>
  <c r="AU73" i="18"/>
  <c r="AT74" i="18"/>
  <c r="AV34" i="18"/>
  <c r="AU34" i="18"/>
  <c r="AT35" i="18"/>
  <c r="P34" i="18"/>
  <c r="O34" i="18"/>
  <c r="N35" i="18"/>
  <c r="AF34" i="18"/>
  <c r="AE34" i="18"/>
  <c r="AD35" i="18"/>
  <c r="AP34" i="18"/>
  <c r="AR33" i="18"/>
  <c r="AQ33" i="18"/>
  <c r="G35" i="18"/>
  <c r="H35" i="18"/>
  <c r="F36" i="18"/>
  <c r="J34" i="18"/>
  <c r="L33" i="18"/>
  <c r="K33" i="18"/>
  <c r="AA35" i="18"/>
  <c r="AB35" i="18"/>
  <c r="Z36" i="18"/>
  <c r="V36" i="18"/>
  <c r="X35" i="18"/>
  <c r="W35" i="18"/>
  <c r="AN34" i="18"/>
  <c r="AM34" i="18"/>
  <c r="AL35" i="18"/>
  <c r="C36" i="18"/>
  <c r="B37" i="18"/>
  <c r="D36" i="18"/>
  <c r="S37" i="18"/>
  <c r="T37" i="18"/>
  <c r="R38" i="18"/>
  <c r="AH37" i="18"/>
  <c r="AJ36" i="18"/>
  <c r="AI36" i="18"/>
  <c r="P27" i="13"/>
  <c r="N28" i="13"/>
  <c r="O27" i="13"/>
  <c r="AJ22" i="13"/>
  <c r="AH23" i="13"/>
  <c r="AI22" i="13"/>
  <c r="AF23" i="13"/>
  <c r="AD24" i="13"/>
  <c r="AE23" i="13"/>
  <c r="AN22" i="13"/>
  <c r="AM22" i="13"/>
  <c r="AL23" i="13"/>
  <c r="AV18" i="13"/>
  <c r="AT19" i="13"/>
  <c r="AU18" i="13"/>
  <c r="T26" i="13"/>
  <c r="R27" i="13"/>
  <c r="S26" i="13"/>
  <c r="AR20" i="13"/>
  <c r="AP21" i="13"/>
  <c r="AQ20" i="13"/>
  <c r="X25" i="13"/>
  <c r="V26" i="13"/>
  <c r="W25" i="13"/>
  <c r="AB24" i="13"/>
  <c r="AA24" i="13"/>
  <c r="Z25" i="13"/>
  <c r="L28" i="13"/>
  <c r="J29" i="13"/>
  <c r="K28" i="13"/>
  <c r="B31" i="16"/>
  <c r="C30" i="16"/>
  <c r="B30" i="13"/>
  <c r="D30" i="13" s="1"/>
  <c r="C29" i="13"/>
  <c r="F30" i="13"/>
  <c r="H30" i="13" s="1"/>
  <c r="G29" i="13"/>
  <c r="U25" i="16"/>
  <c r="T26" i="16"/>
  <c r="Z24" i="16"/>
  <c r="AA23" i="16"/>
  <c r="L28" i="16"/>
  <c r="K29" i="16"/>
  <c r="AI21" i="16"/>
  <c r="AJ20" i="16"/>
  <c r="F30" i="16"/>
  <c r="E31" i="16"/>
  <c r="I29" i="16"/>
  <c r="H30" i="16"/>
  <c r="AG21" i="16"/>
  <c r="AF22" i="16"/>
  <c r="O27" i="16"/>
  <c r="N28" i="16"/>
  <c r="Q27" i="16"/>
  <c r="R26" i="16"/>
  <c r="W25" i="16"/>
  <c r="X24" i="16"/>
  <c r="AC23" i="16"/>
  <c r="AD22" i="16"/>
  <c r="AV74" i="18" l="1"/>
  <c r="AU74" i="18"/>
  <c r="AT75" i="18"/>
  <c r="X75" i="18"/>
  <c r="V76" i="18"/>
  <c r="W75" i="18"/>
  <c r="P74" i="18"/>
  <c r="O74" i="18"/>
  <c r="N75" i="18"/>
  <c r="AF74" i="18"/>
  <c r="AE74" i="18"/>
  <c r="AD75" i="18"/>
  <c r="AH75" i="18"/>
  <c r="AJ74" i="18"/>
  <c r="AI74" i="18"/>
  <c r="AN77" i="18"/>
  <c r="AM77" i="18"/>
  <c r="AL78" i="18"/>
  <c r="R76" i="18"/>
  <c r="S75" i="18"/>
  <c r="T75" i="18"/>
  <c r="H77" i="18"/>
  <c r="G77" i="18"/>
  <c r="F78" i="18"/>
  <c r="D75" i="18"/>
  <c r="C75" i="18"/>
  <c r="B76" i="18"/>
  <c r="AR74" i="18"/>
  <c r="AQ74" i="18"/>
  <c r="AP75" i="18"/>
  <c r="L74" i="18"/>
  <c r="K74" i="18"/>
  <c r="J75" i="18"/>
  <c r="AB74" i="18"/>
  <c r="AA74" i="18"/>
  <c r="Z75" i="18"/>
  <c r="AH38" i="18"/>
  <c r="AJ37" i="18"/>
  <c r="AI37" i="18"/>
  <c r="W36" i="18"/>
  <c r="V37" i="18"/>
  <c r="X36" i="18"/>
  <c r="AP35" i="18"/>
  <c r="AR34" i="18"/>
  <c r="AQ34" i="18"/>
  <c r="T38" i="18"/>
  <c r="S38" i="18"/>
  <c r="R39" i="18"/>
  <c r="Z37" i="18"/>
  <c r="AB36" i="18"/>
  <c r="AA36" i="18"/>
  <c r="AF35" i="18"/>
  <c r="AE35" i="18"/>
  <c r="AD36" i="18"/>
  <c r="K34" i="18"/>
  <c r="L34" i="18"/>
  <c r="J35" i="18"/>
  <c r="P35" i="18"/>
  <c r="O35" i="18"/>
  <c r="N36" i="18"/>
  <c r="B38" i="18"/>
  <c r="D37" i="18"/>
  <c r="C37" i="18"/>
  <c r="AL36" i="18"/>
  <c r="AM35" i="18"/>
  <c r="AN35" i="18"/>
  <c r="H36" i="18"/>
  <c r="G36" i="18"/>
  <c r="F37" i="18"/>
  <c r="AV35" i="18"/>
  <c r="AU35" i="18"/>
  <c r="AT36" i="18"/>
  <c r="AN23" i="13"/>
  <c r="AM23" i="13"/>
  <c r="AL24" i="13"/>
  <c r="X26" i="13"/>
  <c r="W26" i="13"/>
  <c r="V27" i="13"/>
  <c r="AF24" i="13"/>
  <c r="AE24" i="13"/>
  <c r="AD25" i="13"/>
  <c r="L29" i="13"/>
  <c r="K29" i="13"/>
  <c r="J30" i="13"/>
  <c r="T27" i="13"/>
  <c r="R28" i="13"/>
  <c r="S27" i="13"/>
  <c r="AJ23" i="13"/>
  <c r="AI23" i="13"/>
  <c r="AH24" i="13"/>
  <c r="AB25" i="13"/>
  <c r="Z26" i="13"/>
  <c r="AA25" i="13"/>
  <c r="AR21" i="13"/>
  <c r="AQ21" i="13"/>
  <c r="AP22" i="13"/>
  <c r="AV19" i="13"/>
  <c r="AT20" i="13"/>
  <c r="AU19" i="13"/>
  <c r="P28" i="13"/>
  <c r="O28" i="13"/>
  <c r="N29" i="13"/>
  <c r="C31" i="16"/>
  <c r="B32" i="16"/>
  <c r="G30" i="13"/>
  <c r="F31" i="13"/>
  <c r="H31" i="13" s="1"/>
  <c r="B31" i="13"/>
  <c r="D31" i="13" s="1"/>
  <c r="C30" i="13"/>
  <c r="AG22" i="16"/>
  <c r="AF23" i="16"/>
  <c r="F31" i="16"/>
  <c r="E32" i="16"/>
  <c r="L29" i="16"/>
  <c r="K30" i="16"/>
  <c r="I30" i="16"/>
  <c r="H31" i="16"/>
  <c r="T27" i="16"/>
  <c r="U26" i="16"/>
  <c r="AC24" i="16"/>
  <c r="AD23" i="16"/>
  <c r="Q28" i="16"/>
  <c r="R27" i="16"/>
  <c r="O28" i="16"/>
  <c r="N29" i="16"/>
  <c r="W26" i="16"/>
  <c r="X25" i="16"/>
  <c r="AI22" i="16"/>
  <c r="AJ21" i="16"/>
  <c r="Z25" i="16"/>
  <c r="AA24" i="16"/>
  <c r="AB75" i="18" l="1"/>
  <c r="AA75" i="18"/>
  <c r="Z76" i="18"/>
  <c r="AF75" i="18"/>
  <c r="AE75" i="18"/>
  <c r="AD76" i="18"/>
  <c r="P75" i="18"/>
  <c r="O75" i="18"/>
  <c r="N76" i="18"/>
  <c r="S76" i="18"/>
  <c r="R77" i="18"/>
  <c r="T76" i="18"/>
  <c r="V77" i="18"/>
  <c r="W76" i="18"/>
  <c r="X76" i="18"/>
  <c r="L75" i="18"/>
  <c r="K75" i="18"/>
  <c r="J76" i="18"/>
  <c r="AV75" i="18"/>
  <c r="AU75" i="18"/>
  <c r="AT76" i="18"/>
  <c r="F79" i="18"/>
  <c r="H78" i="18"/>
  <c r="G78" i="18"/>
  <c r="AR75" i="18"/>
  <c r="AQ75" i="18"/>
  <c r="AP76" i="18"/>
  <c r="AL79" i="18"/>
  <c r="AM78" i="18"/>
  <c r="AN78" i="18"/>
  <c r="D76" i="18"/>
  <c r="C76" i="18"/>
  <c r="B77" i="18"/>
  <c r="AJ75" i="18"/>
  <c r="AI75" i="18"/>
  <c r="AH76" i="18"/>
  <c r="AV36" i="18"/>
  <c r="AU36" i="18"/>
  <c r="AT37" i="18"/>
  <c r="P36" i="18"/>
  <c r="O36" i="18"/>
  <c r="N37" i="18"/>
  <c r="R40" i="18"/>
  <c r="S39" i="18"/>
  <c r="T39" i="18"/>
  <c r="F38" i="18"/>
  <c r="G37" i="18"/>
  <c r="H37" i="18"/>
  <c r="J36" i="18"/>
  <c r="L35" i="18"/>
  <c r="K35" i="18"/>
  <c r="AP36" i="18"/>
  <c r="AR35" i="18"/>
  <c r="AQ35" i="18"/>
  <c r="AF36" i="18"/>
  <c r="AE36" i="18"/>
  <c r="AD37" i="18"/>
  <c r="V38" i="18"/>
  <c r="W37" i="18"/>
  <c r="X37" i="18"/>
  <c r="AL37" i="18"/>
  <c r="AN36" i="18"/>
  <c r="AM36" i="18"/>
  <c r="B39" i="18"/>
  <c r="D38" i="18"/>
  <c r="C38" i="18"/>
  <c r="Z38" i="18"/>
  <c r="AB37" i="18"/>
  <c r="AA37" i="18"/>
  <c r="AI38" i="18"/>
  <c r="AH39" i="18"/>
  <c r="AJ38" i="18"/>
  <c r="AF25" i="13"/>
  <c r="AD26" i="13"/>
  <c r="AE25" i="13"/>
  <c r="X27" i="13"/>
  <c r="V28" i="13"/>
  <c r="W27" i="13"/>
  <c r="AJ24" i="13"/>
  <c r="AI24" i="13"/>
  <c r="AH25" i="13"/>
  <c r="AR22" i="13"/>
  <c r="AQ22" i="13"/>
  <c r="AP23" i="13"/>
  <c r="AB26" i="13"/>
  <c r="AA26" i="13"/>
  <c r="Z27" i="13"/>
  <c r="AN24" i="13"/>
  <c r="AL25" i="13"/>
  <c r="AM24" i="13"/>
  <c r="L30" i="13"/>
  <c r="K30" i="13"/>
  <c r="J31" i="13"/>
  <c r="P29" i="13"/>
  <c r="O29" i="13"/>
  <c r="N30" i="13"/>
  <c r="AV20" i="13"/>
  <c r="AU20" i="13"/>
  <c r="AT21" i="13"/>
  <c r="T28" i="13"/>
  <c r="S28" i="13"/>
  <c r="R29" i="13"/>
  <c r="C32" i="16"/>
  <c r="B33" i="16"/>
  <c r="G31" i="13"/>
  <c r="F32" i="13"/>
  <c r="H32" i="13" s="1"/>
  <c r="C31" i="13"/>
  <c r="B32" i="13"/>
  <c r="D32" i="13" s="1"/>
  <c r="AI23" i="16"/>
  <c r="AJ22" i="16"/>
  <c r="F32" i="16"/>
  <c r="E33" i="16"/>
  <c r="Z26" i="16"/>
  <c r="AA25" i="16"/>
  <c r="W27" i="16"/>
  <c r="X26" i="16"/>
  <c r="R28" i="16"/>
  <c r="Q29" i="16"/>
  <c r="U27" i="16"/>
  <c r="T28" i="16"/>
  <c r="O29" i="16"/>
  <c r="N30" i="16"/>
  <c r="I31" i="16"/>
  <c r="H32" i="16"/>
  <c r="L30" i="16"/>
  <c r="K31" i="16"/>
  <c r="AG23" i="16"/>
  <c r="AF24" i="16"/>
  <c r="AC25" i="16"/>
  <c r="AD24" i="16"/>
  <c r="B78" i="18" l="1"/>
  <c r="D77" i="18"/>
  <c r="C77" i="18"/>
  <c r="AJ76" i="18"/>
  <c r="AI76" i="18"/>
  <c r="AH77" i="18"/>
  <c r="T77" i="18"/>
  <c r="S77" i="18"/>
  <c r="R78" i="18"/>
  <c r="H79" i="18"/>
  <c r="G79" i="18"/>
  <c r="F80" i="18"/>
  <c r="AF76" i="18"/>
  <c r="AE76" i="18"/>
  <c r="AD77" i="18"/>
  <c r="AB76" i="18"/>
  <c r="AA76" i="18"/>
  <c r="Z77" i="18"/>
  <c r="AV76" i="18"/>
  <c r="AU76" i="18"/>
  <c r="AT77" i="18"/>
  <c r="P76" i="18"/>
  <c r="O76" i="18"/>
  <c r="N77" i="18"/>
  <c r="L76" i="18"/>
  <c r="K76" i="18"/>
  <c r="J77" i="18"/>
  <c r="AL80" i="18"/>
  <c r="AM79" i="18"/>
  <c r="AN79" i="18"/>
  <c r="AR76" i="18"/>
  <c r="AQ76" i="18"/>
  <c r="AP77" i="18"/>
  <c r="W77" i="18"/>
  <c r="V78" i="18"/>
  <c r="X77" i="18"/>
  <c r="V39" i="18"/>
  <c r="X38" i="18"/>
  <c r="W38" i="18"/>
  <c r="F39" i="18"/>
  <c r="H38" i="18"/>
  <c r="G38" i="18"/>
  <c r="AF37" i="18"/>
  <c r="AE37" i="18"/>
  <c r="AD38" i="18"/>
  <c r="Z39" i="18"/>
  <c r="AB38" i="18"/>
  <c r="AA38" i="18"/>
  <c r="T40" i="18"/>
  <c r="S40" i="18"/>
  <c r="P37" i="18"/>
  <c r="O37" i="18"/>
  <c r="N38" i="18"/>
  <c r="B40" i="18"/>
  <c r="D39" i="18"/>
  <c r="C39" i="18"/>
  <c r="AQ36" i="18"/>
  <c r="AR36" i="18"/>
  <c r="AP37" i="18"/>
  <c r="AV37" i="18"/>
  <c r="AU37" i="18"/>
  <c r="AT38" i="18"/>
  <c r="AH40" i="18"/>
  <c r="AJ39" i="18"/>
  <c r="AI39" i="18"/>
  <c r="AM37" i="18"/>
  <c r="AL38" i="18"/>
  <c r="AN37" i="18"/>
  <c r="J37" i="18"/>
  <c r="L36" i="18"/>
  <c r="K36" i="18"/>
  <c r="L31" i="13"/>
  <c r="J32" i="13"/>
  <c r="K31" i="13"/>
  <c r="AN25" i="13"/>
  <c r="AM25" i="13"/>
  <c r="AL26" i="13"/>
  <c r="X28" i="13"/>
  <c r="V29" i="13"/>
  <c r="W28" i="13"/>
  <c r="P30" i="13"/>
  <c r="O30" i="13"/>
  <c r="N31" i="13"/>
  <c r="T29" i="13"/>
  <c r="R30" i="13"/>
  <c r="S29" i="13"/>
  <c r="AV21" i="13"/>
  <c r="AT22" i="13"/>
  <c r="AU21" i="13"/>
  <c r="AB27" i="13"/>
  <c r="AA27" i="13"/>
  <c r="Z28" i="13"/>
  <c r="AF26" i="13"/>
  <c r="AD27" i="13"/>
  <c r="AE26" i="13"/>
  <c r="AR23" i="13"/>
  <c r="AP24" i="13"/>
  <c r="AQ23" i="13"/>
  <c r="AJ25" i="13"/>
  <c r="AI25" i="13"/>
  <c r="AH26" i="13"/>
  <c r="B34" i="16"/>
  <c r="C33" i="16"/>
  <c r="G32" i="13"/>
  <c r="F33" i="13"/>
  <c r="H33" i="13" s="1"/>
  <c r="C32" i="13"/>
  <c r="B33" i="13"/>
  <c r="D33" i="13" s="1"/>
  <c r="L31" i="16"/>
  <c r="K32" i="16"/>
  <c r="O30" i="16"/>
  <c r="N31" i="16"/>
  <c r="R29" i="16"/>
  <c r="Q30" i="16"/>
  <c r="AC26" i="16"/>
  <c r="AD25" i="16"/>
  <c r="Z27" i="16"/>
  <c r="AA26" i="16"/>
  <c r="AG24" i="16"/>
  <c r="AF25" i="16"/>
  <c r="I32" i="16"/>
  <c r="H33" i="16"/>
  <c r="U28" i="16"/>
  <c r="T29" i="16"/>
  <c r="F33" i="16"/>
  <c r="E34" i="16"/>
  <c r="W28" i="16"/>
  <c r="X27" i="16"/>
  <c r="AI24" i="16"/>
  <c r="AJ23" i="16"/>
  <c r="H80" i="18" l="1"/>
  <c r="G80" i="18"/>
  <c r="AR77" i="18"/>
  <c r="AQ77" i="18"/>
  <c r="AP78" i="18"/>
  <c r="AV77" i="18"/>
  <c r="AU77" i="18"/>
  <c r="AT78" i="18"/>
  <c r="L77" i="18"/>
  <c r="K77" i="18"/>
  <c r="J78" i="18"/>
  <c r="AF77" i="18"/>
  <c r="AE77" i="18"/>
  <c r="AD78" i="18"/>
  <c r="P77" i="18"/>
  <c r="O77" i="18"/>
  <c r="N78" i="18"/>
  <c r="X78" i="18"/>
  <c r="W78" i="18"/>
  <c r="V79" i="18"/>
  <c r="T78" i="18"/>
  <c r="S78" i="18"/>
  <c r="R79" i="18"/>
  <c r="AB77" i="18"/>
  <c r="AA77" i="18"/>
  <c r="Z78" i="18"/>
  <c r="AH78" i="18"/>
  <c r="AJ77" i="18"/>
  <c r="AI77" i="18"/>
  <c r="AN80" i="18"/>
  <c r="AM80" i="18"/>
  <c r="D78" i="18"/>
  <c r="C78" i="18"/>
  <c r="B79" i="18"/>
  <c r="AA39" i="18"/>
  <c r="Z40" i="18"/>
  <c r="AB39" i="18"/>
  <c r="P38" i="18"/>
  <c r="O38" i="18"/>
  <c r="N39" i="18"/>
  <c r="AP38" i="18"/>
  <c r="AR37" i="18"/>
  <c r="AQ37" i="18"/>
  <c r="AF38" i="18"/>
  <c r="AE38" i="18"/>
  <c r="AD39" i="18"/>
  <c r="G39" i="18"/>
  <c r="H39" i="18"/>
  <c r="F40" i="18"/>
  <c r="AI40" i="18"/>
  <c r="AJ40" i="18"/>
  <c r="AV38" i="18"/>
  <c r="AU38" i="18"/>
  <c r="AT39" i="18"/>
  <c r="J38" i="18"/>
  <c r="L37" i="18"/>
  <c r="K37" i="18"/>
  <c r="AN38" i="18"/>
  <c r="AM38" i="18"/>
  <c r="AL39" i="18"/>
  <c r="C40" i="18"/>
  <c r="D40" i="18"/>
  <c r="V40" i="18"/>
  <c r="X39" i="18"/>
  <c r="W39" i="18"/>
  <c r="AN26" i="13"/>
  <c r="AL27" i="13"/>
  <c r="AM26" i="13"/>
  <c r="AF27" i="13"/>
  <c r="AD28" i="13"/>
  <c r="AE27" i="13"/>
  <c r="AV22" i="13"/>
  <c r="AT23" i="13"/>
  <c r="AU22" i="13"/>
  <c r="P31" i="13"/>
  <c r="O31" i="13"/>
  <c r="N32" i="13"/>
  <c r="AJ26" i="13"/>
  <c r="AH27" i="13"/>
  <c r="AI26" i="13"/>
  <c r="AB28" i="13"/>
  <c r="AA28" i="13"/>
  <c r="Z29" i="13"/>
  <c r="X29" i="13"/>
  <c r="W29" i="13"/>
  <c r="V30" i="13"/>
  <c r="AR24" i="13"/>
  <c r="AP25" i="13"/>
  <c r="AQ24" i="13"/>
  <c r="T30" i="13"/>
  <c r="R31" i="13"/>
  <c r="S30" i="13"/>
  <c r="L32" i="13"/>
  <c r="J33" i="13"/>
  <c r="K32" i="13"/>
  <c r="C34" i="16"/>
  <c r="B35" i="16"/>
  <c r="C33" i="13"/>
  <c r="B34" i="13"/>
  <c r="D34" i="13" s="1"/>
  <c r="G33" i="13"/>
  <c r="F34" i="13"/>
  <c r="H34" i="13" s="1"/>
  <c r="X28" i="16"/>
  <c r="W29" i="16"/>
  <c r="F34" i="16"/>
  <c r="E35" i="16"/>
  <c r="I33" i="16"/>
  <c r="H34" i="16"/>
  <c r="O31" i="16"/>
  <c r="N32" i="16"/>
  <c r="AA27" i="16"/>
  <c r="Z28" i="16"/>
  <c r="U29" i="16"/>
  <c r="T30" i="16"/>
  <c r="AG25" i="16"/>
  <c r="AF26" i="16"/>
  <c r="R30" i="16"/>
  <c r="Q31" i="16"/>
  <c r="L32" i="16"/>
  <c r="K33" i="16"/>
  <c r="AI25" i="16"/>
  <c r="AJ24" i="16"/>
  <c r="AC27" i="16"/>
  <c r="AD26" i="16"/>
  <c r="L78" i="18" l="1"/>
  <c r="K78" i="18"/>
  <c r="J79" i="18"/>
  <c r="D79" i="18"/>
  <c r="C79" i="18"/>
  <c r="B80" i="18"/>
  <c r="X79" i="18"/>
  <c r="W79" i="18"/>
  <c r="V80" i="18"/>
  <c r="AV78" i="18"/>
  <c r="AU78" i="18"/>
  <c r="AT79" i="18"/>
  <c r="P78" i="18"/>
  <c r="O78" i="18"/>
  <c r="N79" i="18"/>
  <c r="AR78" i="18"/>
  <c r="AQ78" i="18"/>
  <c r="AP79" i="18"/>
  <c r="R80" i="18"/>
  <c r="T79" i="18"/>
  <c r="S79" i="18"/>
  <c r="AF78" i="18"/>
  <c r="AE78" i="18"/>
  <c r="AD79" i="18"/>
  <c r="AH79" i="18"/>
  <c r="AJ78" i="18"/>
  <c r="AI78" i="18"/>
  <c r="AB78" i="18"/>
  <c r="AA78" i="18"/>
  <c r="Z79" i="18"/>
  <c r="AF39" i="18"/>
  <c r="AE39" i="18"/>
  <c r="AD40" i="18"/>
  <c r="H40" i="18"/>
  <c r="G40" i="18"/>
  <c r="AB40" i="18"/>
  <c r="AA40" i="18"/>
  <c r="K38" i="18"/>
  <c r="J39" i="18"/>
  <c r="L38" i="18"/>
  <c r="AV39" i="18"/>
  <c r="AU39" i="18"/>
  <c r="AT40" i="18"/>
  <c r="AP39" i="18"/>
  <c r="AQ38" i="18"/>
  <c r="AR38" i="18"/>
  <c r="P39" i="18"/>
  <c r="O39" i="18"/>
  <c r="N40" i="18"/>
  <c r="W40" i="18"/>
  <c r="X40" i="18"/>
  <c r="AL40" i="18"/>
  <c r="AN39" i="18"/>
  <c r="AM39" i="18"/>
  <c r="P32" i="13"/>
  <c r="O32" i="13"/>
  <c r="N33" i="13"/>
  <c r="AR25" i="13"/>
  <c r="AQ25" i="13"/>
  <c r="AP26" i="13"/>
  <c r="AB29" i="13"/>
  <c r="AA29" i="13"/>
  <c r="Z30" i="13"/>
  <c r="L33" i="13"/>
  <c r="K33" i="13"/>
  <c r="J34" i="13"/>
  <c r="X30" i="13"/>
  <c r="V31" i="13"/>
  <c r="W30" i="13"/>
  <c r="AV23" i="13"/>
  <c r="AU23" i="13"/>
  <c r="AT24" i="13"/>
  <c r="T31" i="13"/>
  <c r="R32" i="13"/>
  <c r="S31" i="13"/>
  <c r="AJ27" i="13"/>
  <c r="AI27" i="13"/>
  <c r="AH28" i="13"/>
  <c r="AN27" i="13"/>
  <c r="AM27" i="13"/>
  <c r="AL28" i="13"/>
  <c r="AF28" i="13"/>
  <c r="AD29" i="13"/>
  <c r="AE28" i="13"/>
  <c r="C35" i="16"/>
  <c r="B36" i="16"/>
  <c r="C34" i="13"/>
  <c r="B35" i="13"/>
  <c r="D35" i="13" s="1"/>
  <c r="G34" i="13"/>
  <c r="F35" i="13"/>
  <c r="H35" i="13" s="1"/>
  <c r="L33" i="16"/>
  <c r="K34" i="16"/>
  <c r="AF27" i="16"/>
  <c r="AG26" i="16"/>
  <c r="AA28" i="16"/>
  <c r="Z29" i="16"/>
  <c r="F35" i="16"/>
  <c r="E36" i="16"/>
  <c r="R31" i="16"/>
  <c r="Q32" i="16"/>
  <c r="U30" i="16"/>
  <c r="T31" i="16"/>
  <c r="O32" i="16"/>
  <c r="N33" i="16"/>
  <c r="I34" i="16"/>
  <c r="H35" i="16"/>
  <c r="X29" i="16"/>
  <c r="W30" i="16"/>
  <c r="AD27" i="16"/>
  <c r="AC28" i="16"/>
  <c r="AI26" i="16"/>
  <c r="AJ25" i="16"/>
  <c r="S80" i="18" l="1"/>
  <c r="T80" i="18"/>
  <c r="AF79" i="18"/>
  <c r="AE79" i="18"/>
  <c r="AD80" i="18"/>
  <c r="P79" i="18"/>
  <c r="O79" i="18"/>
  <c r="N80" i="18"/>
  <c r="L79" i="18"/>
  <c r="K79" i="18"/>
  <c r="J80" i="18"/>
  <c r="AV79" i="18"/>
  <c r="AU79" i="18"/>
  <c r="AT80" i="18"/>
  <c r="X80" i="18"/>
  <c r="W80" i="18"/>
  <c r="AB79" i="18"/>
  <c r="AA79" i="18"/>
  <c r="Z80" i="18"/>
  <c r="AR79" i="18"/>
  <c r="AQ79" i="18"/>
  <c r="AP80" i="18"/>
  <c r="D80" i="18"/>
  <c r="C80" i="18"/>
  <c r="AJ79" i="18"/>
  <c r="AI79" i="18"/>
  <c r="AH80" i="18"/>
  <c r="AN40" i="18"/>
  <c r="AM40" i="18"/>
  <c r="AF40" i="18"/>
  <c r="AE40" i="18"/>
  <c r="K39" i="18"/>
  <c r="L39" i="18"/>
  <c r="J40" i="18"/>
  <c r="P40" i="18"/>
  <c r="O40" i="18"/>
  <c r="AP40" i="18"/>
  <c r="AR39" i="18"/>
  <c r="AQ39" i="18"/>
  <c r="AV40" i="18"/>
  <c r="AU40" i="18"/>
  <c r="AB30" i="13"/>
  <c r="AA30" i="13"/>
  <c r="Z31" i="13"/>
  <c r="AR26" i="13"/>
  <c r="AP27" i="13"/>
  <c r="AQ26" i="13"/>
  <c r="AF29" i="13"/>
  <c r="AE29" i="13"/>
  <c r="AD30" i="13"/>
  <c r="AN28" i="13"/>
  <c r="AM28" i="13"/>
  <c r="AL29" i="13"/>
  <c r="P33" i="13"/>
  <c r="N34" i="13"/>
  <c r="O33" i="13"/>
  <c r="L34" i="13"/>
  <c r="J35" i="13"/>
  <c r="K34" i="13"/>
  <c r="AV24" i="13"/>
  <c r="AT25" i="13"/>
  <c r="AU24" i="13"/>
  <c r="X31" i="13"/>
  <c r="V32" i="13"/>
  <c r="W31" i="13"/>
  <c r="AJ28" i="13"/>
  <c r="AH29" i="13"/>
  <c r="AI28" i="13"/>
  <c r="T32" i="13"/>
  <c r="S32" i="13"/>
  <c r="R33" i="13"/>
  <c r="C36" i="16"/>
  <c r="B37" i="16"/>
  <c r="F36" i="13"/>
  <c r="H36" i="13" s="1"/>
  <c r="G35" i="13"/>
  <c r="C35" i="13"/>
  <c r="B36" i="13"/>
  <c r="D36" i="13" s="1"/>
  <c r="X30" i="16"/>
  <c r="W31" i="16"/>
  <c r="O33" i="16"/>
  <c r="N34" i="16"/>
  <c r="R32" i="16"/>
  <c r="Q33" i="16"/>
  <c r="AG27" i="16"/>
  <c r="AF28" i="16"/>
  <c r="AI27" i="16"/>
  <c r="AJ26" i="16"/>
  <c r="AD28" i="16"/>
  <c r="AC29" i="16"/>
  <c r="I35" i="16"/>
  <c r="H36" i="16"/>
  <c r="U31" i="16"/>
  <c r="T32" i="16"/>
  <c r="F36" i="16"/>
  <c r="E37" i="16"/>
  <c r="AA29" i="16"/>
  <c r="Z30" i="16"/>
  <c r="L34" i="16"/>
  <c r="K35" i="16"/>
  <c r="L80" i="18" l="1"/>
  <c r="K80" i="18"/>
  <c r="AR80" i="18"/>
  <c r="AQ80" i="18"/>
  <c r="P80" i="18"/>
  <c r="O80" i="18"/>
  <c r="AB80" i="18"/>
  <c r="AA80" i="18"/>
  <c r="AF80" i="18"/>
  <c r="AE80" i="18"/>
  <c r="AJ80" i="18"/>
  <c r="AI80" i="18"/>
  <c r="AV80" i="18"/>
  <c r="AU80" i="18"/>
  <c r="L40" i="18"/>
  <c r="K40" i="18"/>
  <c r="AR40" i="18"/>
  <c r="AQ40" i="18"/>
  <c r="AN29" i="13"/>
  <c r="AL30" i="13"/>
  <c r="AM29" i="13"/>
  <c r="L35" i="13"/>
  <c r="J36" i="13"/>
  <c r="K35" i="13"/>
  <c r="AR27" i="13"/>
  <c r="AP28" i="13"/>
  <c r="AQ27" i="13"/>
  <c r="AF30" i="13"/>
  <c r="AE30" i="13"/>
  <c r="AD31" i="13"/>
  <c r="AB31" i="13"/>
  <c r="AA31" i="13"/>
  <c r="Z32" i="13"/>
  <c r="X32" i="13"/>
  <c r="W32" i="13"/>
  <c r="V33" i="13"/>
  <c r="AJ29" i="13"/>
  <c r="AI29" i="13"/>
  <c r="AH30" i="13"/>
  <c r="P34" i="13"/>
  <c r="O34" i="13"/>
  <c r="N35" i="13"/>
  <c r="AV25" i="13"/>
  <c r="AT26" i="13"/>
  <c r="AU25" i="13"/>
  <c r="T33" i="13"/>
  <c r="R34" i="13"/>
  <c r="S33" i="13"/>
  <c r="C37" i="16"/>
  <c r="B38" i="16"/>
  <c r="C36" i="13"/>
  <c r="B37" i="13"/>
  <c r="D37" i="13" s="1"/>
  <c r="F37" i="13"/>
  <c r="H37" i="13" s="1"/>
  <c r="G36" i="13"/>
  <c r="O34" i="16"/>
  <c r="N35" i="16"/>
  <c r="AJ27" i="16"/>
  <c r="AI28" i="16"/>
  <c r="L35" i="16"/>
  <c r="K36" i="16"/>
  <c r="F37" i="16"/>
  <c r="E38" i="16"/>
  <c r="I36" i="16"/>
  <c r="H37" i="16"/>
  <c r="AA30" i="16"/>
  <c r="Z31" i="16"/>
  <c r="U32" i="16"/>
  <c r="T33" i="16"/>
  <c r="AD29" i="16"/>
  <c r="AC30" i="16"/>
  <c r="AG28" i="16"/>
  <c r="AF29" i="16"/>
  <c r="R33" i="16"/>
  <c r="Q34" i="16"/>
  <c r="X31" i="16"/>
  <c r="W32" i="16"/>
  <c r="P35" i="13" l="1"/>
  <c r="N36" i="13"/>
  <c r="O35" i="13"/>
  <c r="AR28" i="13"/>
  <c r="AQ28" i="13"/>
  <c r="AP29" i="13"/>
  <c r="X33" i="13"/>
  <c r="V34" i="13"/>
  <c r="W33" i="13"/>
  <c r="T34" i="13"/>
  <c r="S34" i="13"/>
  <c r="R35" i="13"/>
  <c r="L36" i="13"/>
  <c r="K36" i="13"/>
  <c r="J37" i="13"/>
  <c r="AJ30" i="13"/>
  <c r="AI30" i="13"/>
  <c r="AH31" i="13"/>
  <c r="AB32" i="13"/>
  <c r="AA32" i="13"/>
  <c r="Z33" i="13"/>
  <c r="AF31" i="13"/>
  <c r="AD32" i="13"/>
  <c r="AE31" i="13"/>
  <c r="AV26" i="13"/>
  <c r="AU26" i="13"/>
  <c r="AT27" i="13"/>
  <c r="AN30" i="13"/>
  <c r="AL31" i="13"/>
  <c r="AM30" i="13"/>
  <c r="C38" i="16"/>
  <c r="B39" i="16"/>
  <c r="G37" i="13"/>
  <c r="F38" i="13"/>
  <c r="H38" i="13" s="1"/>
  <c r="C37" i="13"/>
  <c r="B38" i="13"/>
  <c r="D38" i="13" s="1"/>
  <c r="R34" i="16"/>
  <c r="Q35" i="16"/>
  <c r="AD30" i="16"/>
  <c r="AC31" i="16"/>
  <c r="AA31" i="16"/>
  <c r="Z32" i="16"/>
  <c r="F38" i="16"/>
  <c r="E39" i="16"/>
  <c r="AJ28" i="16"/>
  <c r="AI29" i="16"/>
  <c r="X32" i="16"/>
  <c r="W33" i="16"/>
  <c r="AG29" i="16"/>
  <c r="AF30" i="16"/>
  <c r="U33" i="16"/>
  <c r="T34" i="16"/>
  <c r="I37" i="16"/>
  <c r="H38" i="16"/>
  <c r="L36" i="16"/>
  <c r="K37" i="16"/>
  <c r="O35" i="16"/>
  <c r="N36" i="16"/>
  <c r="AR29" i="13" l="1"/>
  <c r="AP30" i="13"/>
  <c r="AQ29" i="13"/>
  <c r="AB33" i="13"/>
  <c r="Z34" i="13"/>
  <c r="AA33" i="13"/>
  <c r="X34" i="13"/>
  <c r="W34" i="13"/>
  <c r="V35" i="13"/>
  <c r="AF32" i="13"/>
  <c r="AD33" i="13"/>
  <c r="AE32" i="13"/>
  <c r="AV27" i="13"/>
  <c r="AU27" i="13"/>
  <c r="AT28" i="13"/>
  <c r="L37" i="13"/>
  <c r="J38" i="13"/>
  <c r="K37" i="13"/>
  <c r="AJ31" i="13"/>
  <c r="AI31" i="13"/>
  <c r="AH32" i="13"/>
  <c r="AN31" i="13"/>
  <c r="AM31" i="13"/>
  <c r="AL32" i="13"/>
  <c r="P36" i="13"/>
  <c r="N37" i="13"/>
  <c r="O36" i="13"/>
  <c r="T35" i="13"/>
  <c r="S35" i="13"/>
  <c r="R36" i="13"/>
  <c r="C39" i="16"/>
  <c r="B40" i="16"/>
  <c r="C40" i="16" s="1"/>
  <c r="C38" i="13"/>
  <c r="B39" i="13"/>
  <c r="D39" i="13" s="1"/>
  <c r="F39" i="13"/>
  <c r="H39" i="13" s="1"/>
  <c r="G38" i="13"/>
  <c r="L37" i="16"/>
  <c r="K38" i="16"/>
  <c r="U34" i="16"/>
  <c r="T35" i="16"/>
  <c r="X33" i="16"/>
  <c r="W34" i="16"/>
  <c r="F39" i="16"/>
  <c r="E40" i="16"/>
  <c r="AD31" i="16"/>
  <c r="AC32" i="16"/>
  <c r="O36" i="16"/>
  <c r="N37" i="16"/>
  <c r="I38" i="16"/>
  <c r="H39" i="16"/>
  <c r="AG30" i="16"/>
  <c r="AF31" i="16"/>
  <c r="AJ29" i="16"/>
  <c r="AI30" i="16"/>
  <c r="AA32" i="16"/>
  <c r="Z33" i="16"/>
  <c r="R35" i="16"/>
  <c r="Q36" i="16"/>
  <c r="T36" i="13" l="1"/>
  <c r="S36" i="13"/>
  <c r="R37" i="13"/>
  <c r="L38" i="13"/>
  <c r="K38" i="13"/>
  <c r="J39" i="13"/>
  <c r="AB34" i="13"/>
  <c r="Z35" i="13"/>
  <c r="AA34" i="13"/>
  <c r="AF33" i="13"/>
  <c r="AE33" i="13"/>
  <c r="AD34" i="13"/>
  <c r="AJ32" i="13"/>
  <c r="AH33" i="13"/>
  <c r="AI32" i="13"/>
  <c r="AV28" i="13"/>
  <c r="AT29" i="13"/>
  <c r="AU28" i="13"/>
  <c r="AN32" i="13"/>
  <c r="AL33" i="13"/>
  <c r="AM32" i="13"/>
  <c r="P37" i="13"/>
  <c r="O37" i="13"/>
  <c r="N38" i="13"/>
  <c r="AR30" i="13"/>
  <c r="AP31" i="13"/>
  <c r="AQ30" i="13"/>
  <c r="X35" i="13"/>
  <c r="W35" i="13"/>
  <c r="V36" i="13"/>
  <c r="C39" i="13"/>
  <c r="B40" i="13"/>
  <c r="D40" i="13" s="1"/>
  <c r="F40" i="13"/>
  <c r="H40" i="13" s="1"/>
  <c r="G39" i="13"/>
  <c r="F40" i="16"/>
  <c r="AA33" i="16"/>
  <c r="Z34" i="16"/>
  <c r="AG31" i="16"/>
  <c r="AF32" i="16"/>
  <c r="O37" i="16"/>
  <c r="N38" i="16"/>
  <c r="U35" i="16"/>
  <c r="T36" i="16"/>
  <c r="R36" i="16"/>
  <c r="Q37" i="16"/>
  <c r="AJ30" i="16"/>
  <c r="AI31" i="16"/>
  <c r="I39" i="16"/>
  <c r="H40" i="16"/>
  <c r="AD32" i="16"/>
  <c r="AC33" i="16"/>
  <c r="X34" i="16"/>
  <c r="W35" i="16"/>
  <c r="L38" i="16"/>
  <c r="K39" i="16"/>
  <c r="L39" i="13" l="1"/>
  <c r="K39" i="13"/>
  <c r="J40" i="13"/>
  <c r="P38" i="13"/>
  <c r="N39" i="13"/>
  <c r="O38" i="13"/>
  <c r="X36" i="13"/>
  <c r="W36" i="13"/>
  <c r="V37" i="13"/>
  <c r="AV29" i="13"/>
  <c r="AU29" i="13"/>
  <c r="AT30" i="13"/>
  <c r="AF34" i="13"/>
  <c r="AD35" i="13"/>
  <c r="AE34" i="13"/>
  <c r="AB35" i="13"/>
  <c r="AA35" i="13"/>
  <c r="Z36" i="13"/>
  <c r="AN33" i="13"/>
  <c r="AM33" i="13"/>
  <c r="AL34" i="13"/>
  <c r="T37" i="13"/>
  <c r="S37" i="13"/>
  <c r="R38" i="13"/>
  <c r="AR31" i="13"/>
  <c r="AQ31" i="13"/>
  <c r="AP32" i="13"/>
  <c r="AJ33" i="13"/>
  <c r="AI33" i="13"/>
  <c r="AH34" i="13"/>
  <c r="C40" i="13"/>
  <c r="G40" i="13"/>
  <c r="I40" i="16"/>
  <c r="L39" i="16"/>
  <c r="K40" i="16"/>
  <c r="AD33" i="16"/>
  <c r="AC34" i="16"/>
  <c r="AJ31" i="16"/>
  <c r="AI32" i="16"/>
  <c r="U36" i="16"/>
  <c r="T37" i="16"/>
  <c r="AG32" i="16"/>
  <c r="AF33" i="16"/>
  <c r="R37" i="16"/>
  <c r="Q38" i="16"/>
  <c r="O38" i="16"/>
  <c r="N39" i="16"/>
  <c r="AA34" i="16"/>
  <c r="Z35" i="16"/>
  <c r="X35" i="16"/>
  <c r="W36" i="16"/>
  <c r="AN34" i="13" l="1"/>
  <c r="AM34" i="13"/>
  <c r="AL35" i="13"/>
  <c r="X37" i="13"/>
  <c r="V38" i="13"/>
  <c r="W37" i="13"/>
  <c r="AB36" i="13"/>
  <c r="AA36" i="13"/>
  <c r="Z37" i="13"/>
  <c r="AR32" i="13"/>
  <c r="AP33" i="13"/>
  <c r="AQ32" i="13"/>
  <c r="K40" i="13"/>
  <c r="L40" i="13"/>
  <c r="P39" i="13"/>
  <c r="O39" i="13"/>
  <c r="N40" i="13"/>
  <c r="AF35" i="13"/>
  <c r="AE35" i="13"/>
  <c r="AD36" i="13"/>
  <c r="T38" i="13"/>
  <c r="S38" i="13"/>
  <c r="R39" i="13"/>
  <c r="AV30" i="13"/>
  <c r="AT31" i="13"/>
  <c r="AU30" i="13"/>
  <c r="AJ34" i="13"/>
  <c r="AI34" i="13"/>
  <c r="AH35" i="13"/>
  <c r="L40" i="16"/>
  <c r="AA35" i="16"/>
  <c r="Z36" i="16"/>
  <c r="R38" i="16"/>
  <c r="Q39" i="16"/>
  <c r="U37" i="16"/>
  <c r="T38" i="16"/>
  <c r="AD34" i="16"/>
  <c r="AC35" i="16"/>
  <c r="X36" i="16"/>
  <c r="W37" i="16"/>
  <c r="O39" i="16"/>
  <c r="N40" i="16"/>
  <c r="AG33" i="16"/>
  <c r="AF34" i="16"/>
  <c r="AJ32" i="16"/>
  <c r="AI33" i="16"/>
  <c r="T39" i="13" l="1"/>
  <c r="R40" i="13"/>
  <c r="S39" i="13"/>
  <c r="AB37" i="13"/>
  <c r="Z38" i="13"/>
  <c r="AA37" i="13"/>
  <c r="AR33" i="13"/>
  <c r="AP34" i="13"/>
  <c r="AQ33" i="13"/>
  <c r="AF36" i="13"/>
  <c r="AE36" i="13"/>
  <c r="AD37" i="13"/>
  <c r="AN35" i="13"/>
  <c r="AM35" i="13"/>
  <c r="AL36" i="13"/>
  <c r="AJ35" i="13"/>
  <c r="AI35" i="13"/>
  <c r="AH36" i="13"/>
  <c r="O40" i="13"/>
  <c r="P40" i="13"/>
  <c r="X38" i="13"/>
  <c r="V39" i="13"/>
  <c r="W38" i="13"/>
  <c r="AV31" i="13"/>
  <c r="AT32" i="13"/>
  <c r="AU31" i="13"/>
  <c r="O40" i="16"/>
  <c r="AD35" i="16"/>
  <c r="AC36" i="16"/>
  <c r="R39" i="16"/>
  <c r="Q40" i="16"/>
  <c r="AJ33" i="16"/>
  <c r="AI34" i="16"/>
  <c r="AG34" i="16"/>
  <c r="AF35" i="16"/>
  <c r="X37" i="16"/>
  <c r="W38" i="16"/>
  <c r="U38" i="16"/>
  <c r="T39" i="16"/>
  <c r="AA36" i="16"/>
  <c r="Z37" i="16"/>
  <c r="AR34" i="13" l="1"/>
  <c r="AQ34" i="13"/>
  <c r="AP35" i="13"/>
  <c r="AJ36" i="13"/>
  <c r="AH37" i="13"/>
  <c r="AI36" i="13"/>
  <c r="AB38" i="13"/>
  <c r="AA38" i="13"/>
  <c r="Z39" i="13"/>
  <c r="AN36" i="13"/>
  <c r="AL37" i="13"/>
  <c r="AM36" i="13"/>
  <c r="AF37" i="13"/>
  <c r="AE37" i="13"/>
  <c r="AD38" i="13"/>
  <c r="X39" i="13"/>
  <c r="V40" i="13"/>
  <c r="W39" i="13"/>
  <c r="S40" i="13"/>
  <c r="T40" i="13"/>
  <c r="AV32" i="13"/>
  <c r="AT33" i="13"/>
  <c r="AU32" i="13"/>
  <c r="R40" i="16"/>
  <c r="U39" i="16"/>
  <c r="T40" i="16"/>
  <c r="AG35" i="16"/>
  <c r="AF36" i="16"/>
  <c r="AA37" i="16"/>
  <c r="Z38" i="16"/>
  <c r="X38" i="16"/>
  <c r="W39" i="16"/>
  <c r="AJ34" i="16"/>
  <c r="AI35" i="16"/>
  <c r="AD36" i="16"/>
  <c r="AC37" i="16"/>
  <c r="AB39" i="13" l="1"/>
  <c r="Z40" i="13"/>
  <c r="AA39" i="13"/>
  <c r="AN37" i="13"/>
  <c r="AM37" i="13"/>
  <c r="AL38" i="13"/>
  <c r="W40" i="13"/>
  <c r="X40" i="13"/>
  <c r="AJ37" i="13"/>
  <c r="AI37" i="13"/>
  <c r="AH38" i="13"/>
  <c r="AF38" i="13"/>
  <c r="AD39" i="13"/>
  <c r="AE38" i="13"/>
  <c r="AR35" i="13"/>
  <c r="AP36" i="13"/>
  <c r="AQ35" i="13"/>
  <c r="AV33" i="13"/>
  <c r="AT34" i="13"/>
  <c r="AU33" i="13"/>
  <c r="U40" i="16"/>
  <c r="AD37" i="16"/>
  <c r="AC38" i="16"/>
  <c r="X39" i="16"/>
  <c r="W40" i="16"/>
  <c r="AG36" i="16"/>
  <c r="AF37" i="16"/>
  <c r="AJ35" i="16"/>
  <c r="AI36" i="16"/>
  <c r="AA38" i="16"/>
  <c r="Z39" i="16"/>
  <c r="AN38" i="13" l="1"/>
  <c r="AL39" i="13"/>
  <c r="AM38" i="13"/>
  <c r="AJ38" i="13"/>
  <c r="AH39" i="13"/>
  <c r="AI38" i="13"/>
  <c r="AR36" i="13"/>
  <c r="AQ36" i="13"/>
  <c r="AP37" i="13"/>
  <c r="AV34" i="13"/>
  <c r="AU34" i="13"/>
  <c r="AT35" i="13"/>
  <c r="AA40" i="13"/>
  <c r="AB40" i="13"/>
  <c r="AF39" i="13"/>
  <c r="AE39" i="13"/>
  <c r="AD40" i="13"/>
  <c r="X40" i="16"/>
  <c r="AJ36" i="16"/>
  <c r="AI37" i="16"/>
  <c r="AA39" i="16"/>
  <c r="Z40" i="16"/>
  <c r="AG37" i="16"/>
  <c r="AF38" i="16"/>
  <c r="AD38" i="16"/>
  <c r="AC39" i="16"/>
  <c r="AE40" i="13" l="1"/>
  <c r="AF40" i="13"/>
  <c r="AJ39" i="13"/>
  <c r="AH40" i="13"/>
  <c r="AI39" i="13"/>
  <c r="AV35" i="13"/>
  <c r="AT36" i="13"/>
  <c r="AU35" i="13"/>
  <c r="AR37" i="13"/>
  <c r="AQ37" i="13"/>
  <c r="AP38" i="13"/>
  <c r="AN39" i="13"/>
  <c r="AL40" i="13"/>
  <c r="AM39" i="13"/>
  <c r="AA40" i="16"/>
  <c r="AD39" i="16"/>
  <c r="AC40" i="16"/>
  <c r="AG38" i="16"/>
  <c r="AF39" i="16"/>
  <c r="AJ37" i="16"/>
  <c r="AI38" i="16"/>
  <c r="AR38" i="13" l="1"/>
  <c r="AP39" i="13"/>
  <c r="AQ38" i="13"/>
  <c r="AI40" i="13"/>
  <c r="AJ40" i="13"/>
  <c r="AV36" i="13"/>
  <c r="AT37" i="13"/>
  <c r="AU36" i="13"/>
  <c r="AM40" i="13"/>
  <c r="AN40" i="13"/>
  <c r="AD40" i="16"/>
  <c r="AG39" i="16"/>
  <c r="AF40" i="16"/>
  <c r="AJ38" i="16"/>
  <c r="AI39" i="16"/>
  <c r="AV37" i="13" l="1"/>
  <c r="AT38" i="13"/>
  <c r="AU37" i="13"/>
  <c r="AR39" i="13"/>
  <c r="AP40" i="13"/>
  <c r="AQ39" i="13"/>
  <c r="AG40" i="16"/>
  <c r="AJ39" i="16"/>
  <c r="AI40" i="16"/>
  <c r="AQ40" i="13" l="1"/>
  <c r="AR40" i="13"/>
  <c r="AV38" i="13"/>
  <c r="AT39" i="13"/>
  <c r="AU38" i="13"/>
  <c r="AJ40" i="16"/>
  <c r="AV39" i="13" l="1"/>
  <c r="AT40" i="13"/>
  <c r="AU39" i="13"/>
  <c r="AU40" i="13" l="1"/>
  <c r="AV40"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<sst xmlns="http://schemas.openxmlformats.org/spreadsheetml/2006/main" count="449" uniqueCount="57">
  <si>
    <t>月</t>
    <rPh sb="0" eb="1">
      <t>ガツ</t>
    </rPh>
    <phoneticPr fontId="1"/>
  </si>
  <si>
    <t>工事名</t>
    <rPh sb="0" eb="3">
      <t>コウジメイ</t>
    </rPh>
    <phoneticPr fontId="1"/>
  </si>
  <si>
    <t>契約工期</t>
    <rPh sb="0" eb="2">
      <t>ケイヤク</t>
    </rPh>
    <rPh sb="2" eb="4">
      <t>コウキ</t>
    </rPh>
    <phoneticPr fontId="1"/>
  </si>
  <si>
    <t>～</t>
    <phoneticPr fontId="1"/>
  </si>
  <si>
    <t>□</t>
    <phoneticPr fontId="1"/>
  </si>
  <si>
    <t>■</t>
    <phoneticPr fontId="1"/>
  </si>
  <si>
    <t>現場作業完了日</t>
    <rPh sb="0" eb="2">
      <t>ゲンバ</t>
    </rPh>
    <rPh sb="2" eb="4">
      <t>サギョウ</t>
    </rPh>
    <rPh sb="4" eb="7">
      <t>カンリョウビ</t>
    </rPh>
    <phoneticPr fontId="1"/>
  </si>
  <si>
    <t>工事着手日</t>
    <rPh sb="0" eb="2">
      <t>コウジ</t>
    </rPh>
    <rPh sb="2" eb="4">
      <t>チャクシュ</t>
    </rPh>
    <rPh sb="4" eb="5">
      <t>ビ</t>
    </rPh>
    <phoneticPr fontId="1"/>
  </si>
  <si>
    <t>現場閉所実績表</t>
    <rPh sb="0" eb="2">
      <t>ゲンバ</t>
    </rPh>
    <rPh sb="2" eb="4">
      <t>ヘイショ</t>
    </rPh>
    <rPh sb="4" eb="6">
      <t>ジッセキ</t>
    </rPh>
    <rPh sb="6" eb="7">
      <t>ヒョウ</t>
    </rPh>
    <phoneticPr fontId="1"/>
  </si>
  <si>
    <t>受注者</t>
    <rPh sb="0" eb="3">
      <t>ジュチュウシャ</t>
    </rPh>
    <phoneticPr fontId="1"/>
  </si>
  <si>
    <t>作成者</t>
    <rPh sb="0" eb="3">
      <t>サクセイシャ</t>
    </rPh>
    <phoneticPr fontId="1"/>
  </si>
  <si>
    <t>日付</t>
    <rPh sb="0" eb="2">
      <t>ヒヅケ</t>
    </rPh>
    <phoneticPr fontId="1"/>
  </si>
  <si>
    <t>現場</t>
    <rPh sb="0" eb="2">
      <t>ゲンバ</t>
    </rPh>
    <phoneticPr fontId="1"/>
  </si>
  <si>
    <t>作成日</t>
    <rPh sb="0" eb="2">
      <t>サクセイ</t>
    </rPh>
    <rPh sb="2" eb="3">
      <t>ビ</t>
    </rPh>
    <phoneticPr fontId="1"/>
  </si>
  <si>
    <t>現場閉所</t>
    <rPh sb="0" eb="2">
      <t>ゲンバ</t>
    </rPh>
    <rPh sb="2" eb="4">
      <t>ヘイショ</t>
    </rPh>
    <phoneticPr fontId="1"/>
  </si>
  <si>
    <t>除外日</t>
    <rPh sb="0" eb="2">
      <t>ジョガイ</t>
    </rPh>
    <rPh sb="2" eb="3">
      <t>ビ</t>
    </rPh>
    <phoneticPr fontId="1"/>
  </si>
  <si>
    <t>現場代理人</t>
    <rPh sb="0" eb="2">
      <t>ゲンバ</t>
    </rPh>
    <rPh sb="2" eb="5">
      <t>ダイリニン</t>
    </rPh>
    <phoneticPr fontId="1"/>
  </si>
  <si>
    <t>○○　○○</t>
    <phoneticPr fontId="1"/>
  </si>
  <si>
    <t>対象期間</t>
    <rPh sb="0" eb="2">
      <t>タイショウ</t>
    </rPh>
    <rPh sb="2" eb="4">
      <t>キカン</t>
    </rPh>
    <phoneticPr fontId="1"/>
  </si>
  <si>
    <t>除外日数</t>
    <rPh sb="0" eb="2">
      <t>ジョガイ</t>
    </rPh>
    <rPh sb="2" eb="4">
      <t>ニッスウ</t>
    </rPh>
    <phoneticPr fontId="1"/>
  </si>
  <si>
    <t>現場閉所日数</t>
    <rPh sb="0" eb="2">
      <t>ゲンバ</t>
    </rPh>
    <rPh sb="2" eb="4">
      <t>ヘイショ</t>
    </rPh>
    <rPh sb="4" eb="5">
      <t>ビ</t>
    </rPh>
    <rPh sb="5" eb="6">
      <t>スウ</t>
    </rPh>
    <phoneticPr fontId="1"/>
  </si>
  <si>
    <t>現場閉所日：■　　対象期間除外日：□</t>
    <rPh sb="0" eb="2">
      <t>ゲンバ</t>
    </rPh>
    <rPh sb="2" eb="4">
      <t>ヘイショ</t>
    </rPh>
    <rPh sb="4" eb="5">
      <t>ビ</t>
    </rPh>
    <rPh sb="9" eb="11">
      <t>タイショウ</t>
    </rPh>
    <rPh sb="11" eb="13">
      <t>キカン</t>
    </rPh>
    <rPh sb="13" eb="15">
      <t>ジョガイ</t>
    </rPh>
    <rPh sb="15" eb="16">
      <t>ビ</t>
    </rPh>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</si>
  <si>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</si>
  <si>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</si>
  <si>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</si>
  <si>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</si>
  <si>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</si>
  <si>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</si>
  <si>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</si>
  <si>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</si>
  <si>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</si>
  <si>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</si>
  <si>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</si>
  <si>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</si>
  <si>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</si>
  <si>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</si>
  <si>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</si>
  <si>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</si>
  <si>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現場閉所日</t>
    <rPh sb="0" eb="2">
      <t>ゲンバ</t>
    </rPh>
    <rPh sb="2" eb="4">
      <t>ヘイショ</t>
    </rPh>
    <rPh sb="4" eb="5">
      <t>ビ</t>
    </rPh>
    <phoneticPr fontId="1"/>
  </si>
  <si>
    <t>対象期間除外日</t>
    <rPh sb="0" eb="2">
      <t>タイショウ</t>
    </rPh>
    <rPh sb="2" eb="4">
      <t>キカン</t>
    </rPh>
    <rPh sb="4" eb="6">
      <t>ジョガイ</t>
    </rPh>
    <rPh sb="6" eb="7">
      <t>ビ</t>
    </rPh>
    <phoneticPr fontId="1"/>
  </si>
  <si>
    <t>現場閉所率</t>
    <rPh sb="0" eb="2">
      <t>ゲンバ</t>
    </rPh>
    <rPh sb="2" eb="4">
      <t>ヘイショ</t>
    </rPh>
    <rPh sb="4" eb="5">
      <t>リツ</t>
    </rPh>
    <phoneticPr fontId="1"/>
  </si>
  <si>
    <t>用語</t>
    <rPh sb="0" eb="2">
      <t>ヨウゴ</t>
    </rPh>
    <phoneticPr fontId="1"/>
  </si>
  <si>
    <t>対象期間</t>
    <rPh sb="0" eb="2">
      <t>タイショウ</t>
    </rPh>
    <rPh sb="2" eb="4">
      <t>キカン</t>
    </rPh>
    <phoneticPr fontId="1"/>
  </si>
  <si>
    <t>工事着手日から現場作業完了日（工事目的物が完成した日）までの期間。</t>
    <phoneticPr fontId="1"/>
  </si>
  <si>
    <t>説明</t>
    <rPh sb="0" eb="2">
      <t>セツメイ</t>
    </rPh>
    <phoneticPr fontId="1"/>
  </si>
  <si>
    <t>年末年始６日間（１２／２９～１／３），夏季休暇３日間，工場製作のみを実施している期間，工事全体を一時中止している期間のほか，発注者があらかじめ対象外としている内容に該当する期間（受注者の責によらず現場作業を余儀なくされる期間など）。
徳島市域の路上工事等中止期間などはこれに該当します。</t>
    <phoneticPr fontId="1"/>
  </si>
  <si>
    <t>■</t>
  </si>
  <si>
    <t>■</t>
    <phoneticPr fontId="1"/>
  </si>
  <si>
    <t>□</t>
  </si>
  <si>
    <t>□</t>
    <phoneticPr fontId="1"/>
  </si>
  <si>
    <t>リスト</t>
    <phoneticPr fontId="1"/>
  </si>
  <si>
    <t>巡回パトロールや保守点検等，現場管理上必要な作業を行う場合を除き，現場事務所での事務作業も含めて１日を通して現場や現場事務所が閉所された状態の日。
休日に災害対応など緊急的な作業を行った場合は，その内容により対象期間から除く場合と現場閉所日として認める場合があるので，監督員に確認してください。</t>
    <rPh sb="0" eb="2">
      <t>ジュンカイ</t>
    </rPh>
    <rPh sb="8" eb="10">
      <t>ホシュ</t>
    </rPh>
    <rPh sb="10" eb="12">
      <t>テンケン</t>
    </rPh>
    <rPh sb="12" eb="13">
      <t>トウ</t>
    </rPh>
    <rPh sb="14" eb="16">
      <t>ゲンバ</t>
    </rPh>
    <rPh sb="16" eb="19">
      <t>カンリジョウ</t>
    </rPh>
    <rPh sb="19" eb="21">
      <t>ヒツヨウ</t>
    </rPh>
    <rPh sb="22" eb="24">
      <t>サギョウ</t>
    </rPh>
    <rPh sb="25" eb="26">
      <t>オコナ</t>
    </rPh>
    <rPh sb="27" eb="29">
      <t>バアイ</t>
    </rPh>
    <rPh sb="30" eb="31">
      <t>ノゾ</t>
    </rPh>
    <rPh sb="33" eb="35">
      <t>ゲンバ</t>
    </rPh>
    <rPh sb="35" eb="38">
      <t>ジムショ</t>
    </rPh>
    <rPh sb="40" eb="42">
      <t>ジム</t>
    </rPh>
    <rPh sb="42" eb="44">
      <t>サギョウ</t>
    </rPh>
    <rPh sb="45" eb="46">
      <t>フク</t>
    </rPh>
    <rPh sb="49" eb="50">
      <t>ニチ</t>
    </rPh>
    <rPh sb="51" eb="52">
      <t>トオ</t>
    </rPh>
    <rPh sb="54" eb="56">
      <t>ゲンバ</t>
    </rPh>
    <rPh sb="57" eb="59">
      <t>ゲンバ</t>
    </rPh>
    <rPh sb="59" eb="62">
      <t>ジムショ</t>
    </rPh>
    <rPh sb="63" eb="65">
      <t>ヘイショ</t>
    </rPh>
    <rPh sb="68" eb="70">
      <t>ジョウタイ</t>
    </rPh>
    <rPh sb="71" eb="72">
      <t>ヒ</t>
    </rPh>
    <phoneticPr fontId="1"/>
  </si>
  <si>
    <t>工事目的物の完成とは、検査請求通知書が提出できる状態を指すことから、現場作業完了日は、しゅん工検査請求書の請求日となります。
※現場において設計図書に示される全ての工事が完了した後、しゅん工検査請求を提出するまでの期間の扱い
現場での出来形計測、跡片付けや、現場事務所での工事書類作成などの事務作業（内業）など、現場（工事施工の範囲内）で何らかの作業をしている場合は現場作業日とする。
会社（工事施工の範囲外）で工事書類の作成・整理を行うなど、現場に誰もいない状態の場合は現場閉所日とする。</t>
    <rPh sb="11" eb="13">
      <t>ケンサ</t>
    </rPh>
    <rPh sb="90" eb="91">
      <t>ノチ</t>
    </rPh>
    <rPh sb="111" eb="112">
      <t>アツカ</t>
    </rPh>
    <rPh sb="167" eb="168">
      <t>ナイ</t>
    </rPh>
    <rPh sb="241" eb="242">
      <t>ビ</t>
    </rPh>
    <phoneticPr fontId="1"/>
  </si>
  <si>
    <t>現場閉所率(通期)</t>
    <rPh sb="0" eb="2">
      <t>ゲンバ</t>
    </rPh>
    <rPh sb="2" eb="4">
      <t>ヘイショ</t>
    </rPh>
    <rPh sb="4" eb="5">
      <t>リツ</t>
    </rPh>
    <rPh sb="6" eb="8">
      <t>ツウキ</t>
    </rPh>
    <phoneticPr fontId="1"/>
  </si>
  <si>
    <t>（月単位）
　現場閉所率＝対象期間内の現場閉所日数（月ごと）÷対象期間内の日数（月ごと）×１００（％）
（通期）
　現場閉所率＝対象期間内の現場閉所日数÷対象期間内の日数×１００（％）
　　※ 小数点第２位を切り捨てる。</t>
    <rPh sb="7" eb="12">
      <t>ゲンバヘイショリツ</t>
    </rPh>
    <rPh sb="26" eb="27">
      <t>ツキ</t>
    </rPh>
    <rPh sb="40" eb="41">
      <t>ツキ</t>
    </rPh>
    <rPh sb="53" eb="55">
      <t>ツウキ</t>
    </rPh>
    <phoneticPr fontId="1"/>
  </si>
  <si>
    <t>月単位</t>
    <rPh sb="0" eb="3">
      <t>ツキタンイ</t>
    </rPh>
    <phoneticPr fontId="1"/>
  </si>
  <si>
    <t>R８営繕　徳島県庁　徳・万代　本館改修工事</t>
    <rPh sb="2" eb="4">
      <t>エイゼン</t>
    </rPh>
    <rPh sb="5" eb="9">
      <t>トクシマケンチョウ</t>
    </rPh>
    <rPh sb="10" eb="11">
      <t>トク</t>
    </rPh>
    <rPh sb="12" eb="14">
      <t>バンダイ</t>
    </rPh>
    <rPh sb="15" eb="17">
      <t>ホンカン</t>
    </rPh>
    <rPh sb="17" eb="21">
      <t>カイシュウコウジ</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</si>
</sst>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
    <numFmt numFmtId="178" formatCode="d"/>
    <numFmt numFmtId="179" formatCode="aaa"/>
    <numFmt numFmtId="180" formatCode="m"/>
  </numFmts>
  <fonts count="11" x14ac:knownFonts="1">
    <font>
      <sz val="11"/>
      <color theme="1"/>
      <name val="ＭＳ Ｐゴシック"/>
      <family val="2"/>
      <scheme val="minor"/>
    </font>
    <font>
      <sz val="6"/>
      <name val="ＭＳ Ｐゴシック"/>
      <family val="3"/>
      <charset val="128"/>
      <scheme val="minor"/>
    </font>
    <font>
      <sz val="11"/>
      <color theme="1"/>
      <name val="ＭＳ Ｐゴシック"/>
      <family val="2"/>
      <scheme val="minor"/>
    </font>
    <font>
      <sz val="12"/>
      <color theme="1"/>
      <name val="ＭＳ Ｐゴシック"/>
      <family val="2"/>
      <scheme val="minor"/>
    </font>
    <font>
      <sz val="12"/>
      <color theme="1"/>
      <name val="ＭＳ Ｐゴシック"/>
      <family val="3"/>
      <charset val="128"/>
      <scheme val="minor"/>
    </font>
    <font>
      <sz val="18"/>
      <color theme="1"/>
      <name val="ＭＳ Ｐゴシック"/>
      <family val="3"/>
      <charset val="128"/>
      <scheme val="minor"/>
    </font>
    <font>
      <sz val="22"/>
      <color theme="1"/>
      <name val="ＭＳ Ｐゴシック"/>
      <family val="2"/>
      <scheme val="minor"/>
    </font>
    <font>
      <sz val="20"/>
      <color theme="1"/>
      <name val="ＭＳ Ｐゴシック"/>
      <family val="3"/>
      <charset val="128"/>
      <scheme val="minor"/>
    </font>
    <font>
      <sz val="12"/>
      <color rgb="FFFF0000"/>
      <name val="ＭＳ Ｐゴシック"/>
      <family val="2"/>
      <scheme val="minor"/>
    </font>
    <font>
      <sz val="12"/>
      <name val="ＭＳ Ｐゴシック"/>
      <family val="2"/>
      <scheme val="minor"/>
    </font>
    <font>
      <sz val="12"/>
      <name val="ＭＳ Ｐゴシック"/>
      <family val="3"/>
      <charset val="128"/>
      <scheme val="minor"/>
    </font>
  </fonts>
  <fills count="6">
    <fill>
      <patternFill patternType="none"/>
    </fill>
    <fill>
      <patternFill patternType="gray125"/>
    </fill>
    <fill>
      <patternFill patternType="solid">
        <fgColor rgb="FFFFCCFF"/>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
    <xf numFmtId="0" fontId="0" fillId="0" borderId="0"/>
    <xf numFmtId="9"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116">
    <xf numFmtId="0" fontId="0" fillId="0" borderId="0" xfId="0"/>
    <xf numFmtId="0" fontId="3" fillId="0" borderId="0" xfId="0" applyFont="1" applyAlignment="1">
      <alignment vertical="center"/>
    </xf>
    <xf numFmtId="0" fontId="4" fillId="0" borderId="0" xfId="0" applyFont="1" applyAlignment="1">
      <alignment vertical="center"/>
    </xf>
    <xf numFmtId="0" fontId="6" fillId="0" borderId="0" xfId="0" applyFont="1" applyAlignment="1">
      <alignment vertical="center"/>
    </xf>
    <xf numFmtId="180" fontId="5" fillId="3" borderId="7" xfId="0" applyNumberFormat="1" applyFont="1" applyFill="1" applyBorder="1" applyAlignment="1">
      <alignment vertical="center"/>
    </xf>
    <xf numFmtId="180" fontId="5" fillId="3" borderId="28" xfId="0" applyNumberFormat="1" applyFont="1" applyFill="1" applyBorder="1" applyAlignment="1">
      <alignment vertical="center"/>
    </xf>
    <xf numFmtId="180" fontId="5" fillId="3" borderId="30" xfId="0" applyNumberFormat="1" applyFont="1" applyFill="1" applyBorder="1" applyAlignment="1">
      <alignment vertical="center"/>
    </xf>
    <xf numFmtId="0" fontId="4" fillId="3" borderId="17" xfId="0" applyFont="1" applyFill="1" applyBorder="1" applyAlignment="1">
      <alignment horizontal="center" vertical="center"/>
    </xf>
    <xf numFmtId="0" fontId="4" fillId="3" borderId="13" xfId="0" applyFont="1" applyFill="1" applyBorder="1" applyAlignment="1">
      <alignment horizontal="center" vertical="center"/>
    </xf>
    <xf numFmtId="178" fontId="4" fillId="0" borderId="4" xfId="0" applyNumberFormat="1" applyFont="1" applyBorder="1" applyAlignment="1">
      <alignment vertical="center"/>
    </xf>
    <xf numFmtId="179" fontId="4" fillId="0" borderId="1" xfId="0" applyNumberFormat="1" applyFont="1" applyBorder="1" applyAlignment="1">
      <alignment horizontal="center" vertical="center"/>
    </xf>
    <xf numFmtId="178" fontId="4" fillId="0" borderId="12" xfId="0" applyNumberFormat="1" applyFont="1" applyBorder="1" applyAlignment="1">
      <alignment vertical="center"/>
    </xf>
    <xf numFmtId="178" fontId="4" fillId="0" borderId="5" xfId="0" applyNumberFormat="1" applyFont="1" applyBorder="1" applyAlignment="1">
      <alignment vertical="center"/>
    </xf>
    <xf numFmtId="179" fontId="4" fillId="0" borderId="6" xfId="0" applyNumberFormat="1" applyFont="1" applyBorder="1" applyAlignment="1">
      <alignment horizontal="center" vertical="center"/>
    </xf>
    <xf numFmtId="178" fontId="4" fillId="0" borderId="19" xfId="0" applyNumberFormat="1" applyFont="1" applyBorder="1" applyAlignment="1">
      <alignment vertical="center"/>
    </xf>
    <xf numFmtId="14" fontId="4" fillId="0" borderId="0" xfId="0" applyNumberFormat="1" applyFont="1" applyAlignment="1">
      <alignment vertical="center"/>
    </xf>
    <xf numFmtId="176" fontId="4" fillId="0" borderId="16" xfId="0" applyNumberFormat="1" applyFont="1" applyBorder="1" applyAlignment="1">
      <alignment vertical="center"/>
    </xf>
    <xf numFmtId="176" fontId="4" fillId="0" borderId="18" xfId="0" applyNumberFormat="1" applyFont="1" applyBorder="1" applyAlignment="1">
      <alignment vertical="center"/>
    </xf>
    <xf numFmtId="178" fontId="4" fillId="0" borderId="4" xfId="0" applyNumberFormat="1" applyFont="1" applyFill="1" applyBorder="1" applyAlignment="1">
      <alignment vertical="center"/>
    </xf>
    <xf numFmtId="179" fontId="4" fillId="0" borderId="1" xfId="0" applyNumberFormat="1" applyFont="1" applyFill="1" applyBorder="1" applyAlignment="1">
      <alignment horizontal="center" vertical="center"/>
    </xf>
    <xf numFmtId="178" fontId="4" fillId="0" borderId="5" xfId="0" applyNumberFormat="1" applyFont="1" applyFill="1" applyBorder="1" applyAlignment="1">
      <alignment vertical="center"/>
    </xf>
    <xf numFmtId="179" fontId="4" fillId="0" borderId="6" xfId="0" applyNumberFormat="1" applyFont="1" applyFill="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vertical="center" wrapText="1"/>
    </xf>
    <xf numFmtId="0" fontId="4" fillId="0" borderId="1" xfId="0" applyFont="1" applyBorder="1" applyAlignment="1">
      <alignment vertical="center" wrapText="1"/>
    </xf>
    <xf numFmtId="0" fontId="4" fillId="0" borderId="13"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vertical="center" shrinkToFit="1"/>
    </xf>
    <xf numFmtId="0" fontId="4" fillId="0" borderId="1" xfId="0" applyFont="1" applyBorder="1" applyAlignment="1">
      <alignment horizontal="center" vertical="center"/>
    </xf>
    <xf numFmtId="0" fontId="3" fillId="4" borderId="1" xfId="0" applyFont="1" applyFill="1" applyBorder="1" applyAlignment="1">
      <alignment horizontal="center" vertical="center"/>
    </xf>
    <xf numFmtId="0" fontId="8" fillId="0" borderId="0" xfId="0" applyFont="1" applyAlignment="1">
      <alignment vertical="center"/>
    </xf>
    <xf numFmtId="0" fontId="9" fillId="0" borderId="1" xfId="0" applyFont="1" applyBorder="1" applyAlignment="1">
      <alignment vertical="center"/>
    </xf>
    <xf numFmtId="0" fontId="10" fillId="0" borderId="1" xfId="0" applyFont="1" applyBorder="1" applyAlignment="1">
      <alignment vertical="center" wrapText="1"/>
    </xf>
    <xf numFmtId="9" fontId="4" fillId="0" borderId="33" xfId="1" applyFont="1" applyBorder="1" applyAlignment="1">
      <alignment vertical="center"/>
    </xf>
    <xf numFmtId="9" fontId="4" fillId="0" borderId="0" xfId="1" applyFont="1" applyAlignment="1">
      <alignment vertical="center"/>
    </xf>
    <xf numFmtId="0" fontId="4" fillId="5" borderId="13" xfId="0" applyFont="1" applyFill="1" applyBorder="1" applyAlignment="1">
      <alignment horizontal="center" vertical="center"/>
    </xf>
    <xf numFmtId="178" fontId="4" fillId="5" borderId="4" xfId="0" applyNumberFormat="1" applyFont="1" applyFill="1" applyBorder="1" applyAlignment="1">
      <alignment vertical="center"/>
    </xf>
    <xf numFmtId="179" fontId="4" fillId="5" borderId="1" xfId="0" applyNumberFormat="1" applyFont="1" applyFill="1" applyBorder="1" applyAlignment="1">
      <alignment horizontal="center" vertical="center"/>
    </xf>
    <xf numFmtId="0" fontId="4" fillId="5" borderId="17" xfId="0" applyFont="1" applyFill="1" applyBorder="1" applyAlignment="1">
      <alignment horizontal="center" vertical="center"/>
    </xf>
    <xf numFmtId="178" fontId="4" fillId="5" borderId="12" xfId="0" applyNumberFormat="1" applyFont="1" applyFill="1" applyBorder="1" applyAlignment="1">
      <alignment vertical="center"/>
    </xf>
    <xf numFmtId="0" fontId="10" fillId="5" borderId="17" xfId="0" applyFont="1" applyFill="1" applyBorder="1" applyAlignment="1">
      <alignment horizontal="center" vertical="center"/>
    </xf>
    <xf numFmtId="0" fontId="4" fillId="5" borderId="14" xfId="0" applyFont="1" applyFill="1" applyBorder="1" applyAlignment="1">
      <alignment horizontal="center" vertical="center"/>
    </xf>
    <xf numFmtId="178" fontId="4" fillId="5" borderId="5" xfId="0" applyNumberFormat="1" applyFont="1" applyFill="1" applyBorder="1" applyAlignment="1">
      <alignment vertical="center"/>
    </xf>
    <xf numFmtId="179" fontId="4" fillId="5" borderId="6" xfId="0" applyNumberFormat="1" applyFont="1" applyFill="1" applyBorder="1" applyAlignment="1">
      <alignment horizontal="center" vertical="center"/>
    </xf>
    <xf numFmtId="0" fontId="4" fillId="5" borderId="18" xfId="0" applyFont="1" applyFill="1" applyBorder="1" applyAlignment="1">
      <alignment horizontal="center" vertical="center"/>
    </xf>
    <xf numFmtId="178" fontId="4" fillId="5" borderId="19" xfId="0" applyNumberFormat="1" applyFont="1" applyFill="1" applyBorder="1" applyAlignment="1">
      <alignment vertical="center"/>
    </xf>
    <xf numFmtId="14" fontId="4" fillId="0" borderId="29" xfId="0" applyNumberFormat="1" applyFont="1" applyBorder="1" applyAlignment="1">
      <alignment horizontal="center" vertical="center" shrinkToFit="1"/>
    </xf>
    <xf numFmtId="9" fontId="4" fillId="0" borderId="0" xfId="1" applyFont="1" applyBorder="1" applyAlignment="1">
      <alignment horizontal="center" vertical="center" shrinkToFit="1"/>
    </xf>
    <xf numFmtId="14" fontId="4" fillId="0" borderId="14" xfId="0" applyNumberFormat="1" applyFont="1" applyBorder="1" applyAlignment="1">
      <alignment horizontal="center" vertical="center" shrinkToFit="1"/>
    </xf>
    <xf numFmtId="58" fontId="4" fillId="0" borderId="0" xfId="0" applyNumberFormat="1" applyFont="1" applyAlignment="1">
      <alignment vertical="center"/>
    </xf>
    <xf numFmtId="180" fontId="5" fillId="3" borderId="21" xfId="0" applyNumberFormat="1" applyFont="1" applyFill="1" applyBorder="1" applyAlignment="1">
      <alignment horizontal="right" vertical="center"/>
    </xf>
    <xf numFmtId="0" fontId="4" fillId="3" borderId="8" xfId="0" applyFont="1" applyFill="1" applyBorder="1" applyAlignment="1">
      <alignment horizontal="center" vertical="center"/>
    </xf>
    <xf numFmtId="0" fontId="4" fillId="0" borderId="13" xfId="0" applyFont="1" applyBorder="1" applyAlignment="1">
      <alignment horizontal="center" vertical="center"/>
    </xf>
    <xf numFmtId="180" fontId="5" fillId="3" borderId="28" xfId="0" applyNumberFormat="1" applyFont="1" applyFill="1" applyBorder="1" applyAlignment="1">
      <alignment horizontal="right" vertical="center"/>
    </xf>
    <xf numFmtId="0" fontId="4" fillId="0" borderId="13" xfId="0" applyNumberFormat="1" applyFont="1" applyFill="1" applyBorder="1" applyAlignment="1">
      <alignment horizontal="center" vertical="center"/>
    </xf>
    <xf numFmtId="0" fontId="4" fillId="0" borderId="13" xfId="0" applyNumberFormat="1" applyFont="1" applyBorder="1" applyAlignment="1">
      <alignment horizontal="center" vertical="center"/>
    </xf>
    <xf numFmtId="0" fontId="4" fillId="0" borderId="14" xfId="0" applyNumberFormat="1" applyFont="1" applyBorder="1" applyAlignment="1">
      <alignment horizontal="center" vertical="center"/>
    </xf>
    <xf numFmtId="0" fontId="4" fillId="5" borderId="13" xfId="0" applyNumberFormat="1" applyFont="1" applyFill="1" applyBorder="1" applyAlignment="1">
      <alignment horizontal="center" vertical="center"/>
    </xf>
    <xf numFmtId="0" fontId="4" fillId="5" borderId="14" xfId="0" applyNumberFormat="1" applyFont="1" applyFill="1" applyBorder="1" applyAlignment="1">
      <alignment horizontal="center" vertical="center"/>
    </xf>
    <xf numFmtId="0" fontId="4" fillId="0" borderId="13" xfId="0" applyFont="1" applyBorder="1" applyAlignment="1">
      <alignment horizontal="center" vertical="center"/>
    </xf>
    <xf numFmtId="0" fontId="4" fillId="0" borderId="14" xfId="0" applyNumberFormat="1" applyFont="1" applyFill="1" applyBorder="1" applyAlignment="1">
      <alignment horizontal="center" vertical="center"/>
    </xf>
    <xf numFmtId="0" fontId="4" fillId="0" borderId="0" xfId="0" applyFont="1" applyBorder="1" applyAlignment="1">
      <alignment horizontal="center" vertical="center"/>
    </xf>
    <xf numFmtId="176" fontId="7" fillId="0" borderId="1" xfId="0" applyNumberFormat="1" applyFont="1" applyBorder="1" applyAlignment="1">
      <alignment vertical="center"/>
    </xf>
    <xf numFmtId="177" fontId="7" fillId="0" borderId="1" xfId="1" applyNumberFormat="1" applyFont="1" applyBorder="1" applyAlignment="1">
      <alignment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shrinkToFit="1"/>
    </xf>
    <xf numFmtId="0" fontId="4" fillId="0" borderId="13" xfId="0" applyFont="1" applyBorder="1" applyAlignment="1">
      <alignment horizontal="center" vertical="center"/>
    </xf>
    <xf numFmtId="0" fontId="4" fillId="0" borderId="8" xfId="0" applyFont="1" applyBorder="1" applyAlignment="1">
      <alignment horizontal="center" vertical="center"/>
    </xf>
    <xf numFmtId="0" fontId="4" fillId="0" borderId="12" xfId="0" applyFont="1" applyBorder="1" applyAlignment="1">
      <alignment horizontal="center" vertical="center"/>
    </xf>
    <xf numFmtId="14" fontId="4" fillId="0" borderId="2" xfId="0" applyNumberFormat="1" applyFont="1" applyBorder="1" applyAlignment="1">
      <alignment horizontal="center" vertical="center" shrinkToFit="1"/>
    </xf>
    <xf numFmtId="14" fontId="4" fillId="0" borderId="3" xfId="0" applyNumberFormat="1" applyFont="1" applyBorder="1" applyAlignment="1">
      <alignment horizontal="center" vertical="center" shrinkToFit="1"/>
    </xf>
    <xf numFmtId="58" fontId="4" fillId="0" borderId="26" xfId="0" applyNumberFormat="1" applyFont="1" applyBorder="1" applyAlignment="1">
      <alignment horizontal="center" vertical="center"/>
    </xf>
    <xf numFmtId="58" fontId="4" fillId="0" borderId="35" xfId="0" applyNumberFormat="1" applyFont="1" applyBorder="1" applyAlignment="1">
      <alignment horizontal="center" vertical="center"/>
    </xf>
    <xf numFmtId="58" fontId="4" fillId="0" borderId="25" xfId="0" applyNumberFormat="1" applyFont="1" applyBorder="1" applyAlignment="1">
      <alignment horizontal="center" vertical="center"/>
    </xf>
    <xf numFmtId="0" fontId="3" fillId="3" borderId="24" xfId="0" applyFont="1" applyFill="1" applyBorder="1" applyAlignment="1">
      <alignment horizontal="center" vertical="center"/>
    </xf>
    <xf numFmtId="0" fontId="3" fillId="3" borderId="34" xfId="0" applyFont="1" applyFill="1" applyBorder="1" applyAlignment="1">
      <alignment horizontal="center" vertical="center"/>
    </xf>
    <xf numFmtId="0" fontId="3" fillId="3" borderId="26" xfId="0" applyFont="1" applyFill="1" applyBorder="1" applyAlignment="1">
      <alignment horizontal="center" vertical="center"/>
    </xf>
    <xf numFmtId="0" fontId="3" fillId="3" borderId="31" xfId="0" applyFont="1" applyFill="1" applyBorder="1" applyAlignment="1">
      <alignment horizontal="center" vertical="center"/>
    </xf>
    <xf numFmtId="0" fontId="3" fillId="3" borderId="28" xfId="0" applyFont="1" applyFill="1" applyBorder="1" applyAlignment="1">
      <alignment horizontal="center" vertical="center"/>
    </xf>
    <xf numFmtId="0" fontId="3" fillId="3" borderId="15" xfId="0" applyFont="1" applyFill="1" applyBorder="1" applyAlignment="1">
      <alignment horizontal="center" vertical="center"/>
    </xf>
    <xf numFmtId="0" fontId="4" fillId="3" borderId="32"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9" xfId="0" applyFont="1" applyFill="1" applyBorder="1" applyAlignment="1">
      <alignment horizontal="center" vertical="center"/>
    </xf>
    <xf numFmtId="0" fontId="4" fillId="0" borderId="11" xfId="0" applyFont="1" applyBorder="1" applyAlignment="1">
      <alignment horizontal="center" vertical="center"/>
    </xf>
    <xf numFmtId="0" fontId="4" fillId="0" borderId="27" xfId="0" applyFont="1" applyBorder="1" applyAlignment="1">
      <alignment horizontal="center" vertical="center"/>
    </xf>
    <xf numFmtId="0" fontId="4" fillId="0" borderId="14"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vertical="center"/>
    </xf>
    <xf numFmtId="0" fontId="4" fillId="0" borderId="30" xfId="0" applyFont="1" applyBorder="1" applyAlignment="1">
      <alignment horizontal="center" vertical="center"/>
    </xf>
    <xf numFmtId="0" fontId="4" fillId="3" borderId="9"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8" xfId="0" applyFont="1" applyFill="1" applyBorder="1" applyAlignment="1">
      <alignment horizontal="center" vertical="center"/>
    </xf>
    <xf numFmtId="14" fontId="4" fillId="0" borderId="5" xfId="0" applyNumberFormat="1" applyFont="1" applyBorder="1" applyAlignment="1">
      <alignment horizontal="center" vertical="center" shrinkToFit="1"/>
    </xf>
    <xf numFmtId="14" fontId="4" fillId="0" borderId="6" xfId="0" applyNumberFormat="1" applyFont="1" applyBorder="1" applyAlignment="1">
      <alignment horizontal="center" vertical="center" shrinkToFit="1"/>
    </xf>
    <xf numFmtId="9" fontId="4" fillId="0" borderId="9" xfId="1" applyFont="1" applyBorder="1" applyAlignment="1">
      <alignment horizontal="center" vertical="center" shrinkToFit="1"/>
    </xf>
    <xf numFmtId="9" fontId="4" fillId="0" borderId="12" xfId="1" applyFont="1" applyBorder="1" applyAlignment="1">
      <alignment horizontal="center" vertical="center" shrinkToFit="1"/>
    </xf>
    <xf numFmtId="180" fontId="5" fillId="3" borderId="21" xfId="0" applyNumberFormat="1" applyFont="1" applyFill="1" applyBorder="1" applyAlignment="1">
      <alignment horizontal="right" vertical="center"/>
    </xf>
    <xf numFmtId="0" fontId="4" fillId="3" borderId="20"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14" xfId="0" applyFont="1" applyFill="1" applyBorder="1" applyAlignment="1">
      <alignment horizontal="center" vertical="center"/>
    </xf>
    <xf numFmtId="180" fontId="5" fillId="3" borderId="20" xfId="0" applyNumberFormat="1" applyFont="1" applyFill="1" applyBorder="1" applyAlignment="1">
      <alignment horizontal="right" vertical="center"/>
    </xf>
    <xf numFmtId="58" fontId="4" fillId="0" borderId="14" xfId="2" applyNumberFormat="1" applyFont="1" applyBorder="1" applyAlignment="1">
      <alignment horizontal="center" vertical="center"/>
    </xf>
    <xf numFmtId="58" fontId="4" fillId="0" borderId="11" xfId="2" applyNumberFormat="1" applyFont="1" applyBorder="1" applyAlignment="1">
      <alignment horizontal="center" vertical="center"/>
    </xf>
    <xf numFmtId="58" fontId="4" fillId="0" borderId="14" xfId="0" applyNumberFormat="1" applyFont="1" applyBorder="1" applyAlignment="1">
      <alignment horizontal="center" vertical="center"/>
    </xf>
    <xf numFmtId="58" fontId="4" fillId="0" borderId="11" xfId="0" applyNumberFormat="1" applyFont="1" applyBorder="1" applyAlignment="1">
      <alignment horizontal="center" vertical="center"/>
    </xf>
    <xf numFmtId="58" fontId="4" fillId="0" borderId="27" xfId="0" applyNumberFormat="1" applyFont="1" applyBorder="1" applyAlignment="1">
      <alignment horizontal="center" vertical="center"/>
    </xf>
    <xf numFmtId="58" fontId="4" fillId="0" borderId="13" xfId="0" applyNumberFormat="1" applyFont="1" applyBorder="1" applyAlignment="1">
      <alignment horizontal="center" vertical="center"/>
    </xf>
    <xf numFmtId="58" fontId="4" fillId="0" borderId="8" xfId="0" applyNumberFormat="1" applyFont="1" applyBorder="1" applyAlignment="1">
      <alignment horizontal="center" vertical="center"/>
    </xf>
    <xf numFmtId="58" fontId="4" fillId="0" borderId="10" xfId="0" applyNumberFormat="1" applyFont="1" applyBorder="1" applyAlignment="1">
      <alignment horizontal="center" vertical="center"/>
    </xf>
    <xf numFmtId="180" fontId="5" fillId="3" borderId="31" xfId="0" applyNumberFormat="1" applyFont="1" applyFill="1" applyBorder="1" applyAlignment="1">
      <alignment horizontal="right" vertical="center"/>
    </xf>
    <xf numFmtId="180" fontId="5" fillId="3" borderId="28" xfId="0" applyNumberFormat="1" applyFont="1" applyFill="1" applyBorder="1" applyAlignment="1">
      <alignment horizontal="right" vertical="center"/>
    </xf>
  </cellXfs>
  <cellStyles count="3">
    <cellStyle name="パーセント" xfId="1" builtinId="5"/>
    <cellStyle name="桁区切り" xfId="2" builtinId="6"/>
    <cellStyle name="標準" xfId="0" builtinId="0"/>
  </cellStyles>
  <dxfs count="185">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ont>
        <b/>
        <i val="0"/>
      </font>
      <fill>
        <patternFill>
          <bgColor theme="9"/>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ont>
        <b/>
        <i val="0"/>
      </font>
      <fill>
        <patternFill>
          <bgColor theme="9"/>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7CE"/>
        </patternFill>
      </fill>
    </dxf>
    <dxf>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ont>
        <b/>
        <i val="0"/>
      </font>
      <fill>
        <patternFill>
          <bgColor theme="9"/>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theme="0" tint="-0.14996795556505021"/>
        </patternFill>
      </fill>
    </dxf>
    <dxf>
      <fill>
        <patternFill>
          <bgColor rgb="FFFFCCFF"/>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Medium9"/>
  <colors>
    <mruColors>
      <color rgb="FFFFCCFF"/>
      <color rgb="FFFF99FF"/>
      <color rgb="FF0000FF"/>
      <color rgb="FFFFFFCC"/>
      <color rgb="FF009900"/>
      <color rgb="FFCC3300"/>
      <color rgb="FF00FF00"/>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628650</xdr:colOff>
      <xdr:row>4</xdr:row>
      <xdr:rowOff>238125</xdr:rowOff>
    </xdr:from>
    <xdr:to>
      <xdr:col>10</xdr:col>
      <xdr:colOff>38100</xdr:colOff>
      <xdr:row>6</xdr:row>
      <xdr:rowOff>47625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581150" y="1238250"/>
          <a:ext cx="2724150" cy="3810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638175</xdr:colOff>
      <xdr:row>4</xdr:row>
      <xdr:rowOff>238125</xdr:rowOff>
    </xdr:from>
    <xdr:to>
      <xdr:col>19</xdr:col>
      <xdr:colOff>47625</xdr:colOff>
      <xdr:row>6</xdr:row>
      <xdr:rowOff>47625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5534025" y="1238250"/>
          <a:ext cx="2724150" cy="3810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371475</xdr:colOff>
      <xdr:row>13</xdr:row>
      <xdr:rowOff>76200</xdr:rowOff>
    </xdr:from>
    <xdr:ext cx="7622600" cy="1426288"/>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978275" y="3416300"/>
          <a:ext cx="7622600" cy="1426288"/>
        </a:xfrm>
        <a:prstGeom prst="rect">
          <a:avLst/>
        </a:prstGeom>
        <a:solidFill>
          <a:schemeClr val="bg1"/>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①工事着手日，現場作業完了（予定）日を入力してください。</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　必要期間のカレンダーが自動で作成されます。</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ysClr val="windowText" lastClr="000000"/>
              </a:solidFill>
              <a:latin typeface="HG創英角ｺﾞｼｯｸUB" panose="020B0909000000000000" pitchFamily="49" charset="-128"/>
              <a:ea typeface="HG創英角ｺﾞｼｯｸUB" panose="020B0909000000000000" pitchFamily="49" charset="-128"/>
            </a:rPr>
            <a:t>　祝日は表示されません。</a:t>
          </a:r>
          <a:endParaRPr kumimoji="1" lang="en-US" altLang="ja-JP" sz="2000">
            <a:solidFill>
              <a:sysClr val="windowText" lastClr="00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ysClr val="windowText" lastClr="000000"/>
              </a:solidFill>
              <a:latin typeface="HG創英角ｺﾞｼｯｸUB" panose="020B0909000000000000" pitchFamily="49" charset="-128"/>
              <a:ea typeface="HG創英角ｺﾞｼｯｸUB" panose="020B0909000000000000" pitchFamily="49" charset="-128"/>
            </a:rPr>
            <a:t>　債務負担工事は２４か月のシートを使用してください。</a:t>
          </a:r>
        </a:p>
      </xdr:txBody>
    </xdr:sp>
    <xdr:clientData/>
  </xdr:oneCellAnchor>
  <xdr:twoCellAnchor>
    <xdr:from>
      <xdr:col>0</xdr:col>
      <xdr:colOff>314325</xdr:colOff>
      <xdr:row>8</xdr:row>
      <xdr:rowOff>223157</xdr:rowOff>
    </xdr:from>
    <xdr:to>
      <xdr:col>31</xdr:col>
      <xdr:colOff>9525</xdr:colOff>
      <xdr:row>40</xdr:row>
      <xdr:rowOff>13607</xdr:rowOff>
    </xdr:to>
    <xdr:sp macro="" textlink="">
      <xdr:nvSpPr>
        <xdr:cNvPr id="6" name="フリーフォーム 5">
          <a:extLst>
            <a:ext uri="{FF2B5EF4-FFF2-40B4-BE49-F238E27FC236}">
              <a16:creationId xmlns:a16="http://schemas.microsoft.com/office/drawing/2014/main" id="{00000000-0008-0000-0100-000006000000}"/>
            </a:ext>
          </a:extLst>
        </xdr:cNvPr>
        <xdr:cNvSpPr/>
      </xdr:nvSpPr>
      <xdr:spPr>
        <a:xfrm>
          <a:off x="314325" y="2413907"/>
          <a:ext cx="13084629" cy="7628164"/>
        </a:xfrm>
        <a:custGeom>
          <a:avLst/>
          <a:gdLst>
            <a:gd name="connsiteX0" fmla="*/ 0 w 13163550"/>
            <a:gd name="connsiteY0" fmla="*/ 2990850 h 7115175"/>
            <a:gd name="connsiteX1" fmla="*/ 0 w 13163550"/>
            <a:gd name="connsiteY1" fmla="*/ 7115175 h 7115175"/>
            <a:gd name="connsiteX2" fmla="*/ 11849100 w 13163550"/>
            <a:gd name="connsiteY2" fmla="*/ 7115175 h 7115175"/>
            <a:gd name="connsiteX3" fmla="*/ 11849100 w 13163550"/>
            <a:gd name="connsiteY3" fmla="*/ 5057775 h 7115175"/>
            <a:gd name="connsiteX4" fmla="*/ 13163550 w 13163550"/>
            <a:gd name="connsiteY4" fmla="*/ 5057775 h 7115175"/>
            <a:gd name="connsiteX5" fmla="*/ 13163550 w 13163550"/>
            <a:gd name="connsiteY5" fmla="*/ 0 h 7115175"/>
            <a:gd name="connsiteX6" fmla="*/ 1314450 w 13163550"/>
            <a:gd name="connsiteY6" fmla="*/ 0 h 7115175"/>
            <a:gd name="connsiteX7" fmla="*/ 1314450 w 13163550"/>
            <a:gd name="connsiteY7" fmla="*/ 2981325 h 7115175"/>
            <a:gd name="connsiteX8" fmla="*/ 0 w 13163550"/>
            <a:gd name="connsiteY8" fmla="*/ 2990850 h 71151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3163550" h="7115175">
              <a:moveTo>
                <a:pt x="0" y="2990850"/>
              </a:moveTo>
              <a:lnTo>
                <a:pt x="0" y="7115175"/>
              </a:lnTo>
              <a:lnTo>
                <a:pt x="11849100" y="7115175"/>
              </a:lnTo>
              <a:lnTo>
                <a:pt x="11849100" y="5057775"/>
              </a:lnTo>
              <a:lnTo>
                <a:pt x="13163550" y="5057775"/>
              </a:lnTo>
              <a:lnTo>
                <a:pt x="13163550" y="0"/>
              </a:lnTo>
              <a:lnTo>
                <a:pt x="1314450" y="0"/>
              </a:lnTo>
              <a:lnTo>
                <a:pt x="1314450" y="2981325"/>
              </a:lnTo>
              <a:lnTo>
                <a:pt x="0" y="2990850"/>
              </a:lnTo>
              <a:close/>
            </a:path>
          </a:pathLst>
        </a:custGeom>
        <a:noFill/>
        <a:ln w="3810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371475</xdr:colOff>
      <xdr:row>24</xdr:row>
      <xdr:rowOff>174625</xdr:rowOff>
    </xdr:from>
    <xdr:ext cx="7622600" cy="2093265"/>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3936546" y="6284232"/>
          <a:ext cx="7622600" cy="2093265"/>
        </a:xfrm>
        <a:prstGeom prst="rect">
          <a:avLst/>
        </a:prstGeom>
        <a:solidFill>
          <a:schemeClr val="bg1"/>
        </a:solidFill>
        <a:ln w="38100">
          <a:solidFill>
            <a:srgbClr val="0000FF"/>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②</a:t>
          </a:r>
          <a:r>
            <a:rPr kumimoji="1" lang="ja-JP" altLang="ja-JP" sz="2000">
              <a:solidFill>
                <a:srgbClr val="0000FF"/>
              </a:solidFill>
              <a:effectLst/>
              <a:latin typeface="HG創英角ｺﾞｼｯｸUB" panose="020B0909000000000000" pitchFamily="49" charset="-128"/>
              <a:ea typeface="HG創英角ｺﾞｼｯｸUB" panose="020B0909000000000000" pitchFamily="49" charset="-128"/>
              <a:cs typeface="+mn-cs"/>
            </a:rPr>
            <a:t>年末年始６日間，夏季休暇３日間，工場製作のみの期間など</a:t>
          </a:r>
          <a:endParaRPr lang="ja-JP" altLang="ja-JP" sz="2000">
            <a:solidFill>
              <a:srgbClr val="0000FF"/>
            </a:solidFill>
            <a:effectLst/>
            <a:latin typeface="HG創英角ｺﾞｼｯｸUB" panose="020B0909000000000000" pitchFamily="49" charset="-128"/>
            <a:ea typeface="HG創英角ｺﾞｼｯｸUB" panose="020B0909000000000000" pitchFamily="49" charset="-128"/>
          </a:endParaRPr>
        </a:p>
        <a:p>
          <a:r>
            <a:rPr kumimoji="1" lang="ja-JP" altLang="ja-JP" sz="2000">
              <a:solidFill>
                <a:srgbClr val="0000FF"/>
              </a:solidFill>
              <a:effectLst/>
              <a:latin typeface="HG創英角ｺﾞｼｯｸUB" panose="020B0909000000000000" pitchFamily="49" charset="-128"/>
              <a:ea typeface="HG創英角ｺﾞｼｯｸUB" panose="020B0909000000000000" pitchFamily="49" charset="-128"/>
              <a:cs typeface="+mn-cs"/>
            </a:rPr>
            <a:t>　対象期間除外日はプルダウンから「□」を選択してください。</a:t>
          </a:r>
          <a:endParaRPr kumimoji="1" lang="en-US" altLang="ja-JP" sz="2000">
            <a:solidFill>
              <a:srgbClr val="0000FF"/>
            </a:solidFill>
            <a:effectLst/>
            <a:latin typeface="HG創英角ｺﾞｼｯｸUB" panose="020B0909000000000000" pitchFamily="49" charset="-128"/>
            <a:ea typeface="HG創英角ｺﾞｼｯｸUB" panose="020B0909000000000000" pitchFamily="49" charset="-128"/>
            <a:cs typeface="+mn-cs"/>
          </a:endParaRPr>
        </a:p>
        <a:p>
          <a:endParaRPr lang="ja-JP" altLang="ja-JP" sz="2000">
            <a:solidFill>
              <a:srgbClr val="0000FF"/>
            </a:solidFill>
            <a:effectLst/>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③対象期間内で現場閉所実施状況に合わせて</a:t>
          </a:r>
          <a:endParaRPr kumimoji="1" lang="en-US" altLang="ja-JP" sz="2000">
            <a:solidFill>
              <a:srgbClr val="0000FF"/>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　現場閉所日はプルダウンから「■」を選択してください。</a:t>
          </a:r>
          <a:endParaRPr kumimoji="1" lang="en-US" altLang="ja-JP" sz="2000">
            <a:solidFill>
              <a:srgbClr val="0000FF"/>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　</a:t>
          </a:r>
          <a:r>
            <a:rPr kumimoji="1" lang="ja-JP" altLang="ja-JP" sz="2000">
              <a:solidFill>
                <a:schemeClr val="tx1"/>
              </a:solidFill>
              <a:effectLst/>
              <a:latin typeface="HG創英角ｺﾞｼｯｸUB" panose="020B0909000000000000" pitchFamily="49" charset="-128"/>
              <a:ea typeface="HG創英角ｺﾞｼｯｸUB" panose="020B0909000000000000" pitchFamily="49" charset="-128"/>
              <a:cs typeface="+mn-cs"/>
            </a:rPr>
            <a:t>現場閉所率を自動で算出します。</a:t>
          </a:r>
          <a:endParaRPr lang="ja-JP" altLang="ja-JP" sz="2000">
            <a:effectLst/>
            <a:latin typeface="HG創英角ｺﾞｼｯｸUB" panose="020B0909000000000000" pitchFamily="49" charset="-128"/>
            <a:ea typeface="HG創英角ｺﾞｼｯｸUB" panose="020B0909000000000000" pitchFamily="49" charset="-128"/>
          </a:endParaRPr>
        </a:p>
      </xdr:txBody>
    </xdr:sp>
    <xdr:clientData/>
  </xdr:oneCellAnchor>
  <xdr:twoCellAnchor>
    <xdr:from>
      <xdr:col>19</xdr:col>
      <xdr:colOff>257174</xdr:colOff>
      <xdr:row>0</xdr:row>
      <xdr:rowOff>171450</xdr:rowOff>
    </xdr:from>
    <xdr:to>
      <xdr:col>26</xdr:col>
      <xdr:colOff>67639</xdr:colOff>
      <xdr:row>2</xdr:row>
      <xdr:rowOff>28575</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8421460" y="171450"/>
          <a:ext cx="2736000" cy="387804"/>
        </a:xfrm>
        <a:prstGeom prst="rect">
          <a:avLst/>
        </a:prstGeom>
        <a:noFill/>
        <a:ln w="3810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676275</xdr:colOff>
      <xdr:row>6</xdr:row>
      <xdr:rowOff>47625</xdr:rowOff>
    </xdr:from>
    <xdr:to>
      <xdr:col>18</xdr:col>
      <xdr:colOff>220375</xdr:colOff>
      <xdr:row>13</xdr:row>
      <xdr:rowOff>76200</xdr:rowOff>
    </xdr:to>
    <xdr:cxnSp macro="">
      <xdr:nvCxnSpPr>
        <xdr:cNvPr id="10" name="直線コネクタ 9">
          <a:extLst>
            <a:ext uri="{FF2B5EF4-FFF2-40B4-BE49-F238E27FC236}">
              <a16:creationId xmlns:a16="http://schemas.microsoft.com/office/drawing/2014/main" id="{00000000-0008-0000-0100-00000A000000}"/>
            </a:ext>
          </a:extLst>
        </xdr:cNvPr>
        <xdr:cNvCxnSpPr>
          <a:stCxn id="2" idx="2"/>
          <a:endCxn id="4" idx="0"/>
        </xdr:cNvCxnSpPr>
      </xdr:nvCxnSpPr>
      <xdr:spPr>
        <a:xfrm>
          <a:off x="2962275" y="1635125"/>
          <a:ext cx="4827300" cy="178117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6</xdr:row>
      <xdr:rowOff>47625</xdr:rowOff>
    </xdr:from>
    <xdr:to>
      <xdr:col>18</xdr:col>
      <xdr:colOff>220375</xdr:colOff>
      <xdr:row>13</xdr:row>
      <xdr:rowOff>76200</xdr:rowOff>
    </xdr:to>
    <xdr:cxnSp macro="">
      <xdr:nvCxnSpPr>
        <xdr:cNvPr id="12" name="直線コネクタ 11">
          <a:extLst>
            <a:ext uri="{FF2B5EF4-FFF2-40B4-BE49-F238E27FC236}">
              <a16:creationId xmlns:a16="http://schemas.microsoft.com/office/drawing/2014/main" id="{00000000-0008-0000-0100-00000C000000}"/>
            </a:ext>
          </a:extLst>
        </xdr:cNvPr>
        <xdr:cNvCxnSpPr>
          <a:stCxn id="3" idx="2"/>
          <a:endCxn id="4" idx="0"/>
        </xdr:cNvCxnSpPr>
      </xdr:nvCxnSpPr>
      <xdr:spPr>
        <a:xfrm>
          <a:off x="6934200" y="1635125"/>
          <a:ext cx="855375" cy="178117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Y48"/>
  <sheetViews>
    <sheetView tabSelected="1" zoomScale="55" zoomScaleNormal="55" zoomScaleSheetLayoutView="100" workbookViewId="0">
      <selection activeCell="R6" sqref="R6:Y6"/>
    </sheetView>
  </sheetViews>
  <sheetFormatPr defaultColWidth="9" defaultRowHeight="14.25" x14ac:dyDescent="0.15"/>
  <cols>
    <col min="1" max="3" width="4.125" style="2" customWidth="1"/>
    <col min="4" max="4" width="3.75" style="2" bestFit="1" customWidth="1"/>
    <col min="5" max="5" width="9" style="2"/>
    <col min="6" max="8" width="4.125" style="2" customWidth="1"/>
    <col min="9" max="9" width="10.875" style="2" bestFit="1" customWidth="1"/>
    <col min="10" max="12" width="4.125" style="2" customWidth="1"/>
    <col min="13" max="13" width="10.875" style="2" bestFit="1" customWidth="1"/>
    <col min="14" max="16" width="4.125" style="2" customWidth="1"/>
    <col min="17" max="17" width="11.875" style="2" bestFit="1" customWidth="1"/>
    <col min="18" max="20" width="4.125" style="2" customWidth="1"/>
    <col min="21" max="21" width="11.875" style="2" bestFit="1" customWidth="1"/>
    <col min="22" max="24" width="4.125" style="2" customWidth="1"/>
    <col min="25" max="25" width="11.875" style="2" bestFit="1" customWidth="1"/>
    <col min="26" max="28" width="4.125" style="2" customWidth="1"/>
    <col min="29" max="29" width="10.875" style="2" bestFit="1" customWidth="1"/>
    <col min="30" max="32" width="4.125" style="2" customWidth="1"/>
    <col min="33" max="33" width="9" style="2" customWidth="1"/>
    <col min="34" max="36" width="4.125" style="2" customWidth="1"/>
    <col min="37" max="37" width="9" style="2"/>
    <col min="38" max="40" width="4.125" style="2" customWidth="1"/>
    <col min="41" max="41" width="9" style="2"/>
    <col min="42" max="44" width="4.125" style="2" customWidth="1"/>
    <col min="45" max="45" width="9" style="2"/>
    <col min="46" max="48" width="4.125" style="2" customWidth="1"/>
    <col min="49" max="16384" width="9" style="2"/>
  </cols>
  <sheetData>
    <row r="1" spans="2:51" ht="15" customHeight="1" thickBot="1" x14ac:dyDescent="0.2"/>
    <row r="2" spans="2:51" ht="26.25" customHeight="1" thickBot="1" x14ac:dyDescent="0.2">
      <c r="B2" s="3" t="s">
        <v>8</v>
      </c>
      <c r="M2" s="68" t="s">
        <v>21</v>
      </c>
      <c r="N2" s="69"/>
      <c r="O2" s="69"/>
      <c r="P2" s="69"/>
      <c r="Q2" s="69"/>
      <c r="R2" s="69"/>
      <c r="S2" s="69"/>
      <c r="T2" s="69"/>
      <c r="U2" s="69"/>
      <c r="V2" s="70"/>
      <c r="AA2" s="66" t="s">
        <v>53</v>
      </c>
      <c r="AB2" s="66"/>
      <c r="AC2" s="66"/>
      <c r="AD2" s="66"/>
      <c r="AE2" s="65">
        <f>ROUNDDOWN(AE5/(AE4-AE6),3)</f>
        <v>0</v>
      </c>
      <c r="AF2" s="65"/>
      <c r="AG2" s="65"/>
      <c r="AH2" s="65"/>
      <c r="AM2" s="76" t="s">
        <v>13</v>
      </c>
      <c r="AN2" s="77"/>
      <c r="AO2" s="78"/>
      <c r="AP2" s="73"/>
      <c r="AQ2" s="73"/>
      <c r="AR2" s="73"/>
      <c r="AS2" s="73"/>
      <c r="AT2" s="73"/>
      <c r="AU2" s="73"/>
      <c r="AV2" s="74"/>
      <c r="AW2" s="75"/>
    </row>
    <row r="3" spans="2:51" ht="15" thickBot="1" x14ac:dyDescent="0.2">
      <c r="B3" s="1"/>
      <c r="AY3" s="30" t="s">
        <v>50</v>
      </c>
    </row>
    <row r="4" spans="2:51" ht="22.5" customHeight="1" x14ac:dyDescent="0.15">
      <c r="B4" s="100" t="s">
        <v>1</v>
      </c>
      <c r="C4" s="101"/>
      <c r="D4" s="101"/>
      <c r="E4" s="101"/>
      <c r="F4" s="89" t="s">
        <v>56</v>
      </c>
      <c r="G4" s="90"/>
      <c r="H4" s="90"/>
      <c r="I4" s="90"/>
      <c r="J4" s="90"/>
      <c r="K4" s="90"/>
      <c r="L4" s="90"/>
      <c r="M4" s="90"/>
      <c r="N4" s="90"/>
      <c r="O4" s="90"/>
      <c r="P4" s="90"/>
      <c r="Q4" s="90"/>
      <c r="R4" s="90"/>
      <c r="S4" s="90"/>
      <c r="T4" s="90"/>
      <c r="U4" s="90"/>
      <c r="V4" s="90"/>
      <c r="W4" s="90"/>
      <c r="X4" s="90"/>
      <c r="Y4" s="91"/>
      <c r="AA4" s="66" t="s">
        <v>18</v>
      </c>
      <c r="AB4" s="66"/>
      <c r="AC4" s="66"/>
      <c r="AD4" s="66"/>
      <c r="AE4" s="64">
        <f>R6-F6+1</f>
        <v>1</v>
      </c>
      <c r="AF4" s="64"/>
      <c r="AG4" s="64"/>
      <c r="AH4" s="64"/>
      <c r="AM4" s="79" t="s">
        <v>9</v>
      </c>
      <c r="AN4" s="80"/>
      <c r="AO4" s="81"/>
      <c r="AP4" s="89"/>
      <c r="AQ4" s="90"/>
      <c r="AR4" s="90"/>
      <c r="AS4" s="90"/>
      <c r="AT4" s="90"/>
      <c r="AU4" s="90"/>
      <c r="AV4" s="90"/>
      <c r="AW4" s="91"/>
      <c r="AY4" s="30"/>
    </row>
    <row r="5" spans="2:51" ht="22.5" customHeight="1" thickBot="1" x14ac:dyDescent="0.2">
      <c r="B5" s="92" t="s">
        <v>2</v>
      </c>
      <c r="C5" s="94"/>
      <c r="D5" s="94"/>
      <c r="E5" s="94"/>
      <c r="F5" s="111">
        <v>46122</v>
      </c>
      <c r="G5" s="112"/>
      <c r="H5" s="112"/>
      <c r="I5" s="112"/>
      <c r="J5" s="112"/>
      <c r="K5" s="112"/>
      <c r="L5" s="112"/>
      <c r="M5" s="112"/>
      <c r="N5" s="69" t="s">
        <v>3</v>
      </c>
      <c r="O5" s="69"/>
      <c r="P5" s="69"/>
      <c r="Q5" s="69"/>
      <c r="R5" s="112">
        <v>46456</v>
      </c>
      <c r="S5" s="112"/>
      <c r="T5" s="112"/>
      <c r="U5" s="112"/>
      <c r="V5" s="112"/>
      <c r="W5" s="112"/>
      <c r="X5" s="112"/>
      <c r="Y5" s="113"/>
      <c r="AA5" s="67" t="s">
        <v>20</v>
      </c>
      <c r="AB5" s="67"/>
      <c r="AC5" s="67"/>
      <c r="AD5" s="67"/>
      <c r="AE5" s="64">
        <f>SUM($B$42:$AW$42)</f>
        <v>0</v>
      </c>
      <c r="AF5" s="64"/>
      <c r="AG5" s="64"/>
      <c r="AH5" s="64"/>
      <c r="AM5" s="82" t="s">
        <v>10</v>
      </c>
      <c r="AN5" s="83"/>
      <c r="AO5" s="84"/>
      <c r="AP5" s="87" t="s">
        <v>16</v>
      </c>
      <c r="AQ5" s="88"/>
      <c r="AR5" s="88"/>
      <c r="AS5" s="88"/>
      <c r="AT5" s="85" t="s">
        <v>17</v>
      </c>
      <c r="AU5" s="85"/>
      <c r="AV5" s="85"/>
      <c r="AW5" s="86"/>
      <c r="AY5" s="30" t="s">
        <v>47</v>
      </c>
    </row>
    <row r="6" spans="2:51" ht="22.5" customHeight="1" thickBot="1" x14ac:dyDescent="0.2">
      <c r="B6" s="102" t="s">
        <v>7</v>
      </c>
      <c r="C6" s="103"/>
      <c r="D6" s="103"/>
      <c r="E6" s="103"/>
      <c r="F6" s="106"/>
      <c r="G6" s="107"/>
      <c r="H6" s="107"/>
      <c r="I6" s="107"/>
      <c r="J6" s="107"/>
      <c r="K6" s="107"/>
      <c r="L6" s="107"/>
      <c r="M6" s="107"/>
      <c r="N6" s="104" t="s">
        <v>6</v>
      </c>
      <c r="O6" s="83"/>
      <c r="P6" s="83"/>
      <c r="Q6" s="84"/>
      <c r="R6" s="108"/>
      <c r="S6" s="109"/>
      <c r="T6" s="109"/>
      <c r="U6" s="109"/>
      <c r="V6" s="109"/>
      <c r="W6" s="109"/>
      <c r="X6" s="109"/>
      <c r="Y6" s="110"/>
      <c r="AA6" s="66" t="s">
        <v>19</v>
      </c>
      <c r="AB6" s="66"/>
      <c r="AC6" s="66"/>
      <c r="AD6" s="66"/>
      <c r="AE6" s="64">
        <f>SUM($B$44:$AW$44)</f>
        <v>0</v>
      </c>
      <c r="AF6" s="64"/>
      <c r="AG6" s="64"/>
      <c r="AH6" s="64"/>
      <c r="AY6" s="30" t="s">
        <v>49</v>
      </c>
    </row>
    <row r="7" spans="2:51" ht="15" thickBot="1" x14ac:dyDescent="0.2"/>
    <row r="8" spans="2:51" ht="33" customHeight="1" x14ac:dyDescent="0.15">
      <c r="B8" s="105" t="str">
        <f>IF(F6="","",F6)</f>
        <v/>
      </c>
      <c r="C8" s="99"/>
      <c r="D8" s="52"/>
      <c r="E8" s="4" t="s">
        <v>0</v>
      </c>
      <c r="F8" s="99" t="str">
        <f>IF(B8="","",IF($R$6&lt;DATE(YEAR(B8),MONTH(B8)+1,1),"",DATE(YEAR(B8),MONTH(B8)+1,1)))</f>
        <v/>
      </c>
      <c r="G8" s="99"/>
      <c r="H8" s="52"/>
      <c r="I8" s="5" t="s">
        <v>0</v>
      </c>
      <c r="J8" s="105" t="str">
        <f>IF(F8="","",IF($R$6&lt;DATE(YEAR(F8),MONTH(F8)+1,1),"",DATE(YEAR(F8),MONTH(F8)+1,1)))</f>
        <v/>
      </c>
      <c r="K8" s="99"/>
      <c r="L8" s="52"/>
      <c r="M8" s="6" t="s">
        <v>0</v>
      </c>
      <c r="N8" s="99" t="str">
        <f>IF(J8="","",IF($R$6&lt;DATE(YEAR(J8),MONTH(J8)+1,1),"",DATE(YEAR(J8),MONTH(J8)+1,1)))</f>
        <v/>
      </c>
      <c r="O8" s="99"/>
      <c r="P8" s="52"/>
      <c r="Q8" s="5" t="s">
        <v>0</v>
      </c>
      <c r="R8" s="105" t="str">
        <f>IF(N8="","",IF($R$6&lt;DATE(YEAR(N8),MONTH(N8)+1,1),"",DATE(YEAR(N8),MONTH(N8)+1,1)))</f>
        <v/>
      </c>
      <c r="S8" s="99"/>
      <c r="T8" s="52"/>
      <c r="U8" s="6" t="s">
        <v>0</v>
      </c>
      <c r="V8" s="99" t="str">
        <f>IF(R8="","",IF($R$6&lt;DATE(YEAR(R8),MONTH(R8)+1,1),"",DATE(YEAR(R8),MONTH(R8)+1,1)))</f>
        <v/>
      </c>
      <c r="W8" s="99"/>
      <c r="X8" s="52"/>
      <c r="Y8" s="5" t="s">
        <v>0</v>
      </c>
      <c r="Z8" s="105" t="str">
        <f>IF(V8="","",IF($R$6&lt;DATE(YEAR(V8),MONTH(V8)+1,1),"",DATE(YEAR(V8),MONTH(V8)+1,1)))</f>
        <v/>
      </c>
      <c r="AA8" s="99"/>
      <c r="AB8" s="52"/>
      <c r="AC8" s="6" t="s">
        <v>0</v>
      </c>
      <c r="AD8" s="99" t="str">
        <f>IF(Z8="","",IF($R$6&lt;DATE(YEAR(Z8),MONTH(Z8)+1,1),"",DATE(YEAR(Z8),MONTH(Z8)+1,1)))</f>
        <v/>
      </c>
      <c r="AE8" s="99"/>
      <c r="AF8" s="52"/>
      <c r="AG8" s="5" t="s">
        <v>0</v>
      </c>
      <c r="AH8" s="105" t="str">
        <f>IF(AD8="","",IF($R$6&lt;DATE(YEAR(AD8),MONTH(AD8)+1,1),"",DATE(YEAR(AD8),MONTH(AD8)+1,1)))</f>
        <v/>
      </c>
      <c r="AI8" s="99"/>
      <c r="AJ8" s="52"/>
      <c r="AK8" s="6" t="s">
        <v>0</v>
      </c>
      <c r="AL8" s="99" t="str">
        <f>IF(AH8="","",IF($R$6&lt;DATE(YEAR(AH8),MONTH(AH8)+1,1),"",DATE(YEAR(AH8),MONTH(AH8)+1,1)))</f>
        <v/>
      </c>
      <c r="AM8" s="99"/>
      <c r="AN8" s="52"/>
      <c r="AO8" s="5" t="s">
        <v>0</v>
      </c>
      <c r="AP8" s="105" t="str">
        <f>IF(AL8="","",IF($R$6&lt;DATE(YEAR(AL8),MONTH(AL8)+1,1),"",DATE(YEAR(AL8),MONTH(AL8)+1,1)))</f>
        <v/>
      </c>
      <c r="AQ8" s="99"/>
      <c r="AR8" s="52"/>
      <c r="AS8" s="6" t="s">
        <v>0</v>
      </c>
      <c r="AT8" s="99" t="str">
        <f>IF(AP8="","",IF($R$6&lt;DATE(YEAR(AP8),MONTH(AP8)+1,1),"",DATE(YEAR(AP8),MONTH(AP8)+1,1)))</f>
        <v/>
      </c>
      <c r="AU8" s="99"/>
      <c r="AV8" s="52"/>
      <c r="AW8" s="6" t="s">
        <v>0</v>
      </c>
    </row>
    <row r="9" spans="2:51" ht="19.5" customHeight="1" x14ac:dyDescent="0.15">
      <c r="B9" s="92" t="s">
        <v>11</v>
      </c>
      <c r="C9" s="93"/>
      <c r="D9" s="53"/>
      <c r="E9" s="7" t="s">
        <v>12</v>
      </c>
      <c r="F9" s="94" t="s">
        <v>11</v>
      </c>
      <c r="G9" s="93"/>
      <c r="H9" s="53"/>
      <c r="I9" s="8" t="s">
        <v>12</v>
      </c>
      <c r="J9" s="92" t="s">
        <v>11</v>
      </c>
      <c r="K9" s="93"/>
      <c r="L9" s="53"/>
      <c r="M9" s="7" t="s">
        <v>12</v>
      </c>
      <c r="N9" s="94" t="s">
        <v>11</v>
      </c>
      <c r="O9" s="93"/>
      <c r="P9" s="53"/>
      <c r="Q9" s="8" t="s">
        <v>12</v>
      </c>
      <c r="R9" s="92" t="s">
        <v>11</v>
      </c>
      <c r="S9" s="93"/>
      <c r="T9" s="53"/>
      <c r="U9" s="7" t="s">
        <v>12</v>
      </c>
      <c r="V9" s="94" t="s">
        <v>11</v>
      </c>
      <c r="W9" s="93"/>
      <c r="X9" s="53"/>
      <c r="Y9" s="8" t="s">
        <v>12</v>
      </c>
      <c r="Z9" s="92" t="s">
        <v>11</v>
      </c>
      <c r="AA9" s="93"/>
      <c r="AB9" s="53"/>
      <c r="AC9" s="7" t="s">
        <v>12</v>
      </c>
      <c r="AD9" s="94" t="s">
        <v>11</v>
      </c>
      <c r="AE9" s="93"/>
      <c r="AF9" s="53"/>
      <c r="AG9" s="8" t="s">
        <v>12</v>
      </c>
      <c r="AH9" s="92" t="s">
        <v>11</v>
      </c>
      <c r="AI9" s="93"/>
      <c r="AJ9" s="53"/>
      <c r="AK9" s="7" t="s">
        <v>12</v>
      </c>
      <c r="AL9" s="94" t="s">
        <v>11</v>
      </c>
      <c r="AM9" s="93"/>
      <c r="AN9" s="53"/>
      <c r="AO9" s="8" t="s">
        <v>12</v>
      </c>
      <c r="AP9" s="92" t="s">
        <v>11</v>
      </c>
      <c r="AQ9" s="93"/>
      <c r="AR9" s="53"/>
      <c r="AS9" s="7" t="s">
        <v>12</v>
      </c>
      <c r="AT9" s="94" t="s">
        <v>11</v>
      </c>
      <c r="AU9" s="93"/>
      <c r="AV9" s="53"/>
      <c r="AW9" s="7" t="s">
        <v>12</v>
      </c>
    </row>
    <row r="10" spans="2:51" ht="19.5" customHeight="1" x14ac:dyDescent="0.15">
      <c r="B10" s="18">
        <f>DATE(B46,C46,1)</f>
        <v>1</v>
      </c>
      <c r="C10" s="19" t="str">
        <f>TEXT(B10,"aaa")</f>
        <v>日</v>
      </c>
      <c r="D10" s="56">
        <f>IFERROR(IF((INT((B10 - $F$6 + WEEKDAY($F$6, 16) - 1) / 7) + 1)&gt;0,INT((B10 - $F$6 + WEEKDAY($F$6, 16) - 1) / 7) + 1,""),"")</f>
        <v>1</v>
      </c>
      <c r="E10" s="26"/>
      <c r="F10" s="18" t="e">
        <f>DATE(F46,G46,1)</f>
        <v>#VALUE!</v>
      </c>
      <c r="G10" s="19" t="e">
        <f>TEXT(F10,"aaa")</f>
        <v>#VALUE!</v>
      </c>
      <c r="H10" s="56" t="str">
        <f>IFERROR(IF((INT((F10 - $F$6 + WEEKDAY($F$6, 16) - 1) / 7) + 1)&gt;0,INT((F10 - $F$6 + WEEKDAY($F$6, 16) - 1) / 7) + 1,""),"")</f>
        <v/>
      </c>
      <c r="I10" s="26"/>
      <c r="J10" s="38" t="str">
        <f>IF(J8="","",DATE(J46,K46,1))</f>
        <v/>
      </c>
      <c r="K10" s="39" t="str">
        <f>TEXT(J10,"aaa")</f>
        <v/>
      </c>
      <c r="L10" s="57" t="str">
        <f>IFERROR(IF((INT((J10 - $F$6 + WEEKDAY($F$6, 16) - 1) / 7) + 1)&gt;0,INT((J10 - $F$6 + WEEKDAY($F$6, 16) - 1) / 7) + 1,""),"")</f>
        <v/>
      </c>
      <c r="M10" s="40"/>
      <c r="N10" s="38" t="str">
        <f>IF(N8="","",DATE(N46,O46,1))</f>
        <v/>
      </c>
      <c r="O10" s="39" t="str">
        <f>TEXT(N10,"aaa")</f>
        <v/>
      </c>
      <c r="P10" s="57" t="str">
        <f>IFERROR(IF((INT((N10 - $F$6 + WEEKDAY($F$6, 16) - 1) / 7) + 1)&gt;0,INT((N10 - $F$6 + WEEKDAY($F$6, 16) - 1) / 7) + 1,""),"")</f>
        <v/>
      </c>
      <c r="Q10" s="37"/>
      <c r="R10" s="38" t="str">
        <f>IF(R8="","",DATE(R46,S46,1))</f>
        <v/>
      </c>
      <c r="S10" s="39" t="str">
        <f>TEXT(R10,"aaa")</f>
        <v/>
      </c>
      <c r="T10" s="59" t="str">
        <f>IFERROR(IF((INT((R10 - $F$6 + WEEKDAY($F$6, 16) - 1) / 7) + 1)&gt;0,INT((R10 - $F$6 + WEEKDAY($F$6, 16) - 1) / 7) + 1,""),"")</f>
        <v/>
      </c>
      <c r="U10" s="40"/>
      <c r="V10" s="38" t="str">
        <f>IF(V8="","",DATE(V46,W46,1))</f>
        <v/>
      </c>
      <c r="W10" s="39" t="str">
        <f>TEXT(V10,"aaa")</f>
        <v/>
      </c>
      <c r="X10" s="57" t="str">
        <f>IFERROR(IF((INT((V10 - $F$6 + WEEKDAY($F$6, 16) - 1) / 7) + 1)&gt;0,INT((V10 - $F$6 + WEEKDAY($F$6, 16) - 1) / 7) + 1,""),"")</f>
        <v/>
      </c>
      <c r="Y10" s="37"/>
      <c r="Z10" s="38" t="str">
        <f>IF(Z8="","",DATE(Z46,AA46,1))</f>
        <v/>
      </c>
      <c r="AA10" s="39" t="str">
        <f>TEXT(Z10,"aaa")</f>
        <v/>
      </c>
      <c r="AB10" s="57" t="str">
        <f>IFERROR(IF((INT((Z10 - $F$6 + WEEKDAY($F$6, 16) - 1) / 7) + 1)&gt;0,INT((Z10 - $F$6 + WEEKDAY($F$6, 16) - 1) / 7) + 1,""),"")</f>
        <v/>
      </c>
      <c r="AC10" s="40"/>
      <c r="AD10" s="11" t="str">
        <f>IF(AD8="","",DATE(AD46,AE46,1))</f>
        <v/>
      </c>
      <c r="AE10" s="10" t="str">
        <f t="shared" ref="AE10:AE40" si="0">TEXT(AD10,"aaa")</f>
        <v/>
      </c>
      <c r="AF10" s="57" t="str">
        <f>IFERROR(IF((INT((AD10 - $F$6 + WEEKDAY($F$6, 16) - 1) / 7) + 1)&gt;0,INT((AD10 - $F$6 + WEEKDAY($F$6, 16) - 1) / 7) + 1,""),"")</f>
        <v/>
      </c>
      <c r="AG10" s="61"/>
      <c r="AH10" s="9" t="str">
        <f>IF(AH8="","",DATE(AH46,AI46,1))</f>
        <v/>
      </c>
      <c r="AI10" s="10" t="str">
        <f t="shared" ref="AI10:AI40" si="1">TEXT(AH10,"aaa")</f>
        <v/>
      </c>
      <c r="AJ10" s="57" t="str">
        <f>IFERROR(IF((INT((AH10 - $F$6 + WEEKDAY($F$6, 16) - 1) / 7) + 1)&gt;0,INT((AH10 - $F$6 + WEEKDAY($F$6, 16) - 1) / 7) + 1,""),"")</f>
        <v/>
      </c>
      <c r="AK10" s="26"/>
      <c r="AL10" s="11" t="str">
        <f>IF(AL8="","",DATE(AL46,AM46,1))</f>
        <v/>
      </c>
      <c r="AM10" s="10" t="str">
        <f t="shared" ref="AM10:AM40" si="2">TEXT(AL10,"aaa")</f>
        <v/>
      </c>
      <c r="AN10" s="57" t="str">
        <f>IFERROR(IF((INT((AL10 - $F$6 + WEEKDAY($F$6, 16) - 1) / 7) + 1)&gt;0,INT((AL10 - $F$6 + WEEKDAY($F$6, 16) - 1) / 7) + 1,""),"")</f>
        <v/>
      </c>
      <c r="AO10" s="54"/>
      <c r="AP10" s="9" t="str">
        <f>IF(AP8="","",DATE(AP46,AQ46,1))</f>
        <v/>
      </c>
      <c r="AQ10" s="10" t="str">
        <f t="shared" ref="AQ10:AQ40" si="3">TEXT(AP10,"aaa")</f>
        <v/>
      </c>
      <c r="AR10" s="57" t="str">
        <f>IFERROR(IF((INT((AP10 - $F$6 + WEEKDAY($F$6, 16) - 1) / 7) + 1)&gt;0,INT((AP10 - $F$6 + WEEKDAY($F$6, 16) - 1) / 7) + 1,""),"")</f>
        <v/>
      </c>
      <c r="AS10" s="26"/>
      <c r="AT10" s="11" t="str">
        <f>IF(AT8="","",DATE(AT46,AU46,1))</f>
        <v/>
      </c>
      <c r="AU10" s="10" t="str">
        <f t="shared" ref="AU10:AU40" si="4">TEXT(AT10,"aaa")</f>
        <v/>
      </c>
      <c r="AV10" s="57" t="str">
        <f>IFERROR(IF((INT((AT10 - $F$6 + WEEKDAY($F$6, 16) - 1) / 7) + 1)&gt;0,INT((AT10 - $F$6 + WEEKDAY($F$6, 16) - 1) / 7) + 1,""),"")</f>
        <v/>
      </c>
      <c r="AW10" s="26"/>
    </row>
    <row r="11" spans="2:51" ht="19.5" customHeight="1" x14ac:dyDescent="0.15">
      <c r="B11" s="18">
        <f t="shared" ref="B11:B40" si="5">IF(B10="","",IF(MONTH(B10+1)=C$46,B10+1,""))</f>
        <v>2</v>
      </c>
      <c r="C11" s="19" t="str">
        <f t="shared" ref="C11:C40" si="6">TEXT(B11,"aaa")</f>
        <v>月</v>
      </c>
      <c r="D11" s="56">
        <f t="shared" ref="D11:D40" si="7">IFERROR(IF((INT((B11 - $F$6 + WEEKDAY($F$6, 16) - 1) / 7) + 1)&gt;0,INT((B11 - $F$6 + WEEKDAY($F$6, 16) - 1) / 7) + 1,""),"")</f>
        <v>1</v>
      </c>
      <c r="E11" s="26"/>
      <c r="F11" s="11" t="e">
        <f>IF(F10="","",IF(MONTH(F10+1)=G$46,F10+1,""))</f>
        <v>#VALUE!</v>
      </c>
      <c r="G11" s="10" t="e">
        <f t="shared" ref="G11:G40" si="8">TEXT(F11,"aaa")</f>
        <v>#VALUE!</v>
      </c>
      <c r="H11" s="57" t="str">
        <f t="shared" ref="H11:H40" si="9">IFERROR(IF((INT((F11 - $F$6 + WEEKDAY($F$6, 16) - 1) / 7) + 1)&gt;0,INT((F11 - $F$6 + WEEKDAY($F$6, 16) - 1) / 7) + 1,""),"")</f>
        <v/>
      </c>
      <c r="I11" s="37"/>
      <c r="J11" s="38" t="str">
        <f>IF(J10="","",IF(MONTH(J10+1)=K$46,J10+1,""))</f>
        <v/>
      </c>
      <c r="K11" s="39" t="str">
        <f t="shared" ref="K11:K40" si="10">TEXT(J11,"aaa")</f>
        <v/>
      </c>
      <c r="L11" s="59" t="str">
        <f t="shared" ref="L11:L40" si="11">IFERROR(IF((INT((J11 - $F$6 + WEEKDAY($F$6, 16) - 1) / 7) + 1)&gt;0,INT((J11 - $F$6 + WEEKDAY($F$6, 16) - 1) / 7) + 1,""),"")</f>
        <v/>
      </c>
      <c r="M11" s="40"/>
      <c r="N11" s="38" t="str">
        <f>IF(N10="","",IF(MONTH(N10+1)=O$46,N10+1,""))</f>
        <v/>
      </c>
      <c r="O11" s="39" t="str">
        <f t="shared" ref="O11:O40" si="12">TEXT(N11,"aaa")</f>
        <v/>
      </c>
      <c r="P11" s="59" t="str">
        <f t="shared" ref="P11:P40" si="13">IFERROR(IF((INT((N11 - $F$6 + WEEKDAY($F$6, 16) - 1) / 7) + 1)&gt;0,INT((N11 - $F$6 + WEEKDAY($F$6, 16) - 1) / 7) + 1,""),"")</f>
        <v/>
      </c>
      <c r="Q11" s="37"/>
      <c r="R11" s="38" t="str">
        <f>IF(R10="","",IF(MONTH(R10+1)=S$46,R10+1,""))</f>
        <v/>
      </c>
      <c r="S11" s="39" t="str">
        <f t="shared" ref="S11:S40" si="14">TEXT(R11,"aaa")</f>
        <v/>
      </c>
      <c r="T11" s="59" t="str">
        <f t="shared" ref="T11:T40" si="15">IFERROR(IF((INT((R11 - $F$6 + WEEKDAY($F$6, 16) - 1) / 7) + 1)&gt;0,INT((R11 - $F$6 + WEEKDAY($F$6, 16) - 1) / 7) + 1,""),"")</f>
        <v/>
      </c>
      <c r="U11" s="40"/>
      <c r="V11" s="38" t="str">
        <f>IF(V10="","",IF(MONTH(V10+1)=W$46,V10+1,""))</f>
        <v/>
      </c>
      <c r="W11" s="39" t="str">
        <f t="shared" ref="W11:W40" si="16">TEXT(V11,"aaa")</f>
        <v/>
      </c>
      <c r="X11" s="59" t="str">
        <f t="shared" ref="X11:X40" si="17">IFERROR(IF((INT((V11 - $F$6 + WEEKDAY($F$6, 16) - 1) / 7) + 1)&gt;0,INT((V11 - $F$6 + WEEKDAY($F$6, 16) - 1) / 7) + 1,""),"")</f>
        <v/>
      </c>
      <c r="Y11" s="37"/>
      <c r="Z11" s="38" t="str">
        <f>IF(Z10="","",IF(MONTH(Z10+1)=AA$46,Z10+1,""))</f>
        <v/>
      </c>
      <c r="AA11" s="39" t="str">
        <f t="shared" ref="AA11:AA40" si="18">TEXT(Z11,"aaa")</f>
        <v/>
      </c>
      <c r="AB11" s="59" t="str">
        <f t="shared" ref="AB11:AB40" si="19">IFERROR(IF((INT((Z11 - $F$6 + WEEKDAY($F$6, 16) - 1) / 7) + 1)&gt;0,INT((Z11 - $F$6 + WEEKDAY($F$6, 16) - 1) / 7) + 1,""),"")</f>
        <v/>
      </c>
      <c r="AC11" s="40"/>
      <c r="AD11" s="11" t="str">
        <f t="shared" ref="AD11:AD40" si="20">IF(AD10="","",IF(MONTH(AD10+1)=AE$46,AD10+1,""))</f>
        <v/>
      </c>
      <c r="AE11" s="10" t="str">
        <f t="shared" si="0"/>
        <v/>
      </c>
      <c r="AF11" s="57" t="str">
        <f t="shared" ref="AF11:AF40" si="21">IFERROR(IF((INT((AD11 - $F$6 + WEEKDAY($F$6, 16) - 1) / 7) + 1)&gt;0,INT((AD11 - $F$6 + WEEKDAY($F$6, 16) - 1) / 7) + 1,""),"")</f>
        <v/>
      </c>
      <c r="AG11" s="54"/>
      <c r="AH11" s="9" t="str">
        <f t="shared" ref="AH11:AH40" si="22">IF(AH10="","",IF(MONTH(AH10+1)=AI$46,AH10+1,""))</f>
        <v/>
      </c>
      <c r="AI11" s="10" t="str">
        <f t="shared" si="1"/>
        <v/>
      </c>
      <c r="AJ11" s="57" t="str">
        <f t="shared" ref="AJ11:AJ40" si="23">IFERROR(IF((INT((AH11 - $F$6 + WEEKDAY($F$6, 16) - 1) / 7) + 1)&gt;0,INT((AH11 - $F$6 + WEEKDAY($F$6, 16) - 1) / 7) + 1,""),"")</f>
        <v/>
      </c>
      <c r="AK11" s="26"/>
      <c r="AL11" s="11" t="str">
        <f t="shared" ref="AL11:AL40" si="24">IF(AL10="","",IF(MONTH(AL10+1)=AM$46,AL10+1,""))</f>
        <v/>
      </c>
      <c r="AM11" s="10" t="str">
        <f t="shared" si="2"/>
        <v/>
      </c>
      <c r="AN11" s="57" t="str">
        <f t="shared" ref="AN11:AN39" si="25">IFERROR(IF((INT((AL11 - $F$6 + WEEKDAY($F$6, 16) - 1) / 7) + 1)&gt;0,INT((AL11 - $F$6 + WEEKDAY($F$6, 16) - 1) / 7) + 1,""),"")</f>
        <v/>
      </c>
      <c r="AO11" s="61"/>
      <c r="AP11" s="9" t="str">
        <f t="shared" ref="AP11:AP40" si="26">IF(AP10="","",IF(MONTH(AP10+1)=AQ$46,AP10+1,""))</f>
        <v/>
      </c>
      <c r="AQ11" s="10" t="str">
        <f t="shared" si="3"/>
        <v/>
      </c>
      <c r="AR11" s="57" t="str">
        <f t="shared" ref="AR11:AR40" si="27">IFERROR(IF((INT((AP11 - $F$6 + WEEKDAY($F$6, 16) - 1) / 7) + 1)&gt;0,INT((AP11 - $F$6 + WEEKDAY($F$6, 16) - 1) / 7) + 1,""),"")</f>
        <v/>
      </c>
      <c r="AS11" s="26"/>
      <c r="AT11" s="11" t="str">
        <f t="shared" ref="AT11:AT40" si="28">IF(AT10="","",IF(MONTH(AT10+1)=AU$46,AT10+1,""))</f>
        <v/>
      </c>
      <c r="AU11" s="10" t="str">
        <f t="shared" si="4"/>
        <v/>
      </c>
      <c r="AV11" s="57" t="str">
        <f t="shared" ref="AV11:AV40" si="29">IFERROR(IF((INT((AT11 - $F$6 + WEEKDAY($F$6, 16) - 1) / 7) + 1)&gt;0,INT((AT11 - $F$6 + WEEKDAY($F$6, 16) - 1) / 7) + 1,""),"")</f>
        <v/>
      </c>
      <c r="AW11" s="26"/>
    </row>
    <row r="12" spans="2:51" ht="19.5" customHeight="1" x14ac:dyDescent="0.15">
      <c r="B12" s="18">
        <f t="shared" si="5"/>
        <v>3</v>
      </c>
      <c r="C12" s="19" t="str">
        <f t="shared" si="6"/>
        <v>火</v>
      </c>
      <c r="D12" s="56">
        <f t="shared" si="7"/>
        <v>1</v>
      </c>
      <c r="E12" s="26"/>
      <c r="F12" s="11" t="e">
        <f t="shared" ref="F12:F40" si="30">IF(F11="","",IF(MONTH(F11+1)=G$46,F11+1,""))</f>
        <v>#VALUE!</v>
      </c>
      <c r="G12" s="10" t="e">
        <f t="shared" si="8"/>
        <v>#VALUE!</v>
      </c>
      <c r="H12" s="57" t="str">
        <f t="shared" si="9"/>
        <v/>
      </c>
      <c r="I12" s="37"/>
      <c r="J12" s="38" t="str">
        <f t="shared" ref="J12:J40" si="31">IF(J11="","",IF(MONTH(J11+1)=K$46,J11+1,""))</f>
        <v/>
      </c>
      <c r="K12" s="39" t="str">
        <f t="shared" si="10"/>
        <v/>
      </c>
      <c r="L12" s="59" t="str">
        <f t="shared" si="11"/>
        <v/>
      </c>
      <c r="M12" s="40"/>
      <c r="N12" s="41" t="str">
        <f t="shared" ref="N12:N40" si="32">IF(N11="","",IF(MONTH(N11+1)=O$46,N11+1,""))</f>
        <v/>
      </c>
      <c r="O12" s="39" t="str">
        <f t="shared" si="12"/>
        <v/>
      </c>
      <c r="P12" s="59" t="str">
        <f t="shared" si="13"/>
        <v/>
      </c>
      <c r="Q12" s="37"/>
      <c r="R12" s="38" t="str">
        <f t="shared" ref="R12:R40" si="33">IF(R11="","",IF(MONTH(R11+1)=S$46,R11+1,""))</f>
        <v/>
      </c>
      <c r="S12" s="39" t="str">
        <f t="shared" si="14"/>
        <v/>
      </c>
      <c r="T12" s="59" t="str">
        <f t="shared" si="15"/>
        <v/>
      </c>
      <c r="U12" s="40"/>
      <c r="V12" s="41" t="str">
        <f t="shared" ref="V12:V40" si="34">IF(V11="","",IF(MONTH(V11+1)=W$46,V11+1,""))</f>
        <v/>
      </c>
      <c r="W12" s="39" t="str">
        <f t="shared" si="16"/>
        <v/>
      </c>
      <c r="X12" s="59" t="str">
        <f t="shared" si="17"/>
        <v/>
      </c>
      <c r="Y12" s="37"/>
      <c r="Z12" s="38" t="str">
        <f t="shared" ref="Z12:Z40" si="35">IF(Z11="","",IF(MONTH(Z11+1)=AA$46,Z11+1,""))</f>
        <v/>
      </c>
      <c r="AA12" s="39" t="str">
        <f t="shared" si="18"/>
        <v/>
      </c>
      <c r="AB12" s="59" t="str">
        <f t="shared" si="19"/>
        <v/>
      </c>
      <c r="AC12" s="42"/>
      <c r="AD12" s="11" t="str">
        <f t="shared" si="20"/>
        <v/>
      </c>
      <c r="AE12" s="10" t="str">
        <f t="shared" si="0"/>
        <v/>
      </c>
      <c r="AF12" s="57" t="str">
        <f t="shared" si="21"/>
        <v/>
      </c>
      <c r="AG12" s="54"/>
      <c r="AH12" s="9" t="str">
        <f t="shared" si="22"/>
        <v/>
      </c>
      <c r="AI12" s="10" t="str">
        <f t="shared" si="1"/>
        <v/>
      </c>
      <c r="AJ12" s="57" t="str">
        <f t="shared" si="23"/>
        <v/>
      </c>
      <c r="AK12" s="26"/>
      <c r="AL12" s="11" t="str">
        <f t="shared" si="24"/>
        <v/>
      </c>
      <c r="AM12" s="10" t="str">
        <f t="shared" si="2"/>
        <v/>
      </c>
      <c r="AN12" s="57" t="str">
        <f t="shared" si="25"/>
        <v/>
      </c>
      <c r="AO12" s="61"/>
      <c r="AP12" s="9" t="str">
        <f t="shared" si="26"/>
        <v/>
      </c>
      <c r="AQ12" s="10" t="str">
        <f t="shared" si="3"/>
        <v/>
      </c>
      <c r="AR12" s="57" t="str">
        <f t="shared" si="27"/>
        <v/>
      </c>
      <c r="AS12" s="26"/>
      <c r="AT12" s="11" t="str">
        <f t="shared" si="28"/>
        <v/>
      </c>
      <c r="AU12" s="10" t="str">
        <f t="shared" si="4"/>
        <v/>
      </c>
      <c r="AV12" s="57" t="str">
        <f t="shared" si="29"/>
        <v/>
      </c>
      <c r="AW12" s="26"/>
    </row>
    <row r="13" spans="2:51" ht="19.5" customHeight="1" x14ac:dyDescent="0.15">
      <c r="B13" s="18">
        <f t="shared" si="5"/>
        <v>4</v>
      </c>
      <c r="C13" s="19" t="str">
        <f t="shared" si="6"/>
        <v>水</v>
      </c>
      <c r="D13" s="56">
        <f t="shared" si="7"/>
        <v>1</v>
      </c>
      <c r="E13" s="26"/>
      <c r="F13" s="11" t="e">
        <f t="shared" si="30"/>
        <v>#VALUE!</v>
      </c>
      <c r="G13" s="10" t="e">
        <f t="shared" si="8"/>
        <v>#VALUE!</v>
      </c>
      <c r="H13" s="57" t="str">
        <f t="shared" si="9"/>
        <v/>
      </c>
      <c r="I13" s="37"/>
      <c r="J13" s="38" t="str">
        <f t="shared" si="31"/>
        <v/>
      </c>
      <c r="K13" s="39" t="str">
        <f t="shared" si="10"/>
        <v/>
      </c>
      <c r="L13" s="59" t="str">
        <f t="shared" si="11"/>
        <v/>
      </c>
      <c r="M13" s="40"/>
      <c r="N13" s="41" t="str">
        <f t="shared" si="32"/>
        <v/>
      </c>
      <c r="O13" s="39" t="str">
        <f t="shared" si="12"/>
        <v/>
      </c>
      <c r="P13" s="59" t="str">
        <f t="shared" si="13"/>
        <v/>
      </c>
      <c r="Q13" s="37"/>
      <c r="R13" s="38" t="str">
        <f t="shared" si="33"/>
        <v/>
      </c>
      <c r="S13" s="39" t="str">
        <f t="shared" si="14"/>
        <v/>
      </c>
      <c r="T13" s="59" t="str">
        <f t="shared" si="15"/>
        <v/>
      </c>
      <c r="U13" s="40"/>
      <c r="V13" s="41" t="str">
        <f t="shared" si="34"/>
        <v/>
      </c>
      <c r="W13" s="39" t="str">
        <f t="shared" si="16"/>
        <v/>
      </c>
      <c r="X13" s="59" t="str">
        <f t="shared" si="17"/>
        <v/>
      </c>
      <c r="Y13" s="37"/>
      <c r="Z13" s="38" t="str">
        <f t="shared" si="35"/>
        <v/>
      </c>
      <c r="AA13" s="39" t="str">
        <f t="shared" si="18"/>
        <v/>
      </c>
      <c r="AB13" s="59" t="str">
        <f t="shared" si="19"/>
        <v/>
      </c>
      <c r="AC13" s="42"/>
      <c r="AD13" s="11" t="str">
        <f t="shared" si="20"/>
        <v/>
      </c>
      <c r="AE13" s="10" t="str">
        <f t="shared" si="0"/>
        <v/>
      </c>
      <c r="AF13" s="57" t="str">
        <f t="shared" si="21"/>
        <v/>
      </c>
      <c r="AG13" s="54"/>
      <c r="AH13" s="9" t="str">
        <f t="shared" si="22"/>
        <v/>
      </c>
      <c r="AI13" s="10" t="str">
        <f t="shared" si="1"/>
        <v/>
      </c>
      <c r="AJ13" s="57" t="str">
        <f t="shared" si="23"/>
        <v/>
      </c>
      <c r="AK13" s="26"/>
      <c r="AL13" s="11" t="str">
        <f t="shared" si="24"/>
        <v/>
      </c>
      <c r="AM13" s="10" t="str">
        <f t="shared" si="2"/>
        <v/>
      </c>
      <c r="AN13" s="57" t="str">
        <f t="shared" si="25"/>
        <v/>
      </c>
      <c r="AO13" s="54"/>
      <c r="AP13" s="9" t="str">
        <f t="shared" si="26"/>
        <v/>
      </c>
      <c r="AQ13" s="10" t="str">
        <f t="shared" si="3"/>
        <v/>
      </c>
      <c r="AR13" s="57" t="str">
        <f t="shared" si="27"/>
        <v/>
      </c>
      <c r="AS13" s="26"/>
      <c r="AT13" s="11" t="str">
        <f t="shared" si="28"/>
        <v/>
      </c>
      <c r="AU13" s="10" t="str">
        <f t="shared" si="4"/>
        <v/>
      </c>
      <c r="AV13" s="57" t="str">
        <f t="shared" si="29"/>
        <v/>
      </c>
      <c r="AW13" s="26"/>
    </row>
    <row r="14" spans="2:51" ht="19.5" customHeight="1" x14ac:dyDescent="0.15">
      <c r="B14" s="18">
        <f t="shared" si="5"/>
        <v>5</v>
      </c>
      <c r="C14" s="19" t="str">
        <f t="shared" si="6"/>
        <v>木</v>
      </c>
      <c r="D14" s="56">
        <f t="shared" si="7"/>
        <v>1</v>
      </c>
      <c r="E14" s="26"/>
      <c r="F14" s="11" t="e">
        <f t="shared" si="30"/>
        <v>#VALUE!</v>
      </c>
      <c r="G14" s="10" t="e">
        <f t="shared" si="8"/>
        <v>#VALUE!</v>
      </c>
      <c r="H14" s="57" t="str">
        <f t="shared" si="9"/>
        <v/>
      </c>
      <c r="I14" s="37"/>
      <c r="J14" s="38" t="str">
        <f t="shared" si="31"/>
        <v/>
      </c>
      <c r="K14" s="39" t="str">
        <f t="shared" si="10"/>
        <v/>
      </c>
      <c r="L14" s="59" t="str">
        <f t="shared" si="11"/>
        <v/>
      </c>
      <c r="M14" s="40"/>
      <c r="N14" s="41" t="str">
        <f t="shared" si="32"/>
        <v/>
      </c>
      <c r="O14" s="39" t="str">
        <f t="shared" si="12"/>
        <v/>
      </c>
      <c r="P14" s="59" t="str">
        <f t="shared" si="13"/>
        <v/>
      </c>
      <c r="Q14" s="37"/>
      <c r="R14" s="38" t="str">
        <f t="shared" si="33"/>
        <v/>
      </c>
      <c r="S14" s="39" t="str">
        <f t="shared" si="14"/>
        <v/>
      </c>
      <c r="T14" s="59" t="str">
        <f t="shared" si="15"/>
        <v/>
      </c>
      <c r="U14" s="40"/>
      <c r="V14" s="41" t="str">
        <f t="shared" si="34"/>
        <v/>
      </c>
      <c r="W14" s="39" t="str">
        <f t="shared" si="16"/>
        <v/>
      </c>
      <c r="X14" s="59" t="str">
        <f t="shared" si="17"/>
        <v/>
      </c>
      <c r="Y14" s="37"/>
      <c r="Z14" s="38" t="str">
        <f t="shared" si="35"/>
        <v/>
      </c>
      <c r="AA14" s="39" t="str">
        <f t="shared" si="18"/>
        <v/>
      </c>
      <c r="AB14" s="59" t="str">
        <f t="shared" si="19"/>
        <v/>
      </c>
      <c r="AC14" s="42"/>
      <c r="AD14" s="11" t="str">
        <f t="shared" si="20"/>
        <v/>
      </c>
      <c r="AE14" s="10" t="str">
        <f t="shared" si="0"/>
        <v/>
      </c>
      <c r="AF14" s="57" t="str">
        <f t="shared" si="21"/>
        <v/>
      </c>
      <c r="AG14" s="54"/>
      <c r="AH14" s="9" t="str">
        <f t="shared" si="22"/>
        <v/>
      </c>
      <c r="AI14" s="10" t="str">
        <f t="shared" si="1"/>
        <v/>
      </c>
      <c r="AJ14" s="57" t="str">
        <f t="shared" si="23"/>
        <v/>
      </c>
      <c r="AK14" s="26"/>
      <c r="AL14" s="11" t="str">
        <f t="shared" si="24"/>
        <v/>
      </c>
      <c r="AM14" s="10" t="str">
        <f t="shared" si="2"/>
        <v/>
      </c>
      <c r="AN14" s="57" t="str">
        <f t="shared" si="25"/>
        <v/>
      </c>
      <c r="AO14" s="54"/>
      <c r="AP14" s="9" t="str">
        <f t="shared" si="26"/>
        <v/>
      </c>
      <c r="AQ14" s="10" t="str">
        <f t="shared" si="3"/>
        <v/>
      </c>
      <c r="AR14" s="57" t="str">
        <f t="shared" si="27"/>
        <v/>
      </c>
      <c r="AS14" s="26"/>
      <c r="AT14" s="11" t="str">
        <f t="shared" si="28"/>
        <v/>
      </c>
      <c r="AU14" s="10" t="str">
        <f t="shared" si="4"/>
        <v/>
      </c>
      <c r="AV14" s="57" t="str">
        <f t="shared" si="29"/>
        <v/>
      </c>
      <c r="AW14" s="26"/>
    </row>
    <row r="15" spans="2:51" ht="19.5" customHeight="1" x14ac:dyDescent="0.15">
      <c r="B15" s="18">
        <f t="shared" si="5"/>
        <v>6</v>
      </c>
      <c r="C15" s="19" t="str">
        <f t="shared" si="6"/>
        <v>金</v>
      </c>
      <c r="D15" s="56">
        <f t="shared" si="7"/>
        <v>1</v>
      </c>
      <c r="E15" s="26"/>
      <c r="F15" s="11" t="e">
        <f t="shared" si="30"/>
        <v>#VALUE!</v>
      </c>
      <c r="G15" s="10" t="e">
        <f t="shared" si="8"/>
        <v>#VALUE!</v>
      </c>
      <c r="H15" s="57" t="str">
        <f t="shared" si="9"/>
        <v/>
      </c>
      <c r="I15" s="37"/>
      <c r="J15" s="38" t="str">
        <f t="shared" si="31"/>
        <v/>
      </c>
      <c r="K15" s="39" t="str">
        <f t="shared" si="10"/>
        <v/>
      </c>
      <c r="L15" s="59" t="str">
        <f t="shared" si="11"/>
        <v/>
      </c>
      <c r="M15" s="40"/>
      <c r="N15" s="41" t="str">
        <f t="shared" si="32"/>
        <v/>
      </c>
      <c r="O15" s="39" t="str">
        <f t="shared" si="12"/>
        <v/>
      </c>
      <c r="P15" s="59" t="str">
        <f t="shared" si="13"/>
        <v/>
      </c>
      <c r="Q15" s="37"/>
      <c r="R15" s="38" t="str">
        <f t="shared" si="33"/>
        <v/>
      </c>
      <c r="S15" s="39" t="str">
        <f t="shared" si="14"/>
        <v/>
      </c>
      <c r="T15" s="59" t="str">
        <f t="shared" si="15"/>
        <v/>
      </c>
      <c r="U15" s="40"/>
      <c r="V15" s="41" t="str">
        <f t="shared" si="34"/>
        <v/>
      </c>
      <c r="W15" s="39" t="str">
        <f t="shared" si="16"/>
        <v/>
      </c>
      <c r="X15" s="59" t="str">
        <f t="shared" si="17"/>
        <v/>
      </c>
      <c r="Y15" s="37"/>
      <c r="Z15" s="38" t="str">
        <f t="shared" si="35"/>
        <v/>
      </c>
      <c r="AA15" s="39" t="str">
        <f t="shared" si="18"/>
        <v/>
      </c>
      <c r="AB15" s="59" t="str">
        <f t="shared" si="19"/>
        <v/>
      </c>
      <c r="AC15" s="42"/>
      <c r="AD15" s="11" t="str">
        <f t="shared" si="20"/>
        <v/>
      </c>
      <c r="AE15" s="10" t="str">
        <f t="shared" si="0"/>
        <v/>
      </c>
      <c r="AF15" s="57" t="str">
        <f t="shared" si="21"/>
        <v/>
      </c>
      <c r="AG15" s="54"/>
      <c r="AH15" s="9" t="str">
        <f t="shared" si="22"/>
        <v/>
      </c>
      <c r="AI15" s="10" t="str">
        <f t="shared" si="1"/>
        <v/>
      </c>
      <c r="AJ15" s="57" t="str">
        <f t="shared" si="23"/>
        <v/>
      </c>
      <c r="AK15" s="26"/>
      <c r="AL15" s="11" t="str">
        <f t="shared" si="24"/>
        <v/>
      </c>
      <c r="AM15" s="10" t="str">
        <f t="shared" si="2"/>
        <v/>
      </c>
      <c r="AN15" s="57" t="str">
        <f t="shared" si="25"/>
        <v/>
      </c>
      <c r="AO15" s="54"/>
      <c r="AP15" s="9" t="str">
        <f t="shared" si="26"/>
        <v/>
      </c>
      <c r="AQ15" s="10" t="str">
        <f t="shared" si="3"/>
        <v/>
      </c>
      <c r="AR15" s="57" t="str">
        <f t="shared" si="27"/>
        <v/>
      </c>
      <c r="AS15" s="26"/>
      <c r="AT15" s="11" t="str">
        <f t="shared" si="28"/>
        <v/>
      </c>
      <c r="AU15" s="10" t="str">
        <f t="shared" si="4"/>
        <v/>
      </c>
      <c r="AV15" s="57" t="str">
        <f t="shared" si="29"/>
        <v/>
      </c>
      <c r="AW15" s="26"/>
    </row>
    <row r="16" spans="2:51" ht="19.5" customHeight="1" x14ac:dyDescent="0.15">
      <c r="B16" s="18">
        <f t="shared" si="5"/>
        <v>7</v>
      </c>
      <c r="C16" s="19" t="str">
        <f t="shared" si="6"/>
        <v>土</v>
      </c>
      <c r="D16" s="56">
        <f t="shared" si="7"/>
        <v>2</v>
      </c>
      <c r="E16" s="26"/>
      <c r="F16" s="11" t="e">
        <f t="shared" si="30"/>
        <v>#VALUE!</v>
      </c>
      <c r="G16" s="10" t="e">
        <f t="shared" si="8"/>
        <v>#VALUE!</v>
      </c>
      <c r="H16" s="57" t="str">
        <f t="shared" si="9"/>
        <v/>
      </c>
      <c r="I16" s="37"/>
      <c r="J16" s="38" t="str">
        <f t="shared" si="31"/>
        <v/>
      </c>
      <c r="K16" s="39" t="str">
        <f t="shared" si="10"/>
        <v/>
      </c>
      <c r="L16" s="59" t="str">
        <f t="shared" si="11"/>
        <v/>
      </c>
      <c r="M16" s="40"/>
      <c r="N16" s="41" t="str">
        <f t="shared" si="32"/>
        <v/>
      </c>
      <c r="O16" s="39" t="str">
        <f t="shared" si="12"/>
        <v/>
      </c>
      <c r="P16" s="59" t="str">
        <f t="shared" si="13"/>
        <v/>
      </c>
      <c r="Q16" s="37"/>
      <c r="R16" s="38" t="str">
        <f t="shared" si="33"/>
        <v/>
      </c>
      <c r="S16" s="39" t="str">
        <f t="shared" si="14"/>
        <v/>
      </c>
      <c r="T16" s="59" t="str">
        <f t="shared" si="15"/>
        <v/>
      </c>
      <c r="U16" s="40"/>
      <c r="V16" s="41" t="str">
        <f t="shared" si="34"/>
        <v/>
      </c>
      <c r="W16" s="39" t="str">
        <f t="shared" si="16"/>
        <v/>
      </c>
      <c r="X16" s="59" t="str">
        <f t="shared" si="17"/>
        <v/>
      </c>
      <c r="Y16" s="37"/>
      <c r="Z16" s="38" t="str">
        <f t="shared" si="35"/>
        <v/>
      </c>
      <c r="AA16" s="39" t="str">
        <f t="shared" si="18"/>
        <v/>
      </c>
      <c r="AB16" s="59" t="str">
        <f t="shared" si="19"/>
        <v/>
      </c>
      <c r="AC16" s="42"/>
      <c r="AD16" s="11" t="str">
        <f t="shared" si="20"/>
        <v/>
      </c>
      <c r="AE16" s="10" t="str">
        <f t="shared" si="0"/>
        <v/>
      </c>
      <c r="AF16" s="57" t="str">
        <f t="shared" si="21"/>
        <v/>
      </c>
      <c r="AG16" s="61"/>
      <c r="AH16" s="9" t="str">
        <f t="shared" si="22"/>
        <v/>
      </c>
      <c r="AI16" s="10" t="str">
        <f t="shared" si="1"/>
        <v/>
      </c>
      <c r="AJ16" s="57" t="str">
        <f t="shared" si="23"/>
        <v/>
      </c>
      <c r="AK16" s="26"/>
      <c r="AL16" s="11" t="str">
        <f t="shared" si="24"/>
        <v/>
      </c>
      <c r="AM16" s="10" t="str">
        <f t="shared" si="2"/>
        <v/>
      </c>
      <c r="AN16" s="57" t="str">
        <f t="shared" si="25"/>
        <v/>
      </c>
      <c r="AO16" s="54"/>
      <c r="AP16" s="9" t="str">
        <f t="shared" si="26"/>
        <v/>
      </c>
      <c r="AQ16" s="10" t="str">
        <f t="shared" si="3"/>
        <v/>
      </c>
      <c r="AR16" s="57" t="str">
        <f t="shared" si="27"/>
        <v/>
      </c>
      <c r="AS16" s="26"/>
      <c r="AT16" s="11" t="str">
        <f t="shared" si="28"/>
        <v/>
      </c>
      <c r="AU16" s="10" t="str">
        <f t="shared" si="4"/>
        <v/>
      </c>
      <c r="AV16" s="57" t="str">
        <f t="shared" si="29"/>
        <v/>
      </c>
      <c r="AW16" s="26"/>
    </row>
    <row r="17" spans="2:49" ht="19.5" customHeight="1" x14ac:dyDescent="0.15">
      <c r="B17" s="18">
        <f t="shared" si="5"/>
        <v>8</v>
      </c>
      <c r="C17" s="19" t="str">
        <f t="shared" si="6"/>
        <v>日</v>
      </c>
      <c r="D17" s="56">
        <f t="shared" si="7"/>
        <v>2</v>
      </c>
      <c r="E17" s="26"/>
      <c r="F17" s="11" t="e">
        <f t="shared" si="30"/>
        <v>#VALUE!</v>
      </c>
      <c r="G17" s="10" t="e">
        <f t="shared" si="8"/>
        <v>#VALUE!</v>
      </c>
      <c r="H17" s="57" t="str">
        <f t="shared" si="9"/>
        <v/>
      </c>
      <c r="I17" s="37"/>
      <c r="J17" s="38" t="str">
        <f t="shared" si="31"/>
        <v/>
      </c>
      <c r="K17" s="39" t="str">
        <f t="shared" si="10"/>
        <v/>
      </c>
      <c r="L17" s="59" t="str">
        <f t="shared" si="11"/>
        <v/>
      </c>
      <c r="M17" s="40"/>
      <c r="N17" s="41" t="str">
        <f t="shared" si="32"/>
        <v/>
      </c>
      <c r="O17" s="39" t="str">
        <f t="shared" si="12"/>
        <v/>
      </c>
      <c r="P17" s="59" t="str">
        <f t="shared" si="13"/>
        <v/>
      </c>
      <c r="Q17" s="37"/>
      <c r="R17" s="38" t="str">
        <f t="shared" si="33"/>
        <v/>
      </c>
      <c r="S17" s="39" t="str">
        <f t="shared" si="14"/>
        <v/>
      </c>
      <c r="T17" s="59" t="str">
        <f t="shared" si="15"/>
        <v/>
      </c>
      <c r="U17" s="42"/>
      <c r="V17" s="41" t="str">
        <f t="shared" si="34"/>
        <v/>
      </c>
      <c r="W17" s="39" t="str">
        <f t="shared" si="16"/>
        <v/>
      </c>
      <c r="X17" s="59" t="str">
        <f t="shared" si="17"/>
        <v/>
      </c>
      <c r="Y17" s="37"/>
      <c r="Z17" s="38" t="str">
        <f t="shared" si="35"/>
        <v/>
      </c>
      <c r="AA17" s="39" t="str">
        <f t="shared" si="18"/>
        <v/>
      </c>
      <c r="AB17" s="59" t="str">
        <f t="shared" si="19"/>
        <v/>
      </c>
      <c r="AC17" s="42"/>
      <c r="AD17" s="11" t="str">
        <f t="shared" si="20"/>
        <v/>
      </c>
      <c r="AE17" s="10" t="str">
        <f t="shared" si="0"/>
        <v/>
      </c>
      <c r="AF17" s="57" t="str">
        <f t="shared" si="21"/>
        <v/>
      </c>
      <c r="AG17" s="61"/>
      <c r="AH17" s="9" t="str">
        <f t="shared" si="22"/>
        <v/>
      </c>
      <c r="AI17" s="10" t="str">
        <f t="shared" si="1"/>
        <v/>
      </c>
      <c r="AJ17" s="57" t="str">
        <f t="shared" si="23"/>
        <v/>
      </c>
      <c r="AK17" s="26"/>
      <c r="AL17" s="11" t="str">
        <f t="shared" si="24"/>
        <v/>
      </c>
      <c r="AM17" s="10" t="str">
        <f t="shared" si="2"/>
        <v/>
      </c>
      <c r="AN17" s="57" t="str">
        <f t="shared" si="25"/>
        <v/>
      </c>
      <c r="AO17" s="54"/>
      <c r="AP17" s="9" t="str">
        <f t="shared" si="26"/>
        <v/>
      </c>
      <c r="AQ17" s="10" t="str">
        <f t="shared" si="3"/>
        <v/>
      </c>
      <c r="AR17" s="57" t="str">
        <f t="shared" si="27"/>
        <v/>
      </c>
      <c r="AS17" s="26"/>
      <c r="AT17" s="11" t="str">
        <f t="shared" si="28"/>
        <v/>
      </c>
      <c r="AU17" s="10" t="str">
        <f t="shared" si="4"/>
        <v/>
      </c>
      <c r="AV17" s="57" t="str">
        <f t="shared" si="29"/>
        <v/>
      </c>
      <c r="AW17" s="26"/>
    </row>
    <row r="18" spans="2:49" ht="19.5" customHeight="1" x14ac:dyDescent="0.15">
      <c r="B18" s="18">
        <f t="shared" si="5"/>
        <v>9</v>
      </c>
      <c r="C18" s="19" t="str">
        <f t="shared" si="6"/>
        <v>月</v>
      </c>
      <c r="D18" s="56">
        <f t="shared" si="7"/>
        <v>2</v>
      </c>
      <c r="E18" s="26"/>
      <c r="F18" s="11" t="e">
        <f t="shared" si="30"/>
        <v>#VALUE!</v>
      </c>
      <c r="G18" s="10" t="e">
        <f t="shared" si="8"/>
        <v>#VALUE!</v>
      </c>
      <c r="H18" s="57" t="str">
        <f t="shared" si="9"/>
        <v/>
      </c>
      <c r="I18" s="37"/>
      <c r="J18" s="38" t="str">
        <f t="shared" si="31"/>
        <v/>
      </c>
      <c r="K18" s="39" t="str">
        <f t="shared" si="10"/>
        <v/>
      </c>
      <c r="L18" s="59" t="str">
        <f t="shared" si="11"/>
        <v/>
      </c>
      <c r="M18" s="40"/>
      <c r="N18" s="41" t="str">
        <f t="shared" si="32"/>
        <v/>
      </c>
      <c r="O18" s="39" t="str">
        <f t="shared" si="12"/>
        <v/>
      </c>
      <c r="P18" s="59" t="str">
        <f t="shared" si="13"/>
        <v/>
      </c>
      <c r="Q18" s="37"/>
      <c r="R18" s="38" t="str">
        <f t="shared" si="33"/>
        <v/>
      </c>
      <c r="S18" s="39" t="str">
        <f t="shared" si="14"/>
        <v/>
      </c>
      <c r="T18" s="59" t="str">
        <f t="shared" si="15"/>
        <v/>
      </c>
      <c r="U18" s="40"/>
      <c r="V18" s="41" t="str">
        <f t="shared" si="34"/>
        <v/>
      </c>
      <c r="W18" s="39" t="str">
        <f t="shared" si="16"/>
        <v/>
      </c>
      <c r="X18" s="59" t="str">
        <f t="shared" si="17"/>
        <v/>
      </c>
      <c r="Y18" s="37"/>
      <c r="Z18" s="38" t="str">
        <f t="shared" si="35"/>
        <v/>
      </c>
      <c r="AA18" s="39" t="str">
        <f t="shared" si="18"/>
        <v/>
      </c>
      <c r="AB18" s="59" t="str">
        <f t="shared" si="19"/>
        <v/>
      </c>
      <c r="AC18" s="42"/>
      <c r="AD18" s="11" t="str">
        <f t="shared" si="20"/>
        <v/>
      </c>
      <c r="AE18" s="10" t="str">
        <f t="shared" si="0"/>
        <v/>
      </c>
      <c r="AF18" s="57" t="str">
        <f t="shared" si="21"/>
        <v/>
      </c>
      <c r="AG18" s="54"/>
      <c r="AH18" s="9" t="str">
        <f t="shared" si="22"/>
        <v/>
      </c>
      <c r="AI18" s="10" t="str">
        <f t="shared" si="1"/>
        <v/>
      </c>
      <c r="AJ18" s="57" t="str">
        <f t="shared" si="23"/>
        <v/>
      </c>
      <c r="AK18" s="26"/>
      <c r="AL18" s="11" t="str">
        <f t="shared" si="24"/>
        <v/>
      </c>
      <c r="AM18" s="10" t="str">
        <f t="shared" si="2"/>
        <v/>
      </c>
      <c r="AN18" s="57" t="str">
        <f t="shared" si="25"/>
        <v/>
      </c>
      <c r="AO18" s="61"/>
      <c r="AP18" s="9" t="str">
        <f t="shared" si="26"/>
        <v/>
      </c>
      <c r="AQ18" s="10" t="str">
        <f t="shared" si="3"/>
        <v/>
      </c>
      <c r="AR18" s="57" t="str">
        <f t="shared" si="27"/>
        <v/>
      </c>
      <c r="AS18" s="26"/>
      <c r="AT18" s="11" t="str">
        <f t="shared" si="28"/>
        <v/>
      </c>
      <c r="AU18" s="10" t="str">
        <f t="shared" si="4"/>
        <v/>
      </c>
      <c r="AV18" s="57" t="str">
        <f t="shared" si="29"/>
        <v/>
      </c>
      <c r="AW18" s="26"/>
    </row>
    <row r="19" spans="2:49" ht="19.5" customHeight="1" x14ac:dyDescent="0.15">
      <c r="B19" s="18">
        <f t="shared" si="5"/>
        <v>10</v>
      </c>
      <c r="C19" s="19" t="str">
        <f t="shared" si="6"/>
        <v>火</v>
      </c>
      <c r="D19" s="56">
        <f t="shared" si="7"/>
        <v>2</v>
      </c>
      <c r="E19" s="26"/>
      <c r="F19" s="11" t="e">
        <f t="shared" si="30"/>
        <v>#VALUE!</v>
      </c>
      <c r="G19" s="10" t="e">
        <f t="shared" si="8"/>
        <v>#VALUE!</v>
      </c>
      <c r="H19" s="57" t="str">
        <f t="shared" si="9"/>
        <v/>
      </c>
      <c r="I19" s="37"/>
      <c r="J19" s="38" t="str">
        <f t="shared" si="31"/>
        <v/>
      </c>
      <c r="K19" s="39" t="str">
        <f t="shared" si="10"/>
        <v/>
      </c>
      <c r="L19" s="59" t="str">
        <f t="shared" si="11"/>
        <v/>
      </c>
      <c r="M19" s="40"/>
      <c r="N19" s="41" t="str">
        <f t="shared" si="32"/>
        <v/>
      </c>
      <c r="O19" s="39" t="str">
        <f t="shared" si="12"/>
        <v/>
      </c>
      <c r="P19" s="59" t="str">
        <f t="shared" si="13"/>
        <v/>
      </c>
      <c r="Q19" s="37"/>
      <c r="R19" s="38" t="str">
        <f t="shared" si="33"/>
        <v/>
      </c>
      <c r="S19" s="39" t="str">
        <f t="shared" si="14"/>
        <v/>
      </c>
      <c r="T19" s="59" t="str">
        <f t="shared" si="15"/>
        <v/>
      </c>
      <c r="U19" s="40"/>
      <c r="V19" s="41" t="str">
        <f t="shared" si="34"/>
        <v/>
      </c>
      <c r="W19" s="39" t="str">
        <f t="shared" si="16"/>
        <v/>
      </c>
      <c r="X19" s="59" t="str">
        <f t="shared" si="17"/>
        <v/>
      </c>
      <c r="Y19" s="37"/>
      <c r="Z19" s="38" t="str">
        <f t="shared" si="35"/>
        <v/>
      </c>
      <c r="AA19" s="39" t="str">
        <f t="shared" si="18"/>
        <v/>
      </c>
      <c r="AB19" s="59" t="str">
        <f t="shared" si="19"/>
        <v/>
      </c>
      <c r="AC19" s="42"/>
      <c r="AD19" s="11" t="str">
        <f t="shared" si="20"/>
        <v/>
      </c>
      <c r="AE19" s="10" t="str">
        <f t="shared" si="0"/>
        <v/>
      </c>
      <c r="AF19" s="57" t="str">
        <f t="shared" si="21"/>
        <v/>
      </c>
      <c r="AG19" s="54"/>
      <c r="AH19" s="9" t="str">
        <f t="shared" si="22"/>
        <v/>
      </c>
      <c r="AI19" s="10" t="str">
        <f t="shared" si="1"/>
        <v/>
      </c>
      <c r="AJ19" s="57" t="str">
        <f t="shared" si="23"/>
        <v/>
      </c>
      <c r="AK19" s="26"/>
      <c r="AL19" s="11" t="str">
        <f t="shared" si="24"/>
        <v/>
      </c>
      <c r="AM19" s="10" t="str">
        <f t="shared" si="2"/>
        <v/>
      </c>
      <c r="AN19" s="57" t="str">
        <f t="shared" si="25"/>
        <v/>
      </c>
      <c r="AO19" s="61"/>
      <c r="AP19" s="9" t="str">
        <f t="shared" si="26"/>
        <v/>
      </c>
      <c r="AQ19" s="10" t="str">
        <f t="shared" si="3"/>
        <v/>
      </c>
      <c r="AR19" s="57" t="str">
        <f t="shared" si="27"/>
        <v/>
      </c>
      <c r="AS19" s="26"/>
      <c r="AT19" s="11" t="str">
        <f t="shared" si="28"/>
        <v/>
      </c>
      <c r="AU19" s="10" t="str">
        <f t="shared" si="4"/>
        <v/>
      </c>
      <c r="AV19" s="57" t="str">
        <f t="shared" si="29"/>
        <v/>
      </c>
      <c r="AW19" s="26"/>
    </row>
    <row r="20" spans="2:49" ht="19.5" customHeight="1" x14ac:dyDescent="0.15">
      <c r="B20" s="18">
        <f t="shared" si="5"/>
        <v>11</v>
      </c>
      <c r="C20" s="19" t="str">
        <f t="shared" si="6"/>
        <v>水</v>
      </c>
      <c r="D20" s="56">
        <f>IFERROR(IF((INT((B20 - $F$6 + WEEKDAY($F$6, 16) - 1) / 7) + 1)&gt;0,INT((B20 - $F$6 + WEEKDAY($F$6, 16) - 1) / 7) + 1,""),"")</f>
        <v>2</v>
      </c>
      <c r="E20" s="26"/>
      <c r="F20" s="11" t="e">
        <f t="shared" si="30"/>
        <v>#VALUE!</v>
      </c>
      <c r="G20" s="10" t="e">
        <f t="shared" si="8"/>
        <v>#VALUE!</v>
      </c>
      <c r="H20" s="57" t="str">
        <f t="shared" si="9"/>
        <v/>
      </c>
      <c r="I20" s="37"/>
      <c r="J20" s="38" t="str">
        <f t="shared" si="31"/>
        <v/>
      </c>
      <c r="K20" s="39" t="str">
        <f t="shared" si="10"/>
        <v/>
      </c>
      <c r="L20" s="59" t="str">
        <f t="shared" si="11"/>
        <v/>
      </c>
      <c r="M20" s="40"/>
      <c r="N20" s="41" t="str">
        <f t="shared" si="32"/>
        <v/>
      </c>
      <c r="O20" s="39" t="str">
        <f t="shared" si="12"/>
        <v/>
      </c>
      <c r="P20" s="59" t="str">
        <f t="shared" si="13"/>
        <v/>
      </c>
      <c r="Q20" s="37"/>
      <c r="R20" s="38" t="str">
        <f t="shared" si="33"/>
        <v/>
      </c>
      <c r="S20" s="39" t="str">
        <f t="shared" si="14"/>
        <v/>
      </c>
      <c r="T20" s="59" t="str">
        <f t="shared" si="15"/>
        <v/>
      </c>
      <c r="U20" s="40"/>
      <c r="V20" s="41" t="str">
        <f t="shared" si="34"/>
        <v/>
      </c>
      <c r="W20" s="39" t="str">
        <f t="shared" si="16"/>
        <v/>
      </c>
      <c r="X20" s="59" t="str">
        <f t="shared" si="17"/>
        <v/>
      </c>
      <c r="Y20" s="37"/>
      <c r="Z20" s="38" t="str">
        <f t="shared" si="35"/>
        <v/>
      </c>
      <c r="AA20" s="39" t="str">
        <f t="shared" si="18"/>
        <v/>
      </c>
      <c r="AB20" s="59" t="str">
        <f t="shared" si="19"/>
        <v/>
      </c>
      <c r="AC20" s="42"/>
      <c r="AD20" s="11" t="str">
        <f t="shared" si="20"/>
        <v/>
      </c>
      <c r="AE20" s="10" t="str">
        <f t="shared" si="0"/>
        <v/>
      </c>
      <c r="AF20" s="57" t="str">
        <f t="shared" si="21"/>
        <v/>
      </c>
      <c r="AG20" s="54"/>
      <c r="AH20" s="9" t="str">
        <f t="shared" si="22"/>
        <v/>
      </c>
      <c r="AI20" s="10" t="str">
        <f t="shared" si="1"/>
        <v/>
      </c>
      <c r="AJ20" s="57" t="str">
        <f t="shared" si="23"/>
        <v/>
      </c>
      <c r="AK20" s="26"/>
      <c r="AL20" s="11" t="str">
        <f t="shared" si="24"/>
        <v/>
      </c>
      <c r="AM20" s="10" t="str">
        <f t="shared" si="2"/>
        <v/>
      </c>
      <c r="AN20" s="57" t="str">
        <f t="shared" si="25"/>
        <v/>
      </c>
      <c r="AO20" s="54"/>
      <c r="AP20" s="9" t="str">
        <f t="shared" si="26"/>
        <v/>
      </c>
      <c r="AQ20" s="10" t="str">
        <f t="shared" si="3"/>
        <v/>
      </c>
      <c r="AR20" s="57" t="str">
        <f t="shared" si="27"/>
        <v/>
      </c>
      <c r="AS20" s="26"/>
      <c r="AT20" s="11" t="str">
        <f t="shared" si="28"/>
        <v/>
      </c>
      <c r="AU20" s="10" t="str">
        <f t="shared" si="4"/>
        <v/>
      </c>
      <c r="AV20" s="57" t="str">
        <f t="shared" si="29"/>
        <v/>
      </c>
      <c r="AW20" s="26"/>
    </row>
    <row r="21" spans="2:49" ht="19.5" customHeight="1" x14ac:dyDescent="0.15">
      <c r="B21" s="18">
        <f t="shared" si="5"/>
        <v>12</v>
      </c>
      <c r="C21" s="19" t="str">
        <f t="shared" si="6"/>
        <v>木</v>
      </c>
      <c r="D21" s="56">
        <f t="shared" si="7"/>
        <v>2</v>
      </c>
      <c r="E21" s="26"/>
      <c r="F21" s="11" t="e">
        <f t="shared" si="30"/>
        <v>#VALUE!</v>
      </c>
      <c r="G21" s="10" t="e">
        <f t="shared" si="8"/>
        <v>#VALUE!</v>
      </c>
      <c r="H21" s="57" t="str">
        <f t="shared" si="9"/>
        <v/>
      </c>
      <c r="I21" s="37"/>
      <c r="J21" s="38" t="str">
        <f t="shared" si="31"/>
        <v/>
      </c>
      <c r="K21" s="39" t="str">
        <f t="shared" si="10"/>
        <v/>
      </c>
      <c r="L21" s="59" t="str">
        <f t="shared" si="11"/>
        <v/>
      </c>
      <c r="M21" s="40"/>
      <c r="N21" s="41" t="str">
        <f t="shared" si="32"/>
        <v/>
      </c>
      <c r="O21" s="39" t="str">
        <f t="shared" si="12"/>
        <v/>
      </c>
      <c r="P21" s="59" t="str">
        <f t="shared" si="13"/>
        <v/>
      </c>
      <c r="Q21" s="37"/>
      <c r="R21" s="38" t="str">
        <f t="shared" si="33"/>
        <v/>
      </c>
      <c r="S21" s="39" t="str">
        <f t="shared" si="14"/>
        <v/>
      </c>
      <c r="T21" s="59" t="str">
        <f t="shared" si="15"/>
        <v/>
      </c>
      <c r="U21" s="40"/>
      <c r="V21" s="41" t="str">
        <f t="shared" si="34"/>
        <v/>
      </c>
      <c r="W21" s="39" t="str">
        <f t="shared" si="16"/>
        <v/>
      </c>
      <c r="X21" s="59" t="str">
        <f t="shared" si="17"/>
        <v/>
      </c>
      <c r="Y21" s="37"/>
      <c r="Z21" s="38" t="str">
        <f t="shared" si="35"/>
        <v/>
      </c>
      <c r="AA21" s="39" t="str">
        <f t="shared" si="18"/>
        <v/>
      </c>
      <c r="AB21" s="59" t="str">
        <f t="shared" si="19"/>
        <v/>
      </c>
      <c r="AC21" s="42"/>
      <c r="AD21" s="11" t="str">
        <f t="shared" si="20"/>
        <v/>
      </c>
      <c r="AE21" s="10" t="str">
        <f t="shared" si="0"/>
        <v/>
      </c>
      <c r="AF21" s="57" t="str">
        <f t="shared" si="21"/>
        <v/>
      </c>
      <c r="AG21" s="54"/>
      <c r="AH21" s="9" t="str">
        <f t="shared" si="22"/>
        <v/>
      </c>
      <c r="AI21" s="10" t="str">
        <f t="shared" si="1"/>
        <v/>
      </c>
      <c r="AJ21" s="57" t="str">
        <f t="shared" si="23"/>
        <v/>
      </c>
      <c r="AK21" s="26"/>
      <c r="AL21" s="11" t="str">
        <f t="shared" si="24"/>
        <v/>
      </c>
      <c r="AM21" s="10" t="str">
        <f t="shared" si="2"/>
        <v/>
      </c>
      <c r="AN21" s="57" t="str">
        <f t="shared" si="25"/>
        <v/>
      </c>
      <c r="AO21" s="54"/>
      <c r="AP21" s="9" t="str">
        <f t="shared" si="26"/>
        <v/>
      </c>
      <c r="AQ21" s="10" t="str">
        <f t="shared" si="3"/>
        <v/>
      </c>
      <c r="AR21" s="57" t="str">
        <f t="shared" si="27"/>
        <v/>
      </c>
      <c r="AS21" s="26"/>
      <c r="AT21" s="11" t="str">
        <f t="shared" si="28"/>
        <v/>
      </c>
      <c r="AU21" s="10" t="str">
        <f t="shared" si="4"/>
        <v/>
      </c>
      <c r="AV21" s="57" t="str">
        <f t="shared" si="29"/>
        <v/>
      </c>
      <c r="AW21" s="26"/>
    </row>
    <row r="22" spans="2:49" ht="19.5" customHeight="1" x14ac:dyDescent="0.15">
      <c r="B22" s="18">
        <f t="shared" si="5"/>
        <v>13</v>
      </c>
      <c r="C22" s="19" t="str">
        <f t="shared" si="6"/>
        <v>金</v>
      </c>
      <c r="D22" s="56">
        <f t="shared" si="7"/>
        <v>2</v>
      </c>
      <c r="E22" s="26"/>
      <c r="F22" s="11" t="e">
        <f t="shared" si="30"/>
        <v>#VALUE!</v>
      </c>
      <c r="G22" s="10" t="e">
        <f t="shared" si="8"/>
        <v>#VALUE!</v>
      </c>
      <c r="H22" s="57" t="str">
        <f t="shared" si="9"/>
        <v/>
      </c>
      <c r="I22" s="37"/>
      <c r="J22" s="38" t="str">
        <f t="shared" si="31"/>
        <v/>
      </c>
      <c r="K22" s="39" t="str">
        <f t="shared" si="10"/>
        <v/>
      </c>
      <c r="L22" s="59" t="str">
        <f t="shared" si="11"/>
        <v/>
      </c>
      <c r="M22" s="40"/>
      <c r="N22" s="41" t="str">
        <f t="shared" si="32"/>
        <v/>
      </c>
      <c r="O22" s="39" t="str">
        <f t="shared" si="12"/>
        <v/>
      </c>
      <c r="P22" s="59" t="str">
        <f t="shared" si="13"/>
        <v/>
      </c>
      <c r="Q22" s="37"/>
      <c r="R22" s="38" t="str">
        <f t="shared" si="33"/>
        <v/>
      </c>
      <c r="S22" s="39" t="str">
        <f t="shared" si="14"/>
        <v/>
      </c>
      <c r="T22" s="59" t="str">
        <f t="shared" si="15"/>
        <v/>
      </c>
      <c r="U22" s="40"/>
      <c r="V22" s="41" t="str">
        <f t="shared" si="34"/>
        <v/>
      </c>
      <c r="W22" s="39" t="str">
        <f t="shared" si="16"/>
        <v/>
      </c>
      <c r="X22" s="59" t="str">
        <f t="shared" si="17"/>
        <v/>
      </c>
      <c r="Y22" s="37"/>
      <c r="Z22" s="38" t="str">
        <f t="shared" si="35"/>
        <v/>
      </c>
      <c r="AA22" s="39" t="str">
        <f t="shared" si="18"/>
        <v/>
      </c>
      <c r="AB22" s="59" t="str">
        <f t="shared" si="19"/>
        <v/>
      </c>
      <c r="AC22" s="42"/>
      <c r="AD22" s="11" t="str">
        <f t="shared" si="20"/>
        <v/>
      </c>
      <c r="AE22" s="10" t="str">
        <f t="shared" si="0"/>
        <v/>
      </c>
      <c r="AF22" s="57" t="str">
        <f t="shared" si="21"/>
        <v/>
      </c>
      <c r="AG22" s="54"/>
      <c r="AH22" s="9" t="str">
        <f t="shared" si="22"/>
        <v/>
      </c>
      <c r="AI22" s="10" t="str">
        <f t="shared" si="1"/>
        <v/>
      </c>
      <c r="AJ22" s="57" t="str">
        <f t="shared" si="23"/>
        <v/>
      </c>
      <c r="AK22" s="26"/>
      <c r="AL22" s="11" t="str">
        <f t="shared" si="24"/>
        <v/>
      </c>
      <c r="AM22" s="10" t="str">
        <f t="shared" si="2"/>
        <v/>
      </c>
      <c r="AN22" s="57" t="str">
        <f t="shared" si="25"/>
        <v/>
      </c>
      <c r="AO22" s="54"/>
      <c r="AP22" s="9" t="str">
        <f t="shared" si="26"/>
        <v/>
      </c>
      <c r="AQ22" s="10" t="str">
        <f t="shared" si="3"/>
        <v/>
      </c>
      <c r="AR22" s="57" t="str">
        <f t="shared" si="27"/>
        <v/>
      </c>
      <c r="AS22" s="26"/>
      <c r="AT22" s="11" t="str">
        <f t="shared" si="28"/>
        <v/>
      </c>
      <c r="AU22" s="10" t="str">
        <f t="shared" si="4"/>
        <v/>
      </c>
      <c r="AV22" s="57" t="str">
        <f t="shared" si="29"/>
        <v/>
      </c>
      <c r="AW22" s="26"/>
    </row>
    <row r="23" spans="2:49" ht="19.5" customHeight="1" x14ac:dyDescent="0.15">
      <c r="B23" s="18">
        <f t="shared" si="5"/>
        <v>14</v>
      </c>
      <c r="C23" s="19" t="str">
        <f t="shared" si="6"/>
        <v>土</v>
      </c>
      <c r="D23" s="56">
        <f t="shared" si="7"/>
        <v>3</v>
      </c>
      <c r="E23" s="26"/>
      <c r="F23" s="11" t="e">
        <f t="shared" si="30"/>
        <v>#VALUE!</v>
      </c>
      <c r="G23" s="10" t="e">
        <f t="shared" si="8"/>
        <v>#VALUE!</v>
      </c>
      <c r="H23" s="57" t="str">
        <f t="shared" si="9"/>
        <v/>
      </c>
      <c r="I23" s="37"/>
      <c r="J23" s="38" t="str">
        <f t="shared" si="31"/>
        <v/>
      </c>
      <c r="K23" s="39" t="str">
        <f t="shared" si="10"/>
        <v/>
      </c>
      <c r="L23" s="59" t="str">
        <f t="shared" si="11"/>
        <v/>
      </c>
      <c r="M23" s="40"/>
      <c r="N23" s="41" t="str">
        <f t="shared" si="32"/>
        <v/>
      </c>
      <c r="O23" s="39" t="str">
        <f t="shared" si="12"/>
        <v/>
      </c>
      <c r="P23" s="59" t="str">
        <f t="shared" si="13"/>
        <v/>
      </c>
      <c r="Q23" s="37"/>
      <c r="R23" s="38" t="str">
        <f t="shared" si="33"/>
        <v/>
      </c>
      <c r="S23" s="39" t="str">
        <f t="shared" si="14"/>
        <v/>
      </c>
      <c r="T23" s="59" t="str">
        <f t="shared" si="15"/>
        <v/>
      </c>
      <c r="U23" s="40"/>
      <c r="V23" s="41" t="str">
        <f t="shared" si="34"/>
        <v/>
      </c>
      <c r="W23" s="39" t="str">
        <f t="shared" si="16"/>
        <v/>
      </c>
      <c r="X23" s="59" t="str">
        <f t="shared" si="17"/>
        <v/>
      </c>
      <c r="Y23" s="37"/>
      <c r="Z23" s="38" t="str">
        <f t="shared" si="35"/>
        <v/>
      </c>
      <c r="AA23" s="39" t="str">
        <f t="shared" si="18"/>
        <v/>
      </c>
      <c r="AB23" s="59" t="str">
        <f t="shared" si="19"/>
        <v/>
      </c>
      <c r="AC23" s="42"/>
      <c r="AD23" s="11" t="str">
        <f t="shared" si="20"/>
        <v/>
      </c>
      <c r="AE23" s="10" t="str">
        <f t="shared" si="0"/>
        <v/>
      </c>
      <c r="AF23" s="57" t="str">
        <f t="shared" si="21"/>
        <v/>
      </c>
      <c r="AG23" s="61"/>
      <c r="AH23" s="9" t="str">
        <f t="shared" si="22"/>
        <v/>
      </c>
      <c r="AI23" s="10" t="str">
        <f t="shared" si="1"/>
        <v/>
      </c>
      <c r="AJ23" s="57" t="str">
        <f t="shared" si="23"/>
        <v/>
      </c>
      <c r="AK23" s="26"/>
      <c r="AL23" s="11" t="str">
        <f t="shared" si="24"/>
        <v/>
      </c>
      <c r="AM23" s="10" t="str">
        <f t="shared" si="2"/>
        <v/>
      </c>
      <c r="AN23" s="57" t="str">
        <f t="shared" si="25"/>
        <v/>
      </c>
      <c r="AO23" s="54"/>
      <c r="AP23" s="9" t="str">
        <f t="shared" si="26"/>
        <v/>
      </c>
      <c r="AQ23" s="10" t="str">
        <f t="shared" si="3"/>
        <v/>
      </c>
      <c r="AR23" s="57" t="str">
        <f t="shared" si="27"/>
        <v/>
      </c>
      <c r="AS23" s="26"/>
      <c r="AT23" s="11" t="str">
        <f t="shared" si="28"/>
        <v/>
      </c>
      <c r="AU23" s="10" t="str">
        <f t="shared" si="4"/>
        <v/>
      </c>
      <c r="AV23" s="57" t="str">
        <f t="shared" si="29"/>
        <v/>
      </c>
      <c r="AW23" s="26"/>
    </row>
    <row r="24" spans="2:49" ht="19.5" customHeight="1" x14ac:dyDescent="0.15">
      <c r="B24" s="18">
        <f t="shared" si="5"/>
        <v>15</v>
      </c>
      <c r="C24" s="19" t="str">
        <f t="shared" si="6"/>
        <v>日</v>
      </c>
      <c r="D24" s="56">
        <f t="shared" si="7"/>
        <v>3</v>
      </c>
      <c r="E24" s="26"/>
      <c r="F24" s="11" t="e">
        <f t="shared" si="30"/>
        <v>#VALUE!</v>
      </c>
      <c r="G24" s="10" t="e">
        <f t="shared" si="8"/>
        <v>#VALUE!</v>
      </c>
      <c r="H24" s="57" t="str">
        <f t="shared" si="9"/>
        <v/>
      </c>
      <c r="I24" s="37"/>
      <c r="J24" s="38" t="str">
        <f t="shared" si="31"/>
        <v/>
      </c>
      <c r="K24" s="39" t="str">
        <f t="shared" si="10"/>
        <v/>
      </c>
      <c r="L24" s="59" t="str">
        <f t="shared" si="11"/>
        <v/>
      </c>
      <c r="M24" s="40"/>
      <c r="N24" s="41" t="str">
        <f t="shared" si="32"/>
        <v/>
      </c>
      <c r="O24" s="39" t="str">
        <f t="shared" si="12"/>
        <v/>
      </c>
      <c r="P24" s="59" t="str">
        <f t="shared" si="13"/>
        <v/>
      </c>
      <c r="Q24" s="37"/>
      <c r="R24" s="38" t="str">
        <f t="shared" si="33"/>
        <v/>
      </c>
      <c r="S24" s="39" t="str">
        <f t="shared" si="14"/>
        <v/>
      </c>
      <c r="T24" s="59" t="str">
        <f t="shared" si="15"/>
        <v/>
      </c>
      <c r="U24" s="40"/>
      <c r="V24" s="41" t="str">
        <f t="shared" si="34"/>
        <v/>
      </c>
      <c r="W24" s="39" t="str">
        <f t="shared" si="16"/>
        <v/>
      </c>
      <c r="X24" s="59" t="str">
        <f t="shared" si="17"/>
        <v/>
      </c>
      <c r="Y24" s="37"/>
      <c r="Z24" s="38" t="str">
        <f t="shared" si="35"/>
        <v/>
      </c>
      <c r="AA24" s="39" t="str">
        <f t="shared" si="18"/>
        <v/>
      </c>
      <c r="AB24" s="59" t="str">
        <f t="shared" si="19"/>
        <v/>
      </c>
      <c r="AC24" s="42"/>
      <c r="AD24" s="11" t="str">
        <f t="shared" si="20"/>
        <v/>
      </c>
      <c r="AE24" s="10" t="str">
        <f t="shared" si="0"/>
        <v/>
      </c>
      <c r="AF24" s="57" t="str">
        <f t="shared" si="21"/>
        <v/>
      </c>
      <c r="AG24" s="61"/>
      <c r="AH24" s="9" t="str">
        <f t="shared" si="22"/>
        <v/>
      </c>
      <c r="AI24" s="10" t="str">
        <f t="shared" si="1"/>
        <v/>
      </c>
      <c r="AJ24" s="57" t="str">
        <f t="shared" si="23"/>
        <v/>
      </c>
      <c r="AK24" s="26"/>
      <c r="AL24" s="11" t="str">
        <f t="shared" si="24"/>
        <v/>
      </c>
      <c r="AM24" s="10" t="str">
        <f t="shared" si="2"/>
        <v/>
      </c>
      <c r="AN24" s="57" t="str">
        <f t="shared" si="25"/>
        <v/>
      </c>
      <c r="AO24" s="54"/>
      <c r="AP24" s="9" t="str">
        <f t="shared" si="26"/>
        <v/>
      </c>
      <c r="AQ24" s="10" t="str">
        <f t="shared" si="3"/>
        <v/>
      </c>
      <c r="AR24" s="57" t="str">
        <f t="shared" si="27"/>
        <v/>
      </c>
      <c r="AS24" s="26"/>
      <c r="AT24" s="11" t="str">
        <f t="shared" si="28"/>
        <v/>
      </c>
      <c r="AU24" s="10" t="str">
        <f t="shared" si="4"/>
        <v/>
      </c>
      <c r="AV24" s="57" t="str">
        <f t="shared" si="29"/>
        <v/>
      </c>
      <c r="AW24" s="26"/>
    </row>
    <row r="25" spans="2:49" ht="19.5" customHeight="1" x14ac:dyDescent="0.15">
      <c r="B25" s="18">
        <f t="shared" si="5"/>
        <v>16</v>
      </c>
      <c r="C25" s="19" t="str">
        <f t="shared" si="6"/>
        <v>月</v>
      </c>
      <c r="D25" s="56">
        <f t="shared" si="7"/>
        <v>3</v>
      </c>
      <c r="E25" s="26"/>
      <c r="F25" s="11" t="e">
        <f t="shared" si="30"/>
        <v>#VALUE!</v>
      </c>
      <c r="G25" s="10" t="e">
        <f t="shared" si="8"/>
        <v>#VALUE!</v>
      </c>
      <c r="H25" s="57" t="str">
        <f t="shared" si="9"/>
        <v/>
      </c>
      <c r="I25" s="37"/>
      <c r="J25" s="38" t="str">
        <f t="shared" si="31"/>
        <v/>
      </c>
      <c r="K25" s="39" t="str">
        <f t="shared" si="10"/>
        <v/>
      </c>
      <c r="L25" s="59" t="str">
        <f t="shared" si="11"/>
        <v/>
      </c>
      <c r="M25" s="40"/>
      <c r="N25" s="41" t="str">
        <f t="shared" si="32"/>
        <v/>
      </c>
      <c r="O25" s="39" t="str">
        <f t="shared" si="12"/>
        <v/>
      </c>
      <c r="P25" s="59" t="str">
        <f t="shared" si="13"/>
        <v/>
      </c>
      <c r="Q25" s="37"/>
      <c r="R25" s="38" t="str">
        <f t="shared" si="33"/>
        <v/>
      </c>
      <c r="S25" s="39" t="str">
        <f t="shared" si="14"/>
        <v/>
      </c>
      <c r="T25" s="59" t="str">
        <f t="shared" si="15"/>
        <v/>
      </c>
      <c r="U25" s="40"/>
      <c r="V25" s="41" t="str">
        <f t="shared" si="34"/>
        <v/>
      </c>
      <c r="W25" s="39" t="str">
        <f t="shared" si="16"/>
        <v/>
      </c>
      <c r="X25" s="59" t="str">
        <f t="shared" si="17"/>
        <v/>
      </c>
      <c r="Y25" s="37"/>
      <c r="Z25" s="38" t="str">
        <f t="shared" si="35"/>
        <v/>
      </c>
      <c r="AA25" s="39" t="str">
        <f t="shared" si="18"/>
        <v/>
      </c>
      <c r="AB25" s="59" t="str">
        <f t="shared" si="19"/>
        <v/>
      </c>
      <c r="AC25" s="42"/>
      <c r="AD25" s="11" t="str">
        <f t="shared" si="20"/>
        <v/>
      </c>
      <c r="AE25" s="10" t="str">
        <f t="shared" si="0"/>
        <v/>
      </c>
      <c r="AF25" s="57" t="str">
        <f t="shared" si="21"/>
        <v/>
      </c>
      <c r="AG25" s="54"/>
      <c r="AH25" s="9" t="str">
        <f t="shared" si="22"/>
        <v/>
      </c>
      <c r="AI25" s="10" t="str">
        <f t="shared" si="1"/>
        <v/>
      </c>
      <c r="AJ25" s="57" t="str">
        <f t="shared" si="23"/>
        <v/>
      </c>
      <c r="AK25" s="26"/>
      <c r="AL25" s="11" t="str">
        <f t="shared" si="24"/>
        <v/>
      </c>
      <c r="AM25" s="10" t="str">
        <f t="shared" si="2"/>
        <v/>
      </c>
      <c r="AN25" s="57" t="str">
        <f t="shared" si="25"/>
        <v/>
      </c>
      <c r="AO25" s="61"/>
      <c r="AP25" s="9" t="str">
        <f t="shared" si="26"/>
        <v/>
      </c>
      <c r="AQ25" s="10" t="str">
        <f t="shared" si="3"/>
        <v/>
      </c>
      <c r="AR25" s="57" t="str">
        <f t="shared" si="27"/>
        <v/>
      </c>
      <c r="AS25" s="26"/>
      <c r="AT25" s="11" t="str">
        <f t="shared" si="28"/>
        <v/>
      </c>
      <c r="AU25" s="10" t="str">
        <f t="shared" si="4"/>
        <v/>
      </c>
      <c r="AV25" s="57" t="str">
        <f t="shared" si="29"/>
        <v/>
      </c>
      <c r="AW25" s="26"/>
    </row>
    <row r="26" spans="2:49" ht="19.5" customHeight="1" x14ac:dyDescent="0.15">
      <c r="B26" s="18">
        <f t="shared" si="5"/>
        <v>17</v>
      </c>
      <c r="C26" s="19" t="str">
        <f t="shared" si="6"/>
        <v>火</v>
      </c>
      <c r="D26" s="56">
        <f t="shared" si="7"/>
        <v>3</v>
      </c>
      <c r="E26" s="26"/>
      <c r="F26" s="11" t="e">
        <f t="shared" si="30"/>
        <v>#VALUE!</v>
      </c>
      <c r="G26" s="10" t="e">
        <f t="shared" si="8"/>
        <v>#VALUE!</v>
      </c>
      <c r="H26" s="57" t="str">
        <f t="shared" si="9"/>
        <v/>
      </c>
      <c r="I26" s="37"/>
      <c r="J26" s="38" t="str">
        <f t="shared" si="31"/>
        <v/>
      </c>
      <c r="K26" s="39" t="str">
        <f t="shared" si="10"/>
        <v/>
      </c>
      <c r="L26" s="59" t="str">
        <f t="shared" si="11"/>
        <v/>
      </c>
      <c r="M26" s="40"/>
      <c r="N26" s="41" t="str">
        <f t="shared" si="32"/>
        <v/>
      </c>
      <c r="O26" s="39" t="str">
        <f t="shared" si="12"/>
        <v/>
      </c>
      <c r="P26" s="59" t="str">
        <f t="shared" si="13"/>
        <v/>
      </c>
      <c r="Q26" s="37"/>
      <c r="R26" s="38" t="str">
        <f t="shared" si="33"/>
        <v/>
      </c>
      <c r="S26" s="39" t="str">
        <f t="shared" si="14"/>
        <v/>
      </c>
      <c r="T26" s="59" t="str">
        <f t="shared" si="15"/>
        <v/>
      </c>
      <c r="U26" s="40"/>
      <c r="V26" s="41" t="str">
        <f t="shared" si="34"/>
        <v/>
      </c>
      <c r="W26" s="39" t="str">
        <f t="shared" si="16"/>
        <v/>
      </c>
      <c r="X26" s="59" t="str">
        <f t="shared" si="17"/>
        <v/>
      </c>
      <c r="Y26" s="37"/>
      <c r="Z26" s="38" t="str">
        <f t="shared" si="35"/>
        <v/>
      </c>
      <c r="AA26" s="39" t="str">
        <f t="shared" si="18"/>
        <v/>
      </c>
      <c r="AB26" s="59" t="str">
        <f t="shared" si="19"/>
        <v/>
      </c>
      <c r="AC26" s="42"/>
      <c r="AD26" s="11" t="str">
        <f t="shared" si="20"/>
        <v/>
      </c>
      <c r="AE26" s="10" t="str">
        <f t="shared" si="0"/>
        <v/>
      </c>
      <c r="AF26" s="57" t="str">
        <f t="shared" si="21"/>
        <v/>
      </c>
      <c r="AG26" s="54"/>
      <c r="AH26" s="9" t="str">
        <f t="shared" si="22"/>
        <v/>
      </c>
      <c r="AI26" s="10" t="str">
        <f t="shared" si="1"/>
        <v/>
      </c>
      <c r="AJ26" s="57" t="str">
        <f t="shared" si="23"/>
        <v/>
      </c>
      <c r="AK26" s="26"/>
      <c r="AL26" s="11" t="str">
        <f t="shared" si="24"/>
        <v/>
      </c>
      <c r="AM26" s="10" t="str">
        <f t="shared" si="2"/>
        <v/>
      </c>
      <c r="AN26" s="57" t="str">
        <f t="shared" si="25"/>
        <v/>
      </c>
      <c r="AO26" s="61"/>
      <c r="AP26" s="9" t="str">
        <f t="shared" si="26"/>
        <v/>
      </c>
      <c r="AQ26" s="10" t="str">
        <f t="shared" si="3"/>
        <v/>
      </c>
      <c r="AR26" s="57" t="str">
        <f t="shared" si="27"/>
        <v/>
      </c>
      <c r="AS26" s="26"/>
      <c r="AT26" s="11" t="str">
        <f t="shared" si="28"/>
        <v/>
      </c>
      <c r="AU26" s="10" t="str">
        <f t="shared" si="4"/>
        <v/>
      </c>
      <c r="AV26" s="57" t="str">
        <f t="shared" si="29"/>
        <v/>
      </c>
      <c r="AW26" s="26"/>
    </row>
    <row r="27" spans="2:49" ht="19.5" customHeight="1" x14ac:dyDescent="0.15">
      <c r="B27" s="18">
        <f t="shared" si="5"/>
        <v>18</v>
      </c>
      <c r="C27" s="19" t="str">
        <f t="shared" si="6"/>
        <v>水</v>
      </c>
      <c r="D27" s="56">
        <f t="shared" si="7"/>
        <v>3</v>
      </c>
      <c r="E27" s="26"/>
      <c r="F27" s="11" t="e">
        <f t="shared" si="30"/>
        <v>#VALUE!</v>
      </c>
      <c r="G27" s="10" t="e">
        <f t="shared" si="8"/>
        <v>#VALUE!</v>
      </c>
      <c r="H27" s="57" t="str">
        <f t="shared" si="9"/>
        <v/>
      </c>
      <c r="I27" s="37"/>
      <c r="J27" s="38" t="str">
        <f t="shared" si="31"/>
        <v/>
      </c>
      <c r="K27" s="39" t="str">
        <f t="shared" si="10"/>
        <v/>
      </c>
      <c r="L27" s="59" t="str">
        <f t="shared" si="11"/>
        <v/>
      </c>
      <c r="M27" s="40"/>
      <c r="N27" s="41" t="str">
        <f t="shared" si="32"/>
        <v/>
      </c>
      <c r="O27" s="39" t="str">
        <f t="shared" si="12"/>
        <v/>
      </c>
      <c r="P27" s="59" t="str">
        <f t="shared" si="13"/>
        <v/>
      </c>
      <c r="Q27" s="37"/>
      <c r="R27" s="38" t="str">
        <f t="shared" si="33"/>
        <v/>
      </c>
      <c r="S27" s="39" t="str">
        <f t="shared" si="14"/>
        <v/>
      </c>
      <c r="T27" s="59" t="str">
        <f t="shared" si="15"/>
        <v/>
      </c>
      <c r="U27" s="40"/>
      <c r="V27" s="41" t="str">
        <f t="shared" si="34"/>
        <v/>
      </c>
      <c r="W27" s="39" t="str">
        <f t="shared" si="16"/>
        <v/>
      </c>
      <c r="X27" s="59" t="str">
        <f t="shared" si="17"/>
        <v/>
      </c>
      <c r="Y27" s="37"/>
      <c r="Z27" s="38" t="str">
        <f t="shared" si="35"/>
        <v/>
      </c>
      <c r="AA27" s="39" t="str">
        <f t="shared" si="18"/>
        <v/>
      </c>
      <c r="AB27" s="59" t="str">
        <f t="shared" si="19"/>
        <v/>
      </c>
      <c r="AC27" s="42"/>
      <c r="AD27" s="11" t="str">
        <f t="shared" si="20"/>
        <v/>
      </c>
      <c r="AE27" s="10" t="str">
        <f t="shared" si="0"/>
        <v/>
      </c>
      <c r="AF27" s="57" t="str">
        <f t="shared" si="21"/>
        <v/>
      </c>
      <c r="AG27" s="54"/>
      <c r="AH27" s="9" t="str">
        <f t="shared" si="22"/>
        <v/>
      </c>
      <c r="AI27" s="10" t="str">
        <f t="shared" si="1"/>
        <v/>
      </c>
      <c r="AJ27" s="57" t="str">
        <f t="shared" si="23"/>
        <v/>
      </c>
      <c r="AK27" s="26"/>
      <c r="AL27" s="11" t="str">
        <f t="shared" si="24"/>
        <v/>
      </c>
      <c r="AM27" s="10" t="str">
        <f t="shared" si="2"/>
        <v/>
      </c>
      <c r="AN27" s="57" t="str">
        <f t="shared" si="25"/>
        <v/>
      </c>
      <c r="AO27" s="54"/>
      <c r="AP27" s="9" t="str">
        <f t="shared" si="26"/>
        <v/>
      </c>
      <c r="AQ27" s="10" t="str">
        <f t="shared" si="3"/>
        <v/>
      </c>
      <c r="AR27" s="57" t="str">
        <f t="shared" si="27"/>
        <v/>
      </c>
      <c r="AS27" s="26"/>
      <c r="AT27" s="11" t="str">
        <f t="shared" si="28"/>
        <v/>
      </c>
      <c r="AU27" s="10" t="str">
        <f t="shared" si="4"/>
        <v/>
      </c>
      <c r="AV27" s="57" t="str">
        <f t="shared" si="29"/>
        <v/>
      </c>
      <c r="AW27" s="26"/>
    </row>
    <row r="28" spans="2:49" ht="19.5" customHeight="1" x14ac:dyDescent="0.15">
      <c r="B28" s="18">
        <f t="shared" si="5"/>
        <v>19</v>
      </c>
      <c r="C28" s="19" t="str">
        <f t="shared" si="6"/>
        <v>木</v>
      </c>
      <c r="D28" s="56">
        <f t="shared" si="7"/>
        <v>3</v>
      </c>
      <c r="E28" s="26"/>
      <c r="F28" s="11" t="e">
        <f t="shared" si="30"/>
        <v>#VALUE!</v>
      </c>
      <c r="G28" s="10" t="e">
        <f t="shared" si="8"/>
        <v>#VALUE!</v>
      </c>
      <c r="H28" s="57" t="str">
        <f t="shared" si="9"/>
        <v/>
      </c>
      <c r="I28" s="37"/>
      <c r="J28" s="38" t="str">
        <f t="shared" si="31"/>
        <v/>
      </c>
      <c r="K28" s="39" t="str">
        <f t="shared" si="10"/>
        <v/>
      </c>
      <c r="L28" s="59" t="str">
        <f t="shared" si="11"/>
        <v/>
      </c>
      <c r="M28" s="40"/>
      <c r="N28" s="41" t="str">
        <f t="shared" si="32"/>
        <v/>
      </c>
      <c r="O28" s="39" t="str">
        <f t="shared" si="12"/>
        <v/>
      </c>
      <c r="P28" s="59" t="str">
        <f t="shared" si="13"/>
        <v/>
      </c>
      <c r="Q28" s="37"/>
      <c r="R28" s="38" t="str">
        <f t="shared" si="33"/>
        <v/>
      </c>
      <c r="S28" s="39" t="str">
        <f t="shared" si="14"/>
        <v/>
      </c>
      <c r="T28" s="59" t="str">
        <f t="shared" si="15"/>
        <v/>
      </c>
      <c r="U28" s="40"/>
      <c r="V28" s="41" t="str">
        <f t="shared" si="34"/>
        <v/>
      </c>
      <c r="W28" s="39" t="str">
        <f t="shared" si="16"/>
        <v/>
      </c>
      <c r="X28" s="59" t="str">
        <f t="shared" si="17"/>
        <v/>
      </c>
      <c r="Y28" s="37"/>
      <c r="Z28" s="38" t="str">
        <f t="shared" si="35"/>
        <v/>
      </c>
      <c r="AA28" s="39" t="str">
        <f t="shared" si="18"/>
        <v/>
      </c>
      <c r="AB28" s="59" t="str">
        <f t="shared" si="19"/>
        <v/>
      </c>
      <c r="AC28" s="42"/>
      <c r="AD28" s="11" t="str">
        <f t="shared" si="20"/>
        <v/>
      </c>
      <c r="AE28" s="10" t="str">
        <f t="shared" si="0"/>
        <v/>
      </c>
      <c r="AF28" s="57" t="str">
        <f t="shared" si="21"/>
        <v/>
      </c>
      <c r="AG28" s="54"/>
      <c r="AH28" s="9" t="str">
        <f t="shared" si="22"/>
        <v/>
      </c>
      <c r="AI28" s="10" t="str">
        <f t="shared" si="1"/>
        <v/>
      </c>
      <c r="AJ28" s="57" t="str">
        <f t="shared" si="23"/>
        <v/>
      </c>
      <c r="AK28" s="26"/>
      <c r="AL28" s="11" t="str">
        <f t="shared" si="24"/>
        <v/>
      </c>
      <c r="AM28" s="10" t="str">
        <f t="shared" si="2"/>
        <v/>
      </c>
      <c r="AN28" s="57" t="str">
        <f t="shared" si="25"/>
        <v/>
      </c>
      <c r="AO28" s="54"/>
      <c r="AP28" s="9" t="str">
        <f t="shared" si="26"/>
        <v/>
      </c>
      <c r="AQ28" s="10" t="str">
        <f t="shared" si="3"/>
        <v/>
      </c>
      <c r="AR28" s="57" t="str">
        <f t="shared" si="27"/>
        <v/>
      </c>
      <c r="AS28" s="26"/>
      <c r="AT28" s="11" t="str">
        <f t="shared" si="28"/>
        <v/>
      </c>
      <c r="AU28" s="10" t="str">
        <f t="shared" si="4"/>
        <v/>
      </c>
      <c r="AV28" s="57" t="str">
        <f t="shared" si="29"/>
        <v/>
      </c>
      <c r="AW28" s="26"/>
    </row>
    <row r="29" spans="2:49" ht="19.5" customHeight="1" x14ac:dyDescent="0.15">
      <c r="B29" s="18">
        <f t="shared" si="5"/>
        <v>20</v>
      </c>
      <c r="C29" s="19" t="str">
        <f t="shared" si="6"/>
        <v>金</v>
      </c>
      <c r="D29" s="56">
        <f t="shared" si="7"/>
        <v>3</v>
      </c>
      <c r="E29" s="26"/>
      <c r="F29" s="11" t="e">
        <f t="shared" si="30"/>
        <v>#VALUE!</v>
      </c>
      <c r="G29" s="10" t="e">
        <f t="shared" si="8"/>
        <v>#VALUE!</v>
      </c>
      <c r="H29" s="57" t="str">
        <f t="shared" si="9"/>
        <v/>
      </c>
      <c r="I29" s="37"/>
      <c r="J29" s="38" t="str">
        <f t="shared" si="31"/>
        <v/>
      </c>
      <c r="K29" s="39" t="str">
        <f t="shared" si="10"/>
        <v/>
      </c>
      <c r="L29" s="59" t="str">
        <f t="shared" si="11"/>
        <v/>
      </c>
      <c r="M29" s="40"/>
      <c r="N29" s="41" t="str">
        <f t="shared" si="32"/>
        <v/>
      </c>
      <c r="O29" s="39" t="str">
        <f t="shared" si="12"/>
        <v/>
      </c>
      <c r="P29" s="59" t="str">
        <f t="shared" si="13"/>
        <v/>
      </c>
      <c r="Q29" s="37"/>
      <c r="R29" s="38" t="str">
        <f t="shared" si="33"/>
        <v/>
      </c>
      <c r="S29" s="39" t="str">
        <f t="shared" si="14"/>
        <v/>
      </c>
      <c r="T29" s="59" t="str">
        <f t="shared" si="15"/>
        <v/>
      </c>
      <c r="U29" s="40"/>
      <c r="V29" s="41" t="str">
        <f t="shared" si="34"/>
        <v/>
      </c>
      <c r="W29" s="39" t="str">
        <f t="shared" si="16"/>
        <v/>
      </c>
      <c r="X29" s="59" t="str">
        <f t="shared" si="17"/>
        <v/>
      </c>
      <c r="Y29" s="37"/>
      <c r="Z29" s="38" t="str">
        <f t="shared" si="35"/>
        <v/>
      </c>
      <c r="AA29" s="39" t="str">
        <f t="shared" si="18"/>
        <v/>
      </c>
      <c r="AB29" s="59" t="str">
        <f t="shared" si="19"/>
        <v/>
      </c>
      <c r="AC29" s="42"/>
      <c r="AD29" s="11" t="str">
        <f t="shared" si="20"/>
        <v/>
      </c>
      <c r="AE29" s="10" t="str">
        <f t="shared" si="0"/>
        <v/>
      </c>
      <c r="AF29" s="57" t="str">
        <f t="shared" si="21"/>
        <v/>
      </c>
      <c r="AG29" s="54"/>
      <c r="AH29" s="9" t="str">
        <f t="shared" si="22"/>
        <v/>
      </c>
      <c r="AI29" s="10" t="str">
        <f t="shared" si="1"/>
        <v/>
      </c>
      <c r="AJ29" s="57" t="str">
        <f t="shared" si="23"/>
        <v/>
      </c>
      <c r="AK29" s="26"/>
      <c r="AL29" s="11" t="str">
        <f t="shared" si="24"/>
        <v/>
      </c>
      <c r="AM29" s="10" t="str">
        <f t="shared" si="2"/>
        <v/>
      </c>
      <c r="AN29" s="57" t="str">
        <f t="shared" si="25"/>
        <v/>
      </c>
      <c r="AO29" s="54"/>
      <c r="AP29" s="9" t="str">
        <f t="shared" si="26"/>
        <v/>
      </c>
      <c r="AQ29" s="10" t="str">
        <f t="shared" si="3"/>
        <v/>
      </c>
      <c r="AR29" s="57" t="str">
        <f t="shared" si="27"/>
        <v/>
      </c>
      <c r="AS29" s="26"/>
      <c r="AT29" s="11" t="str">
        <f t="shared" si="28"/>
        <v/>
      </c>
      <c r="AU29" s="10" t="str">
        <f t="shared" si="4"/>
        <v/>
      </c>
      <c r="AV29" s="57" t="str">
        <f t="shared" si="29"/>
        <v/>
      </c>
      <c r="AW29" s="26"/>
    </row>
    <row r="30" spans="2:49" ht="19.5" customHeight="1" x14ac:dyDescent="0.15">
      <c r="B30" s="18">
        <f t="shared" si="5"/>
        <v>21</v>
      </c>
      <c r="C30" s="19" t="str">
        <f t="shared" si="6"/>
        <v>土</v>
      </c>
      <c r="D30" s="56">
        <f t="shared" si="7"/>
        <v>4</v>
      </c>
      <c r="E30" s="26"/>
      <c r="F30" s="11" t="e">
        <f t="shared" si="30"/>
        <v>#VALUE!</v>
      </c>
      <c r="G30" s="10" t="e">
        <f t="shared" si="8"/>
        <v>#VALUE!</v>
      </c>
      <c r="H30" s="57" t="str">
        <f t="shared" si="9"/>
        <v/>
      </c>
      <c r="I30" s="37"/>
      <c r="J30" s="38" t="str">
        <f t="shared" si="31"/>
        <v/>
      </c>
      <c r="K30" s="39" t="str">
        <f t="shared" si="10"/>
        <v/>
      </c>
      <c r="L30" s="59" t="str">
        <f t="shared" si="11"/>
        <v/>
      </c>
      <c r="M30" s="40"/>
      <c r="N30" s="41" t="str">
        <f t="shared" si="32"/>
        <v/>
      </c>
      <c r="O30" s="39" t="str">
        <f t="shared" si="12"/>
        <v/>
      </c>
      <c r="P30" s="59" t="str">
        <f t="shared" si="13"/>
        <v/>
      </c>
      <c r="Q30" s="37"/>
      <c r="R30" s="38" t="str">
        <f t="shared" si="33"/>
        <v/>
      </c>
      <c r="S30" s="39" t="str">
        <f t="shared" si="14"/>
        <v/>
      </c>
      <c r="T30" s="59" t="str">
        <f t="shared" si="15"/>
        <v/>
      </c>
      <c r="U30" s="40"/>
      <c r="V30" s="41" t="str">
        <f t="shared" si="34"/>
        <v/>
      </c>
      <c r="W30" s="39" t="str">
        <f t="shared" si="16"/>
        <v/>
      </c>
      <c r="X30" s="59" t="str">
        <f t="shared" si="17"/>
        <v/>
      </c>
      <c r="Y30" s="37"/>
      <c r="Z30" s="38" t="str">
        <f t="shared" si="35"/>
        <v/>
      </c>
      <c r="AA30" s="39" t="str">
        <f t="shared" si="18"/>
        <v/>
      </c>
      <c r="AB30" s="59" t="str">
        <f t="shared" si="19"/>
        <v/>
      </c>
      <c r="AC30" s="42"/>
      <c r="AD30" s="11" t="str">
        <f t="shared" si="20"/>
        <v/>
      </c>
      <c r="AE30" s="10" t="str">
        <f t="shared" si="0"/>
        <v/>
      </c>
      <c r="AF30" s="57" t="str">
        <f t="shared" si="21"/>
        <v/>
      </c>
      <c r="AG30" s="61"/>
      <c r="AH30" s="9" t="str">
        <f t="shared" si="22"/>
        <v/>
      </c>
      <c r="AI30" s="10" t="str">
        <f t="shared" si="1"/>
        <v/>
      </c>
      <c r="AJ30" s="57" t="str">
        <f t="shared" si="23"/>
        <v/>
      </c>
      <c r="AK30" s="26"/>
      <c r="AL30" s="11" t="str">
        <f t="shared" si="24"/>
        <v/>
      </c>
      <c r="AM30" s="10" t="str">
        <f t="shared" si="2"/>
        <v/>
      </c>
      <c r="AN30" s="57" t="str">
        <f t="shared" si="25"/>
        <v/>
      </c>
      <c r="AO30" s="54"/>
      <c r="AP30" s="9" t="str">
        <f t="shared" si="26"/>
        <v/>
      </c>
      <c r="AQ30" s="10" t="str">
        <f t="shared" si="3"/>
        <v/>
      </c>
      <c r="AR30" s="57" t="str">
        <f t="shared" si="27"/>
        <v/>
      </c>
      <c r="AS30" s="26"/>
      <c r="AT30" s="11" t="str">
        <f t="shared" si="28"/>
        <v/>
      </c>
      <c r="AU30" s="10" t="str">
        <f t="shared" si="4"/>
        <v/>
      </c>
      <c r="AV30" s="57" t="str">
        <f t="shared" si="29"/>
        <v/>
      </c>
      <c r="AW30" s="26"/>
    </row>
    <row r="31" spans="2:49" ht="19.5" customHeight="1" x14ac:dyDescent="0.15">
      <c r="B31" s="18">
        <f t="shared" si="5"/>
        <v>22</v>
      </c>
      <c r="C31" s="19" t="str">
        <f t="shared" si="6"/>
        <v>日</v>
      </c>
      <c r="D31" s="56">
        <f t="shared" si="7"/>
        <v>4</v>
      </c>
      <c r="E31" s="26"/>
      <c r="F31" s="11" t="e">
        <f t="shared" si="30"/>
        <v>#VALUE!</v>
      </c>
      <c r="G31" s="10" t="e">
        <f t="shared" si="8"/>
        <v>#VALUE!</v>
      </c>
      <c r="H31" s="57" t="str">
        <f t="shared" si="9"/>
        <v/>
      </c>
      <c r="I31" s="37"/>
      <c r="J31" s="38" t="str">
        <f t="shared" si="31"/>
        <v/>
      </c>
      <c r="K31" s="39" t="str">
        <f t="shared" si="10"/>
        <v/>
      </c>
      <c r="L31" s="59" t="str">
        <f t="shared" si="11"/>
        <v/>
      </c>
      <c r="M31" s="40"/>
      <c r="N31" s="41" t="str">
        <f t="shared" si="32"/>
        <v/>
      </c>
      <c r="O31" s="39" t="str">
        <f t="shared" si="12"/>
        <v/>
      </c>
      <c r="P31" s="59" t="str">
        <f t="shared" si="13"/>
        <v/>
      </c>
      <c r="Q31" s="37"/>
      <c r="R31" s="38" t="str">
        <f t="shared" si="33"/>
        <v/>
      </c>
      <c r="S31" s="39" t="str">
        <f t="shared" si="14"/>
        <v/>
      </c>
      <c r="T31" s="59" t="str">
        <f t="shared" si="15"/>
        <v/>
      </c>
      <c r="U31" s="40"/>
      <c r="V31" s="41" t="str">
        <f t="shared" si="34"/>
        <v/>
      </c>
      <c r="W31" s="39" t="str">
        <f t="shared" si="16"/>
        <v/>
      </c>
      <c r="X31" s="59" t="str">
        <f t="shared" si="17"/>
        <v/>
      </c>
      <c r="Y31" s="37"/>
      <c r="Z31" s="38" t="str">
        <f t="shared" si="35"/>
        <v/>
      </c>
      <c r="AA31" s="39" t="str">
        <f t="shared" si="18"/>
        <v/>
      </c>
      <c r="AB31" s="59" t="str">
        <f t="shared" si="19"/>
        <v/>
      </c>
      <c r="AC31" s="42"/>
      <c r="AD31" s="11" t="str">
        <f t="shared" si="20"/>
        <v/>
      </c>
      <c r="AE31" s="10" t="str">
        <f t="shared" si="0"/>
        <v/>
      </c>
      <c r="AF31" s="57" t="str">
        <f t="shared" si="21"/>
        <v/>
      </c>
      <c r="AG31" s="61"/>
      <c r="AH31" s="9" t="str">
        <f t="shared" si="22"/>
        <v/>
      </c>
      <c r="AI31" s="10" t="str">
        <f t="shared" si="1"/>
        <v/>
      </c>
      <c r="AJ31" s="57" t="str">
        <f t="shared" si="23"/>
        <v/>
      </c>
      <c r="AK31" s="26"/>
      <c r="AL31" s="11" t="str">
        <f t="shared" si="24"/>
        <v/>
      </c>
      <c r="AM31" s="10" t="str">
        <f t="shared" si="2"/>
        <v/>
      </c>
      <c r="AN31" s="57" t="str">
        <f t="shared" si="25"/>
        <v/>
      </c>
      <c r="AO31" s="54"/>
      <c r="AP31" s="9" t="str">
        <f t="shared" si="26"/>
        <v/>
      </c>
      <c r="AQ31" s="10" t="str">
        <f t="shared" si="3"/>
        <v/>
      </c>
      <c r="AR31" s="57" t="str">
        <f t="shared" si="27"/>
        <v/>
      </c>
      <c r="AS31" s="26"/>
      <c r="AT31" s="11" t="str">
        <f t="shared" si="28"/>
        <v/>
      </c>
      <c r="AU31" s="10" t="str">
        <f t="shared" si="4"/>
        <v/>
      </c>
      <c r="AV31" s="57" t="str">
        <f t="shared" si="29"/>
        <v/>
      </c>
      <c r="AW31" s="26"/>
    </row>
    <row r="32" spans="2:49" ht="19.5" customHeight="1" x14ac:dyDescent="0.15">
      <c r="B32" s="18">
        <f t="shared" si="5"/>
        <v>23</v>
      </c>
      <c r="C32" s="19" t="str">
        <f t="shared" si="6"/>
        <v>月</v>
      </c>
      <c r="D32" s="56">
        <f t="shared" si="7"/>
        <v>4</v>
      </c>
      <c r="E32" s="26"/>
      <c r="F32" s="11" t="e">
        <f t="shared" si="30"/>
        <v>#VALUE!</v>
      </c>
      <c r="G32" s="10" t="e">
        <f t="shared" si="8"/>
        <v>#VALUE!</v>
      </c>
      <c r="H32" s="57" t="str">
        <f t="shared" si="9"/>
        <v/>
      </c>
      <c r="I32" s="37"/>
      <c r="J32" s="38" t="str">
        <f t="shared" si="31"/>
        <v/>
      </c>
      <c r="K32" s="39" t="str">
        <f t="shared" si="10"/>
        <v/>
      </c>
      <c r="L32" s="59" t="str">
        <f t="shared" si="11"/>
        <v/>
      </c>
      <c r="M32" s="40"/>
      <c r="N32" s="41" t="str">
        <f t="shared" si="32"/>
        <v/>
      </c>
      <c r="O32" s="39" t="str">
        <f t="shared" si="12"/>
        <v/>
      </c>
      <c r="P32" s="59" t="str">
        <f t="shared" si="13"/>
        <v/>
      </c>
      <c r="Q32" s="37"/>
      <c r="R32" s="38" t="str">
        <f t="shared" si="33"/>
        <v/>
      </c>
      <c r="S32" s="39" t="str">
        <f t="shared" si="14"/>
        <v/>
      </c>
      <c r="T32" s="59" t="str">
        <f t="shared" si="15"/>
        <v/>
      </c>
      <c r="U32" s="40"/>
      <c r="V32" s="41" t="str">
        <f t="shared" si="34"/>
        <v/>
      </c>
      <c r="W32" s="39" t="str">
        <f t="shared" si="16"/>
        <v/>
      </c>
      <c r="X32" s="59" t="str">
        <f t="shared" si="17"/>
        <v/>
      </c>
      <c r="Y32" s="37"/>
      <c r="Z32" s="38" t="str">
        <f t="shared" si="35"/>
        <v/>
      </c>
      <c r="AA32" s="39" t="str">
        <f t="shared" si="18"/>
        <v/>
      </c>
      <c r="AB32" s="59" t="str">
        <f t="shared" si="19"/>
        <v/>
      </c>
      <c r="AC32" s="42"/>
      <c r="AD32" s="11" t="str">
        <f t="shared" si="20"/>
        <v/>
      </c>
      <c r="AE32" s="10" t="str">
        <f t="shared" si="0"/>
        <v/>
      </c>
      <c r="AF32" s="57" t="str">
        <f t="shared" si="21"/>
        <v/>
      </c>
      <c r="AG32" s="54"/>
      <c r="AH32" s="9" t="str">
        <f t="shared" si="22"/>
        <v/>
      </c>
      <c r="AI32" s="10" t="str">
        <f t="shared" si="1"/>
        <v/>
      </c>
      <c r="AJ32" s="57" t="str">
        <f t="shared" si="23"/>
        <v/>
      </c>
      <c r="AK32" s="26"/>
      <c r="AL32" s="11" t="str">
        <f t="shared" si="24"/>
        <v/>
      </c>
      <c r="AM32" s="10" t="str">
        <f t="shared" si="2"/>
        <v/>
      </c>
      <c r="AN32" s="57" t="str">
        <f t="shared" si="25"/>
        <v/>
      </c>
      <c r="AO32" s="61"/>
      <c r="AP32" s="9" t="str">
        <f t="shared" si="26"/>
        <v/>
      </c>
      <c r="AQ32" s="10" t="str">
        <f t="shared" si="3"/>
        <v/>
      </c>
      <c r="AR32" s="57" t="str">
        <f t="shared" si="27"/>
        <v/>
      </c>
      <c r="AS32" s="26"/>
      <c r="AT32" s="11" t="str">
        <f t="shared" si="28"/>
        <v/>
      </c>
      <c r="AU32" s="10" t="str">
        <f t="shared" si="4"/>
        <v/>
      </c>
      <c r="AV32" s="57" t="str">
        <f t="shared" si="29"/>
        <v/>
      </c>
      <c r="AW32" s="26"/>
    </row>
    <row r="33" spans="2:49" ht="19.5" customHeight="1" x14ac:dyDescent="0.15">
      <c r="B33" s="18">
        <f t="shared" si="5"/>
        <v>24</v>
      </c>
      <c r="C33" s="19" t="str">
        <f t="shared" si="6"/>
        <v>火</v>
      </c>
      <c r="D33" s="56">
        <f t="shared" si="7"/>
        <v>4</v>
      </c>
      <c r="E33" s="26"/>
      <c r="F33" s="11" t="e">
        <f t="shared" si="30"/>
        <v>#VALUE!</v>
      </c>
      <c r="G33" s="10" t="e">
        <f t="shared" si="8"/>
        <v>#VALUE!</v>
      </c>
      <c r="H33" s="57" t="str">
        <f t="shared" si="9"/>
        <v/>
      </c>
      <c r="I33" s="37"/>
      <c r="J33" s="38" t="str">
        <f t="shared" si="31"/>
        <v/>
      </c>
      <c r="K33" s="39" t="str">
        <f t="shared" si="10"/>
        <v/>
      </c>
      <c r="L33" s="59" t="str">
        <f t="shared" si="11"/>
        <v/>
      </c>
      <c r="M33" s="40"/>
      <c r="N33" s="41" t="str">
        <f t="shared" si="32"/>
        <v/>
      </c>
      <c r="O33" s="39" t="str">
        <f t="shared" si="12"/>
        <v/>
      </c>
      <c r="P33" s="59" t="str">
        <f t="shared" si="13"/>
        <v/>
      </c>
      <c r="Q33" s="37"/>
      <c r="R33" s="38" t="str">
        <f t="shared" si="33"/>
        <v/>
      </c>
      <c r="S33" s="39" t="str">
        <f t="shared" si="14"/>
        <v/>
      </c>
      <c r="T33" s="59" t="str">
        <f t="shared" si="15"/>
        <v/>
      </c>
      <c r="U33" s="40"/>
      <c r="V33" s="41" t="str">
        <f t="shared" si="34"/>
        <v/>
      </c>
      <c r="W33" s="39" t="str">
        <f t="shared" si="16"/>
        <v/>
      </c>
      <c r="X33" s="59" t="str">
        <f t="shared" si="17"/>
        <v/>
      </c>
      <c r="Y33" s="37"/>
      <c r="Z33" s="38" t="str">
        <f t="shared" si="35"/>
        <v/>
      </c>
      <c r="AA33" s="39" t="str">
        <f t="shared" si="18"/>
        <v/>
      </c>
      <c r="AB33" s="59" t="str">
        <f t="shared" si="19"/>
        <v/>
      </c>
      <c r="AC33" s="42"/>
      <c r="AD33" s="11" t="str">
        <f t="shared" si="20"/>
        <v/>
      </c>
      <c r="AE33" s="10" t="str">
        <f t="shared" si="0"/>
        <v/>
      </c>
      <c r="AF33" s="57" t="str">
        <f t="shared" si="21"/>
        <v/>
      </c>
      <c r="AG33" s="54"/>
      <c r="AH33" s="9" t="str">
        <f t="shared" si="22"/>
        <v/>
      </c>
      <c r="AI33" s="10" t="str">
        <f t="shared" si="1"/>
        <v/>
      </c>
      <c r="AJ33" s="57" t="str">
        <f t="shared" si="23"/>
        <v/>
      </c>
      <c r="AK33" s="26"/>
      <c r="AL33" s="11" t="str">
        <f t="shared" si="24"/>
        <v/>
      </c>
      <c r="AM33" s="10" t="str">
        <f t="shared" si="2"/>
        <v/>
      </c>
      <c r="AN33" s="57" t="str">
        <f t="shared" si="25"/>
        <v/>
      </c>
      <c r="AO33" s="61"/>
      <c r="AP33" s="9" t="str">
        <f t="shared" si="26"/>
        <v/>
      </c>
      <c r="AQ33" s="10" t="str">
        <f t="shared" si="3"/>
        <v/>
      </c>
      <c r="AR33" s="57" t="str">
        <f t="shared" si="27"/>
        <v/>
      </c>
      <c r="AS33" s="26"/>
      <c r="AT33" s="11" t="str">
        <f t="shared" si="28"/>
        <v/>
      </c>
      <c r="AU33" s="10" t="str">
        <f t="shared" si="4"/>
        <v/>
      </c>
      <c r="AV33" s="57" t="str">
        <f t="shared" si="29"/>
        <v/>
      </c>
      <c r="AW33" s="26"/>
    </row>
    <row r="34" spans="2:49" ht="19.5" customHeight="1" x14ac:dyDescent="0.15">
      <c r="B34" s="18">
        <f t="shared" si="5"/>
        <v>25</v>
      </c>
      <c r="C34" s="19" t="str">
        <f t="shared" si="6"/>
        <v>水</v>
      </c>
      <c r="D34" s="56">
        <f t="shared" si="7"/>
        <v>4</v>
      </c>
      <c r="E34" s="26"/>
      <c r="F34" s="11" t="e">
        <f t="shared" si="30"/>
        <v>#VALUE!</v>
      </c>
      <c r="G34" s="10" t="e">
        <f t="shared" si="8"/>
        <v>#VALUE!</v>
      </c>
      <c r="H34" s="57" t="str">
        <f t="shared" si="9"/>
        <v/>
      </c>
      <c r="I34" s="37"/>
      <c r="J34" s="38" t="str">
        <f t="shared" si="31"/>
        <v/>
      </c>
      <c r="K34" s="39" t="str">
        <f t="shared" si="10"/>
        <v/>
      </c>
      <c r="L34" s="59" t="str">
        <f t="shared" si="11"/>
        <v/>
      </c>
      <c r="M34" s="40"/>
      <c r="N34" s="41" t="str">
        <f t="shared" si="32"/>
        <v/>
      </c>
      <c r="O34" s="39" t="str">
        <f t="shared" si="12"/>
        <v/>
      </c>
      <c r="P34" s="59" t="str">
        <f t="shared" si="13"/>
        <v/>
      </c>
      <c r="Q34" s="37"/>
      <c r="R34" s="38" t="str">
        <f t="shared" si="33"/>
        <v/>
      </c>
      <c r="S34" s="39" t="str">
        <f t="shared" si="14"/>
        <v/>
      </c>
      <c r="T34" s="59" t="str">
        <f t="shared" si="15"/>
        <v/>
      </c>
      <c r="U34" s="40"/>
      <c r="V34" s="41" t="str">
        <f t="shared" si="34"/>
        <v/>
      </c>
      <c r="W34" s="39" t="str">
        <f t="shared" si="16"/>
        <v/>
      </c>
      <c r="X34" s="59" t="str">
        <f t="shared" si="17"/>
        <v/>
      </c>
      <c r="Y34" s="37"/>
      <c r="Z34" s="38" t="str">
        <f t="shared" si="35"/>
        <v/>
      </c>
      <c r="AA34" s="39" t="str">
        <f t="shared" si="18"/>
        <v/>
      </c>
      <c r="AB34" s="59" t="str">
        <f t="shared" si="19"/>
        <v/>
      </c>
      <c r="AC34" s="42"/>
      <c r="AD34" s="11" t="str">
        <f t="shared" si="20"/>
        <v/>
      </c>
      <c r="AE34" s="10" t="str">
        <f t="shared" si="0"/>
        <v/>
      </c>
      <c r="AF34" s="57" t="str">
        <f t="shared" si="21"/>
        <v/>
      </c>
      <c r="AG34" s="54"/>
      <c r="AH34" s="9" t="str">
        <f t="shared" si="22"/>
        <v/>
      </c>
      <c r="AI34" s="10" t="str">
        <f t="shared" si="1"/>
        <v/>
      </c>
      <c r="AJ34" s="57" t="str">
        <f t="shared" si="23"/>
        <v/>
      </c>
      <c r="AK34" s="26"/>
      <c r="AL34" s="11" t="str">
        <f t="shared" si="24"/>
        <v/>
      </c>
      <c r="AM34" s="10" t="str">
        <f t="shared" si="2"/>
        <v/>
      </c>
      <c r="AN34" s="57" t="str">
        <f t="shared" si="25"/>
        <v/>
      </c>
      <c r="AO34" s="54"/>
      <c r="AP34" s="9" t="str">
        <f t="shared" si="26"/>
        <v/>
      </c>
      <c r="AQ34" s="10" t="str">
        <f t="shared" si="3"/>
        <v/>
      </c>
      <c r="AR34" s="57" t="str">
        <f t="shared" si="27"/>
        <v/>
      </c>
      <c r="AS34" s="26"/>
      <c r="AT34" s="11" t="str">
        <f t="shared" si="28"/>
        <v/>
      </c>
      <c r="AU34" s="10" t="str">
        <f t="shared" si="4"/>
        <v/>
      </c>
      <c r="AV34" s="57" t="str">
        <f t="shared" si="29"/>
        <v/>
      </c>
      <c r="AW34" s="26"/>
    </row>
    <row r="35" spans="2:49" ht="19.5" customHeight="1" x14ac:dyDescent="0.15">
      <c r="B35" s="18">
        <f t="shared" si="5"/>
        <v>26</v>
      </c>
      <c r="C35" s="19" t="str">
        <f t="shared" si="6"/>
        <v>木</v>
      </c>
      <c r="D35" s="56">
        <f t="shared" si="7"/>
        <v>4</v>
      </c>
      <c r="E35" s="26"/>
      <c r="F35" s="11" t="e">
        <f t="shared" si="30"/>
        <v>#VALUE!</v>
      </c>
      <c r="G35" s="10" t="e">
        <f t="shared" si="8"/>
        <v>#VALUE!</v>
      </c>
      <c r="H35" s="57" t="str">
        <f t="shared" si="9"/>
        <v/>
      </c>
      <c r="I35" s="37"/>
      <c r="J35" s="38" t="str">
        <f t="shared" si="31"/>
        <v/>
      </c>
      <c r="K35" s="39" t="str">
        <f t="shared" si="10"/>
        <v/>
      </c>
      <c r="L35" s="59" t="str">
        <f t="shared" si="11"/>
        <v/>
      </c>
      <c r="M35" s="40"/>
      <c r="N35" s="41" t="str">
        <f t="shared" si="32"/>
        <v/>
      </c>
      <c r="O35" s="39" t="str">
        <f t="shared" si="12"/>
        <v/>
      </c>
      <c r="P35" s="59" t="str">
        <f t="shared" si="13"/>
        <v/>
      </c>
      <c r="Q35" s="37"/>
      <c r="R35" s="38" t="str">
        <f t="shared" si="33"/>
        <v/>
      </c>
      <c r="S35" s="39" t="str">
        <f t="shared" si="14"/>
        <v/>
      </c>
      <c r="T35" s="59" t="str">
        <f t="shared" si="15"/>
        <v/>
      </c>
      <c r="U35" s="40"/>
      <c r="V35" s="41" t="str">
        <f t="shared" si="34"/>
        <v/>
      </c>
      <c r="W35" s="39" t="str">
        <f t="shared" si="16"/>
        <v/>
      </c>
      <c r="X35" s="59" t="str">
        <f t="shared" si="17"/>
        <v/>
      </c>
      <c r="Y35" s="37"/>
      <c r="Z35" s="38" t="str">
        <f t="shared" si="35"/>
        <v/>
      </c>
      <c r="AA35" s="39" t="str">
        <f t="shared" si="18"/>
        <v/>
      </c>
      <c r="AB35" s="59" t="str">
        <f t="shared" si="19"/>
        <v/>
      </c>
      <c r="AC35" s="42"/>
      <c r="AD35" s="11" t="str">
        <f t="shared" si="20"/>
        <v/>
      </c>
      <c r="AE35" s="10" t="str">
        <f t="shared" si="0"/>
        <v/>
      </c>
      <c r="AF35" s="57" t="str">
        <f t="shared" si="21"/>
        <v/>
      </c>
      <c r="AG35" s="54"/>
      <c r="AH35" s="9" t="str">
        <f t="shared" si="22"/>
        <v/>
      </c>
      <c r="AI35" s="10" t="str">
        <f t="shared" si="1"/>
        <v/>
      </c>
      <c r="AJ35" s="57" t="str">
        <f t="shared" si="23"/>
        <v/>
      </c>
      <c r="AK35" s="26"/>
      <c r="AL35" s="11" t="str">
        <f t="shared" si="24"/>
        <v/>
      </c>
      <c r="AM35" s="10" t="str">
        <f t="shared" si="2"/>
        <v/>
      </c>
      <c r="AN35" s="57" t="str">
        <f t="shared" si="25"/>
        <v/>
      </c>
      <c r="AO35" s="54"/>
      <c r="AP35" s="9" t="str">
        <f t="shared" si="26"/>
        <v/>
      </c>
      <c r="AQ35" s="10" t="str">
        <f t="shared" si="3"/>
        <v/>
      </c>
      <c r="AR35" s="57" t="str">
        <f t="shared" si="27"/>
        <v/>
      </c>
      <c r="AS35" s="26"/>
      <c r="AT35" s="11" t="str">
        <f t="shared" si="28"/>
        <v/>
      </c>
      <c r="AU35" s="10" t="str">
        <f t="shared" si="4"/>
        <v/>
      </c>
      <c r="AV35" s="57" t="str">
        <f t="shared" si="29"/>
        <v/>
      </c>
      <c r="AW35" s="26"/>
    </row>
    <row r="36" spans="2:49" ht="19.5" customHeight="1" x14ac:dyDescent="0.15">
      <c r="B36" s="18">
        <f t="shared" si="5"/>
        <v>27</v>
      </c>
      <c r="C36" s="19" t="str">
        <f t="shared" si="6"/>
        <v>金</v>
      </c>
      <c r="D36" s="56">
        <f t="shared" si="7"/>
        <v>4</v>
      </c>
      <c r="E36" s="26"/>
      <c r="F36" s="11" t="e">
        <f t="shared" si="30"/>
        <v>#VALUE!</v>
      </c>
      <c r="G36" s="10" t="e">
        <f t="shared" si="8"/>
        <v>#VALUE!</v>
      </c>
      <c r="H36" s="57" t="str">
        <f t="shared" si="9"/>
        <v/>
      </c>
      <c r="I36" s="37"/>
      <c r="J36" s="38" t="str">
        <f t="shared" si="31"/>
        <v/>
      </c>
      <c r="K36" s="39" t="str">
        <f t="shared" si="10"/>
        <v/>
      </c>
      <c r="L36" s="59" t="str">
        <f t="shared" si="11"/>
        <v/>
      </c>
      <c r="M36" s="40"/>
      <c r="N36" s="41" t="str">
        <f t="shared" si="32"/>
        <v/>
      </c>
      <c r="O36" s="39" t="str">
        <f t="shared" si="12"/>
        <v/>
      </c>
      <c r="P36" s="59" t="str">
        <f t="shared" si="13"/>
        <v/>
      </c>
      <c r="Q36" s="37"/>
      <c r="R36" s="38" t="str">
        <f t="shared" si="33"/>
        <v/>
      </c>
      <c r="S36" s="39" t="str">
        <f t="shared" si="14"/>
        <v/>
      </c>
      <c r="T36" s="59" t="str">
        <f t="shared" si="15"/>
        <v/>
      </c>
      <c r="U36" s="40"/>
      <c r="V36" s="41" t="str">
        <f t="shared" si="34"/>
        <v/>
      </c>
      <c r="W36" s="39" t="str">
        <f t="shared" si="16"/>
        <v/>
      </c>
      <c r="X36" s="59" t="str">
        <f t="shared" si="17"/>
        <v/>
      </c>
      <c r="Y36" s="37"/>
      <c r="Z36" s="38" t="str">
        <f t="shared" si="35"/>
        <v/>
      </c>
      <c r="AA36" s="39" t="str">
        <f t="shared" si="18"/>
        <v/>
      </c>
      <c r="AB36" s="59" t="str">
        <f t="shared" si="19"/>
        <v/>
      </c>
      <c r="AC36" s="42"/>
      <c r="AD36" s="11" t="str">
        <f t="shared" si="20"/>
        <v/>
      </c>
      <c r="AE36" s="10" t="str">
        <f t="shared" si="0"/>
        <v/>
      </c>
      <c r="AF36" s="57" t="str">
        <f t="shared" si="21"/>
        <v/>
      </c>
      <c r="AG36" s="54"/>
      <c r="AH36" s="9" t="str">
        <f t="shared" si="22"/>
        <v/>
      </c>
      <c r="AI36" s="10" t="str">
        <f t="shared" si="1"/>
        <v/>
      </c>
      <c r="AJ36" s="57" t="str">
        <f t="shared" si="23"/>
        <v/>
      </c>
      <c r="AK36" s="26"/>
      <c r="AL36" s="11" t="str">
        <f t="shared" si="24"/>
        <v/>
      </c>
      <c r="AM36" s="10" t="str">
        <f t="shared" si="2"/>
        <v/>
      </c>
      <c r="AN36" s="57" t="str">
        <f t="shared" si="25"/>
        <v/>
      </c>
      <c r="AO36" s="54"/>
      <c r="AP36" s="9" t="str">
        <f t="shared" si="26"/>
        <v/>
      </c>
      <c r="AQ36" s="10" t="str">
        <f t="shared" si="3"/>
        <v/>
      </c>
      <c r="AR36" s="57" t="str">
        <f t="shared" si="27"/>
        <v/>
      </c>
      <c r="AS36" s="26"/>
      <c r="AT36" s="11" t="str">
        <f t="shared" si="28"/>
        <v/>
      </c>
      <c r="AU36" s="10" t="str">
        <f t="shared" si="4"/>
        <v/>
      </c>
      <c r="AV36" s="57" t="str">
        <f t="shared" si="29"/>
        <v/>
      </c>
      <c r="AW36" s="26"/>
    </row>
    <row r="37" spans="2:49" ht="19.5" customHeight="1" x14ac:dyDescent="0.15">
      <c r="B37" s="18">
        <f t="shared" si="5"/>
        <v>28</v>
      </c>
      <c r="C37" s="19" t="str">
        <f t="shared" si="6"/>
        <v>土</v>
      </c>
      <c r="D37" s="56">
        <f t="shared" si="7"/>
        <v>5</v>
      </c>
      <c r="E37" s="26"/>
      <c r="F37" s="11" t="e">
        <f t="shared" si="30"/>
        <v>#VALUE!</v>
      </c>
      <c r="G37" s="10" t="e">
        <f t="shared" si="8"/>
        <v>#VALUE!</v>
      </c>
      <c r="H37" s="57" t="str">
        <f t="shared" si="9"/>
        <v/>
      </c>
      <c r="I37" s="37"/>
      <c r="J37" s="38" t="str">
        <f t="shared" si="31"/>
        <v/>
      </c>
      <c r="K37" s="39" t="str">
        <f t="shared" si="10"/>
        <v/>
      </c>
      <c r="L37" s="59" t="str">
        <f t="shared" si="11"/>
        <v/>
      </c>
      <c r="M37" s="40"/>
      <c r="N37" s="41" t="str">
        <f t="shared" si="32"/>
        <v/>
      </c>
      <c r="O37" s="39" t="str">
        <f t="shared" si="12"/>
        <v/>
      </c>
      <c r="P37" s="59" t="str">
        <f t="shared" si="13"/>
        <v/>
      </c>
      <c r="Q37" s="37"/>
      <c r="R37" s="38" t="str">
        <f t="shared" si="33"/>
        <v/>
      </c>
      <c r="S37" s="39" t="str">
        <f t="shared" si="14"/>
        <v/>
      </c>
      <c r="T37" s="59" t="str">
        <f t="shared" si="15"/>
        <v/>
      </c>
      <c r="U37" s="40"/>
      <c r="V37" s="41" t="str">
        <f t="shared" si="34"/>
        <v/>
      </c>
      <c r="W37" s="39" t="str">
        <f t="shared" si="16"/>
        <v/>
      </c>
      <c r="X37" s="59" t="str">
        <f t="shared" si="17"/>
        <v/>
      </c>
      <c r="Y37" s="40"/>
      <c r="Z37" s="38" t="str">
        <f t="shared" si="35"/>
        <v/>
      </c>
      <c r="AA37" s="39" t="str">
        <f t="shared" si="18"/>
        <v/>
      </c>
      <c r="AB37" s="59" t="str">
        <f t="shared" si="19"/>
        <v/>
      </c>
      <c r="AC37" s="42"/>
      <c r="AD37" s="11" t="str">
        <f t="shared" si="20"/>
        <v/>
      </c>
      <c r="AE37" s="10" t="str">
        <f t="shared" si="0"/>
        <v/>
      </c>
      <c r="AF37" s="57" t="str">
        <f t="shared" si="21"/>
        <v/>
      </c>
      <c r="AG37" s="61"/>
      <c r="AH37" s="9" t="str">
        <f t="shared" si="22"/>
        <v/>
      </c>
      <c r="AI37" s="10" t="str">
        <f t="shared" si="1"/>
        <v/>
      </c>
      <c r="AJ37" s="57" t="str">
        <f t="shared" si="23"/>
        <v/>
      </c>
      <c r="AK37" s="26"/>
      <c r="AL37" s="11" t="str">
        <f t="shared" si="24"/>
        <v/>
      </c>
      <c r="AM37" s="10" t="str">
        <f t="shared" si="2"/>
        <v/>
      </c>
      <c r="AN37" s="57" t="str">
        <f t="shared" si="25"/>
        <v/>
      </c>
      <c r="AO37" s="54"/>
      <c r="AP37" s="9" t="str">
        <f t="shared" si="26"/>
        <v/>
      </c>
      <c r="AQ37" s="10" t="str">
        <f t="shared" si="3"/>
        <v/>
      </c>
      <c r="AR37" s="57" t="str">
        <f t="shared" si="27"/>
        <v/>
      </c>
      <c r="AS37" s="26"/>
      <c r="AT37" s="11" t="str">
        <f t="shared" si="28"/>
        <v/>
      </c>
      <c r="AU37" s="10" t="str">
        <f t="shared" si="4"/>
        <v/>
      </c>
      <c r="AV37" s="57" t="str">
        <f t="shared" si="29"/>
        <v/>
      </c>
      <c r="AW37" s="26"/>
    </row>
    <row r="38" spans="2:49" ht="19.5" customHeight="1" x14ac:dyDescent="0.15">
      <c r="B38" s="18">
        <f t="shared" si="5"/>
        <v>29</v>
      </c>
      <c r="C38" s="19" t="str">
        <f t="shared" si="6"/>
        <v>日</v>
      </c>
      <c r="D38" s="56">
        <f t="shared" si="7"/>
        <v>5</v>
      </c>
      <c r="E38" s="26"/>
      <c r="F38" s="11" t="e">
        <f t="shared" si="30"/>
        <v>#VALUE!</v>
      </c>
      <c r="G38" s="10" t="e">
        <f t="shared" si="8"/>
        <v>#VALUE!</v>
      </c>
      <c r="H38" s="57" t="str">
        <f t="shared" si="9"/>
        <v/>
      </c>
      <c r="I38" s="37"/>
      <c r="J38" s="38" t="str">
        <f t="shared" si="31"/>
        <v/>
      </c>
      <c r="K38" s="39" t="str">
        <f t="shared" si="10"/>
        <v/>
      </c>
      <c r="L38" s="59" t="str">
        <f t="shared" si="11"/>
        <v/>
      </c>
      <c r="M38" s="40"/>
      <c r="N38" s="41" t="str">
        <f t="shared" si="32"/>
        <v/>
      </c>
      <c r="O38" s="39" t="str">
        <f t="shared" si="12"/>
        <v/>
      </c>
      <c r="P38" s="59" t="str">
        <f t="shared" si="13"/>
        <v/>
      </c>
      <c r="Q38" s="37"/>
      <c r="R38" s="38" t="str">
        <f t="shared" si="33"/>
        <v/>
      </c>
      <c r="S38" s="39" t="str">
        <f t="shared" si="14"/>
        <v/>
      </c>
      <c r="T38" s="59" t="str">
        <f t="shared" si="15"/>
        <v/>
      </c>
      <c r="U38" s="40"/>
      <c r="V38" s="41" t="str">
        <f t="shared" si="34"/>
        <v/>
      </c>
      <c r="W38" s="39" t="str">
        <f t="shared" si="16"/>
        <v/>
      </c>
      <c r="X38" s="59" t="str">
        <f t="shared" si="17"/>
        <v/>
      </c>
      <c r="Y38" s="37"/>
      <c r="Z38" s="38" t="str">
        <f t="shared" si="35"/>
        <v/>
      </c>
      <c r="AA38" s="39" t="str">
        <f t="shared" si="18"/>
        <v/>
      </c>
      <c r="AB38" s="59" t="str">
        <f t="shared" si="19"/>
        <v/>
      </c>
      <c r="AC38" s="42"/>
      <c r="AD38" s="11" t="str">
        <f t="shared" si="20"/>
        <v/>
      </c>
      <c r="AE38" s="10" t="str">
        <f t="shared" si="0"/>
        <v/>
      </c>
      <c r="AF38" s="57" t="str">
        <f t="shared" si="21"/>
        <v/>
      </c>
      <c r="AG38" s="54"/>
      <c r="AH38" s="9" t="str">
        <f t="shared" si="22"/>
        <v/>
      </c>
      <c r="AI38" s="10" t="str">
        <f t="shared" si="1"/>
        <v/>
      </c>
      <c r="AJ38" s="57" t="str">
        <f t="shared" si="23"/>
        <v/>
      </c>
      <c r="AK38" s="26"/>
      <c r="AL38" s="11" t="str">
        <f t="shared" si="24"/>
        <v/>
      </c>
      <c r="AM38" s="10" t="str">
        <f t="shared" si="2"/>
        <v/>
      </c>
      <c r="AN38" s="57" t="str">
        <f t="shared" si="25"/>
        <v/>
      </c>
      <c r="AO38" s="54"/>
      <c r="AP38" s="9" t="str">
        <f t="shared" si="26"/>
        <v/>
      </c>
      <c r="AQ38" s="10" t="str">
        <f t="shared" si="3"/>
        <v/>
      </c>
      <c r="AR38" s="57" t="str">
        <f t="shared" si="27"/>
        <v/>
      </c>
      <c r="AS38" s="26"/>
      <c r="AT38" s="11" t="str">
        <f t="shared" si="28"/>
        <v/>
      </c>
      <c r="AU38" s="10" t="str">
        <f t="shared" si="4"/>
        <v/>
      </c>
      <c r="AV38" s="57" t="str">
        <f t="shared" si="29"/>
        <v/>
      </c>
      <c r="AW38" s="26"/>
    </row>
    <row r="39" spans="2:49" ht="19.5" customHeight="1" x14ac:dyDescent="0.15">
      <c r="B39" s="18">
        <f t="shared" si="5"/>
        <v>30</v>
      </c>
      <c r="C39" s="19" t="str">
        <f t="shared" si="6"/>
        <v>月</v>
      </c>
      <c r="D39" s="56">
        <f t="shared" si="7"/>
        <v>5</v>
      </c>
      <c r="E39" s="26"/>
      <c r="F39" s="11" t="e">
        <f t="shared" si="30"/>
        <v>#VALUE!</v>
      </c>
      <c r="G39" s="10" t="e">
        <f t="shared" si="8"/>
        <v>#VALUE!</v>
      </c>
      <c r="H39" s="57" t="str">
        <f t="shared" si="9"/>
        <v/>
      </c>
      <c r="I39" s="37"/>
      <c r="J39" s="38" t="str">
        <f t="shared" si="31"/>
        <v/>
      </c>
      <c r="K39" s="39" t="str">
        <f t="shared" si="10"/>
        <v/>
      </c>
      <c r="L39" s="59" t="str">
        <f t="shared" si="11"/>
        <v/>
      </c>
      <c r="M39" s="40"/>
      <c r="N39" s="41" t="str">
        <f t="shared" si="32"/>
        <v/>
      </c>
      <c r="O39" s="39" t="str">
        <f t="shared" si="12"/>
        <v/>
      </c>
      <c r="P39" s="59" t="str">
        <f t="shared" si="13"/>
        <v/>
      </c>
      <c r="Q39" s="37"/>
      <c r="R39" s="38" t="str">
        <f t="shared" si="33"/>
        <v/>
      </c>
      <c r="S39" s="39" t="str">
        <f t="shared" si="14"/>
        <v/>
      </c>
      <c r="T39" s="59" t="str">
        <f t="shared" si="15"/>
        <v/>
      </c>
      <c r="U39" s="40"/>
      <c r="V39" s="41" t="str">
        <f t="shared" si="34"/>
        <v/>
      </c>
      <c r="W39" s="39" t="str">
        <f t="shared" si="16"/>
        <v/>
      </c>
      <c r="X39" s="59" t="str">
        <f t="shared" si="17"/>
        <v/>
      </c>
      <c r="Y39" s="37"/>
      <c r="Z39" s="38" t="str">
        <f t="shared" si="35"/>
        <v/>
      </c>
      <c r="AA39" s="39" t="str">
        <f t="shared" si="18"/>
        <v/>
      </c>
      <c r="AB39" s="59" t="str">
        <f t="shared" si="19"/>
        <v/>
      </c>
      <c r="AC39" s="40"/>
      <c r="AD39" s="11" t="str">
        <f t="shared" si="20"/>
        <v/>
      </c>
      <c r="AE39" s="10" t="str">
        <f t="shared" si="0"/>
        <v/>
      </c>
      <c r="AF39" s="57" t="str">
        <f t="shared" si="21"/>
        <v/>
      </c>
      <c r="AG39" s="61"/>
      <c r="AH39" s="9" t="str">
        <f t="shared" si="22"/>
        <v/>
      </c>
      <c r="AI39" s="10" t="str">
        <f t="shared" si="1"/>
        <v/>
      </c>
      <c r="AJ39" s="57" t="str">
        <f t="shared" si="23"/>
        <v/>
      </c>
      <c r="AK39" s="26"/>
      <c r="AL39" s="11" t="str">
        <f t="shared" si="24"/>
        <v/>
      </c>
      <c r="AM39" s="10" t="str">
        <f t="shared" si="2"/>
        <v/>
      </c>
      <c r="AN39" s="57" t="str">
        <f t="shared" si="25"/>
        <v/>
      </c>
      <c r="AO39" s="61"/>
      <c r="AP39" s="9" t="str">
        <f t="shared" si="26"/>
        <v/>
      </c>
      <c r="AQ39" s="10" t="str">
        <f t="shared" si="3"/>
        <v/>
      </c>
      <c r="AR39" s="57" t="str">
        <f t="shared" si="27"/>
        <v/>
      </c>
      <c r="AS39" s="26"/>
      <c r="AT39" s="11" t="str">
        <f t="shared" si="28"/>
        <v/>
      </c>
      <c r="AU39" s="10" t="str">
        <f t="shared" si="4"/>
        <v/>
      </c>
      <c r="AV39" s="57" t="str">
        <f t="shared" si="29"/>
        <v/>
      </c>
      <c r="AW39" s="26"/>
    </row>
    <row r="40" spans="2:49" ht="19.5" customHeight="1" thickBot="1" x14ac:dyDescent="0.2">
      <c r="B40" s="20">
        <f t="shared" si="5"/>
        <v>31</v>
      </c>
      <c r="C40" s="21" t="str">
        <f t="shared" si="6"/>
        <v>火</v>
      </c>
      <c r="D40" s="62">
        <f t="shared" si="7"/>
        <v>5</v>
      </c>
      <c r="E40" s="27"/>
      <c r="F40" s="14" t="e">
        <f t="shared" si="30"/>
        <v>#VALUE!</v>
      </c>
      <c r="G40" s="13" t="e">
        <f t="shared" si="8"/>
        <v>#VALUE!</v>
      </c>
      <c r="H40" s="58" t="str">
        <f t="shared" si="9"/>
        <v/>
      </c>
      <c r="I40" s="43"/>
      <c r="J40" s="44" t="str">
        <f t="shared" si="31"/>
        <v/>
      </c>
      <c r="K40" s="45" t="str">
        <f t="shared" si="10"/>
        <v/>
      </c>
      <c r="L40" s="60" t="str">
        <f t="shared" si="11"/>
        <v/>
      </c>
      <c r="M40" s="46"/>
      <c r="N40" s="47" t="str">
        <f t="shared" si="32"/>
        <v/>
      </c>
      <c r="O40" s="45" t="str">
        <f t="shared" si="12"/>
        <v/>
      </c>
      <c r="P40" s="60" t="str">
        <f t="shared" si="13"/>
        <v/>
      </c>
      <c r="Q40" s="43"/>
      <c r="R40" s="44" t="str">
        <f t="shared" si="33"/>
        <v/>
      </c>
      <c r="S40" s="45" t="str">
        <f t="shared" si="14"/>
        <v/>
      </c>
      <c r="T40" s="60" t="str">
        <f t="shared" si="15"/>
        <v/>
      </c>
      <c r="U40" s="46"/>
      <c r="V40" s="47" t="str">
        <f t="shared" si="34"/>
        <v/>
      </c>
      <c r="W40" s="45" t="str">
        <f t="shared" si="16"/>
        <v/>
      </c>
      <c r="X40" s="60" t="str">
        <f t="shared" si="17"/>
        <v/>
      </c>
      <c r="Y40" s="43"/>
      <c r="Z40" s="44" t="str">
        <f t="shared" si="35"/>
        <v/>
      </c>
      <c r="AA40" s="45" t="str">
        <f t="shared" si="18"/>
        <v/>
      </c>
      <c r="AB40" s="60" t="str">
        <f t="shared" si="19"/>
        <v/>
      </c>
      <c r="AC40" s="46"/>
      <c r="AD40" s="14" t="str">
        <f t="shared" si="20"/>
        <v/>
      </c>
      <c r="AE40" s="13" t="str">
        <f t="shared" si="0"/>
        <v/>
      </c>
      <c r="AF40" s="58" t="str">
        <f t="shared" si="21"/>
        <v/>
      </c>
      <c r="AG40" s="28"/>
      <c r="AH40" s="12" t="str">
        <f t="shared" si="22"/>
        <v/>
      </c>
      <c r="AI40" s="13" t="str">
        <f t="shared" si="1"/>
        <v/>
      </c>
      <c r="AJ40" s="58" t="str">
        <f t="shared" si="23"/>
        <v/>
      </c>
      <c r="AK40" s="27"/>
      <c r="AL40" s="12" t="str">
        <f t="shared" si="24"/>
        <v/>
      </c>
      <c r="AM40" s="13" t="str">
        <f t="shared" si="2"/>
        <v/>
      </c>
      <c r="AN40" s="58" t="str">
        <f>IFERROR(IF((INT((AL40 - $F$6 + WEEKDAY($F$6, 16) - 1) / 7) + 1)&gt;0,INT((AL40 - $F$6 + WEEKDAY($F$6, 16) - 1) / 7) + 1,""),"")</f>
        <v/>
      </c>
      <c r="AO40" s="28"/>
      <c r="AP40" s="12" t="str">
        <f t="shared" si="26"/>
        <v/>
      </c>
      <c r="AQ40" s="13" t="str">
        <f t="shared" si="3"/>
        <v/>
      </c>
      <c r="AR40" s="58" t="str">
        <f t="shared" si="27"/>
        <v/>
      </c>
      <c r="AS40" s="27"/>
      <c r="AT40" s="14" t="str">
        <f t="shared" si="28"/>
        <v/>
      </c>
      <c r="AU40" s="13" t="str">
        <f t="shared" si="4"/>
        <v/>
      </c>
      <c r="AV40" s="58" t="str">
        <f t="shared" si="29"/>
        <v/>
      </c>
      <c r="AW40" s="27"/>
    </row>
    <row r="41" spans="2:49" ht="19.5" customHeight="1" thickBot="1" x14ac:dyDescent="0.2">
      <c r="B41" s="15"/>
      <c r="F41" s="15"/>
      <c r="J41" s="15"/>
      <c r="N41" s="15"/>
      <c r="R41" s="15"/>
      <c r="V41" s="15"/>
      <c r="Z41" s="15"/>
      <c r="AD41" s="15"/>
      <c r="AH41" s="15"/>
      <c r="AL41" s="15"/>
      <c r="AP41" s="15"/>
      <c r="AT41" s="15"/>
    </row>
    <row r="42" spans="2:49" ht="19.5" customHeight="1" x14ac:dyDescent="0.15">
      <c r="B42" s="71" t="s">
        <v>14</v>
      </c>
      <c r="C42" s="72"/>
      <c r="D42" s="48"/>
      <c r="E42" s="16">
        <f>COUNTIF(E10:E40,"■")</f>
        <v>0</v>
      </c>
      <c r="F42" s="71" t="s">
        <v>14</v>
      </c>
      <c r="G42" s="72"/>
      <c r="H42" s="48"/>
      <c r="I42" s="16">
        <f>COUNTIF(I10:I40,"■")</f>
        <v>0</v>
      </c>
      <c r="J42" s="71" t="s">
        <v>14</v>
      </c>
      <c r="K42" s="72"/>
      <c r="L42" s="48"/>
      <c r="M42" s="16">
        <f t="shared" ref="M42" si="36">COUNTIF(M10:M40,"■")</f>
        <v>0</v>
      </c>
      <c r="N42" s="71" t="s">
        <v>14</v>
      </c>
      <c r="O42" s="72"/>
      <c r="P42" s="48"/>
      <c r="Q42" s="16">
        <f t="shared" ref="Q42" si="37">COUNTIF(Q10:Q40,"■")</f>
        <v>0</v>
      </c>
      <c r="R42" s="71" t="s">
        <v>14</v>
      </c>
      <c r="S42" s="72"/>
      <c r="T42" s="48"/>
      <c r="U42" s="16">
        <f t="shared" ref="U42" si="38">COUNTIF(U10:U40,"■")</f>
        <v>0</v>
      </c>
      <c r="V42" s="71" t="s">
        <v>14</v>
      </c>
      <c r="W42" s="72"/>
      <c r="X42" s="48"/>
      <c r="Y42" s="16">
        <f t="shared" ref="Y42" si="39">COUNTIF(Y10:Y40,"■")</f>
        <v>0</v>
      </c>
      <c r="Z42" s="71" t="s">
        <v>14</v>
      </c>
      <c r="AA42" s="72"/>
      <c r="AB42" s="48"/>
      <c r="AC42" s="16">
        <f t="shared" ref="AC42" si="40">COUNTIF(AC10:AC40,"■")</f>
        <v>0</v>
      </c>
      <c r="AD42" s="71" t="s">
        <v>14</v>
      </c>
      <c r="AE42" s="72"/>
      <c r="AF42" s="48"/>
      <c r="AG42" s="16">
        <f t="shared" ref="AG42" si="41">COUNTIF(AG10:AG40,"■")</f>
        <v>0</v>
      </c>
      <c r="AH42" s="71" t="s">
        <v>14</v>
      </c>
      <c r="AI42" s="72"/>
      <c r="AJ42" s="48"/>
      <c r="AK42" s="16">
        <f t="shared" ref="AK42" si="42">COUNTIF(AK10:AK40,"■")</f>
        <v>0</v>
      </c>
      <c r="AL42" s="71" t="s">
        <v>14</v>
      </c>
      <c r="AM42" s="72"/>
      <c r="AN42" s="48"/>
      <c r="AO42" s="16">
        <f t="shared" ref="AO42" si="43">COUNTIF(AO10:AO40,"■")</f>
        <v>0</v>
      </c>
      <c r="AP42" s="71" t="s">
        <v>14</v>
      </c>
      <c r="AQ42" s="72"/>
      <c r="AR42" s="48"/>
      <c r="AS42" s="16">
        <f t="shared" ref="AS42" si="44">COUNTIF(AS10:AS40,"■")</f>
        <v>0</v>
      </c>
      <c r="AT42" s="71" t="s">
        <v>14</v>
      </c>
      <c r="AU42" s="72"/>
      <c r="AV42" s="48"/>
      <c r="AW42" s="16">
        <f t="shared" ref="AW42" si="45">COUNTIF(AW10:AW40,"■")</f>
        <v>0</v>
      </c>
    </row>
    <row r="43" spans="2:49" s="36" customFormat="1" ht="19.5" customHeight="1" x14ac:dyDescent="0.15">
      <c r="B43" s="97" t="s">
        <v>55</v>
      </c>
      <c r="C43" s="98"/>
      <c r="D43" s="49"/>
      <c r="E43" s="35" t="str">
        <f>IFERROR(E42/(E46-E44),"")</f>
        <v/>
      </c>
      <c r="F43" s="97" t="s">
        <v>55</v>
      </c>
      <c r="G43" s="98"/>
      <c r="H43" s="49"/>
      <c r="I43" s="35" t="str">
        <f>IFERROR(I42/(I46-I44),"")</f>
        <v/>
      </c>
      <c r="J43" s="97" t="s">
        <v>55</v>
      </c>
      <c r="K43" s="98"/>
      <c r="L43" s="49"/>
      <c r="M43" s="35" t="str">
        <f>IFERROR(M42/(M46-M44),"")</f>
        <v/>
      </c>
      <c r="N43" s="97" t="s">
        <v>55</v>
      </c>
      <c r="O43" s="98"/>
      <c r="P43" s="49"/>
      <c r="Q43" s="35" t="str">
        <f>IFERROR(Q42/(Q46-Q44),"")</f>
        <v/>
      </c>
      <c r="R43" s="97" t="s">
        <v>55</v>
      </c>
      <c r="S43" s="98"/>
      <c r="T43" s="49"/>
      <c r="U43" s="35" t="str">
        <f>IFERROR(U42/(U46-U44),"")</f>
        <v/>
      </c>
      <c r="V43" s="97" t="s">
        <v>55</v>
      </c>
      <c r="W43" s="98"/>
      <c r="X43" s="49"/>
      <c r="Y43" s="35" t="str">
        <f>IFERROR(Y42/(Y46-Y44),"")</f>
        <v/>
      </c>
      <c r="Z43" s="97" t="s">
        <v>55</v>
      </c>
      <c r="AA43" s="98"/>
      <c r="AB43" s="49"/>
      <c r="AC43" s="35" t="str">
        <f>IFERROR(AC42/(AC46-AC44),"")</f>
        <v/>
      </c>
      <c r="AD43" s="97" t="s">
        <v>55</v>
      </c>
      <c r="AE43" s="98"/>
      <c r="AF43" s="49"/>
      <c r="AG43" s="35" t="str">
        <f>IFERROR(AG42/(AG46-AG44),"")</f>
        <v/>
      </c>
      <c r="AH43" s="97" t="s">
        <v>55</v>
      </c>
      <c r="AI43" s="98"/>
      <c r="AJ43" s="49"/>
      <c r="AK43" s="35" t="str">
        <f>IFERROR(AK42/(AK46-AK44),"")</f>
        <v/>
      </c>
      <c r="AL43" s="97" t="s">
        <v>55</v>
      </c>
      <c r="AM43" s="98"/>
      <c r="AN43" s="49"/>
      <c r="AO43" s="35" t="str">
        <f>IFERROR(AO42/(AO46-AO44),"")</f>
        <v/>
      </c>
      <c r="AP43" s="97" t="s">
        <v>55</v>
      </c>
      <c r="AQ43" s="98"/>
      <c r="AR43" s="49"/>
      <c r="AS43" s="35" t="str">
        <f>IFERROR(AS42/(AS46-AS44),"")</f>
        <v/>
      </c>
      <c r="AT43" s="97" t="s">
        <v>55</v>
      </c>
      <c r="AU43" s="98"/>
      <c r="AV43" s="49"/>
      <c r="AW43" s="35" t="str">
        <f>IFERROR(AW42/(AW46-AW44),"")</f>
        <v/>
      </c>
    </row>
    <row r="44" spans="2:49" ht="19.5" customHeight="1" thickBot="1" x14ac:dyDescent="0.2">
      <c r="B44" s="95" t="s">
        <v>15</v>
      </c>
      <c r="C44" s="96"/>
      <c r="D44" s="50"/>
      <c r="E44" s="17">
        <f>COUNTIF(E10:E40,"□")</f>
        <v>0</v>
      </c>
      <c r="F44" s="95" t="s">
        <v>15</v>
      </c>
      <c r="G44" s="96"/>
      <c r="H44" s="50"/>
      <c r="I44" s="17">
        <f t="shared" ref="I44" si="46">COUNTIF(I10:I40,"□")</f>
        <v>0</v>
      </c>
      <c r="J44" s="95" t="s">
        <v>15</v>
      </c>
      <c r="K44" s="96"/>
      <c r="L44" s="50"/>
      <c r="M44" s="17">
        <f t="shared" ref="M44" si="47">COUNTIF(M10:M40,"□")</f>
        <v>0</v>
      </c>
      <c r="N44" s="95" t="s">
        <v>15</v>
      </c>
      <c r="O44" s="96"/>
      <c r="P44" s="50"/>
      <c r="Q44" s="17">
        <f t="shared" ref="Q44" si="48">COUNTIF(Q10:Q40,"□")</f>
        <v>0</v>
      </c>
      <c r="R44" s="95" t="s">
        <v>15</v>
      </c>
      <c r="S44" s="96"/>
      <c r="T44" s="50"/>
      <c r="U44" s="17">
        <f t="shared" ref="U44" si="49">COUNTIF(U10:U40,"□")</f>
        <v>0</v>
      </c>
      <c r="V44" s="95" t="s">
        <v>15</v>
      </c>
      <c r="W44" s="96"/>
      <c r="X44" s="50"/>
      <c r="Y44" s="17">
        <f t="shared" ref="Y44" si="50">COUNTIF(Y10:Y40,"□")</f>
        <v>0</v>
      </c>
      <c r="Z44" s="95" t="s">
        <v>15</v>
      </c>
      <c r="AA44" s="96"/>
      <c r="AB44" s="50"/>
      <c r="AC44" s="17">
        <f t="shared" ref="AC44" si="51">COUNTIF(AC10:AC40,"□")</f>
        <v>0</v>
      </c>
      <c r="AD44" s="95" t="s">
        <v>15</v>
      </c>
      <c r="AE44" s="96"/>
      <c r="AF44" s="50"/>
      <c r="AG44" s="17">
        <f t="shared" ref="AG44" si="52">COUNTIF(AG10:AG40,"□")</f>
        <v>0</v>
      </c>
      <c r="AH44" s="95" t="s">
        <v>15</v>
      </c>
      <c r="AI44" s="96"/>
      <c r="AJ44" s="50"/>
      <c r="AK44" s="17">
        <f t="shared" ref="AK44" si="53">COUNTIF(AK10:AK40,"□")</f>
        <v>0</v>
      </c>
      <c r="AL44" s="95" t="s">
        <v>15</v>
      </c>
      <c r="AM44" s="96"/>
      <c r="AN44" s="50"/>
      <c r="AO44" s="17">
        <f t="shared" ref="AO44" si="54">COUNTIF(AO10:AO40,"□")</f>
        <v>0</v>
      </c>
      <c r="AP44" s="95" t="s">
        <v>15</v>
      </c>
      <c r="AQ44" s="96"/>
      <c r="AR44" s="50"/>
      <c r="AS44" s="17">
        <f t="shared" ref="AS44" si="55">COUNTIF(AS10:AS40,"□")</f>
        <v>0</v>
      </c>
      <c r="AT44" s="95" t="s">
        <v>15</v>
      </c>
      <c r="AU44" s="96"/>
      <c r="AV44" s="50"/>
      <c r="AW44" s="17">
        <f t="shared" ref="AW44" si="56">COUNTIF(AW10:AW40,"□")</f>
        <v>0</v>
      </c>
    </row>
    <row r="45" spans="2:49" x14ac:dyDescent="0.15">
      <c r="B45" s="15"/>
      <c r="F45" s="15"/>
      <c r="J45" s="15"/>
      <c r="N45" s="15"/>
      <c r="R45" s="15"/>
      <c r="V45" s="15"/>
      <c r="Z45" s="15"/>
      <c r="AD45" s="15"/>
      <c r="AH45" s="15"/>
      <c r="AL45" s="15"/>
      <c r="AP45" s="15"/>
      <c r="AT45" s="15"/>
    </row>
    <row r="46" spans="2:49" x14ac:dyDescent="0.15">
      <c r="B46" s="29">
        <f>YEAR(F6)</f>
        <v>1900</v>
      </c>
      <c r="C46" s="2">
        <f>MONTH(F6)</f>
        <v>1</v>
      </c>
      <c r="E46" s="2" t="str">
        <f>IF(B8="","",_xlfn.DAYS(EOMONTH(F6,0),F6)+1)</f>
        <v/>
      </c>
      <c r="F46" s="29" t="e">
        <f>YEAR(F8)</f>
        <v>#VALUE!</v>
      </c>
      <c r="G46" s="2" t="e">
        <f>MONTH(F8)</f>
        <v>#VALUE!</v>
      </c>
      <c r="I46" s="2" t="str" cm="1">
        <f t="array" ref="I46">IF(F8="","",_xlfn.IFS(DATE(YEAR($R$6),MONTH($R$6),DAY($R$6))&lt;DATE(YEAR(I47),MONTH(I47),DAY(I47)),"",DATE(YEAR($R$6),MONTH($R$6),DAY($R$6))&gt;DATE(YEAR(I47),MONTH(I47),DAY(I47)),_xlfn.DAYS(EOMONTH(I47,0),I47)+1,MONTH($R$6)=MONTH(I47),_xlfn.DAYS($R$6,I47)+1))</f>
        <v/>
      </c>
      <c r="J46" s="29" t="e">
        <f t="shared" ref="J46" si="57">YEAR(J8)</f>
        <v>#VALUE!</v>
      </c>
      <c r="K46" s="2" t="e">
        <f t="shared" ref="K46" si="58">MONTH(J8)</f>
        <v>#VALUE!</v>
      </c>
      <c r="M46" s="2" t="str" cm="1">
        <f t="array" ref="M46">IF(J8="","",_xlfn.IFS(DATE(YEAR($R$6),MONTH($R$6),DAY($R$6))&lt;DATE(YEAR(M47),MONTH(M47),DAY(M47)),"",DATE(YEAR($R$6),MONTH($R$6),DAY($R$6))&gt;DATE(YEAR(M47),MONTH(M47),DAY(M47)),_xlfn.DAYS(EOMONTH(M47,0),M47)+1,MONTH($R$6)=MONTH(M47),_xlfn.DAYS($R$6,M47)+1))</f>
        <v/>
      </c>
      <c r="N46" s="29" t="e">
        <f t="shared" ref="N46" si="59">YEAR(N8)</f>
        <v>#VALUE!</v>
      </c>
      <c r="O46" s="2" t="e">
        <f t="shared" ref="O46" si="60">MONTH(N8)</f>
        <v>#VALUE!</v>
      </c>
      <c r="Q46" s="2" t="str" cm="1">
        <f t="array" ref="Q46">IF(N8="","",_xlfn.IFS(DATE(YEAR($R$6),MONTH($R$6),DAY($R$6))&lt;DATE(YEAR(Q47),MONTH(Q47),DAY(Q47)),"",DATE(YEAR($R$6),MONTH($R$6),DAY($R$6))&gt;DATE(YEAR(Q47),MONTH(Q47),DAY(Q47)),_xlfn.DAYS(EOMONTH(Q47,0),Q47)+1,MONTH($R$6)=MONTH(Q47),_xlfn.DAYS($R$6,Q47)+1))</f>
        <v/>
      </c>
      <c r="R46" s="29" t="e">
        <f t="shared" ref="R46" si="61">YEAR(R8)</f>
        <v>#VALUE!</v>
      </c>
      <c r="S46" s="2" t="e">
        <f t="shared" ref="S46" si="62">MONTH(R8)</f>
        <v>#VALUE!</v>
      </c>
      <c r="U46" s="2" t="str" cm="1">
        <f t="array" ref="U46">IF(R8="","",_xlfn.IFS(DATE(YEAR($R$6),MONTH($R$6),DAY($R$6))&lt;DATE(YEAR(U47),MONTH(U47),DAY(U47)),"",DATE(YEAR($R$6),MONTH($R$6),DAY($R$6))&gt;DATE(YEAR(U47),MONTH(U47),DAY(U47)),_xlfn.DAYS(EOMONTH(U47,0),U47)+1,MONTH($R$6)=MONTH(U47),_xlfn.DAYS($R$6,U47)+1))</f>
        <v/>
      </c>
      <c r="V46" s="29" t="e">
        <f t="shared" ref="V46" si="63">YEAR(V8)</f>
        <v>#VALUE!</v>
      </c>
      <c r="W46" s="2" t="e">
        <f t="shared" ref="W46" si="64">MONTH(V8)</f>
        <v>#VALUE!</v>
      </c>
      <c r="Y46" s="2" t="str" cm="1">
        <f t="array" ref="Y46">IF(V8="","",_xlfn.IFS(DATE(YEAR($R$6),MONTH($R$6),DAY($R$6))&lt;DATE(YEAR(Y47),MONTH(Y47),DAY(Y47)),"",DATE(YEAR($R$6),MONTH($R$6),DAY($R$6))&gt;DATE(YEAR(Y47),MONTH(Y47),DAY(Y47)),_xlfn.DAYS(EOMONTH(Y47,0),Y47)+1,MONTH($R$6)=MONTH(Y47),_xlfn.DAYS($R$6,Y47)+1))</f>
        <v/>
      </c>
      <c r="Z46" s="29" t="e">
        <f t="shared" ref="Z46:AT46" si="65">YEAR(Z8)</f>
        <v>#VALUE!</v>
      </c>
      <c r="AA46" s="2" t="e">
        <f t="shared" ref="AA46" si="66">MONTH(Z8)</f>
        <v>#VALUE!</v>
      </c>
      <c r="AC46" s="2" t="str" cm="1">
        <f t="array" ref="AC46">IF(Z8="","",_xlfn.IFS(DATE(YEAR($R$6),MONTH($R$6),DAY($R$6))&lt;DATE(YEAR(AC47),MONTH(AC47),DAY(AC47)),"",DATE(YEAR($R$6),MONTH($R$6),DAY($R$6))&gt;DATE(YEAR(AC47),MONTH(AC47),DAY(AC47)),_xlfn.DAYS(EOMONTH(AC47,0),AC47)+1,MONTH($R$6)=MONTH(AC47),_xlfn.DAYS($R$6,AC47)+1))</f>
        <v/>
      </c>
      <c r="AD46" s="29" t="e">
        <f t="shared" si="65"/>
        <v>#VALUE!</v>
      </c>
      <c r="AE46" s="2" t="e">
        <f t="shared" ref="AE46" si="67">MONTH(AD8)</f>
        <v>#VALUE!</v>
      </c>
      <c r="AG46" s="2" t="str" cm="1">
        <f t="array" ref="AG46">IF(AD8="","",_xlfn.IFS(DATE(YEAR($R$6),MONTH($R$6),DAY($R$6))&lt;DATE(YEAR(AG47),MONTH(AG47),DAY(AG47)),"",DATE(YEAR($R$6),MONTH($R$6),DAY($R$6))&gt;DATE(YEAR(AG47),MONTH(AG47),DAY(AG47)),_xlfn.DAYS(EOMONTH(AG47,0),AG47)+1,MONTH($R$6)=MONTH(AG47),_xlfn.DAYS($R$6,AG47)+1))</f>
        <v/>
      </c>
      <c r="AH46" s="29" t="e">
        <f t="shared" si="65"/>
        <v>#VALUE!</v>
      </c>
      <c r="AI46" s="2" t="e">
        <f t="shared" ref="AI46" si="68">MONTH(AH8)</f>
        <v>#VALUE!</v>
      </c>
      <c r="AK46" s="2" t="str" cm="1">
        <f t="array" ref="AK46">IF(AH8="","",_xlfn.IFS(DATE(YEAR($R$6),MONTH($R$6),DAY($R$6))&lt;DATE(YEAR(AK47),MONTH(AK47),DAY(AK47)),"",DATE(YEAR($R$6),MONTH($R$6),DAY($R$6))&gt;DATE(YEAR(AK47),MONTH(AK47),DAY(AK47)),_xlfn.DAYS(EOMONTH(AK47,0),AK47)+1,MONTH($R$6)=MONTH(AK47),_xlfn.DAYS($R$6,AK47)+1))</f>
        <v/>
      </c>
      <c r="AL46" s="29" t="e">
        <f t="shared" si="65"/>
        <v>#VALUE!</v>
      </c>
      <c r="AM46" s="2" t="e">
        <f t="shared" ref="AM46" si="69">MONTH(AL8)</f>
        <v>#VALUE!</v>
      </c>
      <c r="AO46" s="2" t="str" cm="1">
        <f t="array" ref="AO46">IF(AL8="","",_xlfn.IFS(DATE(YEAR($R$6),MONTH($R$6),DAY($R$6))&lt;DATE(YEAR(AO47),MONTH(AO47),DAY(AO47)),"",DATE(YEAR($R$6),MONTH($R$6),DAY($R$6))&gt;DATE(YEAR(AO47),MONTH(AO47),DAY(AO47)),_xlfn.DAYS(EOMONTH(AO47,0),AO47)+1,MONTH($R$6)=MONTH(AO47),_xlfn.DAYS($R$6,AO47)+1))</f>
        <v/>
      </c>
      <c r="AP46" s="29" t="e">
        <f t="shared" si="65"/>
        <v>#VALUE!</v>
      </c>
      <c r="AQ46" s="2" t="e">
        <f t="shared" ref="AQ46" si="70">MONTH(AP8)</f>
        <v>#VALUE!</v>
      </c>
      <c r="AS46" s="2" t="str" cm="1">
        <f t="array" ref="AS46">IF(AP8="","",_xlfn.IFS(DATE(YEAR($R$6),MONTH($R$6),DAY($R$6))&lt;DATE(YEAR(AS47),MONTH(AS47),DAY(AS47)),"",DATE(YEAR($R$6),MONTH($R$6),DAY($R$6))&gt;DATE(YEAR(AS47),MONTH(AS47),DAY(AS47)),_xlfn.DAYS(EOMONTH(AS47,0),AS47)+1,MONTH($R$6)=MONTH(AS47),_xlfn.DAYS($R$6,AS47)+1))</f>
        <v/>
      </c>
      <c r="AT46" s="29" t="e">
        <f t="shared" si="65"/>
        <v>#VALUE!</v>
      </c>
      <c r="AU46" s="2" t="e">
        <f t="shared" ref="AU46" si="71">MONTH(AT8)</f>
        <v>#VALUE!</v>
      </c>
      <c r="AW46" s="2" t="str" cm="1">
        <f t="array" ref="AW46">IF(AT8="","",_xlfn.IFS(DATE(YEAR($R$6),MONTH($R$6),DAY($R$6))&lt;DATE(YEAR(AW47),MONTH(AW47),DAY(AW47)),"",DATE(YEAR($R$6),MONTH($R$6),DAY($R$6))&gt;DATE(YEAR(AW47),MONTH(AW47),DAY(AW47)),_xlfn.DAYS(EOMONTH(AW47,0),AW47)+1,MONTH($R$6)=MONTH(AW47),_xlfn.DAYS($R$6,AW47)+1))</f>
        <v/>
      </c>
    </row>
    <row r="47" spans="2:49" x14ac:dyDescent="0.15">
      <c r="I47" s="15" t="e">
        <f>DATE(YEAR(F8),MONTH(F8),1)</f>
        <v>#VALUE!</v>
      </c>
      <c r="M47" s="15" t="e">
        <f>DATE(YEAR(J8),MONTH(J8),1)</f>
        <v>#VALUE!</v>
      </c>
      <c r="Q47" s="15" t="e">
        <f>DATE(YEAR(N8),MONTH(N8),1)</f>
        <v>#VALUE!</v>
      </c>
      <c r="U47" s="15" t="e">
        <f t="shared" ref="U47" si="72">DATE(YEAR(R8),MONTH(R8),1)</f>
        <v>#VALUE!</v>
      </c>
      <c r="Y47" s="15" t="e">
        <f t="shared" ref="Y47" si="73">DATE(YEAR(V8),MONTH(V8),1)</f>
        <v>#VALUE!</v>
      </c>
      <c r="AC47" s="15" t="e">
        <f>DATE(YEAR(Z8),MONTH(Z8),1)</f>
        <v>#VALUE!</v>
      </c>
      <c r="AG47" s="15" t="e">
        <f t="shared" ref="AG47" si="74">DATE(YEAR(AD8),MONTH(AD8),1)</f>
        <v>#VALUE!</v>
      </c>
      <c r="AK47" s="15" t="e">
        <f t="shared" ref="AK47" si="75">DATE(YEAR(AH8),MONTH(AH8),1)</f>
        <v>#VALUE!</v>
      </c>
      <c r="AO47" s="15" t="e">
        <f t="shared" ref="AO47" si="76">DATE(YEAR(AL8),MONTH(AL8),1)</f>
        <v>#VALUE!</v>
      </c>
      <c r="AS47" s="15" t="e">
        <f t="shared" ref="AS47" si="77">DATE(YEAR(AP8),MONTH(AP8),1)</f>
        <v>#VALUE!</v>
      </c>
      <c r="AW47" s="15" t="e">
        <f t="shared" ref="AW47" si="78">DATE(YEAR(AT8),MONTH(AT8),1)</f>
        <v>#VALUE!</v>
      </c>
    </row>
    <row r="48" spans="2:49" x14ac:dyDescent="0.15">
      <c r="B48" s="51"/>
    </row>
  </sheetData>
  <mergeCells count="86">
    <mergeCell ref="AH43:AI43"/>
    <mergeCell ref="AL43:AM43"/>
    <mergeCell ref="AP43:AQ43"/>
    <mergeCell ref="AT43:AU43"/>
    <mergeCell ref="AT8:AU8"/>
    <mergeCell ref="Z8:AA8"/>
    <mergeCell ref="AD8:AE8"/>
    <mergeCell ref="AH8:AI8"/>
    <mergeCell ref="AL8:AM8"/>
    <mergeCell ref="AP8:AQ8"/>
    <mergeCell ref="V8:W8"/>
    <mergeCell ref="B4:E4"/>
    <mergeCell ref="B5:E5"/>
    <mergeCell ref="B6:E6"/>
    <mergeCell ref="N6:Q6"/>
    <mergeCell ref="B8:C8"/>
    <mergeCell ref="F8:G8"/>
    <mergeCell ref="J8:K8"/>
    <mergeCell ref="N8:O8"/>
    <mergeCell ref="R8:S8"/>
    <mergeCell ref="F6:M6"/>
    <mergeCell ref="R6:Y6"/>
    <mergeCell ref="F4:Y4"/>
    <mergeCell ref="F5:M5"/>
    <mergeCell ref="R5:Y5"/>
    <mergeCell ref="N5:Q5"/>
    <mergeCell ref="AD9:AE9"/>
    <mergeCell ref="AH9:AI9"/>
    <mergeCell ref="AL9:AM9"/>
    <mergeCell ref="B9:C9"/>
    <mergeCell ref="F9:G9"/>
    <mergeCell ref="J9:K9"/>
    <mergeCell ref="N9:O9"/>
    <mergeCell ref="R9:S9"/>
    <mergeCell ref="B42:C42"/>
    <mergeCell ref="B44:C44"/>
    <mergeCell ref="F42:G42"/>
    <mergeCell ref="J42:K42"/>
    <mergeCell ref="N42:O42"/>
    <mergeCell ref="F44:G44"/>
    <mergeCell ref="J44:K44"/>
    <mergeCell ref="N44:O44"/>
    <mergeCell ref="B43:C43"/>
    <mergeCell ref="F43:G43"/>
    <mergeCell ref="J43:K43"/>
    <mergeCell ref="N43:O43"/>
    <mergeCell ref="AT44:AU44"/>
    <mergeCell ref="R42:S42"/>
    <mergeCell ref="V42:W42"/>
    <mergeCell ref="Z42:AA42"/>
    <mergeCell ref="AD42:AE42"/>
    <mergeCell ref="Z44:AA44"/>
    <mergeCell ref="AD44:AE44"/>
    <mergeCell ref="AH44:AI44"/>
    <mergeCell ref="AL44:AM44"/>
    <mergeCell ref="AP44:AQ44"/>
    <mergeCell ref="R44:S44"/>
    <mergeCell ref="V44:W44"/>
    <mergeCell ref="R43:S43"/>
    <mergeCell ref="V43:W43"/>
    <mergeCell ref="Z43:AA43"/>
    <mergeCell ref="AD43:AE43"/>
    <mergeCell ref="M2:V2"/>
    <mergeCell ref="AL42:AM42"/>
    <mergeCell ref="AP42:AQ42"/>
    <mergeCell ref="AH42:AI42"/>
    <mergeCell ref="AP2:AW2"/>
    <mergeCell ref="AM2:AO2"/>
    <mergeCell ref="AM4:AO4"/>
    <mergeCell ref="AM5:AO5"/>
    <mergeCell ref="AT5:AW5"/>
    <mergeCell ref="AP5:AS5"/>
    <mergeCell ref="AP4:AW4"/>
    <mergeCell ref="AP9:AQ9"/>
    <mergeCell ref="AT9:AU9"/>
    <mergeCell ref="AT42:AU42"/>
    <mergeCell ref="V9:W9"/>
    <mergeCell ref="Z9:AA9"/>
    <mergeCell ref="AE6:AH6"/>
    <mergeCell ref="AE5:AH5"/>
    <mergeCell ref="AE4:AH4"/>
    <mergeCell ref="AE2:AH2"/>
    <mergeCell ref="AA6:AD6"/>
    <mergeCell ref="AA5:AD5"/>
    <mergeCell ref="AA4:AD4"/>
    <mergeCell ref="AA2:AD2"/>
  </mergeCells>
  <phoneticPr fontId="1"/>
  <conditionalFormatting sqref="F8:I9">
    <cfRule type="expression" dxfId="184" priority="105">
      <formula>$F$8=""</formula>
    </cfRule>
  </conditionalFormatting>
  <conditionalFormatting sqref="J8:M9">
    <cfRule type="expression" dxfId="183" priority="104">
      <formula>$J$8=""</formula>
    </cfRule>
  </conditionalFormatting>
  <conditionalFormatting sqref="N8:Q9">
    <cfRule type="expression" dxfId="182" priority="103">
      <formula>$N$8=""</formula>
    </cfRule>
  </conditionalFormatting>
  <conditionalFormatting sqref="R8:U9">
    <cfRule type="expression" dxfId="181" priority="102">
      <formula>$R$8=""</formula>
    </cfRule>
  </conditionalFormatting>
  <conditionalFormatting sqref="V8:Y9">
    <cfRule type="expression" dxfId="180" priority="101">
      <formula>$V$8=""</formula>
    </cfRule>
  </conditionalFormatting>
  <conditionalFormatting sqref="Z8:AC9">
    <cfRule type="expression" dxfId="179" priority="100">
      <formula>$Z$8=""</formula>
    </cfRule>
  </conditionalFormatting>
  <conditionalFormatting sqref="AH8:AK9">
    <cfRule type="expression" dxfId="178" priority="98">
      <formula>$AH$8=""</formula>
    </cfRule>
  </conditionalFormatting>
  <conditionalFormatting sqref="AL8:AO9">
    <cfRule type="expression" dxfId="177" priority="97">
      <formula>$AL$8=""</formula>
    </cfRule>
  </conditionalFormatting>
  <conditionalFormatting sqref="AP8:AS9">
    <cfRule type="expression" dxfId="176" priority="96">
      <formula>$AP$8=""</formula>
    </cfRule>
  </conditionalFormatting>
  <conditionalFormatting sqref="AT8:AW9">
    <cfRule type="expression" dxfId="175" priority="95">
      <formula>$AT$8=""</formula>
    </cfRule>
  </conditionalFormatting>
  <conditionalFormatting sqref="AD8:AG9">
    <cfRule type="expression" dxfId="174" priority="94">
      <formula>$AD$8=""</formula>
    </cfRule>
  </conditionalFormatting>
  <conditionalFormatting sqref="E43 I43 M43 Q43 U43 Y43 AC43 AG43">
    <cfRule type="cellIs" dxfId="173" priority="83" operator="lessThan">
      <formula>0.285</formula>
    </cfRule>
  </conditionalFormatting>
  <conditionalFormatting sqref="AE2:AH2">
    <cfRule type="cellIs" dxfId="172" priority="82" operator="lessThan">
      <formula>0.285</formula>
    </cfRule>
  </conditionalFormatting>
  <conditionalFormatting sqref="AK43">
    <cfRule type="cellIs" dxfId="171" priority="71" operator="lessThan">
      <formula>0.285</formula>
    </cfRule>
  </conditionalFormatting>
  <conditionalFormatting sqref="AO43">
    <cfRule type="cellIs" dxfId="170" priority="70" operator="lessThan">
      <formula>0.285</formula>
    </cfRule>
  </conditionalFormatting>
  <conditionalFormatting sqref="AS43">
    <cfRule type="cellIs" dxfId="169" priority="69" operator="lessThan">
      <formula>0.285</formula>
    </cfRule>
  </conditionalFormatting>
  <conditionalFormatting sqref="AW43">
    <cfRule type="cellIs" dxfId="168" priority="68" operator="lessThan">
      <formula>0.285</formula>
    </cfRule>
  </conditionalFormatting>
  <conditionalFormatting sqref="F10:I40">
    <cfRule type="expression" dxfId="167" priority="39">
      <formula>OR($G10="土",$G10="日")</formula>
    </cfRule>
    <cfRule type="expression" dxfId="166" priority="12" stopIfTrue="1">
      <formula>AND($F10&lt;&gt;"", OR($F10&lt;$F$6, $F10&gt;$R$6))</formula>
    </cfRule>
  </conditionalFormatting>
  <conditionalFormatting sqref="B10:E40">
    <cfRule type="expression" dxfId="165" priority="43">
      <formula>OR($C10="土",$C10="日")</formula>
    </cfRule>
    <cfRule type="expression" dxfId="164" priority="13" stopIfTrue="1">
      <formula>AND($B10&lt;&gt;"", OR($B10&lt;$F$6, $B10&gt;$R$6))</formula>
    </cfRule>
  </conditionalFormatting>
  <conditionalFormatting sqref="J10:M40">
    <cfRule type="expression" dxfId="163" priority="38">
      <formula>OR($K10="土",$K10="日")</formula>
    </cfRule>
    <cfRule type="expression" dxfId="162" priority="11" stopIfTrue="1">
      <formula>AND($J10&lt;&gt;"", OR($J10&lt;$F$6, $J10&gt;$R$6))</formula>
    </cfRule>
  </conditionalFormatting>
  <conditionalFormatting sqref="N10:Q40">
    <cfRule type="expression" dxfId="161" priority="37">
      <formula>OR($O10="土",$O10="日")</formula>
    </cfRule>
    <cfRule type="expression" dxfId="160" priority="10" stopIfTrue="1">
      <formula>AND($N10&lt;&gt;"", OR($N10&lt;$F$6, $N10&gt;$R$6))</formula>
    </cfRule>
  </conditionalFormatting>
  <conditionalFormatting sqref="R10:U40">
    <cfRule type="expression" dxfId="159" priority="36">
      <formula>OR($S10="土",$S10="日")</formula>
    </cfRule>
    <cfRule type="expression" dxfId="158" priority="9" stopIfTrue="1">
      <formula>AND($R10&lt;&gt;"", OR($R10&lt;$F$6, $R10&gt;$R$6))</formula>
    </cfRule>
  </conditionalFormatting>
  <conditionalFormatting sqref="V10:Y40">
    <cfRule type="expression" dxfId="157" priority="35">
      <formula>OR($W10="土",$W10="日")</formula>
    </cfRule>
    <cfRule type="expression" dxfId="156" priority="8" stopIfTrue="1">
      <formula>AND($V10&lt;&gt;"", OR($V10&lt;$F$6, $V10&gt;$R$6))</formula>
    </cfRule>
  </conditionalFormatting>
  <conditionalFormatting sqref="Z10:AC40">
    <cfRule type="expression" dxfId="155" priority="34">
      <formula>OR($AA10="土",$AA10="日")</formula>
    </cfRule>
    <cfRule type="expression" dxfId="154" priority="7" stopIfTrue="1">
      <formula>AND($Z10&lt;&gt;"", OR($Z10&lt;$F$6, $Z10&gt;$R$6))</formula>
    </cfRule>
  </conditionalFormatting>
  <conditionalFormatting sqref="AD10:AG40">
    <cfRule type="expression" dxfId="153" priority="33">
      <formula>OR($AE10="土",$AE10="日")</formula>
    </cfRule>
    <cfRule type="expression" dxfId="152" priority="6" stopIfTrue="1">
      <formula>AND($AD10&lt;&gt;"", OR($AD10&lt;$F$6, $AD10&gt;$R$6))</formula>
    </cfRule>
  </conditionalFormatting>
  <conditionalFormatting sqref="AH10:AK40">
    <cfRule type="expression" dxfId="151" priority="32">
      <formula>OR($AI10="土",$AI10="日")</formula>
    </cfRule>
    <cfRule type="expression" dxfId="150" priority="5" stopIfTrue="1">
      <formula>AND($AH10&lt;&gt;"", OR($AH10&lt;$F$6, $AH10&gt;$R$6))</formula>
    </cfRule>
  </conditionalFormatting>
  <conditionalFormatting sqref="AL10:AO40">
    <cfRule type="expression" dxfId="149" priority="31">
      <formula>OR($AM10="土",$AM10="日")</formula>
    </cfRule>
    <cfRule type="expression" dxfId="148" priority="4" stopIfTrue="1">
      <formula>AND($AL10&lt;&gt;"", OR($AL10&lt;$F$6, $AL10&gt;$R$6))</formula>
    </cfRule>
  </conditionalFormatting>
  <conditionalFormatting sqref="AP10:AS40">
    <cfRule type="expression" dxfId="147" priority="30">
      <formula>OR($AQ10="土",$AQ10="日")</formula>
    </cfRule>
    <cfRule type="expression" dxfId="146" priority="3" stopIfTrue="1">
      <formula>AND($AP10&lt;&gt;"", OR($AP10&lt;$F$6, $AP10&gt;$R$6))</formula>
    </cfRule>
  </conditionalFormatting>
  <conditionalFormatting sqref="AT10:AW40">
    <cfRule type="expression" dxfId="145" priority="29">
      <formula>OR($AU10="土",$AU10="日")</formula>
    </cfRule>
    <cfRule type="expression" dxfId="144" priority="2" stopIfTrue="1">
      <formula>AND($AT10&lt;&gt;"", OR($AT10&lt;$F$6, $AT10&gt;$R$6))</formula>
    </cfRule>
  </conditionalFormatting>
  <conditionalFormatting sqref="B10:AW40">
    <cfRule type="cellIs" dxfId="143" priority="27" operator="equal">
      <formula>$R$6</formula>
    </cfRule>
    <cfRule type="cellIs" dxfId="142" priority="28" operator="equal">
      <formula>$F$6</formula>
    </cfRule>
  </conditionalFormatting>
  <conditionalFormatting sqref="E10:E40">
    <cfRule type="expression" dxfId="141" priority="26">
      <formula>AND($D10&lt;&gt;"", (COUNTIFS($D$10:$AV$40, $D10, $E$10:$AW$40, "■") + COUNTIFS($D$10:$AV$40, $D10, $E$10:$AW$40, "□", $C$10:$AU$40, "土") + COUNTIFS($D$10:$AV$40, $D10, $E$10:$AW$40, "□", $C$10:$AU$40, "日")) &lt; IF(AND($F$6&lt;&gt;"", WEEKDAY($F$6)&gt;=2, WEEKDAY($F$6)&lt;=6, $D10=1), 0, IF(OR(AND($F$6&lt;&gt;"", WEEKDAY($F$6)=1, $D10=1), AND($R$6&lt;&gt;"", WEEKDAY($R$6)=7, $D10=INT(($R$6-$F$6+WEEKDAY($F$6,16)-1)/7)+1)), 1, 2)))</formula>
    </cfRule>
  </conditionalFormatting>
  <conditionalFormatting sqref="I10:I40">
    <cfRule type="expression" dxfId="140" priority="24">
      <formula>AND($H10&lt;&gt;"", (COUNTIFS($D$10:$AV$40, $H10, $E$10:$AW$40, "■") + COUNTIFS($D$10:$AV$40, $H10, $E$10:$AW$40, "□", $C$10:$AU$40, "土") + COUNTIFS($D$10:$AV$40, $H10, $E$10:$AW$40, "□", $C$10:$AU$40, "日")) &lt; IF(AND($F$6&lt;&gt;"", WEEKDAY($F$6)&gt;=2, WEEKDAY($F$6)&lt;=6, $H10=1), 0, IF(OR(AND($F$6&lt;&gt;"", WEEKDAY($F$6)=1, $H10=1), AND($R$6&lt;&gt;"", WEEKDAY($R$6)=7, $H10=INT(($R$6-$F$6+WEEKDAY($F$6,16)-1)/7)+1)), 1, 2)))</formula>
    </cfRule>
  </conditionalFormatting>
  <conditionalFormatting sqref="M10:M40">
    <cfRule type="expression" dxfId="139" priority="23">
      <formula>AND($L10&lt;&gt;"", (COUNTIFS($D$10:$AV$40, $L10, $E$10:$AW$40, "■") + COUNTIFS($D$10:$AV$40, $L10, $E$10:$AW$40, "□", $C$10:$AU$40, "土") + COUNTIFS($D$10:$AV$40, $L10, $E$10:$AW$40, "□", $C$10:$AU$40, "日")) &lt; IF(AND($F$6&lt;&gt;"", WEEKDAY($F$6)&gt;=2, WEEKDAY($F$6)&lt;=6, $L10=1), 0, IF(OR(AND($F$6&lt;&gt;"", WEEKDAY($F$6)=1, $L10=1), AND($R$6&lt;&gt;"", WEEKDAY($R$6)=7, $L10=INT(($R$6-$F$6+WEEKDAY($F$6,16)-1)/7)+1)), 1, 2)))</formula>
    </cfRule>
  </conditionalFormatting>
  <conditionalFormatting sqref="Q10:Q40">
    <cfRule type="expression" dxfId="138" priority="22">
      <formula>AND($P10&lt;&gt;"", (COUNTIFS($D$10:$AV$40, $P10, $E$10:$AW$40, "■") + COUNTIFS($D$10:$AV$40, $P10, $E$10:$AW$40, "□", $C$10:$AU$40, "土") + COUNTIFS($D$10:$AV$40, $P10, $E$10:$AW$40, "□", $C$10:$AU$40, "日")) &lt; IF(AND($F$6&lt;&gt;"", WEEKDAY($F$6)&gt;=2, WEEKDAY($F$6)&lt;=6, $P10=1), 0, IF(OR(AND($F$6&lt;&gt;"", WEEKDAY($F$6)=1, $P10=1), AND($R$6&lt;&gt;"", WEEKDAY($R$6)=7, $P10=INT(($R$6-$F$6+WEEKDAY($F$6,16)-1)/7)+1)), 1, 2)))</formula>
    </cfRule>
  </conditionalFormatting>
  <conditionalFormatting sqref="U10:U40">
    <cfRule type="expression" dxfId="137" priority="21">
      <formula>AND($T10&lt;&gt;"", (COUNTIFS($D$10:$AV$40, $T10, $E$10:$AW$40, "■") + COUNTIFS($D$10:$AV$40, $T10, $E$10:$AW$40, "□", $C$10:$AU$40, "土") + COUNTIFS($D$10:$AV$40, $T10, $E$10:$AW$40, "□", $C$10:$AU$40, "日")) &lt; IF(AND($F$6&lt;&gt;"", WEEKDAY($F$6)&gt;=2, WEEKDAY($F$6)&lt;=6, $T10=1), 0, IF(OR(AND($F$6&lt;&gt;"", WEEKDAY($F$6)=1, $T10=1), AND($R$6&lt;&gt;"", WEEKDAY($R$6)=7, $T10=INT(($R$6-$F$6+WEEKDAY($F$6,16)-1)/7)+1)), 1, 2)))</formula>
    </cfRule>
  </conditionalFormatting>
  <conditionalFormatting sqref="Y10:Y40">
    <cfRule type="expression" dxfId="136" priority="20">
      <formula>AND($X10&lt;&gt;"", (COUNTIFS($D$10:$AV$40, $X10, $E$10:$AW$40, "■") + COUNTIFS($D$10:$AV$40, $X10, $E$10:$AW$40, "□", $C$10:$AU$40, "土") + COUNTIFS($D$10:$AV$40, $X10, $E$10:$AW$40, "□", $C$10:$AU$40, "日")) &lt; IF(AND($F$6&lt;&gt;"", WEEKDAY($F$6)&gt;=2, WEEKDAY($F$6)&lt;=6, $X10=1), 0, IF(OR(AND($F$6&lt;&gt;"", WEEKDAY($F$6)=1, $X10=1), AND($R$6&lt;&gt;"", WEEKDAY($R$6)=7, $X10=INT(($R$6-$F$6+WEEKDAY($F$6,16)-1)/7)+1)), 1, 2)))</formula>
    </cfRule>
  </conditionalFormatting>
  <conditionalFormatting sqref="AC10:AC40">
    <cfRule type="expression" dxfId="135" priority="19">
      <formula>AND($AB10&lt;&gt;"", (COUNTIFS($D$10:$AV$40, $AB10, $E$10:$AW$40, "■") + COUNTIFS($D$10:$AV$40, $AB10, $E$10:$AW$40, "□", $C$10:$AU$40, "土") + COUNTIFS($D$10:$AV$40, $AB10, $E$10:$AW$40, "□", $C$10:$AU$40, "日")) &lt; IF(AND($F$6&lt;&gt;"", WEEKDAY($F$6)&gt;=2, WEEKDAY($F$6)&lt;=6, $AB10=1), 0, IF(OR(AND($F$6&lt;&gt;"", WEEKDAY($F$6)=1, $AB10=1), AND($R$6&lt;&gt;"", WEEKDAY($R$6)=7, $AB10=INT(($R$6-$F$6+WEEKDAY($F$6,16)-1)/7)+1)), 1, 2)))</formula>
    </cfRule>
  </conditionalFormatting>
  <conditionalFormatting sqref="AG10:AG40">
    <cfRule type="expression" dxfId="134" priority="18">
      <formula>AND($AF10&lt;&gt;"", (COUNTIFS($D$10:$AV$40, $AF10, $E$10:$AW$40, "■") + COUNTIFS($D$10:$AV$40, $AF10, $E$10:$AW$40, "□", $C$10:$AU$40, "土") + COUNTIFS($D$10:$AV$40, $AF10, $E$10:$AW$40, "□", $C$10:$AU$40, "日")) &lt; IF(AND($F$6&lt;&gt;"", WEEKDAY($F$6)&gt;=2, WEEKDAY($F$6)&lt;=6, $AF10=1), 0, IF(OR(AND($F$6&lt;&gt;"", WEEKDAY($F$6)=1, $AF10=1), AND($R$6&lt;&gt;"", WEEKDAY($R$6)=7, $AF10=INT(($R$6-$F$6+WEEKDAY($F$6,16)-1)/7)+1)), 1, 2)))</formula>
    </cfRule>
  </conditionalFormatting>
  <conditionalFormatting sqref="AK10:AK40">
    <cfRule type="expression" dxfId="133" priority="17">
      <formula>AND($AJ10&lt;&gt;"", (COUNTIFS($D$10:$AV$40, $AJ10, $E$10:$AW$40, "■") + COUNTIFS($D$10:$AV$40, $AJ10, $E$10:$AW$40, "□", $C$10:$AU$40, "土") + COUNTIFS($D$10:$AV$40, $AJ10, $E$10:$AW$40, "□", $C$10:$AU$40, "日")) &lt; IF(AND($F$6&lt;&gt;"", WEEKDAY($F$6)&gt;=2, WEEKDAY($F$6)&lt;=6, $AJ10=1), 0, IF(OR(AND($F$6&lt;&gt;"", WEEKDAY($F$6)=1, $AJ10=1), AND($R$6&lt;&gt;"", WEEKDAY($R$6)=7, $AJ10=INT(($R$6-$F$6+WEEKDAY($F$6,16)-1)/7)+1)), 1, 2)))</formula>
    </cfRule>
  </conditionalFormatting>
  <conditionalFormatting sqref="AO10:AO40">
    <cfRule type="expression" dxfId="132" priority="16">
      <formula>AND($AN10&lt;&gt;"", (COUNTIFS($D$10:$AV$40, $AN10, $E$10:$AW$40, "■") + COUNTIFS($D$10:$AV$40, $AN10, $E$10:$AW$40, "□", $C$10:$AU$40, "土") + COUNTIFS($D$10:$AV$40, $AN10, $E$10:$AW$40, "□", $C$10:$AU$40, "日")) &lt; IF(AND($F$6&lt;&gt;"", WEEKDAY($F$6)&gt;=2, WEEKDAY($F$6)&lt;=6, $AN10=1), 0, IF(OR(AND($F$6&lt;&gt;"", WEEKDAY($F$6)=1, $AN10=1), AND($R$6&lt;&gt;"", WEEKDAY($R$6)=7, $AN10=INT(($R$6-$F$6+WEEKDAY($F$6,16)-1)/7)+1)), 1, 2)))</formula>
    </cfRule>
  </conditionalFormatting>
  <conditionalFormatting sqref="AS10:AS40">
    <cfRule type="expression" dxfId="131" priority="15">
      <formula>AND($AR10&lt;&gt;"", (COUNTIFS($D$10:$AV$40, $AR10, $E$10:$AW$40, "■") + COUNTIFS($D$10:$AV$40, $AR10, $E$10:$AW$40, "□", $C$10:$AU$40, "土") + COUNTIFS($D$10:$AV$40, $AR10, $E$10:$AW$40, "□", $C$10:$AU$40, "日")) &lt; IF(AND($F$6&lt;&gt;"", WEEKDAY($F$6)&gt;=2, WEEKDAY($F$6)&lt;=6, $AR10=1), 0, IF(OR(AND($F$6&lt;&gt;"", WEEKDAY($F$6)=1, $AR10=1), AND($R$6&lt;&gt;"", WEEKDAY($R$6)=7, $AR10=INT(($R$6-$F$6+WEEKDAY($F$6,16)-1)/7)+1)), 1, 2)))</formula>
    </cfRule>
  </conditionalFormatting>
  <conditionalFormatting sqref="AW10:AW40">
    <cfRule type="expression" dxfId="130" priority="14">
      <formula>AND($AV10&lt;&gt;"", (COUNTIFS($D$10:$AV$40, $AV10, $E$10:$AW$40, "■") + COUNTIFS($D$10:$AV$40, $AV10, $E$10:$AW$40, "□", $C$10:$AU$40, "土") + COUNTIFS($D$10:$AV$40, $AV10, $E$10:$AW$40, "□", $C$10:$AU$40, "日")) &lt; IF(AND($F$6&lt;&gt;"", WEEKDAY($F$6)&gt;=2, WEEKDAY($F$6)&lt;=6, $AV10=1), 0, IF(OR(AND($F$6&lt;&gt;"", WEEKDAY($F$6)=1, $AV10=1), AND($R$6&lt;&gt;"", WEEKDAY($R$6)=7, $AV10=INT(($R$6-$F$6+WEEKDAY($F$6,16)-1)/7)+1)), 1, 2)))</formula>
    </cfRule>
  </conditionalFormatting>
  <dataValidations count="1">
    <dataValidation type="list" showInputMessage="1" showErrorMessage="1" sqref="AS10:AS40 Y10:Y40 E10:E40 AC10:AC40 M10:M40 AW10:AW40 Q10:Q40 U10:U40 AG10:AG40 AK10:AK40 AO10:AO40 I10:I40" xr:uid="{00000000-0002-0000-0000-000000000000}">
      <formula1>$AY$4:$AY$6</formula1>
    </dataValidation>
  </dataValidations>
  <printOptions horizontalCentered="1" verticalCentered="1"/>
  <pageMargins left="0.78740157480314965" right="0.59055118110236227" top="0.59055118110236227" bottom="0.39370078740157483" header="0.31496062992125984" footer="0.31496062992125984"/>
  <pageSetup paperSize="8" scale="7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7A3AA-30BC-4C95-85FA-3F089F8CBC2E}">
  <dimension ref="B1:AZ87"/>
  <sheetViews>
    <sheetView view="pageBreakPreview" topLeftCell="A38" zoomScale="55" zoomScaleNormal="70" zoomScaleSheetLayoutView="55" workbookViewId="0">
      <selection activeCell="B50" sqref="B50:AW80"/>
    </sheetView>
  </sheetViews>
  <sheetFormatPr defaultColWidth="9" defaultRowHeight="14.25" x14ac:dyDescent="0.15"/>
  <cols>
    <col min="1" max="4" width="4.125" style="2" customWidth="1"/>
    <col min="5" max="5" width="9.125" style="2" bestFit="1" customWidth="1"/>
    <col min="6" max="8" width="4.125" style="2" customWidth="1"/>
    <col min="9" max="9" width="10.875" style="2" bestFit="1" customWidth="1"/>
    <col min="10" max="12" width="4.125" style="2" customWidth="1"/>
    <col min="13" max="13" width="10.875" style="2" bestFit="1" customWidth="1"/>
    <col min="14" max="16" width="4.125" style="2" customWidth="1"/>
    <col min="17" max="17" width="10.875" style="2" bestFit="1" customWidth="1"/>
    <col min="18" max="20" width="4.125" style="2" customWidth="1"/>
    <col min="21" max="21" width="10.875" style="2" bestFit="1" customWidth="1"/>
    <col min="22" max="24" width="4.125" style="2" customWidth="1"/>
    <col min="25" max="25" width="10.875" style="2" bestFit="1" customWidth="1"/>
    <col min="26" max="28" width="4.125" style="2" customWidth="1"/>
    <col min="29" max="29" width="12.125" style="2" bestFit="1" customWidth="1"/>
    <col min="30" max="32" width="4.125" style="2" customWidth="1"/>
    <col min="33" max="33" width="12.125" style="2" bestFit="1" customWidth="1"/>
    <col min="34" max="36" width="4.125" style="2" customWidth="1"/>
    <col min="37" max="37" width="12.125" style="2" bestFit="1" customWidth="1"/>
    <col min="38" max="40" width="4.125" style="2" customWidth="1"/>
    <col min="41" max="41" width="10.875" style="2" bestFit="1" customWidth="1"/>
    <col min="42" max="44" width="4.125" style="2" customWidth="1"/>
    <col min="45" max="45" width="10.875" style="2" bestFit="1" customWidth="1"/>
    <col min="46" max="48" width="4.125" style="2" customWidth="1"/>
    <col min="49" max="49" width="10.875" style="2" bestFit="1" customWidth="1"/>
    <col min="50" max="50" width="4.125" style="2" customWidth="1"/>
    <col min="51" max="52" width="4.625" style="2" customWidth="1"/>
    <col min="53" max="53" width="9" style="2"/>
    <col min="54" max="56" width="4.125" style="2" customWidth="1"/>
    <col min="57" max="57" width="9" style="2"/>
    <col min="58" max="60" width="4.125" style="2" customWidth="1"/>
    <col min="61" max="61" width="9" style="2"/>
    <col min="62" max="64" width="4.125" style="2" customWidth="1"/>
    <col min="65" max="65" width="9" style="2"/>
    <col min="66" max="68" width="4.125" style="2" customWidth="1"/>
    <col min="69" max="69" width="9" style="2"/>
    <col min="70" max="72" width="4.125" style="2" customWidth="1"/>
    <col min="73" max="73" width="9" style="2"/>
    <col min="74" max="76" width="4.125" style="2" customWidth="1"/>
    <col min="77" max="77" width="9" style="2"/>
    <col min="78" max="80" width="4.125" style="2" customWidth="1"/>
    <col min="81" max="81" width="9" style="2"/>
    <col min="82" max="84" width="4.125" style="2" customWidth="1"/>
    <col min="85" max="85" width="9" style="2"/>
    <col min="86" max="88" width="4.125" style="2" customWidth="1"/>
    <col min="89" max="89" width="9" style="2"/>
    <col min="90" max="92" width="4.125" style="2" customWidth="1"/>
    <col min="93" max="93" width="9" style="2"/>
    <col min="94" max="96" width="4.125" style="2" customWidth="1"/>
    <col min="97" max="16384" width="9" style="2"/>
  </cols>
  <sheetData>
    <row r="1" spans="2:52" ht="15" customHeight="1" thickBot="1" x14ac:dyDescent="0.2"/>
    <row r="2" spans="2:52" ht="26.25" customHeight="1" thickBot="1" x14ac:dyDescent="0.2">
      <c r="B2" s="3" t="s">
        <v>8</v>
      </c>
      <c r="M2" s="68" t="s">
        <v>21</v>
      </c>
      <c r="N2" s="69"/>
      <c r="O2" s="69"/>
      <c r="P2" s="69"/>
      <c r="Q2" s="69"/>
      <c r="R2" s="69"/>
      <c r="S2" s="69"/>
      <c r="T2" s="69"/>
      <c r="U2" s="69"/>
      <c r="V2" s="70"/>
      <c r="AA2" s="66" t="s">
        <v>53</v>
      </c>
      <c r="AB2" s="66"/>
      <c r="AC2" s="66"/>
      <c r="AD2" s="66"/>
      <c r="AE2" s="65">
        <f>ROUNDDOWN(AE5/(AE4-AE6),3)</f>
        <v>0</v>
      </c>
      <c r="AF2" s="65"/>
      <c r="AG2" s="65"/>
      <c r="AH2" s="65"/>
      <c r="AM2" s="76" t="s">
        <v>13</v>
      </c>
      <c r="AN2" s="77"/>
      <c r="AO2" s="78"/>
      <c r="AP2" s="73"/>
      <c r="AQ2" s="73"/>
      <c r="AR2" s="73"/>
      <c r="AS2" s="73"/>
      <c r="AT2" s="73"/>
      <c r="AU2" s="73"/>
      <c r="AV2" s="74"/>
      <c r="AW2" s="75"/>
    </row>
    <row r="3" spans="2:52" ht="15" thickBot="1" x14ac:dyDescent="0.2">
      <c r="B3" s="1"/>
      <c r="AY3" s="30" t="s">
        <v>50</v>
      </c>
      <c r="AZ3" s="63"/>
    </row>
    <row r="4" spans="2:52" ht="22.5" customHeight="1" x14ac:dyDescent="0.15">
      <c r="B4" s="100" t="s">
        <v>1</v>
      </c>
      <c r="C4" s="101"/>
      <c r="D4" s="101"/>
      <c r="E4" s="101"/>
      <c r="F4" s="89"/>
      <c r="G4" s="90"/>
      <c r="H4" s="90"/>
      <c r="I4" s="90"/>
      <c r="J4" s="90"/>
      <c r="K4" s="90"/>
      <c r="L4" s="90"/>
      <c r="M4" s="90"/>
      <c r="N4" s="90"/>
      <c r="O4" s="90"/>
      <c r="P4" s="90"/>
      <c r="Q4" s="90"/>
      <c r="R4" s="90"/>
      <c r="S4" s="90"/>
      <c r="T4" s="90"/>
      <c r="U4" s="90"/>
      <c r="V4" s="90"/>
      <c r="W4" s="90"/>
      <c r="X4" s="90"/>
      <c r="Y4" s="91"/>
      <c r="AA4" s="66" t="s">
        <v>18</v>
      </c>
      <c r="AB4" s="66"/>
      <c r="AC4" s="66"/>
      <c r="AD4" s="66"/>
      <c r="AE4" s="64">
        <f>R6-F6+1</f>
        <v>1</v>
      </c>
      <c r="AF4" s="64"/>
      <c r="AG4" s="64"/>
      <c r="AH4" s="64"/>
      <c r="AM4" s="79" t="s">
        <v>9</v>
      </c>
      <c r="AN4" s="80"/>
      <c r="AO4" s="81"/>
      <c r="AP4" s="89"/>
      <c r="AQ4" s="90"/>
      <c r="AR4" s="90"/>
      <c r="AS4" s="90"/>
      <c r="AT4" s="90"/>
      <c r="AU4" s="90"/>
      <c r="AV4" s="90"/>
      <c r="AW4" s="91"/>
      <c r="AY4" s="30"/>
      <c r="AZ4" s="63"/>
    </row>
    <row r="5" spans="2:52" ht="22.5" customHeight="1" thickBot="1" x14ac:dyDescent="0.2">
      <c r="B5" s="92" t="s">
        <v>2</v>
      </c>
      <c r="C5" s="94"/>
      <c r="D5" s="94"/>
      <c r="E5" s="94"/>
      <c r="F5" s="111"/>
      <c r="G5" s="112"/>
      <c r="H5" s="112"/>
      <c r="I5" s="112"/>
      <c r="J5" s="112"/>
      <c r="K5" s="112"/>
      <c r="L5" s="112"/>
      <c r="M5" s="112"/>
      <c r="N5" s="69" t="s">
        <v>3</v>
      </c>
      <c r="O5" s="69"/>
      <c r="P5" s="69"/>
      <c r="Q5" s="69"/>
      <c r="R5" s="112"/>
      <c r="S5" s="112"/>
      <c r="T5" s="112"/>
      <c r="U5" s="112"/>
      <c r="V5" s="112"/>
      <c r="W5" s="112"/>
      <c r="X5" s="112"/>
      <c r="Y5" s="113"/>
      <c r="AA5" s="67" t="s">
        <v>20</v>
      </c>
      <c r="AB5" s="67"/>
      <c r="AC5" s="67"/>
      <c r="AD5" s="67"/>
      <c r="AE5" s="64">
        <f>SUM($B$42:$CS$42)</f>
        <v>0</v>
      </c>
      <c r="AF5" s="64"/>
      <c r="AG5" s="64"/>
      <c r="AH5" s="64"/>
      <c r="AM5" s="82" t="s">
        <v>10</v>
      </c>
      <c r="AN5" s="83"/>
      <c r="AO5" s="84"/>
      <c r="AP5" s="87" t="s">
        <v>16</v>
      </c>
      <c r="AQ5" s="88"/>
      <c r="AR5" s="88"/>
      <c r="AS5" s="88"/>
      <c r="AT5" s="85" t="s">
        <v>17</v>
      </c>
      <c r="AU5" s="85"/>
      <c r="AV5" s="85"/>
      <c r="AW5" s="86"/>
      <c r="AY5" s="30" t="s">
        <v>5</v>
      </c>
      <c r="AZ5" s="63"/>
    </row>
    <row r="6" spans="2:52" ht="22.5" customHeight="1" thickBot="1" x14ac:dyDescent="0.2">
      <c r="B6" s="102" t="s">
        <v>7</v>
      </c>
      <c r="C6" s="103"/>
      <c r="D6" s="103"/>
      <c r="E6" s="103"/>
      <c r="F6" s="106"/>
      <c r="G6" s="107"/>
      <c r="H6" s="107"/>
      <c r="I6" s="107"/>
      <c r="J6" s="107"/>
      <c r="K6" s="107"/>
      <c r="L6" s="107"/>
      <c r="M6" s="107"/>
      <c r="N6" s="104" t="s">
        <v>6</v>
      </c>
      <c r="O6" s="83"/>
      <c r="P6" s="83"/>
      <c r="Q6" s="84"/>
      <c r="R6" s="108"/>
      <c r="S6" s="109"/>
      <c r="T6" s="109"/>
      <c r="U6" s="109"/>
      <c r="V6" s="109"/>
      <c r="W6" s="109"/>
      <c r="X6" s="109"/>
      <c r="Y6" s="110"/>
      <c r="AA6" s="66" t="s">
        <v>19</v>
      </c>
      <c r="AB6" s="66"/>
      <c r="AC6" s="66"/>
      <c r="AD6" s="66"/>
      <c r="AE6" s="64">
        <f>SUM($B$44:$CS$44)</f>
        <v>0</v>
      </c>
      <c r="AF6" s="64"/>
      <c r="AG6" s="64"/>
      <c r="AH6" s="64"/>
      <c r="AY6" s="30" t="s">
        <v>4</v>
      </c>
      <c r="AZ6" s="63"/>
    </row>
    <row r="7" spans="2:52" ht="15" thickBot="1" x14ac:dyDescent="0.2"/>
    <row r="8" spans="2:52" ht="33" customHeight="1" x14ac:dyDescent="0.15">
      <c r="B8" s="105" t="str">
        <f>IF(F6="","",F6)</f>
        <v/>
      </c>
      <c r="C8" s="99"/>
      <c r="D8" s="52"/>
      <c r="E8" s="4" t="s">
        <v>0</v>
      </c>
      <c r="F8" s="99" t="str">
        <f>IF(B8="","",IF($R$6&lt;DATE(YEAR(B8),MONTH(B8)+1,1),"",DATE(YEAR(B8),MONTH(B8)+1,1)))</f>
        <v/>
      </c>
      <c r="G8" s="99"/>
      <c r="H8" s="52"/>
      <c r="I8" s="5" t="s">
        <v>0</v>
      </c>
      <c r="J8" s="105" t="str">
        <f>IF(F8="","",IF($R$6&lt;DATE(YEAR(F8),MONTH(F8)+1,1),"",DATE(YEAR(F8),MONTH(F8)+1,1)))</f>
        <v/>
      </c>
      <c r="K8" s="99"/>
      <c r="L8" s="52"/>
      <c r="M8" s="6" t="s">
        <v>0</v>
      </c>
      <c r="N8" s="99" t="str">
        <f>IF(J8="","",IF($R$6&lt;DATE(YEAR(J8),MONTH(J8)+1,1),"",DATE(YEAR(J8),MONTH(J8)+1,1)))</f>
        <v/>
      </c>
      <c r="O8" s="99"/>
      <c r="P8" s="52"/>
      <c r="Q8" s="5" t="s">
        <v>0</v>
      </c>
      <c r="R8" s="105" t="str">
        <f>IF(N8="","",IF($R$6&lt;DATE(YEAR(N8),MONTH(N8)+1,1),"",DATE(YEAR(N8),MONTH(N8)+1,1)))</f>
        <v/>
      </c>
      <c r="S8" s="99"/>
      <c r="T8" s="52"/>
      <c r="U8" s="6" t="s">
        <v>0</v>
      </c>
      <c r="V8" s="99" t="str">
        <f>IF(R8="","",IF($R$6&lt;DATE(YEAR(R8),MONTH(R8)+1,1),"",DATE(YEAR(R8),MONTH(R8)+1,1)))</f>
        <v/>
      </c>
      <c r="W8" s="99"/>
      <c r="X8" s="52"/>
      <c r="Y8" s="5" t="s">
        <v>0</v>
      </c>
      <c r="Z8" s="105" t="str">
        <f>IF(V8="","",IF($R$6&lt;DATE(YEAR(V8),MONTH(V8)+1,1),"",DATE(YEAR(V8),MONTH(V8)+1,1)))</f>
        <v/>
      </c>
      <c r="AA8" s="99"/>
      <c r="AB8" s="52"/>
      <c r="AC8" s="6" t="s">
        <v>0</v>
      </c>
      <c r="AD8" s="99" t="str">
        <f>IF(Z8="","",IF($R$6&lt;DATE(YEAR(Z8),MONTH(Z8)+1,1),"",DATE(YEAR(Z8),MONTH(Z8)+1,1)))</f>
        <v/>
      </c>
      <c r="AE8" s="99"/>
      <c r="AF8" s="52"/>
      <c r="AG8" s="5" t="s">
        <v>0</v>
      </c>
      <c r="AH8" s="105" t="str">
        <f>IF(AD8="","",IF($R$6&lt;DATE(YEAR(AD8),MONTH(AD8)+1,1),"",DATE(YEAR(AD8),MONTH(AD8)+1,1)))</f>
        <v/>
      </c>
      <c r="AI8" s="99"/>
      <c r="AJ8" s="52"/>
      <c r="AK8" s="6" t="s">
        <v>0</v>
      </c>
      <c r="AL8" s="99" t="str">
        <f>IF(AH8="","",IF($R$6&lt;DATE(YEAR(AH8),MONTH(AH8)+1,1),"",DATE(YEAR(AH8),MONTH(AH8)+1,1)))</f>
        <v/>
      </c>
      <c r="AM8" s="99"/>
      <c r="AN8" s="52"/>
      <c r="AO8" s="5" t="s">
        <v>0</v>
      </c>
      <c r="AP8" s="105" t="str">
        <f>IF(AL8="","",IF($R$6&lt;DATE(YEAR(AL8),MONTH(AL8)+1,1),"",DATE(YEAR(AL8),MONTH(AL8)+1,1)))</f>
        <v/>
      </c>
      <c r="AQ8" s="99"/>
      <c r="AR8" s="52"/>
      <c r="AS8" s="6" t="s">
        <v>0</v>
      </c>
      <c r="AT8" s="99" t="str">
        <f>IF(AP8="","",IF($R$6&lt;DATE(YEAR(AP8),MONTH(AP8)+1,1),"",DATE(YEAR(AP8),MONTH(AP8)+1,1)))</f>
        <v/>
      </c>
      <c r="AU8" s="99"/>
      <c r="AV8" s="52"/>
      <c r="AW8" s="6" t="s">
        <v>0</v>
      </c>
    </row>
    <row r="9" spans="2:52" ht="19.5" customHeight="1" x14ac:dyDescent="0.15">
      <c r="B9" s="92" t="s">
        <v>11</v>
      </c>
      <c r="C9" s="93"/>
      <c r="D9" s="53"/>
      <c r="E9" s="7" t="s">
        <v>12</v>
      </c>
      <c r="F9" s="94" t="s">
        <v>11</v>
      </c>
      <c r="G9" s="93"/>
      <c r="H9" s="53"/>
      <c r="I9" s="8" t="s">
        <v>12</v>
      </c>
      <c r="J9" s="92" t="s">
        <v>11</v>
      </c>
      <c r="K9" s="93"/>
      <c r="L9" s="53"/>
      <c r="M9" s="7" t="s">
        <v>12</v>
      </c>
      <c r="N9" s="94" t="s">
        <v>11</v>
      </c>
      <c r="O9" s="93"/>
      <c r="P9" s="53"/>
      <c r="Q9" s="8" t="s">
        <v>12</v>
      </c>
      <c r="R9" s="92" t="s">
        <v>11</v>
      </c>
      <c r="S9" s="93"/>
      <c r="T9" s="53"/>
      <c r="U9" s="7" t="s">
        <v>12</v>
      </c>
      <c r="V9" s="94" t="s">
        <v>11</v>
      </c>
      <c r="W9" s="93"/>
      <c r="X9" s="53"/>
      <c r="Y9" s="8" t="s">
        <v>12</v>
      </c>
      <c r="Z9" s="92" t="s">
        <v>11</v>
      </c>
      <c r="AA9" s="93"/>
      <c r="AB9" s="53"/>
      <c r="AC9" s="7" t="s">
        <v>12</v>
      </c>
      <c r="AD9" s="94" t="s">
        <v>11</v>
      </c>
      <c r="AE9" s="93"/>
      <c r="AF9" s="53"/>
      <c r="AG9" s="8" t="s">
        <v>12</v>
      </c>
      <c r="AH9" s="92" t="s">
        <v>11</v>
      </c>
      <c r="AI9" s="93"/>
      <c r="AJ9" s="53"/>
      <c r="AK9" s="7" t="s">
        <v>12</v>
      </c>
      <c r="AL9" s="94" t="s">
        <v>11</v>
      </c>
      <c r="AM9" s="93"/>
      <c r="AN9" s="53"/>
      <c r="AO9" s="8" t="s">
        <v>12</v>
      </c>
      <c r="AP9" s="92" t="s">
        <v>11</v>
      </c>
      <c r="AQ9" s="93"/>
      <c r="AR9" s="53"/>
      <c r="AS9" s="7" t="s">
        <v>12</v>
      </c>
      <c r="AT9" s="94" t="s">
        <v>11</v>
      </c>
      <c r="AU9" s="93"/>
      <c r="AV9" s="53"/>
      <c r="AW9" s="7" t="s">
        <v>12</v>
      </c>
    </row>
    <row r="10" spans="2:52" ht="19.5" customHeight="1" x14ac:dyDescent="0.15">
      <c r="B10" s="18">
        <f>DATE(B46,C46,1)</f>
        <v>1</v>
      </c>
      <c r="C10" s="19" t="str">
        <f>TEXT(B10,"aaa")</f>
        <v>日</v>
      </c>
      <c r="D10" s="56">
        <f>IFERROR(IF((INT((B10 - $F$6 + WEEKDAY($F$6, 16) - 1) / 7) + 1)&gt;0,INT((B10 - $F$6 + WEEKDAY($F$6, 16) - 1) / 7) + 1,""),"")</f>
        <v>1</v>
      </c>
      <c r="E10" s="26"/>
      <c r="F10" s="18" t="e">
        <f>DATE(F46,G46,1)</f>
        <v>#VALUE!</v>
      </c>
      <c r="G10" s="19" t="e">
        <f>TEXT(F10,"aaa")</f>
        <v>#VALUE!</v>
      </c>
      <c r="H10" s="56" t="str">
        <f>IFERROR(IF((INT((F10 - $F$6 + WEEKDAY($F$6, 16) - 1) / 7) + 1)&gt;0,INT((F10 - $F$6 + WEEKDAY($F$6, 16) - 1) / 7) + 1,""),"")</f>
        <v/>
      </c>
      <c r="I10" s="26"/>
      <c r="J10" s="38" t="str">
        <f>IF(J8="","",DATE(J46,K46,1))</f>
        <v/>
      </c>
      <c r="K10" s="39" t="str">
        <f>TEXT(J10,"aaa")</f>
        <v/>
      </c>
      <c r="L10" s="57" t="str">
        <f>IFERROR(IF((INT((J10 - $F$6 + WEEKDAY($F$6, 16) - 1) / 7) + 1)&gt;0,INT((J10 - $F$6 + WEEKDAY($F$6, 16) - 1) / 7) + 1,""),"")</f>
        <v/>
      </c>
      <c r="M10" s="40"/>
      <c r="N10" s="38" t="str">
        <f>IF(N8="","",DATE(N46,O46,1))</f>
        <v/>
      </c>
      <c r="O10" s="39" t="str">
        <f>TEXT(N10,"aaa")</f>
        <v/>
      </c>
      <c r="P10" s="57" t="str">
        <f>IFERROR(IF((INT((N10 - $F$6 + WEEKDAY($F$6, 16) - 1) / 7) + 1)&gt;0,INT((N10 - $F$6 + WEEKDAY($F$6, 16) - 1) / 7) + 1,""),"")</f>
        <v/>
      </c>
      <c r="Q10" s="37"/>
      <c r="R10" s="38" t="str">
        <f>IF(R8="","",DATE(R46,S46,1))</f>
        <v/>
      </c>
      <c r="S10" s="39" t="str">
        <f>TEXT(R10,"aaa")</f>
        <v/>
      </c>
      <c r="T10" s="59" t="str">
        <f>IFERROR(IF((INT((R10 - $F$6 + WEEKDAY($F$6, 16) - 1) / 7) + 1)&gt;0,INT((R10 - $F$6 + WEEKDAY($F$6, 16) - 1) / 7) + 1,""),"")</f>
        <v/>
      </c>
      <c r="U10" s="40"/>
      <c r="V10" s="38" t="str">
        <f>IF(V8="","",DATE(V46,W46,1))</f>
        <v/>
      </c>
      <c r="W10" s="39" t="str">
        <f>TEXT(V10,"aaa")</f>
        <v/>
      </c>
      <c r="X10" s="57" t="str">
        <f>IFERROR(IF((INT((V10 - $F$6 + WEEKDAY($F$6, 16) - 1) / 7) + 1)&gt;0,INT((V10 - $F$6 + WEEKDAY($F$6, 16) - 1) / 7) + 1,""),"")</f>
        <v/>
      </c>
      <c r="Y10" s="37"/>
      <c r="Z10" s="38" t="str">
        <f>IF(Z8="","",DATE(Z46,AA46,1))</f>
        <v/>
      </c>
      <c r="AA10" s="39" t="str">
        <f>TEXT(Z10,"aaa")</f>
        <v/>
      </c>
      <c r="AB10" s="57" t="str">
        <f>IFERROR(IF((INT((Z10 - $F$6 + WEEKDAY($F$6, 16) - 1) / 7) + 1)&gt;0,INT((Z10 - $F$6 + WEEKDAY($F$6, 16) - 1) / 7) + 1,""),"")</f>
        <v/>
      </c>
      <c r="AC10" s="40"/>
      <c r="AD10" s="11" t="str">
        <f>IF(AD8="","",DATE(AD46,AE46,1))</f>
        <v/>
      </c>
      <c r="AE10" s="10" t="str">
        <f t="shared" ref="AE10:AE40" si="0">TEXT(AD10,"aaa")</f>
        <v/>
      </c>
      <c r="AF10" s="57" t="str">
        <f>IFERROR(IF((INT((AD10 - $F$6 + WEEKDAY($F$6, 16) - 1) / 7) + 1)&gt;0,INT((AD10 - $F$6 + WEEKDAY($F$6, 16) - 1) / 7) + 1,""),"")</f>
        <v/>
      </c>
      <c r="AG10" s="61"/>
      <c r="AH10" s="9" t="str">
        <f>IF(AH8="","",DATE(AH46,AI46,1))</f>
        <v/>
      </c>
      <c r="AI10" s="10" t="str">
        <f t="shared" ref="AI10:AI40" si="1">TEXT(AH10,"aaa")</f>
        <v/>
      </c>
      <c r="AJ10" s="57" t="str">
        <f>IFERROR(IF((INT((AH10 - $F$6 + WEEKDAY($F$6, 16) - 1) / 7) + 1)&gt;0,INT((AH10 - $F$6 + WEEKDAY($F$6, 16) - 1) / 7) + 1,""),"")</f>
        <v/>
      </c>
      <c r="AK10" s="26"/>
      <c r="AL10" s="11" t="str">
        <f>IF(AL8="","",DATE(AL46,AM46,1))</f>
        <v/>
      </c>
      <c r="AM10" s="10" t="str">
        <f t="shared" ref="AM10:AM40" si="2">TEXT(AL10,"aaa")</f>
        <v/>
      </c>
      <c r="AN10" s="57" t="str">
        <f>IFERROR(IF((INT((AL10 - $F$6 + WEEKDAY($F$6, 16) - 1) / 7) + 1)&gt;0,INT((AL10 - $F$6 + WEEKDAY($F$6, 16) - 1) / 7) + 1,""),"")</f>
        <v/>
      </c>
      <c r="AO10" s="61"/>
      <c r="AP10" s="9" t="str">
        <f>IF(AP8="","",DATE(AP46,AQ46,1))</f>
        <v/>
      </c>
      <c r="AQ10" s="10" t="str">
        <f t="shared" ref="AQ10:AQ40" si="3">TEXT(AP10,"aaa")</f>
        <v/>
      </c>
      <c r="AR10" s="57" t="str">
        <f>IFERROR(IF((INT((AP10 - $F$6 + WEEKDAY($F$6, 16) - 1) / 7) + 1)&gt;0,INT((AP10 - $F$6 + WEEKDAY($F$6, 16) - 1) / 7) + 1,""),"")</f>
        <v/>
      </c>
      <c r="AS10" s="26"/>
      <c r="AT10" s="11" t="str">
        <f>IF(AT8="","",DATE(AT46,AU46,1))</f>
        <v/>
      </c>
      <c r="AU10" s="10" t="str">
        <f t="shared" ref="AU10:AU40" si="4">TEXT(AT10,"aaa")</f>
        <v/>
      </c>
      <c r="AV10" s="57" t="str">
        <f>IFERROR(IF((INT((AT10 - $F$6 + WEEKDAY($F$6, 16) - 1) / 7) + 1)&gt;0,INT((AT10 - $F$6 + WEEKDAY($F$6, 16) - 1) / 7) + 1,""),"")</f>
        <v/>
      </c>
      <c r="AW10" s="26"/>
    </row>
    <row r="11" spans="2:52" ht="19.5" customHeight="1" x14ac:dyDescent="0.15">
      <c r="B11" s="18">
        <f t="shared" ref="B11:B40" si="5">IF(B10="","",IF(MONTH(B10+1)=C$46,B10+1,""))</f>
        <v>2</v>
      </c>
      <c r="C11" s="19" t="str">
        <f t="shared" ref="C11:C40" si="6">TEXT(B11,"aaa")</f>
        <v>月</v>
      </c>
      <c r="D11" s="56">
        <f t="shared" ref="D11:D40" si="7">IFERROR(IF((INT((B11 - $F$6 + WEEKDAY($F$6, 16) - 1) / 7) + 1)&gt;0,INT((B11 - $F$6 + WEEKDAY($F$6, 16) - 1) / 7) + 1,""),"")</f>
        <v>1</v>
      </c>
      <c r="E11" s="26"/>
      <c r="F11" s="11" t="e">
        <f>IF(F10="","",IF(MONTH(F10+1)=G$46,F10+1,""))</f>
        <v>#VALUE!</v>
      </c>
      <c r="G11" s="10" t="e">
        <f t="shared" ref="G11:G40" si="8">TEXT(F11,"aaa")</f>
        <v>#VALUE!</v>
      </c>
      <c r="H11" s="57" t="str">
        <f t="shared" ref="H11:H40" si="9">IFERROR(IF((INT((F11 - $F$6 + WEEKDAY($F$6, 16) - 1) / 7) + 1)&gt;0,INT((F11 - $F$6 + WEEKDAY($F$6, 16) - 1) / 7) + 1,""),"")</f>
        <v/>
      </c>
      <c r="I11" s="37"/>
      <c r="J11" s="38" t="str">
        <f>IF(J10="","",IF(MONTH(J10+1)=K$46,J10+1,""))</f>
        <v/>
      </c>
      <c r="K11" s="39" t="str">
        <f t="shared" ref="K11:K40" si="10">TEXT(J11,"aaa")</f>
        <v/>
      </c>
      <c r="L11" s="59" t="str">
        <f t="shared" ref="L11:L40" si="11">IFERROR(IF((INT((J11 - $F$6 + WEEKDAY($F$6, 16) - 1) / 7) + 1)&gt;0,INT((J11 - $F$6 + WEEKDAY($F$6, 16) - 1) / 7) + 1,""),"")</f>
        <v/>
      </c>
      <c r="M11" s="40"/>
      <c r="N11" s="38" t="str">
        <f>IF(N10="","",IF(MONTH(N10+1)=O$46,N10+1,""))</f>
        <v/>
      </c>
      <c r="O11" s="39" t="str">
        <f t="shared" ref="O11:O40" si="12">TEXT(N11,"aaa")</f>
        <v/>
      </c>
      <c r="P11" s="59" t="str">
        <f t="shared" ref="P11:P40" si="13">IFERROR(IF((INT((N11 - $F$6 + WEEKDAY($F$6, 16) - 1) / 7) + 1)&gt;0,INT((N11 - $F$6 + WEEKDAY($F$6, 16) - 1) / 7) + 1,""),"")</f>
        <v/>
      </c>
      <c r="Q11" s="37"/>
      <c r="R11" s="38" t="str">
        <f>IF(R10="","",IF(MONTH(R10+1)=S$46,R10+1,""))</f>
        <v/>
      </c>
      <c r="S11" s="39" t="str">
        <f t="shared" ref="S11:S40" si="14">TEXT(R11,"aaa")</f>
        <v/>
      </c>
      <c r="T11" s="59" t="str">
        <f t="shared" ref="T11:T40" si="15">IFERROR(IF((INT((R11 - $F$6 + WEEKDAY($F$6, 16) - 1) / 7) + 1)&gt;0,INT((R11 - $F$6 + WEEKDAY($F$6, 16) - 1) / 7) + 1,""),"")</f>
        <v/>
      </c>
      <c r="U11" s="40"/>
      <c r="V11" s="38" t="str">
        <f>IF(V10="","",IF(MONTH(V10+1)=W$46,V10+1,""))</f>
        <v/>
      </c>
      <c r="W11" s="39" t="str">
        <f t="shared" ref="W11:W40" si="16">TEXT(V11,"aaa")</f>
        <v/>
      </c>
      <c r="X11" s="59" t="str">
        <f t="shared" ref="X11:X40" si="17">IFERROR(IF((INT((V11 - $F$6 + WEEKDAY($F$6, 16) - 1) / 7) + 1)&gt;0,INT((V11 - $F$6 + WEEKDAY($F$6, 16) - 1) / 7) + 1,""),"")</f>
        <v/>
      </c>
      <c r="Y11" s="37"/>
      <c r="Z11" s="38" t="str">
        <f>IF(Z10="","",IF(MONTH(Z10+1)=AA$46,Z10+1,""))</f>
        <v/>
      </c>
      <c r="AA11" s="39" t="str">
        <f t="shared" ref="AA11:AA40" si="18">TEXT(Z11,"aaa")</f>
        <v/>
      </c>
      <c r="AB11" s="59" t="str">
        <f t="shared" ref="AB11:AB40" si="19">IFERROR(IF((INT((Z11 - $F$6 + WEEKDAY($F$6, 16) - 1) / 7) + 1)&gt;0,INT((Z11 - $F$6 + WEEKDAY($F$6, 16) - 1) / 7) + 1,""),"")</f>
        <v/>
      </c>
      <c r="AC11" s="40"/>
      <c r="AD11" s="11" t="str">
        <f t="shared" ref="AD11:AD40" si="20">IF(AD10="","",IF(MONTH(AD10+1)=AE$46,AD10+1,""))</f>
        <v/>
      </c>
      <c r="AE11" s="10" t="str">
        <f t="shared" si="0"/>
        <v/>
      </c>
      <c r="AF11" s="57" t="str">
        <f t="shared" ref="AF11:AF40" si="21">IFERROR(IF((INT((AD11 - $F$6 + WEEKDAY($F$6, 16) - 1) / 7) + 1)&gt;0,INT((AD11 - $F$6 + WEEKDAY($F$6, 16) - 1) / 7) + 1,""),"")</f>
        <v/>
      </c>
      <c r="AG11" s="61"/>
      <c r="AH11" s="9" t="str">
        <f t="shared" ref="AH11:AH40" si="22">IF(AH10="","",IF(MONTH(AH10+1)=AI$46,AH10+1,""))</f>
        <v/>
      </c>
      <c r="AI11" s="10" t="str">
        <f t="shared" si="1"/>
        <v/>
      </c>
      <c r="AJ11" s="57" t="str">
        <f t="shared" ref="AJ11:AJ40" si="23">IFERROR(IF((INT((AH11 - $F$6 + WEEKDAY($F$6, 16) - 1) / 7) + 1)&gt;0,INT((AH11 - $F$6 + WEEKDAY($F$6, 16) - 1) / 7) + 1,""),"")</f>
        <v/>
      </c>
      <c r="AK11" s="26"/>
      <c r="AL11" s="11" t="str">
        <f t="shared" ref="AL11:AL40" si="24">IF(AL10="","",IF(MONTH(AL10+1)=AM$46,AL10+1,""))</f>
        <v/>
      </c>
      <c r="AM11" s="10" t="str">
        <f t="shared" si="2"/>
        <v/>
      </c>
      <c r="AN11" s="57" t="str">
        <f t="shared" ref="AN11:AN39" si="25">IFERROR(IF((INT((AL11 - $F$6 + WEEKDAY($F$6, 16) - 1) / 7) + 1)&gt;0,INT((AL11 - $F$6 + WEEKDAY($F$6, 16) - 1) / 7) + 1,""),"")</f>
        <v/>
      </c>
      <c r="AO11" s="61"/>
      <c r="AP11" s="9" t="str">
        <f t="shared" ref="AP11:AP40" si="26">IF(AP10="","",IF(MONTH(AP10+1)=AQ$46,AP10+1,""))</f>
        <v/>
      </c>
      <c r="AQ11" s="10" t="str">
        <f t="shared" si="3"/>
        <v/>
      </c>
      <c r="AR11" s="57" t="str">
        <f t="shared" ref="AR11:AR40" si="27">IFERROR(IF((INT((AP11 - $F$6 + WEEKDAY($F$6, 16) - 1) / 7) + 1)&gt;0,INT((AP11 - $F$6 + WEEKDAY($F$6, 16) - 1) / 7) + 1,""),"")</f>
        <v/>
      </c>
      <c r="AS11" s="26"/>
      <c r="AT11" s="11" t="str">
        <f t="shared" ref="AT11:AT40" si="28">IF(AT10="","",IF(MONTH(AT10+1)=AU$46,AT10+1,""))</f>
        <v/>
      </c>
      <c r="AU11" s="10" t="str">
        <f t="shared" si="4"/>
        <v/>
      </c>
      <c r="AV11" s="57" t="str">
        <f t="shared" ref="AV11:AV40" si="29">IFERROR(IF((INT((AT11 - $F$6 + WEEKDAY($F$6, 16) - 1) / 7) + 1)&gt;0,INT((AT11 - $F$6 + WEEKDAY($F$6, 16) - 1) / 7) + 1,""),"")</f>
        <v/>
      </c>
      <c r="AW11" s="26"/>
    </row>
    <row r="12" spans="2:52" ht="19.5" customHeight="1" x14ac:dyDescent="0.15">
      <c r="B12" s="18">
        <f t="shared" si="5"/>
        <v>3</v>
      </c>
      <c r="C12" s="19" t="str">
        <f t="shared" si="6"/>
        <v>火</v>
      </c>
      <c r="D12" s="56">
        <f t="shared" si="7"/>
        <v>1</v>
      </c>
      <c r="E12" s="26"/>
      <c r="F12" s="11" t="e">
        <f t="shared" ref="F12:F40" si="30">IF(F11="","",IF(MONTH(F11+1)=G$46,F11+1,""))</f>
        <v>#VALUE!</v>
      </c>
      <c r="G12" s="10" t="e">
        <f t="shared" si="8"/>
        <v>#VALUE!</v>
      </c>
      <c r="H12" s="57" t="str">
        <f t="shared" si="9"/>
        <v/>
      </c>
      <c r="I12" s="37"/>
      <c r="J12" s="38" t="str">
        <f t="shared" ref="J12:J40" si="31">IF(J11="","",IF(MONTH(J11+1)=K$46,J11+1,""))</f>
        <v/>
      </c>
      <c r="K12" s="39" t="str">
        <f t="shared" si="10"/>
        <v/>
      </c>
      <c r="L12" s="59" t="str">
        <f t="shared" si="11"/>
        <v/>
      </c>
      <c r="M12" s="40"/>
      <c r="N12" s="41" t="str">
        <f t="shared" ref="N12:N40" si="32">IF(N11="","",IF(MONTH(N11+1)=O$46,N11+1,""))</f>
        <v/>
      </c>
      <c r="O12" s="39" t="str">
        <f t="shared" si="12"/>
        <v/>
      </c>
      <c r="P12" s="59" t="str">
        <f t="shared" si="13"/>
        <v/>
      </c>
      <c r="Q12" s="37"/>
      <c r="R12" s="38" t="str">
        <f t="shared" ref="R12:R40" si="33">IF(R11="","",IF(MONTH(R11+1)=S$46,R11+1,""))</f>
        <v/>
      </c>
      <c r="S12" s="39" t="str">
        <f t="shared" si="14"/>
        <v/>
      </c>
      <c r="T12" s="59" t="str">
        <f t="shared" si="15"/>
        <v/>
      </c>
      <c r="U12" s="40"/>
      <c r="V12" s="41" t="str">
        <f t="shared" ref="V12:V40" si="34">IF(V11="","",IF(MONTH(V11+1)=W$46,V11+1,""))</f>
        <v/>
      </c>
      <c r="W12" s="39" t="str">
        <f t="shared" si="16"/>
        <v/>
      </c>
      <c r="X12" s="59" t="str">
        <f t="shared" si="17"/>
        <v/>
      </c>
      <c r="Y12" s="37"/>
      <c r="Z12" s="38" t="str">
        <f t="shared" ref="Z12:Z40" si="35">IF(Z11="","",IF(MONTH(Z11+1)=AA$46,Z11+1,""))</f>
        <v/>
      </c>
      <c r="AA12" s="39" t="str">
        <f t="shared" si="18"/>
        <v/>
      </c>
      <c r="AB12" s="59" t="str">
        <f t="shared" si="19"/>
        <v/>
      </c>
      <c r="AC12" s="42"/>
      <c r="AD12" s="11" t="str">
        <f t="shared" si="20"/>
        <v/>
      </c>
      <c r="AE12" s="10" t="str">
        <f t="shared" si="0"/>
        <v/>
      </c>
      <c r="AF12" s="57" t="str">
        <f t="shared" si="21"/>
        <v/>
      </c>
      <c r="AG12" s="61"/>
      <c r="AH12" s="9" t="str">
        <f t="shared" si="22"/>
        <v/>
      </c>
      <c r="AI12" s="10" t="str">
        <f t="shared" si="1"/>
        <v/>
      </c>
      <c r="AJ12" s="57" t="str">
        <f t="shared" si="23"/>
        <v/>
      </c>
      <c r="AK12" s="26"/>
      <c r="AL12" s="11" t="str">
        <f t="shared" si="24"/>
        <v/>
      </c>
      <c r="AM12" s="10" t="str">
        <f t="shared" si="2"/>
        <v/>
      </c>
      <c r="AN12" s="57" t="str">
        <f t="shared" si="25"/>
        <v/>
      </c>
      <c r="AO12" s="61"/>
      <c r="AP12" s="9" t="str">
        <f t="shared" si="26"/>
        <v/>
      </c>
      <c r="AQ12" s="10" t="str">
        <f t="shared" si="3"/>
        <v/>
      </c>
      <c r="AR12" s="57" t="str">
        <f t="shared" si="27"/>
        <v/>
      </c>
      <c r="AS12" s="26"/>
      <c r="AT12" s="11" t="str">
        <f t="shared" si="28"/>
        <v/>
      </c>
      <c r="AU12" s="10" t="str">
        <f t="shared" si="4"/>
        <v/>
      </c>
      <c r="AV12" s="57" t="str">
        <f t="shared" si="29"/>
        <v/>
      </c>
      <c r="AW12" s="26"/>
    </row>
    <row r="13" spans="2:52" ht="19.5" customHeight="1" x14ac:dyDescent="0.15">
      <c r="B13" s="18">
        <f t="shared" si="5"/>
        <v>4</v>
      </c>
      <c r="C13" s="19" t="str">
        <f t="shared" si="6"/>
        <v>水</v>
      </c>
      <c r="D13" s="56">
        <f t="shared" si="7"/>
        <v>1</v>
      </c>
      <c r="E13" s="26"/>
      <c r="F13" s="11" t="e">
        <f t="shared" si="30"/>
        <v>#VALUE!</v>
      </c>
      <c r="G13" s="10" t="e">
        <f t="shared" si="8"/>
        <v>#VALUE!</v>
      </c>
      <c r="H13" s="57" t="str">
        <f t="shared" si="9"/>
        <v/>
      </c>
      <c r="I13" s="37"/>
      <c r="J13" s="38" t="str">
        <f t="shared" si="31"/>
        <v/>
      </c>
      <c r="K13" s="39" t="str">
        <f t="shared" si="10"/>
        <v/>
      </c>
      <c r="L13" s="59" t="str">
        <f t="shared" si="11"/>
        <v/>
      </c>
      <c r="M13" s="40"/>
      <c r="N13" s="41" t="str">
        <f t="shared" si="32"/>
        <v/>
      </c>
      <c r="O13" s="39" t="str">
        <f t="shared" si="12"/>
        <v/>
      </c>
      <c r="P13" s="59" t="str">
        <f t="shared" si="13"/>
        <v/>
      </c>
      <c r="Q13" s="37"/>
      <c r="R13" s="38" t="str">
        <f t="shared" si="33"/>
        <v/>
      </c>
      <c r="S13" s="39" t="str">
        <f t="shared" si="14"/>
        <v/>
      </c>
      <c r="T13" s="59" t="str">
        <f t="shared" si="15"/>
        <v/>
      </c>
      <c r="U13" s="40"/>
      <c r="V13" s="41" t="str">
        <f t="shared" si="34"/>
        <v/>
      </c>
      <c r="W13" s="39" t="str">
        <f t="shared" si="16"/>
        <v/>
      </c>
      <c r="X13" s="59" t="str">
        <f t="shared" si="17"/>
        <v/>
      </c>
      <c r="Y13" s="37"/>
      <c r="Z13" s="38" t="str">
        <f t="shared" si="35"/>
        <v/>
      </c>
      <c r="AA13" s="39" t="str">
        <f t="shared" si="18"/>
        <v/>
      </c>
      <c r="AB13" s="59" t="str">
        <f t="shared" si="19"/>
        <v/>
      </c>
      <c r="AC13" s="42"/>
      <c r="AD13" s="11" t="str">
        <f t="shared" si="20"/>
        <v/>
      </c>
      <c r="AE13" s="10" t="str">
        <f t="shared" si="0"/>
        <v/>
      </c>
      <c r="AF13" s="57" t="str">
        <f t="shared" si="21"/>
        <v/>
      </c>
      <c r="AG13" s="61"/>
      <c r="AH13" s="9" t="str">
        <f t="shared" si="22"/>
        <v/>
      </c>
      <c r="AI13" s="10" t="str">
        <f t="shared" si="1"/>
        <v/>
      </c>
      <c r="AJ13" s="57" t="str">
        <f t="shared" si="23"/>
        <v/>
      </c>
      <c r="AK13" s="26"/>
      <c r="AL13" s="11" t="str">
        <f t="shared" si="24"/>
        <v/>
      </c>
      <c r="AM13" s="10" t="str">
        <f t="shared" si="2"/>
        <v/>
      </c>
      <c r="AN13" s="57" t="str">
        <f t="shared" si="25"/>
        <v/>
      </c>
      <c r="AO13" s="61"/>
      <c r="AP13" s="9" t="str">
        <f t="shared" si="26"/>
        <v/>
      </c>
      <c r="AQ13" s="10" t="str">
        <f t="shared" si="3"/>
        <v/>
      </c>
      <c r="AR13" s="57" t="str">
        <f t="shared" si="27"/>
        <v/>
      </c>
      <c r="AS13" s="26"/>
      <c r="AT13" s="11" t="str">
        <f t="shared" si="28"/>
        <v/>
      </c>
      <c r="AU13" s="10" t="str">
        <f t="shared" si="4"/>
        <v/>
      </c>
      <c r="AV13" s="57" t="str">
        <f t="shared" si="29"/>
        <v/>
      </c>
      <c r="AW13" s="26"/>
    </row>
    <row r="14" spans="2:52" ht="19.5" customHeight="1" x14ac:dyDescent="0.15">
      <c r="B14" s="18">
        <f t="shared" si="5"/>
        <v>5</v>
      </c>
      <c r="C14" s="19" t="str">
        <f t="shared" si="6"/>
        <v>木</v>
      </c>
      <c r="D14" s="56">
        <f t="shared" si="7"/>
        <v>1</v>
      </c>
      <c r="E14" s="26"/>
      <c r="F14" s="11" t="e">
        <f t="shared" si="30"/>
        <v>#VALUE!</v>
      </c>
      <c r="G14" s="10" t="e">
        <f t="shared" si="8"/>
        <v>#VALUE!</v>
      </c>
      <c r="H14" s="57" t="str">
        <f t="shared" si="9"/>
        <v/>
      </c>
      <c r="I14" s="37"/>
      <c r="J14" s="38" t="str">
        <f t="shared" si="31"/>
        <v/>
      </c>
      <c r="K14" s="39" t="str">
        <f t="shared" si="10"/>
        <v/>
      </c>
      <c r="L14" s="59" t="str">
        <f t="shared" si="11"/>
        <v/>
      </c>
      <c r="M14" s="40"/>
      <c r="N14" s="41" t="str">
        <f t="shared" si="32"/>
        <v/>
      </c>
      <c r="O14" s="39" t="str">
        <f t="shared" si="12"/>
        <v/>
      </c>
      <c r="P14" s="59" t="str">
        <f t="shared" si="13"/>
        <v/>
      </c>
      <c r="Q14" s="37"/>
      <c r="R14" s="38" t="str">
        <f t="shared" si="33"/>
        <v/>
      </c>
      <c r="S14" s="39" t="str">
        <f t="shared" si="14"/>
        <v/>
      </c>
      <c r="T14" s="59" t="str">
        <f t="shared" si="15"/>
        <v/>
      </c>
      <c r="U14" s="40"/>
      <c r="V14" s="41" t="str">
        <f t="shared" si="34"/>
        <v/>
      </c>
      <c r="W14" s="39" t="str">
        <f t="shared" si="16"/>
        <v/>
      </c>
      <c r="X14" s="59" t="str">
        <f t="shared" si="17"/>
        <v/>
      </c>
      <c r="Y14" s="37"/>
      <c r="Z14" s="38" t="str">
        <f t="shared" si="35"/>
        <v/>
      </c>
      <c r="AA14" s="39" t="str">
        <f t="shared" si="18"/>
        <v/>
      </c>
      <c r="AB14" s="59" t="str">
        <f t="shared" si="19"/>
        <v/>
      </c>
      <c r="AC14" s="42"/>
      <c r="AD14" s="11" t="str">
        <f t="shared" si="20"/>
        <v/>
      </c>
      <c r="AE14" s="10" t="str">
        <f t="shared" si="0"/>
        <v/>
      </c>
      <c r="AF14" s="57" t="str">
        <f t="shared" si="21"/>
        <v/>
      </c>
      <c r="AG14" s="61"/>
      <c r="AH14" s="9" t="str">
        <f t="shared" si="22"/>
        <v/>
      </c>
      <c r="AI14" s="10" t="str">
        <f t="shared" si="1"/>
        <v/>
      </c>
      <c r="AJ14" s="57" t="str">
        <f t="shared" si="23"/>
        <v/>
      </c>
      <c r="AK14" s="26"/>
      <c r="AL14" s="11" t="str">
        <f t="shared" si="24"/>
        <v/>
      </c>
      <c r="AM14" s="10" t="str">
        <f t="shared" si="2"/>
        <v/>
      </c>
      <c r="AN14" s="57" t="str">
        <f t="shared" si="25"/>
        <v/>
      </c>
      <c r="AO14" s="61"/>
      <c r="AP14" s="9" t="str">
        <f t="shared" si="26"/>
        <v/>
      </c>
      <c r="AQ14" s="10" t="str">
        <f t="shared" si="3"/>
        <v/>
      </c>
      <c r="AR14" s="57" t="str">
        <f t="shared" si="27"/>
        <v/>
      </c>
      <c r="AS14" s="26"/>
      <c r="AT14" s="11" t="str">
        <f t="shared" si="28"/>
        <v/>
      </c>
      <c r="AU14" s="10" t="str">
        <f t="shared" si="4"/>
        <v/>
      </c>
      <c r="AV14" s="57" t="str">
        <f t="shared" si="29"/>
        <v/>
      </c>
      <c r="AW14" s="26"/>
    </row>
    <row r="15" spans="2:52" ht="19.5" customHeight="1" x14ac:dyDescent="0.15">
      <c r="B15" s="18">
        <f t="shared" si="5"/>
        <v>6</v>
      </c>
      <c r="C15" s="19" t="str">
        <f t="shared" si="6"/>
        <v>金</v>
      </c>
      <c r="D15" s="56">
        <f t="shared" si="7"/>
        <v>1</v>
      </c>
      <c r="E15" s="26"/>
      <c r="F15" s="11" t="e">
        <f t="shared" si="30"/>
        <v>#VALUE!</v>
      </c>
      <c r="G15" s="10" t="e">
        <f t="shared" si="8"/>
        <v>#VALUE!</v>
      </c>
      <c r="H15" s="57" t="str">
        <f t="shared" si="9"/>
        <v/>
      </c>
      <c r="I15" s="37"/>
      <c r="J15" s="38" t="str">
        <f t="shared" si="31"/>
        <v/>
      </c>
      <c r="K15" s="39" t="str">
        <f t="shared" si="10"/>
        <v/>
      </c>
      <c r="L15" s="59" t="str">
        <f t="shared" si="11"/>
        <v/>
      </c>
      <c r="M15" s="40"/>
      <c r="N15" s="41" t="str">
        <f t="shared" si="32"/>
        <v/>
      </c>
      <c r="O15" s="39" t="str">
        <f t="shared" si="12"/>
        <v/>
      </c>
      <c r="P15" s="59" t="str">
        <f t="shared" si="13"/>
        <v/>
      </c>
      <c r="Q15" s="37"/>
      <c r="R15" s="38" t="str">
        <f t="shared" si="33"/>
        <v/>
      </c>
      <c r="S15" s="39" t="str">
        <f t="shared" si="14"/>
        <v/>
      </c>
      <c r="T15" s="59" t="str">
        <f t="shared" si="15"/>
        <v/>
      </c>
      <c r="U15" s="40"/>
      <c r="V15" s="41" t="str">
        <f t="shared" si="34"/>
        <v/>
      </c>
      <c r="W15" s="39" t="str">
        <f t="shared" si="16"/>
        <v/>
      </c>
      <c r="X15" s="59" t="str">
        <f t="shared" si="17"/>
        <v/>
      </c>
      <c r="Y15" s="37"/>
      <c r="Z15" s="38" t="str">
        <f t="shared" si="35"/>
        <v/>
      </c>
      <c r="AA15" s="39" t="str">
        <f t="shared" si="18"/>
        <v/>
      </c>
      <c r="AB15" s="59" t="str">
        <f t="shared" si="19"/>
        <v/>
      </c>
      <c r="AC15" s="42"/>
      <c r="AD15" s="11" t="str">
        <f t="shared" si="20"/>
        <v/>
      </c>
      <c r="AE15" s="10" t="str">
        <f t="shared" si="0"/>
        <v/>
      </c>
      <c r="AF15" s="57" t="str">
        <f t="shared" si="21"/>
        <v/>
      </c>
      <c r="AG15" s="61"/>
      <c r="AH15" s="9" t="str">
        <f t="shared" si="22"/>
        <v/>
      </c>
      <c r="AI15" s="10" t="str">
        <f t="shared" si="1"/>
        <v/>
      </c>
      <c r="AJ15" s="57" t="str">
        <f t="shared" si="23"/>
        <v/>
      </c>
      <c r="AK15" s="26"/>
      <c r="AL15" s="11" t="str">
        <f t="shared" si="24"/>
        <v/>
      </c>
      <c r="AM15" s="10" t="str">
        <f t="shared" si="2"/>
        <v/>
      </c>
      <c r="AN15" s="57" t="str">
        <f t="shared" si="25"/>
        <v/>
      </c>
      <c r="AO15" s="61"/>
      <c r="AP15" s="9" t="str">
        <f t="shared" si="26"/>
        <v/>
      </c>
      <c r="AQ15" s="10" t="str">
        <f t="shared" si="3"/>
        <v/>
      </c>
      <c r="AR15" s="57" t="str">
        <f t="shared" si="27"/>
        <v/>
      </c>
      <c r="AS15" s="26"/>
      <c r="AT15" s="11" t="str">
        <f t="shared" si="28"/>
        <v/>
      </c>
      <c r="AU15" s="10" t="str">
        <f t="shared" si="4"/>
        <v/>
      </c>
      <c r="AV15" s="57" t="str">
        <f t="shared" si="29"/>
        <v/>
      </c>
      <c r="AW15" s="26"/>
    </row>
    <row r="16" spans="2:52" ht="19.5" customHeight="1" x14ac:dyDescent="0.15">
      <c r="B16" s="18">
        <f t="shared" si="5"/>
        <v>7</v>
      </c>
      <c r="C16" s="19" t="str">
        <f t="shared" si="6"/>
        <v>土</v>
      </c>
      <c r="D16" s="56">
        <f t="shared" si="7"/>
        <v>2</v>
      </c>
      <c r="E16" s="26"/>
      <c r="F16" s="11" t="e">
        <f t="shared" si="30"/>
        <v>#VALUE!</v>
      </c>
      <c r="G16" s="10" t="e">
        <f t="shared" si="8"/>
        <v>#VALUE!</v>
      </c>
      <c r="H16" s="57" t="str">
        <f t="shared" si="9"/>
        <v/>
      </c>
      <c r="I16" s="37"/>
      <c r="J16" s="38" t="str">
        <f t="shared" si="31"/>
        <v/>
      </c>
      <c r="K16" s="39" t="str">
        <f t="shared" si="10"/>
        <v/>
      </c>
      <c r="L16" s="59" t="str">
        <f t="shared" si="11"/>
        <v/>
      </c>
      <c r="M16" s="40"/>
      <c r="N16" s="41" t="str">
        <f t="shared" si="32"/>
        <v/>
      </c>
      <c r="O16" s="39" t="str">
        <f t="shared" si="12"/>
        <v/>
      </c>
      <c r="P16" s="59" t="str">
        <f t="shared" si="13"/>
        <v/>
      </c>
      <c r="Q16" s="37"/>
      <c r="R16" s="38" t="str">
        <f t="shared" si="33"/>
        <v/>
      </c>
      <c r="S16" s="39" t="str">
        <f t="shared" si="14"/>
        <v/>
      </c>
      <c r="T16" s="59" t="str">
        <f t="shared" si="15"/>
        <v/>
      </c>
      <c r="U16" s="40"/>
      <c r="V16" s="41" t="str">
        <f t="shared" si="34"/>
        <v/>
      </c>
      <c r="W16" s="39" t="str">
        <f t="shared" si="16"/>
        <v/>
      </c>
      <c r="X16" s="59" t="str">
        <f t="shared" si="17"/>
        <v/>
      </c>
      <c r="Y16" s="37"/>
      <c r="Z16" s="38" t="str">
        <f t="shared" si="35"/>
        <v/>
      </c>
      <c r="AA16" s="39" t="str">
        <f t="shared" si="18"/>
        <v/>
      </c>
      <c r="AB16" s="59" t="str">
        <f t="shared" si="19"/>
        <v/>
      </c>
      <c r="AC16" s="42"/>
      <c r="AD16" s="11" t="str">
        <f t="shared" si="20"/>
        <v/>
      </c>
      <c r="AE16" s="10" t="str">
        <f t="shared" si="0"/>
        <v/>
      </c>
      <c r="AF16" s="57" t="str">
        <f t="shared" si="21"/>
        <v/>
      </c>
      <c r="AG16" s="61"/>
      <c r="AH16" s="9" t="str">
        <f t="shared" si="22"/>
        <v/>
      </c>
      <c r="AI16" s="10" t="str">
        <f t="shared" si="1"/>
        <v/>
      </c>
      <c r="AJ16" s="57" t="str">
        <f t="shared" si="23"/>
        <v/>
      </c>
      <c r="AK16" s="26"/>
      <c r="AL16" s="11" t="str">
        <f t="shared" si="24"/>
        <v/>
      </c>
      <c r="AM16" s="10" t="str">
        <f t="shared" si="2"/>
        <v/>
      </c>
      <c r="AN16" s="57" t="str">
        <f t="shared" si="25"/>
        <v/>
      </c>
      <c r="AO16" s="61"/>
      <c r="AP16" s="9" t="str">
        <f t="shared" si="26"/>
        <v/>
      </c>
      <c r="AQ16" s="10" t="str">
        <f t="shared" si="3"/>
        <v/>
      </c>
      <c r="AR16" s="57" t="str">
        <f t="shared" si="27"/>
        <v/>
      </c>
      <c r="AS16" s="26"/>
      <c r="AT16" s="11" t="str">
        <f t="shared" si="28"/>
        <v/>
      </c>
      <c r="AU16" s="10" t="str">
        <f t="shared" si="4"/>
        <v/>
      </c>
      <c r="AV16" s="57" t="str">
        <f t="shared" si="29"/>
        <v/>
      </c>
      <c r="AW16" s="26"/>
    </row>
    <row r="17" spans="2:49" ht="19.5" customHeight="1" x14ac:dyDescent="0.15">
      <c r="B17" s="18">
        <f t="shared" si="5"/>
        <v>8</v>
      </c>
      <c r="C17" s="19" t="str">
        <f t="shared" si="6"/>
        <v>日</v>
      </c>
      <c r="D17" s="56">
        <f t="shared" si="7"/>
        <v>2</v>
      </c>
      <c r="E17" s="26"/>
      <c r="F17" s="11" t="e">
        <f t="shared" si="30"/>
        <v>#VALUE!</v>
      </c>
      <c r="G17" s="10" t="e">
        <f t="shared" si="8"/>
        <v>#VALUE!</v>
      </c>
      <c r="H17" s="57" t="str">
        <f t="shared" si="9"/>
        <v/>
      </c>
      <c r="I17" s="37"/>
      <c r="J17" s="38" t="str">
        <f t="shared" si="31"/>
        <v/>
      </c>
      <c r="K17" s="39" t="str">
        <f t="shared" si="10"/>
        <v/>
      </c>
      <c r="L17" s="59" t="str">
        <f t="shared" si="11"/>
        <v/>
      </c>
      <c r="M17" s="40"/>
      <c r="N17" s="41" t="str">
        <f t="shared" si="32"/>
        <v/>
      </c>
      <c r="O17" s="39" t="str">
        <f t="shared" si="12"/>
        <v/>
      </c>
      <c r="P17" s="59" t="str">
        <f t="shared" si="13"/>
        <v/>
      </c>
      <c r="Q17" s="37"/>
      <c r="R17" s="38" t="str">
        <f t="shared" si="33"/>
        <v/>
      </c>
      <c r="S17" s="39" t="str">
        <f t="shared" si="14"/>
        <v/>
      </c>
      <c r="T17" s="59" t="str">
        <f t="shared" si="15"/>
        <v/>
      </c>
      <c r="U17" s="42"/>
      <c r="V17" s="41" t="str">
        <f t="shared" si="34"/>
        <v/>
      </c>
      <c r="W17" s="39" t="str">
        <f t="shared" si="16"/>
        <v/>
      </c>
      <c r="X17" s="59" t="str">
        <f t="shared" si="17"/>
        <v/>
      </c>
      <c r="Y17" s="37"/>
      <c r="Z17" s="38" t="str">
        <f t="shared" si="35"/>
        <v/>
      </c>
      <c r="AA17" s="39" t="str">
        <f t="shared" si="18"/>
        <v/>
      </c>
      <c r="AB17" s="59" t="str">
        <f t="shared" si="19"/>
        <v/>
      </c>
      <c r="AC17" s="42"/>
      <c r="AD17" s="11" t="str">
        <f t="shared" si="20"/>
        <v/>
      </c>
      <c r="AE17" s="10" t="str">
        <f t="shared" si="0"/>
        <v/>
      </c>
      <c r="AF17" s="57" t="str">
        <f t="shared" si="21"/>
        <v/>
      </c>
      <c r="AG17" s="61"/>
      <c r="AH17" s="9" t="str">
        <f t="shared" si="22"/>
        <v/>
      </c>
      <c r="AI17" s="10" t="str">
        <f t="shared" si="1"/>
        <v/>
      </c>
      <c r="AJ17" s="57" t="str">
        <f t="shared" si="23"/>
        <v/>
      </c>
      <c r="AK17" s="26"/>
      <c r="AL17" s="11" t="str">
        <f t="shared" si="24"/>
        <v/>
      </c>
      <c r="AM17" s="10" t="str">
        <f t="shared" si="2"/>
        <v/>
      </c>
      <c r="AN17" s="57" t="str">
        <f t="shared" si="25"/>
        <v/>
      </c>
      <c r="AO17" s="61"/>
      <c r="AP17" s="9" t="str">
        <f t="shared" si="26"/>
        <v/>
      </c>
      <c r="AQ17" s="10" t="str">
        <f t="shared" si="3"/>
        <v/>
      </c>
      <c r="AR17" s="57" t="str">
        <f t="shared" si="27"/>
        <v/>
      </c>
      <c r="AS17" s="26"/>
      <c r="AT17" s="11" t="str">
        <f t="shared" si="28"/>
        <v/>
      </c>
      <c r="AU17" s="10" t="str">
        <f t="shared" si="4"/>
        <v/>
      </c>
      <c r="AV17" s="57" t="str">
        <f t="shared" si="29"/>
        <v/>
      </c>
      <c r="AW17" s="26"/>
    </row>
    <row r="18" spans="2:49" ht="19.5" customHeight="1" x14ac:dyDescent="0.15">
      <c r="B18" s="18">
        <f t="shared" si="5"/>
        <v>9</v>
      </c>
      <c r="C18" s="19" t="str">
        <f t="shared" si="6"/>
        <v>月</v>
      </c>
      <c r="D18" s="56">
        <f t="shared" si="7"/>
        <v>2</v>
      </c>
      <c r="E18" s="26"/>
      <c r="F18" s="11" t="e">
        <f t="shared" si="30"/>
        <v>#VALUE!</v>
      </c>
      <c r="G18" s="10" t="e">
        <f t="shared" si="8"/>
        <v>#VALUE!</v>
      </c>
      <c r="H18" s="57" t="str">
        <f t="shared" si="9"/>
        <v/>
      </c>
      <c r="I18" s="37"/>
      <c r="J18" s="38" t="str">
        <f t="shared" si="31"/>
        <v/>
      </c>
      <c r="K18" s="39" t="str">
        <f t="shared" si="10"/>
        <v/>
      </c>
      <c r="L18" s="59" t="str">
        <f t="shared" si="11"/>
        <v/>
      </c>
      <c r="M18" s="40"/>
      <c r="N18" s="41" t="str">
        <f t="shared" si="32"/>
        <v/>
      </c>
      <c r="O18" s="39" t="str">
        <f t="shared" si="12"/>
        <v/>
      </c>
      <c r="P18" s="59" t="str">
        <f t="shared" si="13"/>
        <v/>
      </c>
      <c r="Q18" s="37"/>
      <c r="R18" s="38" t="str">
        <f t="shared" si="33"/>
        <v/>
      </c>
      <c r="S18" s="39" t="str">
        <f t="shared" si="14"/>
        <v/>
      </c>
      <c r="T18" s="59" t="str">
        <f t="shared" si="15"/>
        <v/>
      </c>
      <c r="U18" s="40"/>
      <c r="V18" s="41" t="str">
        <f t="shared" si="34"/>
        <v/>
      </c>
      <c r="W18" s="39" t="str">
        <f t="shared" si="16"/>
        <v/>
      </c>
      <c r="X18" s="59" t="str">
        <f t="shared" si="17"/>
        <v/>
      </c>
      <c r="Y18" s="37"/>
      <c r="Z18" s="38" t="str">
        <f t="shared" si="35"/>
        <v/>
      </c>
      <c r="AA18" s="39" t="str">
        <f t="shared" si="18"/>
        <v/>
      </c>
      <c r="AB18" s="59" t="str">
        <f t="shared" si="19"/>
        <v/>
      </c>
      <c r="AC18" s="42"/>
      <c r="AD18" s="11" t="str">
        <f t="shared" si="20"/>
        <v/>
      </c>
      <c r="AE18" s="10" t="str">
        <f t="shared" si="0"/>
        <v/>
      </c>
      <c r="AF18" s="57" t="str">
        <f t="shared" si="21"/>
        <v/>
      </c>
      <c r="AG18" s="61"/>
      <c r="AH18" s="9" t="str">
        <f t="shared" si="22"/>
        <v/>
      </c>
      <c r="AI18" s="10" t="str">
        <f t="shared" si="1"/>
        <v/>
      </c>
      <c r="AJ18" s="57" t="str">
        <f t="shared" si="23"/>
        <v/>
      </c>
      <c r="AK18" s="26"/>
      <c r="AL18" s="11" t="str">
        <f t="shared" si="24"/>
        <v/>
      </c>
      <c r="AM18" s="10" t="str">
        <f t="shared" si="2"/>
        <v/>
      </c>
      <c r="AN18" s="57" t="str">
        <f t="shared" si="25"/>
        <v/>
      </c>
      <c r="AO18" s="61"/>
      <c r="AP18" s="9" t="str">
        <f t="shared" si="26"/>
        <v/>
      </c>
      <c r="AQ18" s="10" t="str">
        <f t="shared" si="3"/>
        <v/>
      </c>
      <c r="AR18" s="57" t="str">
        <f t="shared" si="27"/>
        <v/>
      </c>
      <c r="AS18" s="26"/>
      <c r="AT18" s="11" t="str">
        <f t="shared" si="28"/>
        <v/>
      </c>
      <c r="AU18" s="10" t="str">
        <f t="shared" si="4"/>
        <v/>
      </c>
      <c r="AV18" s="57" t="str">
        <f t="shared" si="29"/>
        <v/>
      </c>
      <c r="AW18" s="26"/>
    </row>
    <row r="19" spans="2:49" ht="19.5" customHeight="1" x14ac:dyDescent="0.15">
      <c r="B19" s="18">
        <f t="shared" si="5"/>
        <v>10</v>
      </c>
      <c r="C19" s="19" t="str">
        <f t="shared" si="6"/>
        <v>火</v>
      </c>
      <c r="D19" s="56">
        <f t="shared" si="7"/>
        <v>2</v>
      </c>
      <c r="E19" s="26"/>
      <c r="F19" s="11" t="e">
        <f t="shared" si="30"/>
        <v>#VALUE!</v>
      </c>
      <c r="G19" s="10" t="e">
        <f t="shared" si="8"/>
        <v>#VALUE!</v>
      </c>
      <c r="H19" s="57" t="str">
        <f t="shared" si="9"/>
        <v/>
      </c>
      <c r="I19" s="37"/>
      <c r="J19" s="38" t="str">
        <f t="shared" si="31"/>
        <v/>
      </c>
      <c r="K19" s="39" t="str">
        <f t="shared" si="10"/>
        <v/>
      </c>
      <c r="L19" s="59" t="str">
        <f t="shared" si="11"/>
        <v/>
      </c>
      <c r="M19" s="40"/>
      <c r="N19" s="41" t="str">
        <f t="shared" si="32"/>
        <v/>
      </c>
      <c r="O19" s="39" t="str">
        <f t="shared" si="12"/>
        <v/>
      </c>
      <c r="P19" s="59" t="str">
        <f t="shared" si="13"/>
        <v/>
      </c>
      <c r="Q19" s="37"/>
      <c r="R19" s="38" t="str">
        <f t="shared" si="33"/>
        <v/>
      </c>
      <c r="S19" s="39" t="str">
        <f t="shared" si="14"/>
        <v/>
      </c>
      <c r="T19" s="59" t="str">
        <f t="shared" si="15"/>
        <v/>
      </c>
      <c r="U19" s="40"/>
      <c r="V19" s="41" t="str">
        <f t="shared" si="34"/>
        <v/>
      </c>
      <c r="W19" s="39" t="str">
        <f t="shared" si="16"/>
        <v/>
      </c>
      <c r="X19" s="59" t="str">
        <f t="shared" si="17"/>
        <v/>
      </c>
      <c r="Y19" s="37"/>
      <c r="Z19" s="38" t="str">
        <f t="shared" si="35"/>
        <v/>
      </c>
      <c r="AA19" s="39" t="str">
        <f t="shared" si="18"/>
        <v/>
      </c>
      <c r="AB19" s="59" t="str">
        <f t="shared" si="19"/>
        <v/>
      </c>
      <c r="AC19" s="42"/>
      <c r="AD19" s="11" t="str">
        <f t="shared" si="20"/>
        <v/>
      </c>
      <c r="AE19" s="10" t="str">
        <f t="shared" si="0"/>
        <v/>
      </c>
      <c r="AF19" s="57" t="str">
        <f t="shared" si="21"/>
        <v/>
      </c>
      <c r="AG19" s="61"/>
      <c r="AH19" s="9" t="str">
        <f t="shared" si="22"/>
        <v/>
      </c>
      <c r="AI19" s="10" t="str">
        <f t="shared" si="1"/>
        <v/>
      </c>
      <c r="AJ19" s="57" t="str">
        <f t="shared" si="23"/>
        <v/>
      </c>
      <c r="AK19" s="26"/>
      <c r="AL19" s="11" t="str">
        <f t="shared" si="24"/>
        <v/>
      </c>
      <c r="AM19" s="10" t="str">
        <f t="shared" si="2"/>
        <v/>
      </c>
      <c r="AN19" s="57" t="str">
        <f t="shared" si="25"/>
        <v/>
      </c>
      <c r="AO19" s="61"/>
      <c r="AP19" s="9" t="str">
        <f t="shared" si="26"/>
        <v/>
      </c>
      <c r="AQ19" s="10" t="str">
        <f t="shared" si="3"/>
        <v/>
      </c>
      <c r="AR19" s="57" t="str">
        <f t="shared" si="27"/>
        <v/>
      </c>
      <c r="AS19" s="26"/>
      <c r="AT19" s="11" t="str">
        <f t="shared" si="28"/>
        <v/>
      </c>
      <c r="AU19" s="10" t="str">
        <f t="shared" si="4"/>
        <v/>
      </c>
      <c r="AV19" s="57" t="str">
        <f t="shared" si="29"/>
        <v/>
      </c>
      <c r="AW19" s="26"/>
    </row>
    <row r="20" spans="2:49" ht="19.5" customHeight="1" x14ac:dyDescent="0.15">
      <c r="B20" s="18">
        <f t="shared" si="5"/>
        <v>11</v>
      </c>
      <c r="C20" s="19" t="str">
        <f t="shared" si="6"/>
        <v>水</v>
      </c>
      <c r="D20" s="56">
        <f>IFERROR(IF((INT((B20 - $F$6 + WEEKDAY($F$6, 16) - 1) / 7) + 1)&gt;0,INT((B20 - $F$6 + WEEKDAY($F$6, 16) - 1) / 7) + 1,""),"")</f>
        <v>2</v>
      </c>
      <c r="E20" s="26"/>
      <c r="F20" s="11" t="e">
        <f t="shared" si="30"/>
        <v>#VALUE!</v>
      </c>
      <c r="G20" s="10" t="e">
        <f t="shared" si="8"/>
        <v>#VALUE!</v>
      </c>
      <c r="H20" s="57" t="str">
        <f t="shared" si="9"/>
        <v/>
      </c>
      <c r="I20" s="37"/>
      <c r="J20" s="38" t="str">
        <f t="shared" si="31"/>
        <v/>
      </c>
      <c r="K20" s="39" t="str">
        <f t="shared" si="10"/>
        <v/>
      </c>
      <c r="L20" s="59" t="str">
        <f t="shared" si="11"/>
        <v/>
      </c>
      <c r="M20" s="40"/>
      <c r="N20" s="41" t="str">
        <f t="shared" si="32"/>
        <v/>
      </c>
      <c r="O20" s="39" t="str">
        <f t="shared" si="12"/>
        <v/>
      </c>
      <c r="P20" s="59" t="str">
        <f t="shared" si="13"/>
        <v/>
      </c>
      <c r="Q20" s="37"/>
      <c r="R20" s="38" t="str">
        <f t="shared" si="33"/>
        <v/>
      </c>
      <c r="S20" s="39" t="str">
        <f t="shared" si="14"/>
        <v/>
      </c>
      <c r="T20" s="59" t="str">
        <f t="shared" si="15"/>
        <v/>
      </c>
      <c r="U20" s="40"/>
      <c r="V20" s="41" t="str">
        <f t="shared" si="34"/>
        <v/>
      </c>
      <c r="W20" s="39" t="str">
        <f t="shared" si="16"/>
        <v/>
      </c>
      <c r="X20" s="59" t="str">
        <f t="shared" si="17"/>
        <v/>
      </c>
      <c r="Y20" s="37"/>
      <c r="Z20" s="38" t="str">
        <f t="shared" si="35"/>
        <v/>
      </c>
      <c r="AA20" s="39" t="str">
        <f t="shared" si="18"/>
        <v/>
      </c>
      <c r="AB20" s="59" t="str">
        <f t="shared" si="19"/>
        <v/>
      </c>
      <c r="AC20" s="42"/>
      <c r="AD20" s="11" t="str">
        <f t="shared" si="20"/>
        <v/>
      </c>
      <c r="AE20" s="10" t="str">
        <f t="shared" si="0"/>
        <v/>
      </c>
      <c r="AF20" s="57" t="str">
        <f t="shared" si="21"/>
        <v/>
      </c>
      <c r="AG20" s="61"/>
      <c r="AH20" s="9" t="str">
        <f t="shared" si="22"/>
        <v/>
      </c>
      <c r="AI20" s="10" t="str">
        <f t="shared" si="1"/>
        <v/>
      </c>
      <c r="AJ20" s="57" t="str">
        <f t="shared" si="23"/>
        <v/>
      </c>
      <c r="AK20" s="26"/>
      <c r="AL20" s="11" t="str">
        <f t="shared" si="24"/>
        <v/>
      </c>
      <c r="AM20" s="10" t="str">
        <f t="shared" si="2"/>
        <v/>
      </c>
      <c r="AN20" s="57" t="str">
        <f t="shared" si="25"/>
        <v/>
      </c>
      <c r="AO20" s="61"/>
      <c r="AP20" s="9" t="str">
        <f t="shared" si="26"/>
        <v/>
      </c>
      <c r="AQ20" s="10" t="str">
        <f t="shared" si="3"/>
        <v/>
      </c>
      <c r="AR20" s="57" t="str">
        <f t="shared" si="27"/>
        <v/>
      </c>
      <c r="AS20" s="26"/>
      <c r="AT20" s="11" t="str">
        <f t="shared" si="28"/>
        <v/>
      </c>
      <c r="AU20" s="10" t="str">
        <f t="shared" si="4"/>
        <v/>
      </c>
      <c r="AV20" s="57" t="str">
        <f t="shared" si="29"/>
        <v/>
      </c>
      <c r="AW20" s="26"/>
    </row>
    <row r="21" spans="2:49" ht="19.5" customHeight="1" x14ac:dyDescent="0.15">
      <c r="B21" s="18">
        <f t="shared" si="5"/>
        <v>12</v>
      </c>
      <c r="C21" s="19" t="str">
        <f t="shared" si="6"/>
        <v>木</v>
      </c>
      <c r="D21" s="56">
        <f t="shared" si="7"/>
        <v>2</v>
      </c>
      <c r="E21" s="26"/>
      <c r="F21" s="11" t="e">
        <f t="shared" si="30"/>
        <v>#VALUE!</v>
      </c>
      <c r="G21" s="10" t="e">
        <f t="shared" si="8"/>
        <v>#VALUE!</v>
      </c>
      <c r="H21" s="57" t="str">
        <f t="shared" si="9"/>
        <v/>
      </c>
      <c r="I21" s="37"/>
      <c r="J21" s="38" t="str">
        <f t="shared" si="31"/>
        <v/>
      </c>
      <c r="K21" s="39" t="str">
        <f t="shared" si="10"/>
        <v/>
      </c>
      <c r="L21" s="59" t="str">
        <f t="shared" si="11"/>
        <v/>
      </c>
      <c r="M21" s="40"/>
      <c r="N21" s="41" t="str">
        <f t="shared" si="32"/>
        <v/>
      </c>
      <c r="O21" s="39" t="str">
        <f t="shared" si="12"/>
        <v/>
      </c>
      <c r="P21" s="59" t="str">
        <f t="shared" si="13"/>
        <v/>
      </c>
      <c r="Q21" s="37"/>
      <c r="R21" s="38" t="str">
        <f t="shared" si="33"/>
        <v/>
      </c>
      <c r="S21" s="39" t="str">
        <f t="shared" si="14"/>
        <v/>
      </c>
      <c r="T21" s="59" t="str">
        <f t="shared" si="15"/>
        <v/>
      </c>
      <c r="U21" s="40"/>
      <c r="V21" s="41" t="str">
        <f t="shared" si="34"/>
        <v/>
      </c>
      <c r="W21" s="39" t="str">
        <f t="shared" si="16"/>
        <v/>
      </c>
      <c r="X21" s="59" t="str">
        <f t="shared" si="17"/>
        <v/>
      </c>
      <c r="Y21" s="37"/>
      <c r="Z21" s="38" t="str">
        <f t="shared" si="35"/>
        <v/>
      </c>
      <c r="AA21" s="39" t="str">
        <f t="shared" si="18"/>
        <v/>
      </c>
      <c r="AB21" s="59" t="str">
        <f t="shared" si="19"/>
        <v/>
      </c>
      <c r="AC21" s="42"/>
      <c r="AD21" s="11" t="str">
        <f t="shared" si="20"/>
        <v/>
      </c>
      <c r="AE21" s="10" t="str">
        <f t="shared" si="0"/>
        <v/>
      </c>
      <c r="AF21" s="57" t="str">
        <f t="shared" si="21"/>
        <v/>
      </c>
      <c r="AG21" s="61"/>
      <c r="AH21" s="9" t="str">
        <f t="shared" si="22"/>
        <v/>
      </c>
      <c r="AI21" s="10" t="str">
        <f t="shared" si="1"/>
        <v/>
      </c>
      <c r="AJ21" s="57" t="str">
        <f t="shared" si="23"/>
        <v/>
      </c>
      <c r="AK21" s="26"/>
      <c r="AL21" s="11" t="str">
        <f t="shared" si="24"/>
        <v/>
      </c>
      <c r="AM21" s="10" t="str">
        <f t="shared" si="2"/>
        <v/>
      </c>
      <c r="AN21" s="57" t="str">
        <f t="shared" si="25"/>
        <v/>
      </c>
      <c r="AO21" s="61"/>
      <c r="AP21" s="9" t="str">
        <f t="shared" si="26"/>
        <v/>
      </c>
      <c r="AQ21" s="10" t="str">
        <f t="shared" si="3"/>
        <v/>
      </c>
      <c r="AR21" s="57" t="str">
        <f t="shared" si="27"/>
        <v/>
      </c>
      <c r="AS21" s="26"/>
      <c r="AT21" s="11" t="str">
        <f t="shared" si="28"/>
        <v/>
      </c>
      <c r="AU21" s="10" t="str">
        <f t="shared" si="4"/>
        <v/>
      </c>
      <c r="AV21" s="57" t="str">
        <f t="shared" si="29"/>
        <v/>
      </c>
      <c r="AW21" s="26"/>
    </row>
    <row r="22" spans="2:49" ht="19.5" customHeight="1" x14ac:dyDescent="0.15">
      <c r="B22" s="18">
        <f t="shared" si="5"/>
        <v>13</v>
      </c>
      <c r="C22" s="19" t="str">
        <f t="shared" si="6"/>
        <v>金</v>
      </c>
      <c r="D22" s="56">
        <f t="shared" si="7"/>
        <v>2</v>
      </c>
      <c r="E22" s="26"/>
      <c r="F22" s="11" t="e">
        <f t="shared" si="30"/>
        <v>#VALUE!</v>
      </c>
      <c r="G22" s="10" t="e">
        <f t="shared" si="8"/>
        <v>#VALUE!</v>
      </c>
      <c r="H22" s="57" t="str">
        <f t="shared" si="9"/>
        <v/>
      </c>
      <c r="I22" s="37"/>
      <c r="J22" s="38" t="str">
        <f t="shared" si="31"/>
        <v/>
      </c>
      <c r="K22" s="39" t="str">
        <f t="shared" si="10"/>
        <v/>
      </c>
      <c r="L22" s="59" t="str">
        <f t="shared" si="11"/>
        <v/>
      </c>
      <c r="M22" s="40"/>
      <c r="N22" s="41" t="str">
        <f t="shared" si="32"/>
        <v/>
      </c>
      <c r="O22" s="39" t="str">
        <f t="shared" si="12"/>
        <v/>
      </c>
      <c r="P22" s="59" t="str">
        <f t="shared" si="13"/>
        <v/>
      </c>
      <c r="Q22" s="37"/>
      <c r="R22" s="38" t="str">
        <f t="shared" si="33"/>
        <v/>
      </c>
      <c r="S22" s="39" t="str">
        <f t="shared" si="14"/>
        <v/>
      </c>
      <c r="T22" s="59" t="str">
        <f t="shared" si="15"/>
        <v/>
      </c>
      <c r="U22" s="40"/>
      <c r="V22" s="41" t="str">
        <f t="shared" si="34"/>
        <v/>
      </c>
      <c r="W22" s="39" t="str">
        <f t="shared" si="16"/>
        <v/>
      </c>
      <c r="X22" s="59" t="str">
        <f t="shared" si="17"/>
        <v/>
      </c>
      <c r="Y22" s="37"/>
      <c r="Z22" s="38" t="str">
        <f t="shared" si="35"/>
        <v/>
      </c>
      <c r="AA22" s="39" t="str">
        <f t="shared" si="18"/>
        <v/>
      </c>
      <c r="AB22" s="59" t="str">
        <f t="shared" si="19"/>
        <v/>
      </c>
      <c r="AC22" s="42"/>
      <c r="AD22" s="11" t="str">
        <f t="shared" si="20"/>
        <v/>
      </c>
      <c r="AE22" s="10" t="str">
        <f t="shared" si="0"/>
        <v/>
      </c>
      <c r="AF22" s="57" t="str">
        <f t="shared" si="21"/>
        <v/>
      </c>
      <c r="AG22" s="61"/>
      <c r="AH22" s="9" t="str">
        <f t="shared" si="22"/>
        <v/>
      </c>
      <c r="AI22" s="10" t="str">
        <f t="shared" si="1"/>
        <v/>
      </c>
      <c r="AJ22" s="57" t="str">
        <f t="shared" si="23"/>
        <v/>
      </c>
      <c r="AK22" s="26"/>
      <c r="AL22" s="11" t="str">
        <f t="shared" si="24"/>
        <v/>
      </c>
      <c r="AM22" s="10" t="str">
        <f t="shared" si="2"/>
        <v/>
      </c>
      <c r="AN22" s="57" t="str">
        <f t="shared" si="25"/>
        <v/>
      </c>
      <c r="AO22" s="61"/>
      <c r="AP22" s="9" t="str">
        <f t="shared" si="26"/>
        <v/>
      </c>
      <c r="AQ22" s="10" t="str">
        <f t="shared" si="3"/>
        <v/>
      </c>
      <c r="AR22" s="57" t="str">
        <f t="shared" si="27"/>
        <v/>
      </c>
      <c r="AS22" s="26"/>
      <c r="AT22" s="11" t="str">
        <f t="shared" si="28"/>
        <v/>
      </c>
      <c r="AU22" s="10" t="str">
        <f t="shared" si="4"/>
        <v/>
      </c>
      <c r="AV22" s="57" t="str">
        <f t="shared" si="29"/>
        <v/>
      </c>
      <c r="AW22" s="26"/>
    </row>
    <row r="23" spans="2:49" ht="19.5" customHeight="1" x14ac:dyDescent="0.15">
      <c r="B23" s="18">
        <f t="shared" si="5"/>
        <v>14</v>
      </c>
      <c r="C23" s="19" t="str">
        <f t="shared" si="6"/>
        <v>土</v>
      </c>
      <c r="D23" s="56">
        <f t="shared" si="7"/>
        <v>3</v>
      </c>
      <c r="E23" s="26"/>
      <c r="F23" s="11" t="e">
        <f t="shared" si="30"/>
        <v>#VALUE!</v>
      </c>
      <c r="G23" s="10" t="e">
        <f t="shared" si="8"/>
        <v>#VALUE!</v>
      </c>
      <c r="H23" s="57" t="str">
        <f t="shared" si="9"/>
        <v/>
      </c>
      <c r="I23" s="37"/>
      <c r="J23" s="38" t="str">
        <f t="shared" si="31"/>
        <v/>
      </c>
      <c r="K23" s="39" t="str">
        <f t="shared" si="10"/>
        <v/>
      </c>
      <c r="L23" s="59" t="str">
        <f t="shared" si="11"/>
        <v/>
      </c>
      <c r="M23" s="40"/>
      <c r="N23" s="41" t="str">
        <f t="shared" si="32"/>
        <v/>
      </c>
      <c r="O23" s="39" t="str">
        <f t="shared" si="12"/>
        <v/>
      </c>
      <c r="P23" s="59" t="str">
        <f t="shared" si="13"/>
        <v/>
      </c>
      <c r="Q23" s="37"/>
      <c r="R23" s="38" t="str">
        <f t="shared" si="33"/>
        <v/>
      </c>
      <c r="S23" s="39" t="str">
        <f t="shared" si="14"/>
        <v/>
      </c>
      <c r="T23" s="59" t="str">
        <f t="shared" si="15"/>
        <v/>
      </c>
      <c r="U23" s="40"/>
      <c r="V23" s="41" t="str">
        <f t="shared" si="34"/>
        <v/>
      </c>
      <c r="W23" s="39" t="str">
        <f t="shared" si="16"/>
        <v/>
      </c>
      <c r="X23" s="59" t="str">
        <f t="shared" si="17"/>
        <v/>
      </c>
      <c r="Y23" s="37"/>
      <c r="Z23" s="38" t="str">
        <f t="shared" si="35"/>
        <v/>
      </c>
      <c r="AA23" s="39" t="str">
        <f t="shared" si="18"/>
        <v/>
      </c>
      <c r="AB23" s="59" t="str">
        <f t="shared" si="19"/>
        <v/>
      </c>
      <c r="AC23" s="42"/>
      <c r="AD23" s="11" t="str">
        <f t="shared" si="20"/>
        <v/>
      </c>
      <c r="AE23" s="10" t="str">
        <f t="shared" si="0"/>
        <v/>
      </c>
      <c r="AF23" s="57" t="str">
        <f t="shared" si="21"/>
        <v/>
      </c>
      <c r="AG23" s="61"/>
      <c r="AH23" s="9" t="str">
        <f t="shared" si="22"/>
        <v/>
      </c>
      <c r="AI23" s="10" t="str">
        <f t="shared" si="1"/>
        <v/>
      </c>
      <c r="AJ23" s="57" t="str">
        <f t="shared" si="23"/>
        <v/>
      </c>
      <c r="AK23" s="26"/>
      <c r="AL23" s="11" t="str">
        <f t="shared" si="24"/>
        <v/>
      </c>
      <c r="AM23" s="10" t="str">
        <f t="shared" si="2"/>
        <v/>
      </c>
      <c r="AN23" s="57" t="str">
        <f t="shared" si="25"/>
        <v/>
      </c>
      <c r="AO23" s="61"/>
      <c r="AP23" s="9" t="str">
        <f t="shared" si="26"/>
        <v/>
      </c>
      <c r="AQ23" s="10" t="str">
        <f t="shared" si="3"/>
        <v/>
      </c>
      <c r="AR23" s="57" t="str">
        <f t="shared" si="27"/>
        <v/>
      </c>
      <c r="AS23" s="26"/>
      <c r="AT23" s="11" t="str">
        <f t="shared" si="28"/>
        <v/>
      </c>
      <c r="AU23" s="10" t="str">
        <f t="shared" si="4"/>
        <v/>
      </c>
      <c r="AV23" s="57" t="str">
        <f t="shared" si="29"/>
        <v/>
      </c>
      <c r="AW23" s="26"/>
    </row>
    <row r="24" spans="2:49" ht="19.5" customHeight="1" x14ac:dyDescent="0.15">
      <c r="B24" s="18">
        <f t="shared" si="5"/>
        <v>15</v>
      </c>
      <c r="C24" s="19" t="str">
        <f t="shared" si="6"/>
        <v>日</v>
      </c>
      <c r="D24" s="56">
        <f t="shared" si="7"/>
        <v>3</v>
      </c>
      <c r="E24" s="26"/>
      <c r="F24" s="11" t="e">
        <f t="shared" si="30"/>
        <v>#VALUE!</v>
      </c>
      <c r="G24" s="10" t="e">
        <f t="shared" si="8"/>
        <v>#VALUE!</v>
      </c>
      <c r="H24" s="57" t="str">
        <f t="shared" si="9"/>
        <v/>
      </c>
      <c r="I24" s="37"/>
      <c r="J24" s="38" t="str">
        <f t="shared" si="31"/>
        <v/>
      </c>
      <c r="K24" s="39" t="str">
        <f t="shared" si="10"/>
        <v/>
      </c>
      <c r="L24" s="59" t="str">
        <f t="shared" si="11"/>
        <v/>
      </c>
      <c r="M24" s="40"/>
      <c r="N24" s="41" t="str">
        <f t="shared" si="32"/>
        <v/>
      </c>
      <c r="O24" s="39" t="str">
        <f t="shared" si="12"/>
        <v/>
      </c>
      <c r="P24" s="59" t="str">
        <f t="shared" si="13"/>
        <v/>
      </c>
      <c r="Q24" s="37"/>
      <c r="R24" s="38" t="str">
        <f t="shared" si="33"/>
        <v/>
      </c>
      <c r="S24" s="39" t="str">
        <f t="shared" si="14"/>
        <v/>
      </c>
      <c r="T24" s="59" t="str">
        <f t="shared" si="15"/>
        <v/>
      </c>
      <c r="U24" s="40"/>
      <c r="V24" s="41" t="str">
        <f t="shared" si="34"/>
        <v/>
      </c>
      <c r="W24" s="39" t="str">
        <f t="shared" si="16"/>
        <v/>
      </c>
      <c r="X24" s="59" t="str">
        <f t="shared" si="17"/>
        <v/>
      </c>
      <c r="Y24" s="37"/>
      <c r="Z24" s="38" t="str">
        <f t="shared" si="35"/>
        <v/>
      </c>
      <c r="AA24" s="39" t="str">
        <f t="shared" si="18"/>
        <v/>
      </c>
      <c r="AB24" s="59" t="str">
        <f t="shared" si="19"/>
        <v/>
      </c>
      <c r="AC24" s="42"/>
      <c r="AD24" s="11" t="str">
        <f t="shared" si="20"/>
        <v/>
      </c>
      <c r="AE24" s="10" t="str">
        <f t="shared" si="0"/>
        <v/>
      </c>
      <c r="AF24" s="57" t="str">
        <f t="shared" si="21"/>
        <v/>
      </c>
      <c r="AG24" s="61"/>
      <c r="AH24" s="9" t="str">
        <f t="shared" si="22"/>
        <v/>
      </c>
      <c r="AI24" s="10" t="str">
        <f t="shared" si="1"/>
        <v/>
      </c>
      <c r="AJ24" s="57" t="str">
        <f t="shared" si="23"/>
        <v/>
      </c>
      <c r="AK24" s="26"/>
      <c r="AL24" s="11" t="str">
        <f t="shared" si="24"/>
        <v/>
      </c>
      <c r="AM24" s="10" t="str">
        <f t="shared" si="2"/>
        <v/>
      </c>
      <c r="AN24" s="57" t="str">
        <f t="shared" si="25"/>
        <v/>
      </c>
      <c r="AO24" s="61"/>
      <c r="AP24" s="9" t="str">
        <f t="shared" si="26"/>
        <v/>
      </c>
      <c r="AQ24" s="10" t="str">
        <f t="shared" si="3"/>
        <v/>
      </c>
      <c r="AR24" s="57" t="str">
        <f t="shared" si="27"/>
        <v/>
      </c>
      <c r="AS24" s="26"/>
      <c r="AT24" s="11" t="str">
        <f t="shared" si="28"/>
        <v/>
      </c>
      <c r="AU24" s="10" t="str">
        <f t="shared" si="4"/>
        <v/>
      </c>
      <c r="AV24" s="57" t="str">
        <f t="shared" si="29"/>
        <v/>
      </c>
      <c r="AW24" s="26"/>
    </row>
    <row r="25" spans="2:49" ht="19.5" customHeight="1" x14ac:dyDescent="0.15">
      <c r="B25" s="18">
        <f t="shared" si="5"/>
        <v>16</v>
      </c>
      <c r="C25" s="19" t="str">
        <f t="shared" si="6"/>
        <v>月</v>
      </c>
      <c r="D25" s="56">
        <f t="shared" si="7"/>
        <v>3</v>
      </c>
      <c r="E25" s="26"/>
      <c r="F25" s="11" t="e">
        <f t="shared" si="30"/>
        <v>#VALUE!</v>
      </c>
      <c r="G25" s="10" t="e">
        <f t="shared" si="8"/>
        <v>#VALUE!</v>
      </c>
      <c r="H25" s="57" t="str">
        <f t="shared" si="9"/>
        <v/>
      </c>
      <c r="I25" s="37"/>
      <c r="J25" s="38" t="str">
        <f t="shared" si="31"/>
        <v/>
      </c>
      <c r="K25" s="39" t="str">
        <f t="shared" si="10"/>
        <v/>
      </c>
      <c r="L25" s="59" t="str">
        <f t="shared" si="11"/>
        <v/>
      </c>
      <c r="M25" s="40"/>
      <c r="N25" s="41" t="str">
        <f t="shared" si="32"/>
        <v/>
      </c>
      <c r="O25" s="39" t="str">
        <f t="shared" si="12"/>
        <v/>
      </c>
      <c r="P25" s="59" t="str">
        <f t="shared" si="13"/>
        <v/>
      </c>
      <c r="Q25" s="37"/>
      <c r="R25" s="38" t="str">
        <f t="shared" si="33"/>
        <v/>
      </c>
      <c r="S25" s="39" t="str">
        <f t="shared" si="14"/>
        <v/>
      </c>
      <c r="T25" s="59" t="str">
        <f t="shared" si="15"/>
        <v/>
      </c>
      <c r="U25" s="40"/>
      <c r="V25" s="41" t="str">
        <f t="shared" si="34"/>
        <v/>
      </c>
      <c r="W25" s="39" t="str">
        <f t="shared" si="16"/>
        <v/>
      </c>
      <c r="X25" s="59" t="str">
        <f t="shared" si="17"/>
        <v/>
      </c>
      <c r="Y25" s="37"/>
      <c r="Z25" s="38" t="str">
        <f t="shared" si="35"/>
        <v/>
      </c>
      <c r="AA25" s="39" t="str">
        <f t="shared" si="18"/>
        <v/>
      </c>
      <c r="AB25" s="59" t="str">
        <f t="shared" si="19"/>
        <v/>
      </c>
      <c r="AC25" s="42"/>
      <c r="AD25" s="11" t="str">
        <f t="shared" si="20"/>
        <v/>
      </c>
      <c r="AE25" s="10" t="str">
        <f t="shared" si="0"/>
        <v/>
      </c>
      <c r="AF25" s="57" t="str">
        <f t="shared" si="21"/>
        <v/>
      </c>
      <c r="AG25" s="61"/>
      <c r="AH25" s="9" t="str">
        <f t="shared" si="22"/>
        <v/>
      </c>
      <c r="AI25" s="10" t="str">
        <f t="shared" si="1"/>
        <v/>
      </c>
      <c r="AJ25" s="57" t="str">
        <f t="shared" si="23"/>
        <v/>
      </c>
      <c r="AK25" s="26"/>
      <c r="AL25" s="11" t="str">
        <f t="shared" si="24"/>
        <v/>
      </c>
      <c r="AM25" s="10" t="str">
        <f t="shared" si="2"/>
        <v/>
      </c>
      <c r="AN25" s="57" t="str">
        <f t="shared" si="25"/>
        <v/>
      </c>
      <c r="AO25" s="61"/>
      <c r="AP25" s="9" t="str">
        <f t="shared" si="26"/>
        <v/>
      </c>
      <c r="AQ25" s="10" t="str">
        <f t="shared" si="3"/>
        <v/>
      </c>
      <c r="AR25" s="57" t="str">
        <f t="shared" si="27"/>
        <v/>
      </c>
      <c r="AS25" s="26"/>
      <c r="AT25" s="11" t="str">
        <f t="shared" si="28"/>
        <v/>
      </c>
      <c r="AU25" s="10" t="str">
        <f t="shared" si="4"/>
        <v/>
      </c>
      <c r="AV25" s="57" t="str">
        <f t="shared" si="29"/>
        <v/>
      </c>
      <c r="AW25" s="26"/>
    </row>
    <row r="26" spans="2:49" ht="19.5" customHeight="1" x14ac:dyDescent="0.15">
      <c r="B26" s="18">
        <f t="shared" si="5"/>
        <v>17</v>
      </c>
      <c r="C26" s="19" t="str">
        <f t="shared" si="6"/>
        <v>火</v>
      </c>
      <c r="D26" s="56">
        <f t="shared" si="7"/>
        <v>3</v>
      </c>
      <c r="E26" s="26"/>
      <c r="F26" s="11" t="e">
        <f t="shared" si="30"/>
        <v>#VALUE!</v>
      </c>
      <c r="G26" s="10" t="e">
        <f t="shared" si="8"/>
        <v>#VALUE!</v>
      </c>
      <c r="H26" s="57" t="str">
        <f t="shared" si="9"/>
        <v/>
      </c>
      <c r="I26" s="37"/>
      <c r="J26" s="38" t="str">
        <f t="shared" si="31"/>
        <v/>
      </c>
      <c r="K26" s="39" t="str">
        <f t="shared" si="10"/>
        <v/>
      </c>
      <c r="L26" s="59" t="str">
        <f t="shared" si="11"/>
        <v/>
      </c>
      <c r="M26" s="40"/>
      <c r="N26" s="41" t="str">
        <f t="shared" si="32"/>
        <v/>
      </c>
      <c r="O26" s="39" t="str">
        <f t="shared" si="12"/>
        <v/>
      </c>
      <c r="P26" s="59" t="str">
        <f t="shared" si="13"/>
        <v/>
      </c>
      <c r="Q26" s="37"/>
      <c r="R26" s="38" t="str">
        <f t="shared" si="33"/>
        <v/>
      </c>
      <c r="S26" s="39" t="str">
        <f t="shared" si="14"/>
        <v/>
      </c>
      <c r="T26" s="59" t="str">
        <f t="shared" si="15"/>
        <v/>
      </c>
      <c r="U26" s="40"/>
      <c r="V26" s="41" t="str">
        <f t="shared" si="34"/>
        <v/>
      </c>
      <c r="W26" s="39" t="str">
        <f t="shared" si="16"/>
        <v/>
      </c>
      <c r="X26" s="59" t="str">
        <f t="shared" si="17"/>
        <v/>
      </c>
      <c r="Y26" s="37"/>
      <c r="Z26" s="38" t="str">
        <f t="shared" si="35"/>
        <v/>
      </c>
      <c r="AA26" s="39" t="str">
        <f t="shared" si="18"/>
        <v/>
      </c>
      <c r="AB26" s="59" t="str">
        <f t="shared" si="19"/>
        <v/>
      </c>
      <c r="AC26" s="42"/>
      <c r="AD26" s="11" t="str">
        <f t="shared" si="20"/>
        <v/>
      </c>
      <c r="AE26" s="10" t="str">
        <f t="shared" si="0"/>
        <v/>
      </c>
      <c r="AF26" s="57" t="str">
        <f t="shared" si="21"/>
        <v/>
      </c>
      <c r="AG26" s="61"/>
      <c r="AH26" s="9" t="str">
        <f t="shared" si="22"/>
        <v/>
      </c>
      <c r="AI26" s="10" t="str">
        <f t="shared" si="1"/>
        <v/>
      </c>
      <c r="AJ26" s="57" t="str">
        <f t="shared" si="23"/>
        <v/>
      </c>
      <c r="AK26" s="26"/>
      <c r="AL26" s="11" t="str">
        <f t="shared" si="24"/>
        <v/>
      </c>
      <c r="AM26" s="10" t="str">
        <f t="shared" si="2"/>
        <v/>
      </c>
      <c r="AN26" s="57" t="str">
        <f t="shared" si="25"/>
        <v/>
      </c>
      <c r="AO26" s="61"/>
      <c r="AP26" s="9" t="str">
        <f t="shared" si="26"/>
        <v/>
      </c>
      <c r="AQ26" s="10" t="str">
        <f t="shared" si="3"/>
        <v/>
      </c>
      <c r="AR26" s="57" t="str">
        <f t="shared" si="27"/>
        <v/>
      </c>
      <c r="AS26" s="26"/>
      <c r="AT26" s="11" t="str">
        <f t="shared" si="28"/>
        <v/>
      </c>
      <c r="AU26" s="10" t="str">
        <f t="shared" si="4"/>
        <v/>
      </c>
      <c r="AV26" s="57" t="str">
        <f t="shared" si="29"/>
        <v/>
      </c>
      <c r="AW26" s="26"/>
    </row>
    <row r="27" spans="2:49" ht="19.5" customHeight="1" x14ac:dyDescent="0.15">
      <c r="B27" s="18">
        <f t="shared" si="5"/>
        <v>18</v>
      </c>
      <c r="C27" s="19" t="str">
        <f t="shared" si="6"/>
        <v>水</v>
      </c>
      <c r="D27" s="56">
        <f t="shared" si="7"/>
        <v>3</v>
      </c>
      <c r="E27" s="26"/>
      <c r="F27" s="11" t="e">
        <f t="shared" si="30"/>
        <v>#VALUE!</v>
      </c>
      <c r="G27" s="10" t="e">
        <f t="shared" si="8"/>
        <v>#VALUE!</v>
      </c>
      <c r="H27" s="57" t="str">
        <f t="shared" si="9"/>
        <v/>
      </c>
      <c r="I27" s="37"/>
      <c r="J27" s="38" t="str">
        <f t="shared" si="31"/>
        <v/>
      </c>
      <c r="K27" s="39" t="str">
        <f t="shared" si="10"/>
        <v/>
      </c>
      <c r="L27" s="59" t="str">
        <f t="shared" si="11"/>
        <v/>
      </c>
      <c r="M27" s="40"/>
      <c r="N27" s="41" t="str">
        <f t="shared" si="32"/>
        <v/>
      </c>
      <c r="O27" s="39" t="str">
        <f t="shared" si="12"/>
        <v/>
      </c>
      <c r="P27" s="59" t="str">
        <f t="shared" si="13"/>
        <v/>
      </c>
      <c r="Q27" s="37"/>
      <c r="R27" s="38" t="str">
        <f t="shared" si="33"/>
        <v/>
      </c>
      <c r="S27" s="39" t="str">
        <f t="shared" si="14"/>
        <v/>
      </c>
      <c r="T27" s="59" t="str">
        <f t="shared" si="15"/>
        <v/>
      </c>
      <c r="U27" s="40"/>
      <c r="V27" s="41" t="str">
        <f t="shared" si="34"/>
        <v/>
      </c>
      <c r="W27" s="39" t="str">
        <f t="shared" si="16"/>
        <v/>
      </c>
      <c r="X27" s="59" t="str">
        <f t="shared" si="17"/>
        <v/>
      </c>
      <c r="Y27" s="37"/>
      <c r="Z27" s="38" t="str">
        <f t="shared" si="35"/>
        <v/>
      </c>
      <c r="AA27" s="39" t="str">
        <f t="shared" si="18"/>
        <v/>
      </c>
      <c r="AB27" s="59" t="str">
        <f t="shared" si="19"/>
        <v/>
      </c>
      <c r="AC27" s="42"/>
      <c r="AD27" s="11" t="str">
        <f t="shared" si="20"/>
        <v/>
      </c>
      <c r="AE27" s="10" t="str">
        <f t="shared" si="0"/>
        <v/>
      </c>
      <c r="AF27" s="57" t="str">
        <f t="shared" si="21"/>
        <v/>
      </c>
      <c r="AG27" s="61"/>
      <c r="AH27" s="9" t="str">
        <f t="shared" si="22"/>
        <v/>
      </c>
      <c r="AI27" s="10" t="str">
        <f t="shared" si="1"/>
        <v/>
      </c>
      <c r="AJ27" s="57" t="str">
        <f t="shared" si="23"/>
        <v/>
      </c>
      <c r="AK27" s="26"/>
      <c r="AL27" s="11" t="str">
        <f t="shared" si="24"/>
        <v/>
      </c>
      <c r="AM27" s="10" t="str">
        <f t="shared" si="2"/>
        <v/>
      </c>
      <c r="AN27" s="57" t="str">
        <f t="shared" si="25"/>
        <v/>
      </c>
      <c r="AO27" s="61"/>
      <c r="AP27" s="9" t="str">
        <f t="shared" si="26"/>
        <v/>
      </c>
      <c r="AQ27" s="10" t="str">
        <f t="shared" si="3"/>
        <v/>
      </c>
      <c r="AR27" s="57" t="str">
        <f t="shared" si="27"/>
        <v/>
      </c>
      <c r="AS27" s="26"/>
      <c r="AT27" s="11" t="str">
        <f t="shared" si="28"/>
        <v/>
      </c>
      <c r="AU27" s="10" t="str">
        <f t="shared" si="4"/>
        <v/>
      </c>
      <c r="AV27" s="57" t="str">
        <f t="shared" si="29"/>
        <v/>
      </c>
      <c r="AW27" s="26"/>
    </row>
    <row r="28" spans="2:49" ht="19.5" customHeight="1" x14ac:dyDescent="0.15">
      <c r="B28" s="18">
        <f t="shared" si="5"/>
        <v>19</v>
      </c>
      <c r="C28" s="19" t="str">
        <f t="shared" si="6"/>
        <v>木</v>
      </c>
      <c r="D28" s="56">
        <f t="shared" si="7"/>
        <v>3</v>
      </c>
      <c r="E28" s="26"/>
      <c r="F28" s="11" t="e">
        <f t="shared" si="30"/>
        <v>#VALUE!</v>
      </c>
      <c r="G28" s="10" t="e">
        <f t="shared" si="8"/>
        <v>#VALUE!</v>
      </c>
      <c r="H28" s="57" t="str">
        <f t="shared" si="9"/>
        <v/>
      </c>
      <c r="I28" s="37"/>
      <c r="J28" s="38" t="str">
        <f t="shared" si="31"/>
        <v/>
      </c>
      <c r="K28" s="39" t="str">
        <f t="shared" si="10"/>
        <v/>
      </c>
      <c r="L28" s="59" t="str">
        <f t="shared" si="11"/>
        <v/>
      </c>
      <c r="M28" s="40"/>
      <c r="N28" s="41" t="str">
        <f t="shared" si="32"/>
        <v/>
      </c>
      <c r="O28" s="39" t="str">
        <f t="shared" si="12"/>
        <v/>
      </c>
      <c r="P28" s="59" t="str">
        <f t="shared" si="13"/>
        <v/>
      </c>
      <c r="Q28" s="37"/>
      <c r="R28" s="38" t="str">
        <f t="shared" si="33"/>
        <v/>
      </c>
      <c r="S28" s="39" t="str">
        <f t="shared" si="14"/>
        <v/>
      </c>
      <c r="T28" s="59" t="str">
        <f t="shared" si="15"/>
        <v/>
      </c>
      <c r="U28" s="40"/>
      <c r="V28" s="41" t="str">
        <f t="shared" si="34"/>
        <v/>
      </c>
      <c r="W28" s="39" t="str">
        <f t="shared" si="16"/>
        <v/>
      </c>
      <c r="X28" s="59" t="str">
        <f t="shared" si="17"/>
        <v/>
      </c>
      <c r="Y28" s="37"/>
      <c r="Z28" s="38" t="str">
        <f t="shared" si="35"/>
        <v/>
      </c>
      <c r="AA28" s="39" t="str">
        <f t="shared" si="18"/>
        <v/>
      </c>
      <c r="AB28" s="59" t="str">
        <f t="shared" si="19"/>
        <v/>
      </c>
      <c r="AC28" s="42"/>
      <c r="AD28" s="11" t="str">
        <f t="shared" si="20"/>
        <v/>
      </c>
      <c r="AE28" s="10" t="str">
        <f t="shared" si="0"/>
        <v/>
      </c>
      <c r="AF28" s="57" t="str">
        <f t="shared" si="21"/>
        <v/>
      </c>
      <c r="AG28" s="61"/>
      <c r="AH28" s="9" t="str">
        <f t="shared" si="22"/>
        <v/>
      </c>
      <c r="AI28" s="10" t="str">
        <f t="shared" si="1"/>
        <v/>
      </c>
      <c r="AJ28" s="57" t="str">
        <f t="shared" si="23"/>
        <v/>
      </c>
      <c r="AK28" s="26"/>
      <c r="AL28" s="11" t="str">
        <f t="shared" si="24"/>
        <v/>
      </c>
      <c r="AM28" s="10" t="str">
        <f t="shared" si="2"/>
        <v/>
      </c>
      <c r="AN28" s="57" t="str">
        <f t="shared" si="25"/>
        <v/>
      </c>
      <c r="AO28" s="61"/>
      <c r="AP28" s="9" t="str">
        <f t="shared" si="26"/>
        <v/>
      </c>
      <c r="AQ28" s="10" t="str">
        <f t="shared" si="3"/>
        <v/>
      </c>
      <c r="AR28" s="57" t="str">
        <f t="shared" si="27"/>
        <v/>
      </c>
      <c r="AS28" s="26"/>
      <c r="AT28" s="11" t="str">
        <f t="shared" si="28"/>
        <v/>
      </c>
      <c r="AU28" s="10" t="str">
        <f t="shared" si="4"/>
        <v/>
      </c>
      <c r="AV28" s="57" t="str">
        <f t="shared" si="29"/>
        <v/>
      </c>
      <c r="AW28" s="26"/>
    </row>
    <row r="29" spans="2:49" ht="19.5" customHeight="1" x14ac:dyDescent="0.15">
      <c r="B29" s="18">
        <f t="shared" si="5"/>
        <v>20</v>
      </c>
      <c r="C29" s="19" t="str">
        <f t="shared" si="6"/>
        <v>金</v>
      </c>
      <c r="D29" s="56">
        <f t="shared" si="7"/>
        <v>3</v>
      </c>
      <c r="E29" s="26"/>
      <c r="F29" s="11" t="e">
        <f t="shared" si="30"/>
        <v>#VALUE!</v>
      </c>
      <c r="G29" s="10" t="e">
        <f t="shared" si="8"/>
        <v>#VALUE!</v>
      </c>
      <c r="H29" s="57" t="str">
        <f t="shared" si="9"/>
        <v/>
      </c>
      <c r="I29" s="37"/>
      <c r="J29" s="38" t="str">
        <f t="shared" si="31"/>
        <v/>
      </c>
      <c r="K29" s="39" t="str">
        <f t="shared" si="10"/>
        <v/>
      </c>
      <c r="L29" s="59" t="str">
        <f t="shared" si="11"/>
        <v/>
      </c>
      <c r="M29" s="40"/>
      <c r="N29" s="41" t="str">
        <f t="shared" si="32"/>
        <v/>
      </c>
      <c r="O29" s="39" t="str">
        <f t="shared" si="12"/>
        <v/>
      </c>
      <c r="P29" s="59" t="str">
        <f t="shared" si="13"/>
        <v/>
      </c>
      <c r="Q29" s="37"/>
      <c r="R29" s="38" t="str">
        <f t="shared" si="33"/>
        <v/>
      </c>
      <c r="S29" s="39" t="str">
        <f t="shared" si="14"/>
        <v/>
      </c>
      <c r="T29" s="59" t="str">
        <f t="shared" si="15"/>
        <v/>
      </c>
      <c r="U29" s="40"/>
      <c r="V29" s="41" t="str">
        <f t="shared" si="34"/>
        <v/>
      </c>
      <c r="W29" s="39" t="str">
        <f t="shared" si="16"/>
        <v/>
      </c>
      <c r="X29" s="59" t="str">
        <f t="shared" si="17"/>
        <v/>
      </c>
      <c r="Y29" s="37"/>
      <c r="Z29" s="38" t="str">
        <f t="shared" si="35"/>
        <v/>
      </c>
      <c r="AA29" s="39" t="str">
        <f t="shared" si="18"/>
        <v/>
      </c>
      <c r="AB29" s="59" t="str">
        <f t="shared" si="19"/>
        <v/>
      </c>
      <c r="AC29" s="42"/>
      <c r="AD29" s="11" t="str">
        <f t="shared" si="20"/>
        <v/>
      </c>
      <c r="AE29" s="10" t="str">
        <f t="shared" si="0"/>
        <v/>
      </c>
      <c r="AF29" s="57" t="str">
        <f t="shared" si="21"/>
        <v/>
      </c>
      <c r="AG29" s="61"/>
      <c r="AH29" s="9" t="str">
        <f t="shared" si="22"/>
        <v/>
      </c>
      <c r="AI29" s="10" t="str">
        <f t="shared" si="1"/>
        <v/>
      </c>
      <c r="AJ29" s="57" t="str">
        <f t="shared" si="23"/>
        <v/>
      </c>
      <c r="AK29" s="26"/>
      <c r="AL29" s="11" t="str">
        <f t="shared" si="24"/>
        <v/>
      </c>
      <c r="AM29" s="10" t="str">
        <f t="shared" si="2"/>
        <v/>
      </c>
      <c r="AN29" s="57" t="str">
        <f t="shared" si="25"/>
        <v/>
      </c>
      <c r="AO29" s="61"/>
      <c r="AP29" s="9" t="str">
        <f t="shared" si="26"/>
        <v/>
      </c>
      <c r="AQ29" s="10" t="str">
        <f t="shared" si="3"/>
        <v/>
      </c>
      <c r="AR29" s="57" t="str">
        <f t="shared" si="27"/>
        <v/>
      </c>
      <c r="AS29" s="26"/>
      <c r="AT29" s="11" t="str">
        <f t="shared" si="28"/>
        <v/>
      </c>
      <c r="AU29" s="10" t="str">
        <f t="shared" si="4"/>
        <v/>
      </c>
      <c r="AV29" s="57" t="str">
        <f t="shared" si="29"/>
        <v/>
      </c>
      <c r="AW29" s="26"/>
    </row>
    <row r="30" spans="2:49" ht="19.5" customHeight="1" x14ac:dyDescent="0.15">
      <c r="B30" s="18">
        <f t="shared" si="5"/>
        <v>21</v>
      </c>
      <c r="C30" s="19" t="str">
        <f t="shared" si="6"/>
        <v>土</v>
      </c>
      <c r="D30" s="56">
        <f t="shared" si="7"/>
        <v>4</v>
      </c>
      <c r="E30" s="26"/>
      <c r="F30" s="11" t="e">
        <f t="shared" si="30"/>
        <v>#VALUE!</v>
      </c>
      <c r="G30" s="10" t="e">
        <f t="shared" si="8"/>
        <v>#VALUE!</v>
      </c>
      <c r="H30" s="57" t="str">
        <f t="shared" si="9"/>
        <v/>
      </c>
      <c r="I30" s="37"/>
      <c r="J30" s="38" t="str">
        <f t="shared" si="31"/>
        <v/>
      </c>
      <c r="K30" s="39" t="str">
        <f t="shared" si="10"/>
        <v/>
      </c>
      <c r="L30" s="59" t="str">
        <f t="shared" si="11"/>
        <v/>
      </c>
      <c r="M30" s="40"/>
      <c r="N30" s="41" t="str">
        <f t="shared" si="32"/>
        <v/>
      </c>
      <c r="O30" s="39" t="str">
        <f t="shared" si="12"/>
        <v/>
      </c>
      <c r="P30" s="59" t="str">
        <f t="shared" si="13"/>
        <v/>
      </c>
      <c r="Q30" s="37"/>
      <c r="R30" s="38" t="str">
        <f t="shared" si="33"/>
        <v/>
      </c>
      <c r="S30" s="39" t="str">
        <f t="shared" si="14"/>
        <v/>
      </c>
      <c r="T30" s="59" t="str">
        <f t="shared" si="15"/>
        <v/>
      </c>
      <c r="U30" s="40"/>
      <c r="V30" s="41" t="str">
        <f t="shared" si="34"/>
        <v/>
      </c>
      <c r="W30" s="39" t="str">
        <f t="shared" si="16"/>
        <v/>
      </c>
      <c r="X30" s="59" t="str">
        <f t="shared" si="17"/>
        <v/>
      </c>
      <c r="Y30" s="37"/>
      <c r="Z30" s="38" t="str">
        <f t="shared" si="35"/>
        <v/>
      </c>
      <c r="AA30" s="39" t="str">
        <f t="shared" si="18"/>
        <v/>
      </c>
      <c r="AB30" s="59" t="str">
        <f t="shared" si="19"/>
        <v/>
      </c>
      <c r="AC30" s="42"/>
      <c r="AD30" s="11" t="str">
        <f t="shared" si="20"/>
        <v/>
      </c>
      <c r="AE30" s="10" t="str">
        <f t="shared" si="0"/>
        <v/>
      </c>
      <c r="AF30" s="57" t="str">
        <f t="shared" si="21"/>
        <v/>
      </c>
      <c r="AG30" s="61"/>
      <c r="AH30" s="9" t="str">
        <f t="shared" si="22"/>
        <v/>
      </c>
      <c r="AI30" s="10" t="str">
        <f t="shared" si="1"/>
        <v/>
      </c>
      <c r="AJ30" s="57" t="str">
        <f t="shared" si="23"/>
        <v/>
      </c>
      <c r="AK30" s="26"/>
      <c r="AL30" s="11" t="str">
        <f t="shared" si="24"/>
        <v/>
      </c>
      <c r="AM30" s="10" t="str">
        <f t="shared" si="2"/>
        <v/>
      </c>
      <c r="AN30" s="57" t="str">
        <f t="shared" si="25"/>
        <v/>
      </c>
      <c r="AO30" s="61"/>
      <c r="AP30" s="9" t="str">
        <f t="shared" si="26"/>
        <v/>
      </c>
      <c r="AQ30" s="10" t="str">
        <f t="shared" si="3"/>
        <v/>
      </c>
      <c r="AR30" s="57" t="str">
        <f t="shared" si="27"/>
        <v/>
      </c>
      <c r="AS30" s="26"/>
      <c r="AT30" s="11" t="str">
        <f t="shared" si="28"/>
        <v/>
      </c>
      <c r="AU30" s="10" t="str">
        <f t="shared" si="4"/>
        <v/>
      </c>
      <c r="AV30" s="57" t="str">
        <f t="shared" si="29"/>
        <v/>
      </c>
      <c r="AW30" s="26"/>
    </row>
    <row r="31" spans="2:49" ht="19.5" customHeight="1" x14ac:dyDescent="0.15">
      <c r="B31" s="18">
        <f t="shared" si="5"/>
        <v>22</v>
      </c>
      <c r="C31" s="19" t="str">
        <f t="shared" si="6"/>
        <v>日</v>
      </c>
      <c r="D31" s="56">
        <f t="shared" si="7"/>
        <v>4</v>
      </c>
      <c r="E31" s="26"/>
      <c r="F31" s="11" t="e">
        <f t="shared" si="30"/>
        <v>#VALUE!</v>
      </c>
      <c r="G31" s="10" t="e">
        <f t="shared" si="8"/>
        <v>#VALUE!</v>
      </c>
      <c r="H31" s="57" t="str">
        <f t="shared" si="9"/>
        <v/>
      </c>
      <c r="I31" s="37"/>
      <c r="J31" s="38" t="str">
        <f t="shared" si="31"/>
        <v/>
      </c>
      <c r="K31" s="39" t="str">
        <f t="shared" si="10"/>
        <v/>
      </c>
      <c r="L31" s="59" t="str">
        <f t="shared" si="11"/>
        <v/>
      </c>
      <c r="M31" s="40"/>
      <c r="N31" s="41" t="str">
        <f t="shared" si="32"/>
        <v/>
      </c>
      <c r="O31" s="39" t="str">
        <f t="shared" si="12"/>
        <v/>
      </c>
      <c r="P31" s="59" t="str">
        <f t="shared" si="13"/>
        <v/>
      </c>
      <c r="Q31" s="37"/>
      <c r="R31" s="38" t="str">
        <f t="shared" si="33"/>
        <v/>
      </c>
      <c r="S31" s="39" t="str">
        <f t="shared" si="14"/>
        <v/>
      </c>
      <c r="T31" s="59" t="str">
        <f t="shared" si="15"/>
        <v/>
      </c>
      <c r="U31" s="40"/>
      <c r="V31" s="41" t="str">
        <f t="shared" si="34"/>
        <v/>
      </c>
      <c r="W31" s="39" t="str">
        <f t="shared" si="16"/>
        <v/>
      </c>
      <c r="X31" s="59" t="str">
        <f t="shared" si="17"/>
        <v/>
      </c>
      <c r="Y31" s="37"/>
      <c r="Z31" s="38" t="str">
        <f t="shared" si="35"/>
        <v/>
      </c>
      <c r="AA31" s="39" t="str">
        <f t="shared" si="18"/>
        <v/>
      </c>
      <c r="AB31" s="59" t="str">
        <f t="shared" si="19"/>
        <v/>
      </c>
      <c r="AC31" s="42"/>
      <c r="AD31" s="11" t="str">
        <f t="shared" si="20"/>
        <v/>
      </c>
      <c r="AE31" s="10" t="str">
        <f t="shared" si="0"/>
        <v/>
      </c>
      <c r="AF31" s="57" t="str">
        <f t="shared" si="21"/>
        <v/>
      </c>
      <c r="AG31" s="61"/>
      <c r="AH31" s="9" t="str">
        <f t="shared" si="22"/>
        <v/>
      </c>
      <c r="AI31" s="10" t="str">
        <f t="shared" si="1"/>
        <v/>
      </c>
      <c r="AJ31" s="57" t="str">
        <f t="shared" si="23"/>
        <v/>
      </c>
      <c r="AK31" s="26"/>
      <c r="AL31" s="11" t="str">
        <f t="shared" si="24"/>
        <v/>
      </c>
      <c r="AM31" s="10" t="str">
        <f t="shared" si="2"/>
        <v/>
      </c>
      <c r="AN31" s="57" t="str">
        <f t="shared" si="25"/>
        <v/>
      </c>
      <c r="AO31" s="61"/>
      <c r="AP31" s="9" t="str">
        <f t="shared" si="26"/>
        <v/>
      </c>
      <c r="AQ31" s="10" t="str">
        <f t="shared" si="3"/>
        <v/>
      </c>
      <c r="AR31" s="57" t="str">
        <f t="shared" si="27"/>
        <v/>
      </c>
      <c r="AS31" s="26"/>
      <c r="AT31" s="11" t="str">
        <f t="shared" si="28"/>
        <v/>
      </c>
      <c r="AU31" s="10" t="str">
        <f t="shared" si="4"/>
        <v/>
      </c>
      <c r="AV31" s="57" t="str">
        <f t="shared" si="29"/>
        <v/>
      </c>
      <c r="AW31" s="26"/>
    </row>
    <row r="32" spans="2:49" ht="19.5" customHeight="1" x14ac:dyDescent="0.15">
      <c r="B32" s="18">
        <f t="shared" si="5"/>
        <v>23</v>
      </c>
      <c r="C32" s="19" t="str">
        <f t="shared" si="6"/>
        <v>月</v>
      </c>
      <c r="D32" s="56">
        <f t="shared" si="7"/>
        <v>4</v>
      </c>
      <c r="E32" s="26"/>
      <c r="F32" s="11" t="e">
        <f t="shared" si="30"/>
        <v>#VALUE!</v>
      </c>
      <c r="G32" s="10" t="e">
        <f t="shared" si="8"/>
        <v>#VALUE!</v>
      </c>
      <c r="H32" s="57" t="str">
        <f t="shared" si="9"/>
        <v/>
      </c>
      <c r="I32" s="37"/>
      <c r="J32" s="38" t="str">
        <f t="shared" si="31"/>
        <v/>
      </c>
      <c r="K32" s="39" t="str">
        <f t="shared" si="10"/>
        <v/>
      </c>
      <c r="L32" s="59" t="str">
        <f t="shared" si="11"/>
        <v/>
      </c>
      <c r="M32" s="40"/>
      <c r="N32" s="41" t="str">
        <f t="shared" si="32"/>
        <v/>
      </c>
      <c r="O32" s="39" t="str">
        <f t="shared" si="12"/>
        <v/>
      </c>
      <c r="P32" s="59" t="str">
        <f t="shared" si="13"/>
        <v/>
      </c>
      <c r="Q32" s="37"/>
      <c r="R32" s="38" t="str">
        <f t="shared" si="33"/>
        <v/>
      </c>
      <c r="S32" s="39" t="str">
        <f t="shared" si="14"/>
        <v/>
      </c>
      <c r="T32" s="59" t="str">
        <f t="shared" si="15"/>
        <v/>
      </c>
      <c r="U32" s="40"/>
      <c r="V32" s="41" t="str">
        <f t="shared" si="34"/>
        <v/>
      </c>
      <c r="W32" s="39" t="str">
        <f t="shared" si="16"/>
        <v/>
      </c>
      <c r="X32" s="59" t="str">
        <f t="shared" si="17"/>
        <v/>
      </c>
      <c r="Y32" s="37"/>
      <c r="Z32" s="38" t="str">
        <f t="shared" si="35"/>
        <v/>
      </c>
      <c r="AA32" s="39" t="str">
        <f t="shared" si="18"/>
        <v/>
      </c>
      <c r="AB32" s="59" t="str">
        <f t="shared" si="19"/>
        <v/>
      </c>
      <c r="AC32" s="42"/>
      <c r="AD32" s="11" t="str">
        <f t="shared" si="20"/>
        <v/>
      </c>
      <c r="AE32" s="10" t="str">
        <f t="shared" si="0"/>
        <v/>
      </c>
      <c r="AF32" s="57" t="str">
        <f t="shared" si="21"/>
        <v/>
      </c>
      <c r="AG32" s="61"/>
      <c r="AH32" s="9" t="str">
        <f t="shared" si="22"/>
        <v/>
      </c>
      <c r="AI32" s="10" t="str">
        <f t="shared" si="1"/>
        <v/>
      </c>
      <c r="AJ32" s="57" t="str">
        <f t="shared" si="23"/>
        <v/>
      </c>
      <c r="AK32" s="26"/>
      <c r="AL32" s="11" t="str">
        <f t="shared" si="24"/>
        <v/>
      </c>
      <c r="AM32" s="10" t="str">
        <f t="shared" si="2"/>
        <v/>
      </c>
      <c r="AN32" s="57" t="str">
        <f t="shared" si="25"/>
        <v/>
      </c>
      <c r="AO32" s="61"/>
      <c r="AP32" s="9" t="str">
        <f t="shared" si="26"/>
        <v/>
      </c>
      <c r="AQ32" s="10" t="str">
        <f t="shared" si="3"/>
        <v/>
      </c>
      <c r="AR32" s="57" t="str">
        <f t="shared" si="27"/>
        <v/>
      </c>
      <c r="AS32" s="26"/>
      <c r="AT32" s="11" t="str">
        <f t="shared" si="28"/>
        <v/>
      </c>
      <c r="AU32" s="10" t="str">
        <f t="shared" si="4"/>
        <v/>
      </c>
      <c r="AV32" s="57" t="str">
        <f t="shared" si="29"/>
        <v/>
      </c>
      <c r="AW32" s="26"/>
    </row>
    <row r="33" spans="2:49" ht="19.5" customHeight="1" x14ac:dyDescent="0.15">
      <c r="B33" s="18">
        <f t="shared" si="5"/>
        <v>24</v>
      </c>
      <c r="C33" s="19" t="str">
        <f t="shared" si="6"/>
        <v>火</v>
      </c>
      <c r="D33" s="56">
        <f t="shared" si="7"/>
        <v>4</v>
      </c>
      <c r="E33" s="26"/>
      <c r="F33" s="11" t="e">
        <f t="shared" si="30"/>
        <v>#VALUE!</v>
      </c>
      <c r="G33" s="10" t="e">
        <f t="shared" si="8"/>
        <v>#VALUE!</v>
      </c>
      <c r="H33" s="57" t="str">
        <f t="shared" si="9"/>
        <v/>
      </c>
      <c r="I33" s="37"/>
      <c r="J33" s="38" t="str">
        <f t="shared" si="31"/>
        <v/>
      </c>
      <c r="K33" s="39" t="str">
        <f t="shared" si="10"/>
        <v/>
      </c>
      <c r="L33" s="59" t="str">
        <f t="shared" si="11"/>
        <v/>
      </c>
      <c r="M33" s="40"/>
      <c r="N33" s="41" t="str">
        <f t="shared" si="32"/>
        <v/>
      </c>
      <c r="O33" s="39" t="str">
        <f t="shared" si="12"/>
        <v/>
      </c>
      <c r="P33" s="59" t="str">
        <f t="shared" si="13"/>
        <v/>
      </c>
      <c r="Q33" s="37"/>
      <c r="R33" s="38" t="str">
        <f t="shared" si="33"/>
        <v/>
      </c>
      <c r="S33" s="39" t="str">
        <f t="shared" si="14"/>
        <v/>
      </c>
      <c r="T33" s="59" t="str">
        <f t="shared" si="15"/>
        <v/>
      </c>
      <c r="U33" s="40"/>
      <c r="V33" s="41" t="str">
        <f t="shared" si="34"/>
        <v/>
      </c>
      <c r="W33" s="39" t="str">
        <f t="shared" si="16"/>
        <v/>
      </c>
      <c r="X33" s="59" t="str">
        <f t="shared" si="17"/>
        <v/>
      </c>
      <c r="Y33" s="37"/>
      <c r="Z33" s="38" t="str">
        <f t="shared" si="35"/>
        <v/>
      </c>
      <c r="AA33" s="39" t="str">
        <f t="shared" si="18"/>
        <v/>
      </c>
      <c r="AB33" s="59" t="str">
        <f t="shared" si="19"/>
        <v/>
      </c>
      <c r="AC33" s="42"/>
      <c r="AD33" s="11" t="str">
        <f t="shared" si="20"/>
        <v/>
      </c>
      <c r="AE33" s="10" t="str">
        <f t="shared" si="0"/>
        <v/>
      </c>
      <c r="AF33" s="57" t="str">
        <f t="shared" si="21"/>
        <v/>
      </c>
      <c r="AG33" s="61"/>
      <c r="AH33" s="9" t="str">
        <f t="shared" si="22"/>
        <v/>
      </c>
      <c r="AI33" s="10" t="str">
        <f t="shared" si="1"/>
        <v/>
      </c>
      <c r="AJ33" s="57" t="str">
        <f t="shared" si="23"/>
        <v/>
      </c>
      <c r="AK33" s="26"/>
      <c r="AL33" s="11" t="str">
        <f t="shared" si="24"/>
        <v/>
      </c>
      <c r="AM33" s="10" t="str">
        <f t="shared" si="2"/>
        <v/>
      </c>
      <c r="AN33" s="57" t="str">
        <f t="shared" si="25"/>
        <v/>
      </c>
      <c r="AO33" s="61"/>
      <c r="AP33" s="9" t="str">
        <f t="shared" si="26"/>
        <v/>
      </c>
      <c r="AQ33" s="10" t="str">
        <f t="shared" si="3"/>
        <v/>
      </c>
      <c r="AR33" s="57" t="str">
        <f t="shared" si="27"/>
        <v/>
      </c>
      <c r="AS33" s="26"/>
      <c r="AT33" s="11" t="str">
        <f t="shared" si="28"/>
        <v/>
      </c>
      <c r="AU33" s="10" t="str">
        <f t="shared" si="4"/>
        <v/>
      </c>
      <c r="AV33" s="57" t="str">
        <f t="shared" si="29"/>
        <v/>
      </c>
      <c r="AW33" s="26"/>
    </row>
    <row r="34" spans="2:49" ht="19.5" customHeight="1" x14ac:dyDescent="0.15">
      <c r="B34" s="18">
        <f t="shared" si="5"/>
        <v>25</v>
      </c>
      <c r="C34" s="19" t="str">
        <f t="shared" si="6"/>
        <v>水</v>
      </c>
      <c r="D34" s="56">
        <f t="shared" si="7"/>
        <v>4</v>
      </c>
      <c r="E34" s="26"/>
      <c r="F34" s="11" t="e">
        <f t="shared" si="30"/>
        <v>#VALUE!</v>
      </c>
      <c r="G34" s="10" t="e">
        <f t="shared" si="8"/>
        <v>#VALUE!</v>
      </c>
      <c r="H34" s="57" t="str">
        <f t="shared" si="9"/>
        <v/>
      </c>
      <c r="I34" s="37"/>
      <c r="J34" s="38" t="str">
        <f t="shared" si="31"/>
        <v/>
      </c>
      <c r="K34" s="39" t="str">
        <f t="shared" si="10"/>
        <v/>
      </c>
      <c r="L34" s="59" t="str">
        <f t="shared" si="11"/>
        <v/>
      </c>
      <c r="M34" s="40"/>
      <c r="N34" s="41" t="str">
        <f t="shared" si="32"/>
        <v/>
      </c>
      <c r="O34" s="39" t="str">
        <f t="shared" si="12"/>
        <v/>
      </c>
      <c r="P34" s="59" t="str">
        <f t="shared" si="13"/>
        <v/>
      </c>
      <c r="Q34" s="37"/>
      <c r="R34" s="38" t="str">
        <f t="shared" si="33"/>
        <v/>
      </c>
      <c r="S34" s="39" t="str">
        <f t="shared" si="14"/>
        <v/>
      </c>
      <c r="T34" s="59" t="str">
        <f t="shared" si="15"/>
        <v/>
      </c>
      <c r="U34" s="40"/>
      <c r="V34" s="41" t="str">
        <f t="shared" si="34"/>
        <v/>
      </c>
      <c r="W34" s="39" t="str">
        <f t="shared" si="16"/>
        <v/>
      </c>
      <c r="X34" s="59" t="str">
        <f t="shared" si="17"/>
        <v/>
      </c>
      <c r="Y34" s="37"/>
      <c r="Z34" s="38" t="str">
        <f t="shared" si="35"/>
        <v/>
      </c>
      <c r="AA34" s="39" t="str">
        <f t="shared" si="18"/>
        <v/>
      </c>
      <c r="AB34" s="59" t="str">
        <f t="shared" si="19"/>
        <v/>
      </c>
      <c r="AC34" s="42"/>
      <c r="AD34" s="11" t="str">
        <f t="shared" si="20"/>
        <v/>
      </c>
      <c r="AE34" s="10" t="str">
        <f t="shared" si="0"/>
        <v/>
      </c>
      <c r="AF34" s="57" t="str">
        <f t="shared" si="21"/>
        <v/>
      </c>
      <c r="AG34" s="61"/>
      <c r="AH34" s="9" t="str">
        <f t="shared" si="22"/>
        <v/>
      </c>
      <c r="AI34" s="10" t="str">
        <f t="shared" si="1"/>
        <v/>
      </c>
      <c r="AJ34" s="57" t="str">
        <f t="shared" si="23"/>
        <v/>
      </c>
      <c r="AK34" s="26"/>
      <c r="AL34" s="11" t="str">
        <f t="shared" si="24"/>
        <v/>
      </c>
      <c r="AM34" s="10" t="str">
        <f t="shared" si="2"/>
        <v/>
      </c>
      <c r="AN34" s="57" t="str">
        <f t="shared" si="25"/>
        <v/>
      </c>
      <c r="AO34" s="61"/>
      <c r="AP34" s="9" t="str">
        <f t="shared" si="26"/>
        <v/>
      </c>
      <c r="AQ34" s="10" t="str">
        <f t="shared" si="3"/>
        <v/>
      </c>
      <c r="AR34" s="57" t="str">
        <f t="shared" si="27"/>
        <v/>
      </c>
      <c r="AS34" s="26"/>
      <c r="AT34" s="11" t="str">
        <f t="shared" si="28"/>
        <v/>
      </c>
      <c r="AU34" s="10" t="str">
        <f t="shared" si="4"/>
        <v/>
      </c>
      <c r="AV34" s="57" t="str">
        <f t="shared" si="29"/>
        <v/>
      </c>
      <c r="AW34" s="26"/>
    </row>
    <row r="35" spans="2:49" ht="19.5" customHeight="1" x14ac:dyDescent="0.15">
      <c r="B35" s="18">
        <f t="shared" si="5"/>
        <v>26</v>
      </c>
      <c r="C35" s="19" t="str">
        <f t="shared" si="6"/>
        <v>木</v>
      </c>
      <c r="D35" s="56">
        <f t="shared" si="7"/>
        <v>4</v>
      </c>
      <c r="E35" s="26"/>
      <c r="F35" s="11" t="e">
        <f t="shared" si="30"/>
        <v>#VALUE!</v>
      </c>
      <c r="G35" s="10" t="e">
        <f t="shared" si="8"/>
        <v>#VALUE!</v>
      </c>
      <c r="H35" s="57" t="str">
        <f t="shared" si="9"/>
        <v/>
      </c>
      <c r="I35" s="37"/>
      <c r="J35" s="38" t="str">
        <f t="shared" si="31"/>
        <v/>
      </c>
      <c r="K35" s="39" t="str">
        <f t="shared" si="10"/>
        <v/>
      </c>
      <c r="L35" s="59" t="str">
        <f t="shared" si="11"/>
        <v/>
      </c>
      <c r="M35" s="40"/>
      <c r="N35" s="41" t="str">
        <f t="shared" si="32"/>
        <v/>
      </c>
      <c r="O35" s="39" t="str">
        <f t="shared" si="12"/>
        <v/>
      </c>
      <c r="P35" s="59" t="str">
        <f t="shared" si="13"/>
        <v/>
      </c>
      <c r="Q35" s="37"/>
      <c r="R35" s="38" t="str">
        <f t="shared" si="33"/>
        <v/>
      </c>
      <c r="S35" s="39" t="str">
        <f t="shared" si="14"/>
        <v/>
      </c>
      <c r="T35" s="59" t="str">
        <f t="shared" si="15"/>
        <v/>
      </c>
      <c r="U35" s="40"/>
      <c r="V35" s="41" t="str">
        <f t="shared" si="34"/>
        <v/>
      </c>
      <c r="W35" s="39" t="str">
        <f t="shared" si="16"/>
        <v/>
      </c>
      <c r="X35" s="59" t="str">
        <f t="shared" si="17"/>
        <v/>
      </c>
      <c r="Y35" s="37"/>
      <c r="Z35" s="38" t="str">
        <f t="shared" si="35"/>
        <v/>
      </c>
      <c r="AA35" s="39" t="str">
        <f t="shared" si="18"/>
        <v/>
      </c>
      <c r="AB35" s="59" t="str">
        <f t="shared" si="19"/>
        <v/>
      </c>
      <c r="AC35" s="42"/>
      <c r="AD35" s="11" t="str">
        <f t="shared" si="20"/>
        <v/>
      </c>
      <c r="AE35" s="10" t="str">
        <f t="shared" si="0"/>
        <v/>
      </c>
      <c r="AF35" s="57" t="str">
        <f t="shared" si="21"/>
        <v/>
      </c>
      <c r="AG35" s="61"/>
      <c r="AH35" s="9" t="str">
        <f t="shared" si="22"/>
        <v/>
      </c>
      <c r="AI35" s="10" t="str">
        <f t="shared" si="1"/>
        <v/>
      </c>
      <c r="AJ35" s="57" t="str">
        <f t="shared" si="23"/>
        <v/>
      </c>
      <c r="AK35" s="26"/>
      <c r="AL35" s="11" t="str">
        <f t="shared" si="24"/>
        <v/>
      </c>
      <c r="AM35" s="10" t="str">
        <f t="shared" si="2"/>
        <v/>
      </c>
      <c r="AN35" s="57" t="str">
        <f t="shared" si="25"/>
        <v/>
      </c>
      <c r="AO35" s="61"/>
      <c r="AP35" s="9" t="str">
        <f t="shared" si="26"/>
        <v/>
      </c>
      <c r="AQ35" s="10" t="str">
        <f t="shared" si="3"/>
        <v/>
      </c>
      <c r="AR35" s="57" t="str">
        <f t="shared" si="27"/>
        <v/>
      </c>
      <c r="AS35" s="26"/>
      <c r="AT35" s="11" t="str">
        <f t="shared" si="28"/>
        <v/>
      </c>
      <c r="AU35" s="10" t="str">
        <f t="shared" si="4"/>
        <v/>
      </c>
      <c r="AV35" s="57" t="str">
        <f t="shared" si="29"/>
        <v/>
      </c>
      <c r="AW35" s="26"/>
    </row>
    <row r="36" spans="2:49" ht="19.5" customHeight="1" x14ac:dyDescent="0.15">
      <c r="B36" s="18">
        <f t="shared" si="5"/>
        <v>27</v>
      </c>
      <c r="C36" s="19" t="str">
        <f t="shared" si="6"/>
        <v>金</v>
      </c>
      <c r="D36" s="56">
        <f t="shared" si="7"/>
        <v>4</v>
      </c>
      <c r="E36" s="26"/>
      <c r="F36" s="11" t="e">
        <f t="shared" si="30"/>
        <v>#VALUE!</v>
      </c>
      <c r="G36" s="10" t="e">
        <f t="shared" si="8"/>
        <v>#VALUE!</v>
      </c>
      <c r="H36" s="57" t="str">
        <f t="shared" si="9"/>
        <v/>
      </c>
      <c r="I36" s="37"/>
      <c r="J36" s="38" t="str">
        <f t="shared" si="31"/>
        <v/>
      </c>
      <c r="K36" s="39" t="str">
        <f t="shared" si="10"/>
        <v/>
      </c>
      <c r="L36" s="59" t="str">
        <f t="shared" si="11"/>
        <v/>
      </c>
      <c r="M36" s="40"/>
      <c r="N36" s="41" t="str">
        <f t="shared" si="32"/>
        <v/>
      </c>
      <c r="O36" s="39" t="str">
        <f t="shared" si="12"/>
        <v/>
      </c>
      <c r="P36" s="59" t="str">
        <f t="shared" si="13"/>
        <v/>
      </c>
      <c r="Q36" s="37"/>
      <c r="R36" s="38" t="str">
        <f t="shared" si="33"/>
        <v/>
      </c>
      <c r="S36" s="39" t="str">
        <f t="shared" si="14"/>
        <v/>
      </c>
      <c r="T36" s="59" t="str">
        <f t="shared" si="15"/>
        <v/>
      </c>
      <c r="U36" s="40"/>
      <c r="V36" s="41" t="str">
        <f t="shared" si="34"/>
        <v/>
      </c>
      <c r="W36" s="39" t="str">
        <f t="shared" si="16"/>
        <v/>
      </c>
      <c r="X36" s="59" t="str">
        <f t="shared" si="17"/>
        <v/>
      </c>
      <c r="Y36" s="37"/>
      <c r="Z36" s="38" t="str">
        <f t="shared" si="35"/>
        <v/>
      </c>
      <c r="AA36" s="39" t="str">
        <f t="shared" si="18"/>
        <v/>
      </c>
      <c r="AB36" s="59" t="str">
        <f t="shared" si="19"/>
        <v/>
      </c>
      <c r="AC36" s="42"/>
      <c r="AD36" s="11" t="str">
        <f t="shared" si="20"/>
        <v/>
      </c>
      <c r="AE36" s="10" t="str">
        <f t="shared" si="0"/>
        <v/>
      </c>
      <c r="AF36" s="57" t="str">
        <f t="shared" si="21"/>
        <v/>
      </c>
      <c r="AG36" s="61"/>
      <c r="AH36" s="9" t="str">
        <f t="shared" si="22"/>
        <v/>
      </c>
      <c r="AI36" s="10" t="str">
        <f t="shared" si="1"/>
        <v/>
      </c>
      <c r="AJ36" s="57" t="str">
        <f t="shared" si="23"/>
        <v/>
      </c>
      <c r="AK36" s="26"/>
      <c r="AL36" s="11" t="str">
        <f t="shared" si="24"/>
        <v/>
      </c>
      <c r="AM36" s="10" t="str">
        <f t="shared" si="2"/>
        <v/>
      </c>
      <c r="AN36" s="57" t="str">
        <f t="shared" si="25"/>
        <v/>
      </c>
      <c r="AO36" s="61"/>
      <c r="AP36" s="9" t="str">
        <f t="shared" si="26"/>
        <v/>
      </c>
      <c r="AQ36" s="10" t="str">
        <f t="shared" si="3"/>
        <v/>
      </c>
      <c r="AR36" s="57" t="str">
        <f t="shared" si="27"/>
        <v/>
      </c>
      <c r="AS36" s="26"/>
      <c r="AT36" s="11" t="str">
        <f t="shared" si="28"/>
        <v/>
      </c>
      <c r="AU36" s="10" t="str">
        <f t="shared" si="4"/>
        <v/>
      </c>
      <c r="AV36" s="57" t="str">
        <f t="shared" si="29"/>
        <v/>
      </c>
      <c r="AW36" s="26"/>
    </row>
    <row r="37" spans="2:49" ht="19.5" customHeight="1" x14ac:dyDescent="0.15">
      <c r="B37" s="18">
        <f t="shared" si="5"/>
        <v>28</v>
      </c>
      <c r="C37" s="19" t="str">
        <f t="shared" si="6"/>
        <v>土</v>
      </c>
      <c r="D37" s="56">
        <f t="shared" si="7"/>
        <v>5</v>
      </c>
      <c r="E37" s="26"/>
      <c r="F37" s="11" t="e">
        <f t="shared" si="30"/>
        <v>#VALUE!</v>
      </c>
      <c r="G37" s="10" t="e">
        <f t="shared" si="8"/>
        <v>#VALUE!</v>
      </c>
      <c r="H37" s="57" t="str">
        <f t="shared" si="9"/>
        <v/>
      </c>
      <c r="I37" s="37"/>
      <c r="J37" s="38" t="str">
        <f t="shared" si="31"/>
        <v/>
      </c>
      <c r="K37" s="39" t="str">
        <f t="shared" si="10"/>
        <v/>
      </c>
      <c r="L37" s="59" t="str">
        <f t="shared" si="11"/>
        <v/>
      </c>
      <c r="M37" s="40"/>
      <c r="N37" s="41" t="str">
        <f t="shared" si="32"/>
        <v/>
      </c>
      <c r="O37" s="39" t="str">
        <f t="shared" si="12"/>
        <v/>
      </c>
      <c r="P37" s="59" t="str">
        <f t="shared" si="13"/>
        <v/>
      </c>
      <c r="Q37" s="37"/>
      <c r="R37" s="38" t="str">
        <f t="shared" si="33"/>
        <v/>
      </c>
      <c r="S37" s="39" t="str">
        <f t="shared" si="14"/>
        <v/>
      </c>
      <c r="T37" s="59" t="str">
        <f t="shared" si="15"/>
        <v/>
      </c>
      <c r="U37" s="40"/>
      <c r="V37" s="41" t="str">
        <f t="shared" si="34"/>
        <v/>
      </c>
      <c r="W37" s="39" t="str">
        <f t="shared" si="16"/>
        <v/>
      </c>
      <c r="X37" s="59" t="str">
        <f t="shared" si="17"/>
        <v/>
      </c>
      <c r="Y37" s="40"/>
      <c r="Z37" s="38" t="str">
        <f t="shared" si="35"/>
        <v/>
      </c>
      <c r="AA37" s="39" t="str">
        <f t="shared" si="18"/>
        <v/>
      </c>
      <c r="AB37" s="59" t="str">
        <f t="shared" si="19"/>
        <v/>
      </c>
      <c r="AC37" s="42"/>
      <c r="AD37" s="11" t="str">
        <f t="shared" si="20"/>
        <v/>
      </c>
      <c r="AE37" s="10" t="str">
        <f t="shared" si="0"/>
        <v/>
      </c>
      <c r="AF37" s="57" t="str">
        <f t="shared" si="21"/>
        <v/>
      </c>
      <c r="AG37" s="61"/>
      <c r="AH37" s="9" t="str">
        <f t="shared" si="22"/>
        <v/>
      </c>
      <c r="AI37" s="10" t="str">
        <f t="shared" si="1"/>
        <v/>
      </c>
      <c r="AJ37" s="57" t="str">
        <f t="shared" si="23"/>
        <v/>
      </c>
      <c r="AK37" s="26"/>
      <c r="AL37" s="11" t="str">
        <f t="shared" si="24"/>
        <v/>
      </c>
      <c r="AM37" s="10" t="str">
        <f t="shared" si="2"/>
        <v/>
      </c>
      <c r="AN37" s="57" t="str">
        <f t="shared" si="25"/>
        <v/>
      </c>
      <c r="AO37" s="61"/>
      <c r="AP37" s="9" t="str">
        <f t="shared" si="26"/>
        <v/>
      </c>
      <c r="AQ37" s="10" t="str">
        <f t="shared" si="3"/>
        <v/>
      </c>
      <c r="AR37" s="57" t="str">
        <f t="shared" si="27"/>
        <v/>
      </c>
      <c r="AS37" s="26"/>
      <c r="AT37" s="11" t="str">
        <f t="shared" si="28"/>
        <v/>
      </c>
      <c r="AU37" s="10" t="str">
        <f t="shared" si="4"/>
        <v/>
      </c>
      <c r="AV37" s="57" t="str">
        <f t="shared" si="29"/>
        <v/>
      </c>
      <c r="AW37" s="26"/>
    </row>
    <row r="38" spans="2:49" ht="19.5" customHeight="1" x14ac:dyDescent="0.15">
      <c r="B38" s="18">
        <f t="shared" si="5"/>
        <v>29</v>
      </c>
      <c r="C38" s="19" t="str">
        <f t="shared" si="6"/>
        <v>日</v>
      </c>
      <c r="D38" s="56">
        <f t="shared" si="7"/>
        <v>5</v>
      </c>
      <c r="E38" s="26"/>
      <c r="F38" s="11" t="e">
        <f t="shared" si="30"/>
        <v>#VALUE!</v>
      </c>
      <c r="G38" s="10" t="e">
        <f t="shared" si="8"/>
        <v>#VALUE!</v>
      </c>
      <c r="H38" s="57" t="str">
        <f t="shared" si="9"/>
        <v/>
      </c>
      <c r="I38" s="37"/>
      <c r="J38" s="38" t="str">
        <f t="shared" si="31"/>
        <v/>
      </c>
      <c r="K38" s="39" t="str">
        <f t="shared" si="10"/>
        <v/>
      </c>
      <c r="L38" s="59" t="str">
        <f t="shared" si="11"/>
        <v/>
      </c>
      <c r="M38" s="40"/>
      <c r="N38" s="41" t="str">
        <f t="shared" si="32"/>
        <v/>
      </c>
      <c r="O38" s="39" t="str">
        <f t="shared" si="12"/>
        <v/>
      </c>
      <c r="P38" s="59" t="str">
        <f t="shared" si="13"/>
        <v/>
      </c>
      <c r="Q38" s="37"/>
      <c r="R38" s="38" t="str">
        <f t="shared" si="33"/>
        <v/>
      </c>
      <c r="S38" s="39" t="str">
        <f t="shared" si="14"/>
        <v/>
      </c>
      <c r="T38" s="59" t="str">
        <f t="shared" si="15"/>
        <v/>
      </c>
      <c r="U38" s="40"/>
      <c r="V38" s="41" t="str">
        <f t="shared" si="34"/>
        <v/>
      </c>
      <c r="W38" s="39" t="str">
        <f t="shared" si="16"/>
        <v/>
      </c>
      <c r="X38" s="59" t="str">
        <f t="shared" si="17"/>
        <v/>
      </c>
      <c r="Y38" s="37"/>
      <c r="Z38" s="38" t="str">
        <f t="shared" si="35"/>
        <v/>
      </c>
      <c r="AA38" s="39" t="str">
        <f t="shared" si="18"/>
        <v/>
      </c>
      <c r="AB38" s="59" t="str">
        <f t="shared" si="19"/>
        <v/>
      </c>
      <c r="AC38" s="42"/>
      <c r="AD38" s="11" t="str">
        <f t="shared" si="20"/>
        <v/>
      </c>
      <c r="AE38" s="10" t="str">
        <f t="shared" si="0"/>
        <v/>
      </c>
      <c r="AF38" s="57" t="str">
        <f t="shared" si="21"/>
        <v/>
      </c>
      <c r="AG38" s="61"/>
      <c r="AH38" s="9" t="str">
        <f t="shared" si="22"/>
        <v/>
      </c>
      <c r="AI38" s="10" t="str">
        <f t="shared" si="1"/>
        <v/>
      </c>
      <c r="AJ38" s="57" t="str">
        <f t="shared" si="23"/>
        <v/>
      </c>
      <c r="AK38" s="26"/>
      <c r="AL38" s="11" t="str">
        <f t="shared" si="24"/>
        <v/>
      </c>
      <c r="AM38" s="10" t="str">
        <f t="shared" si="2"/>
        <v/>
      </c>
      <c r="AN38" s="57" t="str">
        <f t="shared" si="25"/>
        <v/>
      </c>
      <c r="AO38" s="61"/>
      <c r="AP38" s="9" t="str">
        <f t="shared" si="26"/>
        <v/>
      </c>
      <c r="AQ38" s="10" t="str">
        <f t="shared" si="3"/>
        <v/>
      </c>
      <c r="AR38" s="57" t="str">
        <f t="shared" si="27"/>
        <v/>
      </c>
      <c r="AS38" s="26"/>
      <c r="AT38" s="11" t="str">
        <f t="shared" si="28"/>
        <v/>
      </c>
      <c r="AU38" s="10" t="str">
        <f t="shared" si="4"/>
        <v/>
      </c>
      <c r="AV38" s="57" t="str">
        <f t="shared" si="29"/>
        <v/>
      </c>
      <c r="AW38" s="26"/>
    </row>
    <row r="39" spans="2:49" ht="19.5" customHeight="1" x14ac:dyDescent="0.15">
      <c r="B39" s="18">
        <f t="shared" si="5"/>
        <v>30</v>
      </c>
      <c r="C39" s="19" t="str">
        <f t="shared" si="6"/>
        <v>月</v>
      </c>
      <c r="D39" s="56">
        <f t="shared" si="7"/>
        <v>5</v>
      </c>
      <c r="E39" s="26"/>
      <c r="F39" s="11" t="e">
        <f t="shared" si="30"/>
        <v>#VALUE!</v>
      </c>
      <c r="G39" s="10" t="e">
        <f t="shared" si="8"/>
        <v>#VALUE!</v>
      </c>
      <c r="H39" s="57" t="str">
        <f t="shared" si="9"/>
        <v/>
      </c>
      <c r="I39" s="37"/>
      <c r="J39" s="38" t="str">
        <f t="shared" si="31"/>
        <v/>
      </c>
      <c r="K39" s="39" t="str">
        <f t="shared" si="10"/>
        <v/>
      </c>
      <c r="L39" s="59" t="str">
        <f t="shared" si="11"/>
        <v/>
      </c>
      <c r="M39" s="40"/>
      <c r="N39" s="41" t="str">
        <f t="shared" si="32"/>
        <v/>
      </c>
      <c r="O39" s="39" t="str">
        <f t="shared" si="12"/>
        <v/>
      </c>
      <c r="P39" s="59" t="str">
        <f t="shared" si="13"/>
        <v/>
      </c>
      <c r="Q39" s="37"/>
      <c r="R39" s="38" t="str">
        <f t="shared" si="33"/>
        <v/>
      </c>
      <c r="S39" s="39" t="str">
        <f t="shared" si="14"/>
        <v/>
      </c>
      <c r="T39" s="59" t="str">
        <f t="shared" si="15"/>
        <v/>
      </c>
      <c r="U39" s="40"/>
      <c r="V39" s="41" t="str">
        <f t="shared" si="34"/>
        <v/>
      </c>
      <c r="W39" s="39" t="str">
        <f t="shared" si="16"/>
        <v/>
      </c>
      <c r="X39" s="59" t="str">
        <f t="shared" si="17"/>
        <v/>
      </c>
      <c r="Y39" s="37"/>
      <c r="Z39" s="38" t="str">
        <f t="shared" si="35"/>
        <v/>
      </c>
      <c r="AA39" s="39" t="str">
        <f t="shared" si="18"/>
        <v/>
      </c>
      <c r="AB39" s="59" t="str">
        <f t="shared" si="19"/>
        <v/>
      </c>
      <c r="AC39" s="40"/>
      <c r="AD39" s="11" t="str">
        <f t="shared" si="20"/>
        <v/>
      </c>
      <c r="AE39" s="10" t="str">
        <f t="shared" si="0"/>
        <v/>
      </c>
      <c r="AF39" s="57" t="str">
        <f t="shared" si="21"/>
        <v/>
      </c>
      <c r="AG39" s="61"/>
      <c r="AH39" s="9" t="str">
        <f t="shared" si="22"/>
        <v/>
      </c>
      <c r="AI39" s="10" t="str">
        <f t="shared" si="1"/>
        <v/>
      </c>
      <c r="AJ39" s="57" t="str">
        <f t="shared" si="23"/>
        <v/>
      </c>
      <c r="AK39" s="26"/>
      <c r="AL39" s="11" t="str">
        <f t="shared" si="24"/>
        <v/>
      </c>
      <c r="AM39" s="10" t="str">
        <f t="shared" si="2"/>
        <v/>
      </c>
      <c r="AN39" s="57" t="str">
        <f t="shared" si="25"/>
        <v/>
      </c>
      <c r="AO39" s="61"/>
      <c r="AP39" s="9" t="str">
        <f t="shared" si="26"/>
        <v/>
      </c>
      <c r="AQ39" s="10" t="str">
        <f t="shared" si="3"/>
        <v/>
      </c>
      <c r="AR39" s="57" t="str">
        <f t="shared" si="27"/>
        <v/>
      </c>
      <c r="AS39" s="26"/>
      <c r="AT39" s="11" t="str">
        <f t="shared" si="28"/>
        <v/>
      </c>
      <c r="AU39" s="10" t="str">
        <f t="shared" si="4"/>
        <v/>
      </c>
      <c r="AV39" s="57" t="str">
        <f t="shared" si="29"/>
        <v/>
      </c>
      <c r="AW39" s="26"/>
    </row>
    <row r="40" spans="2:49" ht="19.5" customHeight="1" thickBot="1" x14ac:dyDescent="0.2">
      <c r="B40" s="20">
        <f t="shared" si="5"/>
        <v>31</v>
      </c>
      <c r="C40" s="21" t="str">
        <f t="shared" si="6"/>
        <v>火</v>
      </c>
      <c r="D40" s="62">
        <f t="shared" si="7"/>
        <v>5</v>
      </c>
      <c r="E40" s="27"/>
      <c r="F40" s="14" t="e">
        <f t="shared" si="30"/>
        <v>#VALUE!</v>
      </c>
      <c r="G40" s="13" t="e">
        <f t="shared" si="8"/>
        <v>#VALUE!</v>
      </c>
      <c r="H40" s="58" t="str">
        <f t="shared" si="9"/>
        <v/>
      </c>
      <c r="I40" s="43"/>
      <c r="J40" s="44" t="str">
        <f t="shared" si="31"/>
        <v/>
      </c>
      <c r="K40" s="45" t="str">
        <f t="shared" si="10"/>
        <v/>
      </c>
      <c r="L40" s="60" t="str">
        <f t="shared" si="11"/>
        <v/>
      </c>
      <c r="M40" s="46"/>
      <c r="N40" s="47" t="str">
        <f t="shared" si="32"/>
        <v/>
      </c>
      <c r="O40" s="45" t="str">
        <f t="shared" si="12"/>
        <v/>
      </c>
      <c r="P40" s="60" t="str">
        <f t="shared" si="13"/>
        <v/>
      </c>
      <c r="Q40" s="43"/>
      <c r="R40" s="44" t="str">
        <f t="shared" si="33"/>
        <v/>
      </c>
      <c r="S40" s="45" t="str">
        <f t="shared" si="14"/>
        <v/>
      </c>
      <c r="T40" s="60" t="str">
        <f t="shared" si="15"/>
        <v/>
      </c>
      <c r="U40" s="46"/>
      <c r="V40" s="47" t="str">
        <f t="shared" si="34"/>
        <v/>
      </c>
      <c r="W40" s="45" t="str">
        <f t="shared" si="16"/>
        <v/>
      </c>
      <c r="X40" s="60" t="str">
        <f t="shared" si="17"/>
        <v/>
      </c>
      <c r="Y40" s="43"/>
      <c r="Z40" s="44" t="str">
        <f t="shared" si="35"/>
        <v/>
      </c>
      <c r="AA40" s="45" t="str">
        <f t="shared" si="18"/>
        <v/>
      </c>
      <c r="AB40" s="60" t="str">
        <f t="shared" si="19"/>
        <v/>
      </c>
      <c r="AC40" s="46"/>
      <c r="AD40" s="14" t="str">
        <f t="shared" si="20"/>
        <v/>
      </c>
      <c r="AE40" s="13" t="str">
        <f t="shared" si="0"/>
        <v/>
      </c>
      <c r="AF40" s="58" t="str">
        <f t="shared" si="21"/>
        <v/>
      </c>
      <c r="AG40" s="28"/>
      <c r="AH40" s="12" t="str">
        <f t="shared" si="22"/>
        <v/>
      </c>
      <c r="AI40" s="13" t="str">
        <f t="shared" si="1"/>
        <v/>
      </c>
      <c r="AJ40" s="58" t="str">
        <f t="shared" si="23"/>
        <v/>
      </c>
      <c r="AK40" s="27"/>
      <c r="AL40" s="12" t="str">
        <f t="shared" si="24"/>
        <v/>
      </c>
      <c r="AM40" s="13" t="str">
        <f t="shared" si="2"/>
        <v/>
      </c>
      <c r="AN40" s="58" t="str">
        <f>IFERROR(IF((INT((AL40 - $F$6 + WEEKDAY($F$6, 16) - 1) / 7) + 1)&gt;0,INT((AL40 - $F$6 + WEEKDAY($F$6, 16) - 1) / 7) + 1,""),"")</f>
        <v/>
      </c>
      <c r="AO40" s="28"/>
      <c r="AP40" s="12" t="str">
        <f t="shared" si="26"/>
        <v/>
      </c>
      <c r="AQ40" s="13" t="str">
        <f t="shared" si="3"/>
        <v/>
      </c>
      <c r="AR40" s="58" t="str">
        <f t="shared" si="27"/>
        <v/>
      </c>
      <c r="AS40" s="27"/>
      <c r="AT40" s="14" t="str">
        <f t="shared" si="28"/>
        <v/>
      </c>
      <c r="AU40" s="13" t="str">
        <f t="shared" si="4"/>
        <v/>
      </c>
      <c r="AV40" s="58" t="str">
        <f t="shared" si="29"/>
        <v/>
      </c>
      <c r="AW40" s="27"/>
    </row>
    <row r="41" spans="2:49" ht="19.5" customHeight="1" thickBot="1" x14ac:dyDescent="0.2">
      <c r="B41" s="15"/>
      <c r="F41" s="15"/>
      <c r="J41" s="15"/>
      <c r="N41" s="15"/>
      <c r="R41" s="15"/>
      <c r="V41" s="15"/>
      <c r="Z41" s="15"/>
      <c r="AD41" s="15"/>
      <c r="AH41" s="15"/>
      <c r="AL41" s="15"/>
      <c r="AP41" s="15"/>
      <c r="AT41" s="15"/>
    </row>
    <row r="42" spans="2:49" ht="19.5" customHeight="1" x14ac:dyDescent="0.15">
      <c r="B42" s="71" t="s">
        <v>14</v>
      </c>
      <c r="C42" s="72"/>
      <c r="D42" s="48"/>
      <c r="E42" s="16">
        <f>COUNTIF(E10:E40,"■")</f>
        <v>0</v>
      </c>
      <c r="F42" s="71" t="s">
        <v>14</v>
      </c>
      <c r="G42" s="72"/>
      <c r="H42" s="48"/>
      <c r="I42" s="16">
        <f t="shared" ref="I42" si="36">COUNTIF(I10:I40,"■")</f>
        <v>0</v>
      </c>
      <c r="J42" s="71" t="s">
        <v>14</v>
      </c>
      <c r="K42" s="72"/>
      <c r="L42" s="48"/>
      <c r="M42" s="16">
        <f t="shared" ref="M42" si="37">COUNTIF(M10:M40,"■")</f>
        <v>0</v>
      </c>
      <c r="N42" s="71" t="s">
        <v>14</v>
      </c>
      <c r="O42" s="72"/>
      <c r="P42" s="48"/>
      <c r="Q42" s="16">
        <f t="shared" ref="Q42" si="38">COUNTIF(Q10:Q40,"■")</f>
        <v>0</v>
      </c>
      <c r="R42" s="71" t="s">
        <v>14</v>
      </c>
      <c r="S42" s="72"/>
      <c r="T42" s="48"/>
      <c r="U42" s="16">
        <f t="shared" ref="U42" si="39">COUNTIF(U10:U40,"■")</f>
        <v>0</v>
      </c>
      <c r="V42" s="71" t="s">
        <v>14</v>
      </c>
      <c r="W42" s="72"/>
      <c r="X42" s="48"/>
      <c r="Y42" s="16">
        <f t="shared" ref="Y42" si="40">COUNTIF(Y10:Y40,"■")</f>
        <v>0</v>
      </c>
      <c r="Z42" s="71" t="s">
        <v>14</v>
      </c>
      <c r="AA42" s="72"/>
      <c r="AB42" s="48"/>
      <c r="AC42" s="16">
        <f t="shared" ref="AC42" si="41">COUNTIF(AC10:AC40,"■")</f>
        <v>0</v>
      </c>
      <c r="AD42" s="71" t="s">
        <v>14</v>
      </c>
      <c r="AE42" s="72"/>
      <c r="AF42" s="48"/>
      <c r="AG42" s="16">
        <f t="shared" ref="AG42" si="42">COUNTIF(AG10:AG40,"■")</f>
        <v>0</v>
      </c>
      <c r="AH42" s="71" t="s">
        <v>14</v>
      </c>
      <c r="AI42" s="72"/>
      <c r="AJ42" s="48"/>
      <c r="AK42" s="16">
        <f t="shared" ref="AK42" si="43">COUNTIF(AK10:AK40,"■")</f>
        <v>0</v>
      </c>
      <c r="AL42" s="71" t="s">
        <v>14</v>
      </c>
      <c r="AM42" s="72"/>
      <c r="AN42" s="48"/>
      <c r="AO42" s="16">
        <f t="shared" ref="AO42" si="44">COUNTIF(AO10:AO40,"■")</f>
        <v>0</v>
      </c>
      <c r="AP42" s="71" t="s">
        <v>14</v>
      </c>
      <c r="AQ42" s="72"/>
      <c r="AR42" s="48"/>
      <c r="AS42" s="16">
        <f t="shared" ref="AS42" si="45">COUNTIF(AS10:AS40,"■")</f>
        <v>0</v>
      </c>
      <c r="AT42" s="71" t="s">
        <v>14</v>
      </c>
      <c r="AU42" s="72"/>
      <c r="AV42" s="48"/>
      <c r="AW42" s="16">
        <f t="shared" ref="AW42" si="46">COUNTIF(AW10:AW40,"■")</f>
        <v>0</v>
      </c>
    </row>
    <row r="43" spans="2:49" s="36" customFormat="1" ht="19.5" customHeight="1" x14ac:dyDescent="0.15">
      <c r="B43" s="97" t="s">
        <v>55</v>
      </c>
      <c r="C43" s="98"/>
      <c r="D43" s="49"/>
      <c r="E43" s="35" t="str">
        <f>IFERROR(E42/(E46-E44),"")</f>
        <v/>
      </c>
      <c r="F43" s="97" t="s">
        <v>55</v>
      </c>
      <c r="G43" s="98"/>
      <c r="H43" s="49"/>
      <c r="I43" s="35" t="str">
        <f>IFERROR(I42/(I46-I44),"")</f>
        <v/>
      </c>
      <c r="J43" s="97" t="s">
        <v>55</v>
      </c>
      <c r="K43" s="98"/>
      <c r="L43" s="49"/>
      <c r="M43" s="35" t="str">
        <f>IFERROR(M42/(M46-M44),"")</f>
        <v/>
      </c>
      <c r="N43" s="97" t="s">
        <v>55</v>
      </c>
      <c r="O43" s="98"/>
      <c r="P43" s="49"/>
      <c r="Q43" s="35" t="str">
        <f>IFERROR(Q42/(Q46-Q44),"")</f>
        <v/>
      </c>
      <c r="R43" s="97" t="s">
        <v>55</v>
      </c>
      <c r="S43" s="98"/>
      <c r="T43" s="49"/>
      <c r="U43" s="35" t="str">
        <f>IFERROR(U42/(U46-U44),"")</f>
        <v/>
      </c>
      <c r="V43" s="97" t="s">
        <v>55</v>
      </c>
      <c r="W43" s="98"/>
      <c r="X43" s="49"/>
      <c r="Y43" s="35" t="str">
        <f>IFERROR(Y42/(Y46-Y44),"")</f>
        <v/>
      </c>
      <c r="Z43" s="97" t="s">
        <v>55</v>
      </c>
      <c r="AA43" s="98"/>
      <c r="AB43" s="49"/>
      <c r="AC43" s="35" t="str">
        <f>IFERROR(AC42/(AC46-AC44),"")</f>
        <v/>
      </c>
      <c r="AD43" s="97" t="s">
        <v>55</v>
      </c>
      <c r="AE43" s="98"/>
      <c r="AF43" s="49"/>
      <c r="AG43" s="35" t="str">
        <f>IFERROR(AG42/(AG46-AG44),"")</f>
        <v/>
      </c>
      <c r="AH43" s="97" t="s">
        <v>55</v>
      </c>
      <c r="AI43" s="98"/>
      <c r="AJ43" s="49"/>
      <c r="AK43" s="35" t="str">
        <f>IFERROR(AK42/(AK46-AK44),"")</f>
        <v/>
      </c>
      <c r="AL43" s="97" t="s">
        <v>55</v>
      </c>
      <c r="AM43" s="98"/>
      <c r="AN43" s="49"/>
      <c r="AO43" s="35" t="str">
        <f>IFERROR(AO42/(AO46-AO44),"")</f>
        <v/>
      </c>
      <c r="AP43" s="97" t="s">
        <v>55</v>
      </c>
      <c r="AQ43" s="98"/>
      <c r="AR43" s="49"/>
      <c r="AS43" s="35" t="str">
        <f>IFERROR(AS42/(AS46-AS44),"")</f>
        <v/>
      </c>
      <c r="AT43" s="97" t="s">
        <v>55</v>
      </c>
      <c r="AU43" s="98"/>
      <c r="AV43" s="49"/>
      <c r="AW43" s="35" t="str">
        <f>IFERROR(AW42/(AW46-AW44),"")</f>
        <v/>
      </c>
    </row>
    <row r="44" spans="2:49" ht="19.5" customHeight="1" thickBot="1" x14ac:dyDescent="0.2">
      <c r="B44" s="95" t="s">
        <v>15</v>
      </c>
      <c r="C44" s="96"/>
      <c r="D44" s="50"/>
      <c r="E44" s="17">
        <f>COUNTIF(E10:E40,"□")</f>
        <v>0</v>
      </c>
      <c r="F44" s="95" t="s">
        <v>15</v>
      </c>
      <c r="G44" s="96"/>
      <c r="H44" s="50"/>
      <c r="I44" s="17">
        <f t="shared" ref="I44" si="47">COUNTIF(I10:I40,"□")</f>
        <v>0</v>
      </c>
      <c r="J44" s="95" t="s">
        <v>15</v>
      </c>
      <c r="K44" s="96"/>
      <c r="L44" s="50"/>
      <c r="M44" s="17">
        <f t="shared" ref="M44" si="48">COUNTIF(M10:M40,"□")</f>
        <v>0</v>
      </c>
      <c r="N44" s="95" t="s">
        <v>15</v>
      </c>
      <c r="O44" s="96"/>
      <c r="P44" s="50"/>
      <c r="Q44" s="17">
        <f t="shared" ref="Q44" si="49">COUNTIF(Q10:Q40,"□")</f>
        <v>0</v>
      </c>
      <c r="R44" s="95" t="s">
        <v>15</v>
      </c>
      <c r="S44" s="96"/>
      <c r="T44" s="50"/>
      <c r="U44" s="17">
        <f t="shared" ref="U44" si="50">COUNTIF(U10:U40,"□")</f>
        <v>0</v>
      </c>
      <c r="V44" s="95" t="s">
        <v>15</v>
      </c>
      <c r="W44" s="96"/>
      <c r="X44" s="50"/>
      <c r="Y44" s="17">
        <f t="shared" ref="Y44" si="51">COUNTIF(Y10:Y40,"□")</f>
        <v>0</v>
      </c>
      <c r="Z44" s="95" t="s">
        <v>15</v>
      </c>
      <c r="AA44" s="96"/>
      <c r="AB44" s="50"/>
      <c r="AC44" s="17">
        <f t="shared" ref="AC44" si="52">COUNTIF(AC10:AC40,"□")</f>
        <v>0</v>
      </c>
      <c r="AD44" s="95" t="s">
        <v>15</v>
      </c>
      <c r="AE44" s="96"/>
      <c r="AF44" s="50"/>
      <c r="AG44" s="17">
        <f t="shared" ref="AG44" si="53">COUNTIF(AG10:AG40,"□")</f>
        <v>0</v>
      </c>
      <c r="AH44" s="95" t="s">
        <v>15</v>
      </c>
      <c r="AI44" s="96"/>
      <c r="AJ44" s="50"/>
      <c r="AK44" s="17">
        <f t="shared" ref="AK44" si="54">COUNTIF(AK10:AK40,"□")</f>
        <v>0</v>
      </c>
      <c r="AL44" s="95" t="s">
        <v>15</v>
      </c>
      <c r="AM44" s="96"/>
      <c r="AN44" s="50"/>
      <c r="AO44" s="17">
        <f t="shared" ref="AO44" si="55">COUNTIF(AO10:AO40,"□")</f>
        <v>0</v>
      </c>
      <c r="AP44" s="95" t="s">
        <v>15</v>
      </c>
      <c r="AQ44" s="96"/>
      <c r="AR44" s="50"/>
      <c r="AS44" s="17">
        <f t="shared" ref="AS44" si="56">COUNTIF(AS10:AS40,"□")</f>
        <v>0</v>
      </c>
      <c r="AT44" s="95" t="s">
        <v>15</v>
      </c>
      <c r="AU44" s="96"/>
      <c r="AV44" s="50"/>
      <c r="AW44" s="17">
        <f t="shared" ref="AW44" si="57">COUNTIF(AW10:AW40,"□")</f>
        <v>0</v>
      </c>
    </row>
    <row r="45" spans="2:49" x14ac:dyDescent="0.15">
      <c r="B45" s="15"/>
      <c r="F45" s="15"/>
      <c r="J45" s="15"/>
      <c r="N45" s="15"/>
      <c r="R45" s="15"/>
      <c r="V45" s="15"/>
      <c r="Z45" s="15"/>
      <c r="AD45" s="15"/>
      <c r="AH45" s="15"/>
      <c r="AL45" s="15"/>
      <c r="AP45" s="15"/>
      <c r="AT45" s="15"/>
    </row>
    <row r="46" spans="2:49" x14ac:dyDescent="0.15">
      <c r="B46" s="29">
        <f>YEAR(F6)</f>
        <v>1900</v>
      </c>
      <c r="C46" s="2">
        <f>MONTH(F6)</f>
        <v>1</v>
      </c>
      <c r="E46" s="2" t="str">
        <f>IF(B8="","",_xlfn.DAYS(EOMONTH(F6,0),F6))</f>
        <v/>
      </c>
      <c r="F46" s="29" t="e">
        <f>YEAR(F8)</f>
        <v>#VALUE!</v>
      </c>
      <c r="G46" s="2" t="e">
        <f>MONTH(F8)</f>
        <v>#VALUE!</v>
      </c>
      <c r="I46" s="2" t="str" cm="1">
        <f t="array" ref="I46">IF(F8="","",_xlfn.IFS(YEAR($R$6)&amp;MONTH($R$6)&lt;YEAR(I47)&amp;MONTH(I47),"",YEAR($R$6)&amp;MONTH($R$6)&gt;YEAR(I47)&amp;MONTH(I47),_xlfn.DAYS(EOMONTH(I47,0),I47)+1,YEAR($R$6)&amp;MONTH($R$6)=YEAR(I47)&amp;MONTH(I47),_xlfn.DAYS($R$6,I47)+1))</f>
        <v/>
      </c>
      <c r="J46" s="29" t="e">
        <f t="shared" ref="J46" si="58">YEAR(J8)</f>
        <v>#VALUE!</v>
      </c>
      <c r="K46" s="2" t="e">
        <f t="shared" ref="K46" si="59">MONTH(J8)</f>
        <v>#VALUE!</v>
      </c>
      <c r="M46" s="2" t="str" cm="1">
        <f t="array" ref="M46">IF(J8="","",_xlfn.IFS(YEAR($R$6)&amp;MONTH($R$6)&lt;YEAR(M47)&amp;MONTH(M47),"",YEAR($R$6)&amp;MONTH($R$6)&gt;YEAR(M47)&amp;MONTH(M47),_xlfn.DAYS(EOMONTH(M47,0),M47)+1,YEAR($R$6)&amp;MONTH($R$6)=YEAR(M47)&amp;MONTH(M47),_xlfn.DAYS($R$6,M47)+1))</f>
        <v/>
      </c>
      <c r="N46" s="29" t="e">
        <f t="shared" ref="N46" si="60">YEAR(N8)</f>
        <v>#VALUE!</v>
      </c>
      <c r="O46" s="2" t="e">
        <f t="shared" ref="O46" si="61">MONTH(N8)</f>
        <v>#VALUE!</v>
      </c>
      <c r="Q46" s="2" t="str" cm="1">
        <f t="array" ref="Q46">IF(N8="","",_xlfn.IFS(YEAR($R$6)&amp;MONTH($R$6)&lt;YEAR(Q47)&amp;MONTH(Q47),"",YEAR($R$6)&amp;MONTH($R$6)&gt;YEAR(Q47)&amp;MONTH(Q47),_xlfn.DAYS(EOMONTH(Q47,0),Q47)+1,YEAR($R$6)&amp;MONTH($R$6)=YEAR(Q47)&amp;MONTH(Q47),_xlfn.DAYS($R$6,Q47)+1))</f>
        <v/>
      </c>
      <c r="R46" s="29" t="e">
        <f t="shared" ref="R46" si="62">YEAR(R8)</f>
        <v>#VALUE!</v>
      </c>
      <c r="S46" s="2" t="e">
        <f t="shared" ref="S46" si="63">MONTH(R8)</f>
        <v>#VALUE!</v>
      </c>
      <c r="U46" s="2" t="str" cm="1">
        <f t="array" ref="U46">IF(R8="","",_xlfn.IFS(YEAR($R$6)&amp;MONTH($R$6)&lt;YEAR(U47)&amp;MONTH(U47),"",YEAR($R$6)&amp;MONTH($R$6)&gt;YEAR(U47)&amp;MONTH(U47),_xlfn.DAYS(EOMONTH(U47,0),U47)+1,YEAR($R$6)&amp;MONTH($R$6)=YEAR(U47)&amp;MONTH(U47),_xlfn.DAYS($R$6,U47)+1))</f>
        <v/>
      </c>
      <c r="V46" s="29" t="e">
        <f t="shared" ref="V46" si="64">YEAR(V8)</f>
        <v>#VALUE!</v>
      </c>
      <c r="W46" s="2" t="e">
        <f t="shared" ref="W46" si="65">MONTH(V8)</f>
        <v>#VALUE!</v>
      </c>
      <c r="Y46" s="2" t="str" cm="1">
        <f t="array" ref="Y46">IF(V8="","",_xlfn.IFS(YEAR($R$6)&amp;MONTH($R$6)&lt;YEAR(Y47)&amp;MONTH(Y47),"",YEAR($R$6)&amp;MONTH($R$6)&gt;YEAR(Y47)&amp;MONTH(Y47),_xlfn.DAYS(EOMONTH(Y47,0),Y47)+1,YEAR($R$6)&amp;MONTH($R$6)=YEAR(Y47)&amp;MONTH(Y47),_xlfn.DAYS($R$6,Y47)+1))</f>
        <v/>
      </c>
      <c r="Z46" s="29" t="e">
        <f t="shared" ref="Z46" si="66">YEAR(Z8)</f>
        <v>#VALUE!</v>
      </c>
      <c r="AA46" s="2" t="e">
        <f t="shared" ref="AA46" si="67">MONTH(Z8)</f>
        <v>#VALUE!</v>
      </c>
      <c r="AC46" s="2" t="str" cm="1">
        <f t="array" ref="AC46">IF(Z8="","",_xlfn.IFS(YEAR($R$6)&amp;MONTH($R$6)&lt;YEAR(AC47)&amp;MONTH(AC47),"",YEAR($R$6)&amp;MONTH($R$6)&gt;YEAR(AC47)&amp;MONTH(AC47),_xlfn.DAYS(EOMONTH(AC47,0),AC47)+1,YEAR($R$6)&amp;MONTH($R$6)=YEAR(AC47)&amp;MONTH(AC47),_xlfn.DAYS($R$6,AC47)+1))</f>
        <v/>
      </c>
      <c r="AD46" s="29" t="e">
        <f t="shared" ref="AD46" si="68">YEAR(AD8)</f>
        <v>#VALUE!</v>
      </c>
      <c r="AE46" s="2" t="e">
        <f t="shared" ref="AE46" si="69">MONTH(AD8)</f>
        <v>#VALUE!</v>
      </c>
      <c r="AG46" s="2" t="str" cm="1">
        <f t="array" ref="AG46">IF(AD8="","",_xlfn.IFS(YEAR($R$6)&amp;MONTH($R$6)&lt;YEAR(AG47)&amp;MONTH(AG47),"",YEAR($R$6)&amp;MONTH($R$6)&gt;YEAR(AG47)&amp;MONTH(AG47),_xlfn.DAYS(EOMONTH(AG47,0),AG47)+1,YEAR($R$6)&amp;MONTH($R$6)=YEAR(AG47)&amp;MONTH(AG47),_xlfn.DAYS($R$6,AG47)+1))</f>
        <v/>
      </c>
      <c r="AH46" s="29" t="e">
        <f t="shared" ref="AH46" si="70">YEAR(AH8)</f>
        <v>#VALUE!</v>
      </c>
      <c r="AI46" s="2" t="e">
        <f t="shared" ref="AI46" si="71">MONTH(AH8)</f>
        <v>#VALUE!</v>
      </c>
      <c r="AK46" s="2" t="str" cm="1">
        <f t="array" ref="AK46">IF(AH8="","",_xlfn.IFS(YEAR($R$6)&amp;MONTH($R$6)&lt;YEAR(AK47)&amp;MONTH(AK47),"",YEAR($R$6)&amp;MONTH($R$6)&gt;YEAR(AK47)&amp;MONTH(AK47),_xlfn.DAYS(EOMONTH(AK47,0),AK47)+1,YEAR($R$6)&amp;MONTH($R$6)=YEAR(AK47)&amp;MONTH(AK47),_xlfn.DAYS($R$6,AK47)+1))</f>
        <v/>
      </c>
      <c r="AL46" s="29" t="e">
        <f t="shared" ref="AL46" si="72">YEAR(AL8)</f>
        <v>#VALUE!</v>
      </c>
      <c r="AM46" s="2" t="e">
        <f t="shared" ref="AM46" si="73">MONTH(AL8)</f>
        <v>#VALUE!</v>
      </c>
      <c r="AO46" s="2" t="str" cm="1">
        <f t="array" ref="AO46">IF(AL8="","",_xlfn.IFS(YEAR($R$6)&amp;MONTH($R$6)&lt;YEAR(AO47)&amp;MONTH(AO47),"",YEAR($R$6)&amp;MONTH($R$6)&gt;YEAR(AO47)&amp;MONTH(AO47),_xlfn.DAYS(EOMONTH(AO47,0),AO47)+1,YEAR($R$6)&amp;MONTH($R$6)=YEAR(AO47)&amp;MONTH(AO47),_xlfn.DAYS($R$6,AO47)+1))</f>
        <v/>
      </c>
      <c r="AP46" s="29" t="e">
        <f t="shared" ref="AP46" si="74">YEAR(AP8)</f>
        <v>#VALUE!</v>
      </c>
      <c r="AQ46" s="2" t="e">
        <f t="shared" ref="AQ46" si="75">MONTH(AP8)</f>
        <v>#VALUE!</v>
      </c>
      <c r="AS46" s="2" t="str" cm="1">
        <f t="array" ref="AS46">IF(AP8="","",_xlfn.IFS(YEAR($R$6)&amp;MONTH($R$6)&lt;YEAR(AS47)&amp;MONTH(AS47),"",YEAR($R$6)&amp;MONTH($R$6)&gt;YEAR(AS47)&amp;MONTH(AS47),_xlfn.DAYS(EOMONTH(AS47,0),AS47)+1,YEAR($R$6)&amp;MONTH($R$6)=YEAR(AS47)&amp;MONTH(AS47),_xlfn.DAYS($R$6,AS47)+1))</f>
        <v/>
      </c>
      <c r="AT46" s="29" t="e">
        <f t="shared" ref="AT46" si="76">YEAR(AT8)</f>
        <v>#VALUE!</v>
      </c>
      <c r="AU46" s="2" t="e">
        <f t="shared" ref="AU46" si="77">MONTH(AT8)</f>
        <v>#VALUE!</v>
      </c>
      <c r="AW46" s="2" t="str" cm="1">
        <f t="array" ref="AW46">IF(AT8="","",_xlfn.IFS(YEAR($R$6)&amp;MONTH($R$6)&lt;YEAR(AW47)&amp;MONTH(AW47),"",YEAR($R$6)&amp;MONTH($R$6)&gt;YEAR(AW47)&amp;MONTH(AW47),_xlfn.DAYS(EOMONTH(AW47,0),AW47)+1,YEAR($R$6)&amp;MONTH($R$6)=YEAR(AW47)&amp;MONTH(AW47),_xlfn.DAYS($R$6,AW47)+1))</f>
        <v/>
      </c>
    </row>
    <row r="47" spans="2:49" ht="15" thickBot="1" x14ac:dyDescent="0.2">
      <c r="I47" s="15" t="e">
        <f>DATE(YEAR(F8),MONTH(F8),1)</f>
        <v>#VALUE!</v>
      </c>
      <c r="M47" s="15" t="e">
        <f>DATE(YEAR(J8),MONTH(J8),1)</f>
        <v>#VALUE!</v>
      </c>
      <c r="Q47" s="15" t="e">
        <f>DATE(YEAR(N8),MONTH(N8),1)</f>
        <v>#VALUE!</v>
      </c>
      <c r="U47" s="15" t="e">
        <f t="shared" ref="U47" si="78">DATE(YEAR(R8),MONTH(R8),1)</f>
        <v>#VALUE!</v>
      </c>
      <c r="Y47" s="15" t="e">
        <f t="shared" ref="Y47" si="79">DATE(YEAR(V8),MONTH(V8),1)</f>
        <v>#VALUE!</v>
      </c>
      <c r="AC47" s="15" t="e">
        <f t="shared" ref="AC47" si="80">DATE(YEAR(Z8),MONTH(Z8),1)</f>
        <v>#VALUE!</v>
      </c>
      <c r="AG47" s="15" t="e">
        <f t="shared" ref="AG47" si="81">DATE(YEAR(AD8),MONTH(AD8),1)</f>
        <v>#VALUE!</v>
      </c>
      <c r="AK47" s="15" t="e">
        <f t="shared" ref="AK47" si="82">DATE(YEAR(AH8),MONTH(AH8),1)</f>
        <v>#VALUE!</v>
      </c>
      <c r="AO47" s="15" t="e">
        <f t="shared" ref="AO47" si="83">DATE(YEAR(AL8),MONTH(AL8),1)</f>
        <v>#VALUE!</v>
      </c>
      <c r="AS47" s="15" t="e">
        <f t="shared" ref="AS47" si="84">DATE(YEAR(AP8),MONTH(AP8),1)</f>
        <v>#VALUE!</v>
      </c>
      <c r="AW47" s="15" t="e">
        <f t="shared" ref="AW47" si="85">DATE(YEAR(AT8),MONTH(AT8),1)</f>
        <v>#VALUE!</v>
      </c>
    </row>
    <row r="48" spans="2:49" ht="33" customHeight="1" x14ac:dyDescent="0.15">
      <c r="B48" s="105" t="str">
        <f>IF(AT8="","",IF($R$6&lt;DATE(YEAR(AT8),MONTH(AT8)+1,1),"",DATE(YEAR(AT8),MONTH(AT8)+1,1)))</f>
        <v/>
      </c>
      <c r="C48" s="99"/>
      <c r="D48" s="52"/>
      <c r="E48" s="6" t="s">
        <v>0</v>
      </c>
      <c r="F48" s="105" t="str">
        <f>IF(B48="","",IF($R$6&lt;DATE(YEAR(B48),MONTH(B48)+1,1),"",DATE(YEAR(B48),MONTH(B48)+1,1)))</f>
        <v/>
      </c>
      <c r="G48" s="99"/>
      <c r="H48" s="52"/>
      <c r="I48" s="6" t="s">
        <v>0</v>
      </c>
      <c r="J48" s="99" t="str">
        <f>IF(F48="","",IF($R$6&lt;DATE(YEAR(F48),MONTH(F48)+1,1),"",DATE(YEAR(F48),MONTH(F48)+1,1)))</f>
        <v/>
      </c>
      <c r="K48" s="99"/>
      <c r="L48" s="52"/>
      <c r="M48" s="5" t="s">
        <v>0</v>
      </c>
      <c r="N48" s="105" t="str">
        <f>IF(J48="","",IF($R$6&lt;DATE(YEAR(J48),MONTH(J48)+1,1),"",DATE(YEAR(J48),MONTH(J48)+1,1)))</f>
        <v/>
      </c>
      <c r="O48" s="99"/>
      <c r="P48" s="52"/>
      <c r="Q48" s="6" t="s">
        <v>0</v>
      </c>
      <c r="R48" s="99" t="str">
        <f>IF(N48="","",IF($R$6&lt;DATE(YEAR(N48),MONTH(N48)+1,1),"",DATE(YEAR(N48),MONTH(N48)+1,1)))</f>
        <v/>
      </c>
      <c r="S48" s="99"/>
      <c r="T48" s="52"/>
      <c r="U48" s="5" t="s">
        <v>0</v>
      </c>
      <c r="V48" s="105" t="str">
        <f>IF(R48="","",IF($R$6&lt;DATE(YEAR(R48),MONTH(R48)+1,1),"",DATE(YEAR(R48),MONTH(R48)+1,1)))</f>
        <v/>
      </c>
      <c r="W48" s="99"/>
      <c r="X48" s="52"/>
      <c r="Y48" s="6" t="s">
        <v>0</v>
      </c>
      <c r="Z48" s="99" t="str">
        <f>IF(V48="","",IF($R$6&lt;DATE(YEAR(V48),MONTH(V48)+1,1),"",DATE(YEAR(V48),MONTH(V48)+1,1)))</f>
        <v/>
      </c>
      <c r="AA48" s="99"/>
      <c r="AB48" s="52"/>
      <c r="AC48" s="5" t="s">
        <v>0</v>
      </c>
      <c r="AD48" s="105" t="str">
        <f>IF(Z48="","",IF($R$6&lt;DATE(YEAR(Z48),MONTH(Z48)+1,1),"",DATE(YEAR(Z48),MONTH(Z48)+1,1)))</f>
        <v/>
      </c>
      <c r="AE48" s="99"/>
      <c r="AF48" s="52"/>
      <c r="AG48" s="6" t="s">
        <v>0</v>
      </c>
      <c r="AH48" s="99" t="str">
        <f>IF(AD48="","",IF($R$6&lt;DATE(YEAR(AD48),MONTH(AD48)+1,1),"",DATE(YEAR(AD48),MONTH(AD48)+1,1)))</f>
        <v/>
      </c>
      <c r="AI48" s="99"/>
      <c r="AJ48" s="52"/>
      <c r="AK48" s="5" t="s">
        <v>0</v>
      </c>
      <c r="AL48" s="114" t="str">
        <f>IF(AH48="","",IF($R$6&lt;DATE(YEAR(AH48),MONTH(AH48)+1,1),"",DATE(YEAR(AH48),MONTH(AH48)+1,1)))</f>
        <v/>
      </c>
      <c r="AM48" s="115"/>
      <c r="AN48" s="55"/>
      <c r="AO48" s="6" t="s">
        <v>0</v>
      </c>
      <c r="AP48" s="99" t="str">
        <f>IF(AL48="","",IF($R$6&lt;DATE(YEAR(AL48),MONTH(AL48)+1,1),"",DATE(YEAR(AL48),MONTH(AL48)+1,1)))</f>
        <v/>
      </c>
      <c r="AQ48" s="99"/>
      <c r="AR48" s="52"/>
      <c r="AS48" s="6" t="s">
        <v>0</v>
      </c>
      <c r="AT48" s="114" t="str">
        <f>IF(AP48="","",IF($R$6&lt;DATE(YEAR(AP48),MONTH(AP48)+1,1),"",DATE(YEAR(AP48),MONTH(AP48)+1,1)))</f>
        <v/>
      </c>
      <c r="AU48" s="115"/>
      <c r="AV48" s="55"/>
      <c r="AW48" s="6" t="s">
        <v>0</v>
      </c>
    </row>
    <row r="49" spans="2:49" ht="19.5" customHeight="1" x14ac:dyDescent="0.15">
      <c r="B49" s="92" t="s">
        <v>11</v>
      </c>
      <c r="C49" s="93"/>
      <c r="D49" s="53"/>
      <c r="E49" s="7" t="s">
        <v>12</v>
      </c>
      <c r="F49" s="92" t="s">
        <v>11</v>
      </c>
      <c r="G49" s="93"/>
      <c r="H49" s="53"/>
      <c r="I49" s="7" t="s">
        <v>12</v>
      </c>
      <c r="J49" s="94" t="s">
        <v>11</v>
      </c>
      <c r="K49" s="93"/>
      <c r="L49" s="53"/>
      <c r="M49" s="8" t="s">
        <v>12</v>
      </c>
      <c r="N49" s="92" t="s">
        <v>11</v>
      </c>
      <c r="O49" s="93"/>
      <c r="P49" s="53"/>
      <c r="Q49" s="7" t="s">
        <v>12</v>
      </c>
      <c r="R49" s="94" t="s">
        <v>11</v>
      </c>
      <c r="S49" s="93"/>
      <c r="T49" s="53"/>
      <c r="U49" s="8" t="s">
        <v>12</v>
      </c>
      <c r="V49" s="92" t="s">
        <v>11</v>
      </c>
      <c r="W49" s="93"/>
      <c r="X49" s="53"/>
      <c r="Y49" s="7" t="s">
        <v>12</v>
      </c>
      <c r="Z49" s="94" t="s">
        <v>11</v>
      </c>
      <c r="AA49" s="93"/>
      <c r="AB49" s="53"/>
      <c r="AC49" s="8" t="s">
        <v>12</v>
      </c>
      <c r="AD49" s="92" t="s">
        <v>11</v>
      </c>
      <c r="AE49" s="93"/>
      <c r="AF49" s="53"/>
      <c r="AG49" s="7" t="s">
        <v>12</v>
      </c>
      <c r="AH49" s="94" t="s">
        <v>11</v>
      </c>
      <c r="AI49" s="93"/>
      <c r="AJ49" s="53"/>
      <c r="AK49" s="8" t="s">
        <v>12</v>
      </c>
      <c r="AL49" s="92" t="s">
        <v>11</v>
      </c>
      <c r="AM49" s="93"/>
      <c r="AN49" s="53"/>
      <c r="AO49" s="7" t="s">
        <v>12</v>
      </c>
      <c r="AP49" s="94" t="s">
        <v>11</v>
      </c>
      <c r="AQ49" s="93"/>
      <c r="AR49" s="53"/>
      <c r="AS49" s="7" t="s">
        <v>12</v>
      </c>
      <c r="AT49" s="92" t="s">
        <v>11</v>
      </c>
      <c r="AU49" s="93"/>
      <c r="AV49" s="53"/>
      <c r="AW49" s="7" t="s">
        <v>12</v>
      </c>
    </row>
    <row r="50" spans="2:49" ht="19.5" customHeight="1" x14ac:dyDescent="0.15">
      <c r="B50" s="18" t="e">
        <f>DATE(B86,C86,1)</f>
        <v>#VALUE!</v>
      </c>
      <c r="C50" s="19" t="e">
        <f>TEXT(B50,"aaa")</f>
        <v>#VALUE!</v>
      </c>
      <c r="D50" s="56" t="str">
        <f>IFERROR(IF((INT((B50 - $F$6 + WEEKDAY($F$6, 16) - 1) / 7) + 1)&gt;0,INT((B50 - $F$6 + WEEKDAY($F$6, 16) - 1) / 7) + 1,""),"")</f>
        <v/>
      </c>
      <c r="E50" s="26"/>
      <c r="F50" s="18" t="e">
        <f>DATE(F86,G86,1)</f>
        <v>#VALUE!</v>
      </c>
      <c r="G50" s="19" t="e">
        <f>TEXT(F50,"aaa")</f>
        <v>#VALUE!</v>
      </c>
      <c r="H50" s="56" t="str">
        <f>IFERROR(IF((INT((F50 - $F$6 + WEEKDAY($F$6, 16) - 1) / 7) + 1)&gt;0,INT((F50 - $F$6 + WEEKDAY($F$6, 16) - 1) / 7) + 1,""),"")</f>
        <v/>
      </c>
      <c r="I50" s="26"/>
      <c r="J50" s="38" t="str">
        <f>IF(J48="","",DATE(J86,K86,1))</f>
        <v/>
      </c>
      <c r="K50" s="39" t="str">
        <f>TEXT(J50,"aaa")</f>
        <v/>
      </c>
      <c r="L50" s="57" t="str">
        <f>IFERROR(IF((INT((J50 - $F$6 + WEEKDAY($F$6, 16) - 1) / 7) + 1)&gt;0,INT((J50 - $F$6 + WEEKDAY($F$6, 16) - 1) / 7) + 1,""),"")</f>
        <v/>
      </c>
      <c r="M50" s="40"/>
      <c r="N50" s="38" t="str">
        <f>IF(N48="","",DATE(N86,O86,1))</f>
        <v/>
      </c>
      <c r="O50" s="39" t="str">
        <f>TEXT(N50,"aaa")</f>
        <v/>
      </c>
      <c r="P50" s="57" t="str">
        <f>IFERROR(IF((INT((N50 - $F$6 + WEEKDAY($F$6, 16) - 1) / 7) + 1)&gt;0,INT((N50 - $F$6 + WEEKDAY($F$6, 16) - 1) / 7) + 1,""),"")</f>
        <v/>
      </c>
      <c r="Q50" s="37"/>
      <c r="R50" s="38" t="str">
        <f>IF(R48="","",DATE(R86,S86,1))</f>
        <v/>
      </c>
      <c r="S50" s="39" t="str">
        <f>TEXT(R50,"aaa")</f>
        <v/>
      </c>
      <c r="T50" s="59" t="str">
        <f>IFERROR(IF((INT((R50 - $F$6 + WEEKDAY($F$6, 16) - 1) / 7) + 1)&gt;0,INT((R50 - $F$6 + WEEKDAY($F$6, 16) - 1) / 7) + 1,""),"")</f>
        <v/>
      </c>
      <c r="U50" s="40"/>
      <c r="V50" s="38" t="str">
        <f>IF(V48="","",DATE(V86,W86,1))</f>
        <v/>
      </c>
      <c r="W50" s="39" t="str">
        <f>TEXT(V50,"aaa")</f>
        <v/>
      </c>
      <c r="X50" s="57" t="str">
        <f>IFERROR(IF((INT((V50 - $F$6 + WEEKDAY($F$6, 16) - 1) / 7) + 1)&gt;0,INT((V50 - $F$6 + WEEKDAY($F$6, 16) - 1) / 7) + 1,""),"")</f>
        <v/>
      </c>
      <c r="Y50" s="37"/>
      <c r="Z50" s="38" t="str">
        <f>IF(Z48="","",DATE(Z86,AA86,1))</f>
        <v/>
      </c>
      <c r="AA50" s="39" t="str">
        <f>TEXT(Z50,"aaa")</f>
        <v/>
      </c>
      <c r="AB50" s="57" t="str">
        <f>IFERROR(IF((INT((Z50 - $F$6 + WEEKDAY($F$6, 16) - 1) / 7) + 1)&gt;0,INT((Z50 - $F$6 + WEEKDAY($F$6, 16) - 1) / 7) + 1,""),"")</f>
        <v/>
      </c>
      <c r="AC50" s="40"/>
      <c r="AD50" s="11" t="str">
        <f>IF(AD48="","",DATE(AD86,AE86,1))</f>
        <v/>
      </c>
      <c r="AE50" s="10" t="str">
        <f t="shared" ref="AE50:AE80" si="86">TEXT(AD50,"aaa")</f>
        <v/>
      </c>
      <c r="AF50" s="57" t="str">
        <f>IFERROR(IF((INT((AD50 - $F$6 + WEEKDAY($F$6, 16) - 1) / 7) + 1)&gt;0,INT((AD50 - $F$6 + WEEKDAY($F$6, 16) - 1) / 7) + 1,""),"")</f>
        <v/>
      </c>
      <c r="AG50" s="61"/>
      <c r="AH50" s="9" t="str">
        <f>IF(AH48="","",DATE(AH86,AI86,1))</f>
        <v/>
      </c>
      <c r="AI50" s="10" t="str">
        <f t="shared" ref="AI50:AI80" si="87">TEXT(AH50,"aaa")</f>
        <v/>
      </c>
      <c r="AJ50" s="57" t="str">
        <f>IFERROR(IF((INT((AH50 - $F$6 + WEEKDAY($F$6, 16) - 1) / 7) + 1)&gt;0,INT((AH50 - $F$6 + WEEKDAY($F$6, 16) - 1) / 7) + 1,""),"")</f>
        <v/>
      </c>
      <c r="AK50" s="26"/>
      <c r="AL50" s="11" t="str">
        <f>IF(AL48="","",DATE(AL86,AM86,1))</f>
        <v/>
      </c>
      <c r="AM50" s="10" t="str">
        <f t="shared" ref="AM50:AM80" si="88">TEXT(AL50,"aaa")</f>
        <v/>
      </c>
      <c r="AN50" s="57" t="str">
        <f>IFERROR(IF((INT((AL50 - $F$6 + WEEKDAY($F$6, 16) - 1) / 7) + 1)&gt;0,INT((AL50 - $F$6 + WEEKDAY($F$6, 16) - 1) / 7) + 1,""),"")</f>
        <v/>
      </c>
      <c r="AO50" s="61"/>
      <c r="AP50" s="9" t="str">
        <f>IF(AP48="","",DATE(AP86,AQ86,1))</f>
        <v/>
      </c>
      <c r="AQ50" s="10" t="str">
        <f t="shared" ref="AQ50:AQ80" si="89">TEXT(AP50,"aaa")</f>
        <v/>
      </c>
      <c r="AR50" s="57" t="str">
        <f>IFERROR(IF((INT((AP50 - $F$6 + WEEKDAY($F$6, 16) - 1) / 7) + 1)&gt;0,INT((AP50 - $F$6 + WEEKDAY($F$6, 16) - 1) / 7) + 1,""),"")</f>
        <v/>
      </c>
      <c r="AS50" s="26"/>
      <c r="AT50" s="11" t="str">
        <f>IF(AT48="","",DATE(AT86,AU86,1))</f>
        <v/>
      </c>
      <c r="AU50" s="10" t="str">
        <f t="shared" ref="AU50:AU80" si="90">TEXT(AT50,"aaa")</f>
        <v/>
      </c>
      <c r="AV50" s="57" t="str">
        <f>IFERROR(IF((INT((AT50 - $F$6 + WEEKDAY($F$6, 16) - 1) / 7) + 1)&gt;0,INT((AT50 - $F$6 + WEEKDAY($F$6, 16) - 1) / 7) + 1,""),"")</f>
        <v/>
      </c>
      <c r="AW50" s="26"/>
    </row>
    <row r="51" spans="2:49" ht="19.5" customHeight="1" x14ac:dyDescent="0.15">
      <c r="B51" s="18" t="e">
        <f t="shared" ref="B51:B80" si="91">IF(B50="","",IF(MONTH(B50+1)=C$46,B50+1,""))</f>
        <v>#VALUE!</v>
      </c>
      <c r="C51" s="19" t="e">
        <f t="shared" ref="C51:C80" si="92">TEXT(B51,"aaa")</f>
        <v>#VALUE!</v>
      </c>
      <c r="D51" s="56" t="str">
        <f t="shared" ref="D51:D80" si="93">IFERROR(IF((INT((B51 - $F$6 + WEEKDAY($F$6, 16) - 1) / 7) + 1)&gt;0,INT((B51 - $F$6 + WEEKDAY($F$6, 16) - 1) / 7) + 1,""),"")</f>
        <v/>
      </c>
      <c r="E51" s="26"/>
      <c r="F51" s="11" t="e">
        <f>IF(F50="","",IF(MONTH(F50+1)=G$46,F50+1,""))</f>
        <v>#VALUE!</v>
      </c>
      <c r="G51" s="10" t="e">
        <f t="shared" ref="G51:G80" si="94">TEXT(F51,"aaa")</f>
        <v>#VALUE!</v>
      </c>
      <c r="H51" s="57" t="str">
        <f t="shared" ref="H51:H80" si="95">IFERROR(IF((INT((F51 - $F$6 + WEEKDAY($F$6, 16) - 1) / 7) + 1)&gt;0,INT((F51 - $F$6 + WEEKDAY($F$6, 16) - 1) / 7) + 1,""),"")</f>
        <v/>
      </c>
      <c r="I51" s="37"/>
      <c r="J51" s="38" t="str">
        <f>IF(J50="","",IF(MONTH(J50+1)=K$46,J50+1,""))</f>
        <v/>
      </c>
      <c r="K51" s="39" t="str">
        <f t="shared" ref="K51:K80" si="96">TEXT(J51,"aaa")</f>
        <v/>
      </c>
      <c r="L51" s="59" t="str">
        <f t="shared" ref="L51:L80" si="97">IFERROR(IF((INT((J51 - $F$6 + WEEKDAY($F$6, 16) - 1) / 7) + 1)&gt;0,INT((J51 - $F$6 + WEEKDAY($F$6, 16) - 1) / 7) + 1,""),"")</f>
        <v/>
      </c>
      <c r="M51" s="40"/>
      <c r="N51" s="38" t="str">
        <f>IF(N50="","",IF(MONTH(N50+1)=O$46,N50+1,""))</f>
        <v/>
      </c>
      <c r="O51" s="39" t="str">
        <f t="shared" ref="O51:O80" si="98">TEXT(N51,"aaa")</f>
        <v/>
      </c>
      <c r="P51" s="59" t="str">
        <f t="shared" ref="P51:P80" si="99">IFERROR(IF((INT((N51 - $F$6 + WEEKDAY($F$6, 16) - 1) / 7) + 1)&gt;0,INT((N51 - $F$6 + WEEKDAY($F$6, 16) - 1) / 7) + 1,""),"")</f>
        <v/>
      </c>
      <c r="Q51" s="37"/>
      <c r="R51" s="38" t="str">
        <f>IF(R50="","",IF(MONTH(R50+1)=S$46,R50+1,""))</f>
        <v/>
      </c>
      <c r="S51" s="39" t="str">
        <f t="shared" ref="S51:S80" si="100">TEXT(R51,"aaa")</f>
        <v/>
      </c>
      <c r="T51" s="59" t="str">
        <f t="shared" ref="T51:T80" si="101">IFERROR(IF((INT((R51 - $F$6 + WEEKDAY($F$6, 16) - 1) / 7) + 1)&gt;0,INT((R51 - $F$6 + WEEKDAY($F$6, 16) - 1) / 7) + 1,""),"")</f>
        <v/>
      </c>
      <c r="U51" s="40"/>
      <c r="V51" s="38" t="str">
        <f>IF(V50="","",IF(MONTH(V50+1)=W$46,V50+1,""))</f>
        <v/>
      </c>
      <c r="W51" s="39" t="str">
        <f t="shared" ref="W51:W80" si="102">TEXT(V51,"aaa")</f>
        <v/>
      </c>
      <c r="X51" s="59" t="str">
        <f t="shared" ref="X51:X80" si="103">IFERROR(IF((INT((V51 - $F$6 + WEEKDAY($F$6, 16) - 1) / 7) + 1)&gt;0,INT((V51 - $F$6 + WEEKDAY($F$6, 16) - 1) / 7) + 1,""),"")</f>
        <v/>
      </c>
      <c r="Y51" s="37"/>
      <c r="Z51" s="38" t="str">
        <f>IF(Z50="","",IF(MONTH(Z50+1)=AA$46,Z50+1,""))</f>
        <v/>
      </c>
      <c r="AA51" s="39" t="str">
        <f t="shared" ref="AA51:AA80" si="104">TEXT(Z51,"aaa")</f>
        <v/>
      </c>
      <c r="AB51" s="59" t="str">
        <f t="shared" ref="AB51:AB80" si="105">IFERROR(IF((INT((Z51 - $F$6 + WEEKDAY($F$6, 16) - 1) / 7) + 1)&gt;0,INT((Z51 - $F$6 + WEEKDAY($F$6, 16) - 1) / 7) + 1,""),"")</f>
        <v/>
      </c>
      <c r="AC51" s="40"/>
      <c r="AD51" s="11" t="str">
        <f t="shared" ref="AD51:AD80" si="106">IF(AD50="","",IF(MONTH(AD50+1)=AE$46,AD50+1,""))</f>
        <v/>
      </c>
      <c r="AE51" s="10" t="str">
        <f t="shared" si="86"/>
        <v/>
      </c>
      <c r="AF51" s="57" t="str">
        <f t="shared" ref="AF51:AF80" si="107">IFERROR(IF((INT((AD51 - $F$6 + WEEKDAY($F$6, 16) - 1) / 7) + 1)&gt;0,INT((AD51 - $F$6 + WEEKDAY($F$6, 16) - 1) / 7) + 1,""),"")</f>
        <v/>
      </c>
      <c r="AG51" s="61"/>
      <c r="AH51" s="9" t="str">
        <f t="shared" ref="AH51:AH80" si="108">IF(AH50="","",IF(MONTH(AH50+1)=AI$46,AH50+1,""))</f>
        <v/>
      </c>
      <c r="AI51" s="10" t="str">
        <f t="shared" si="87"/>
        <v/>
      </c>
      <c r="AJ51" s="57" t="str">
        <f t="shared" ref="AJ51:AJ80" si="109">IFERROR(IF((INT((AH51 - $F$6 + WEEKDAY($F$6, 16) - 1) / 7) + 1)&gt;0,INT((AH51 - $F$6 + WEEKDAY($F$6, 16) - 1) / 7) + 1,""),"")</f>
        <v/>
      </c>
      <c r="AK51" s="26"/>
      <c r="AL51" s="11" t="str">
        <f t="shared" ref="AL51:AL80" si="110">IF(AL50="","",IF(MONTH(AL50+1)=AM$46,AL50+1,""))</f>
        <v/>
      </c>
      <c r="AM51" s="10" t="str">
        <f t="shared" si="88"/>
        <v/>
      </c>
      <c r="AN51" s="57" t="str">
        <f t="shared" ref="AN51:AN79" si="111">IFERROR(IF((INT((AL51 - $F$6 + WEEKDAY($F$6, 16) - 1) / 7) + 1)&gt;0,INT((AL51 - $F$6 + WEEKDAY($F$6, 16) - 1) / 7) + 1,""),"")</f>
        <v/>
      </c>
      <c r="AO51" s="61"/>
      <c r="AP51" s="9" t="str">
        <f t="shared" ref="AP51:AP80" si="112">IF(AP50="","",IF(MONTH(AP50+1)=AQ$46,AP50+1,""))</f>
        <v/>
      </c>
      <c r="AQ51" s="10" t="str">
        <f t="shared" si="89"/>
        <v/>
      </c>
      <c r="AR51" s="57" t="str">
        <f t="shared" ref="AR51:AR80" si="113">IFERROR(IF((INT((AP51 - $F$6 + WEEKDAY($F$6, 16) - 1) / 7) + 1)&gt;0,INT((AP51 - $F$6 + WEEKDAY($F$6, 16) - 1) / 7) + 1,""),"")</f>
        <v/>
      </c>
      <c r="AS51" s="26"/>
      <c r="AT51" s="11" t="str">
        <f t="shared" ref="AT51:AT80" si="114">IF(AT50="","",IF(MONTH(AT50+1)=AU$46,AT50+1,""))</f>
        <v/>
      </c>
      <c r="AU51" s="10" t="str">
        <f t="shared" si="90"/>
        <v/>
      </c>
      <c r="AV51" s="57" t="str">
        <f t="shared" ref="AV51:AV80" si="115">IFERROR(IF((INT((AT51 - $F$6 + WEEKDAY($F$6, 16) - 1) / 7) + 1)&gt;0,INT((AT51 - $F$6 + WEEKDAY($F$6, 16) - 1) / 7) + 1,""),"")</f>
        <v/>
      </c>
      <c r="AW51" s="26"/>
    </row>
    <row r="52" spans="2:49" ht="19.5" customHeight="1" x14ac:dyDescent="0.15">
      <c r="B52" s="18" t="e">
        <f t="shared" si="91"/>
        <v>#VALUE!</v>
      </c>
      <c r="C52" s="19" t="e">
        <f t="shared" si="92"/>
        <v>#VALUE!</v>
      </c>
      <c r="D52" s="56" t="str">
        <f t="shared" si="93"/>
        <v/>
      </c>
      <c r="E52" s="26"/>
      <c r="F52" s="11" t="e">
        <f t="shared" ref="F52:F80" si="116">IF(F51="","",IF(MONTH(F51+1)=G$46,F51+1,""))</f>
        <v>#VALUE!</v>
      </c>
      <c r="G52" s="10" t="e">
        <f t="shared" si="94"/>
        <v>#VALUE!</v>
      </c>
      <c r="H52" s="57" t="str">
        <f t="shared" si="95"/>
        <v/>
      </c>
      <c r="I52" s="37"/>
      <c r="J52" s="38" t="str">
        <f t="shared" ref="J52:J80" si="117">IF(J51="","",IF(MONTH(J51+1)=K$46,J51+1,""))</f>
        <v/>
      </c>
      <c r="K52" s="39" t="str">
        <f t="shared" si="96"/>
        <v/>
      </c>
      <c r="L52" s="59" t="str">
        <f t="shared" si="97"/>
        <v/>
      </c>
      <c r="M52" s="40"/>
      <c r="N52" s="41" t="str">
        <f t="shared" ref="N52:N80" si="118">IF(N51="","",IF(MONTH(N51+1)=O$46,N51+1,""))</f>
        <v/>
      </c>
      <c r="O52" s="39" t="str">
        <f t="shared" si="98"/>
        <v/>
      </c>
      <c r="P52" s="59" t="str">
        <f t="shared" si="99"/>
        <v/>
      </c>
      <c r="Q52" s="37"/>
      <c r="R52" s="38" t="str">
        <f t="shared" ref="R52:R80" si="119">IF(R51="","",IF(MONTH(R51+1)=S$46,R51+1,""))</f>
        <v/>
      </c>
      <c r="S52" s="39" t="str">
        <f t="shared" si="100"/>
        <v/>
      </c>
      <c r="T52" s="59" t="str">
        <f t="shared" si="101"/>
        <v/>
      </c>
      <c r="U52" s="40"/>
      <c r="V52" s="41" t="str">
        <f t="shared" ref="V52:V80" si="120">IF(V51="","",IF(MONTH(V51+1)=W$46,V51+1,""))</f>
        <v/>
      </c>
      <c r="W52" s="39" t="str">
        <f t="shared" si="102"/>
        <v/>
      </c>
      <c r="X52" s="59" t="str">
        <f t="shared" si="103"/>
        <v/>
      </c>
      <c r="Y52" s="37"/>
      <c r="Z52" s="38" t="str">
        <f t="shared" ref="Z52:Z80" si="121">IF(Z51="","",IF(MONTH(Z51+1)=AA$46,Z51+1,""))</f>
        <v/>
      </c>
      <c r="AA52" s="39" t="str">
        <f t="shared" si="104"/>
        <v/>
      </c>
      <c r="AB52" s="59" t="str">
        <f t="shared" si="105"/>
        <v/>
      </c>
      <c r="AC52" s="42"/>
      <c r="AD52" s="11" t="str">
        <f t="shared" si="106"/>
        <v/>
      </c>
      <c r="AE52" s="10" t="str">
        <f t="shared" si="86"/>
        <v/>
      </c>
      <c r="AF52" s="57" t="str">
        <f t="shared" si="107"/>
        <v/>
      </c>
      <c r="AG52" s="61"/>
      <c r="AH52" s="9" t="str">
        <f t="shared" si="108"/>
        <v/>
      </c>
      <c r="AI52" s="10" t="str">
        <f t="shared" si="87"/>
        <v/>
      </c>
      <c r="AJ52" s="57" t="str">
        <f t="shared" si="109"/>
        <v/>
      </c>
      <c r="AK52" s="26"/>
      <c r="AL52" s="11" t="str">
        <f t="shared" si="110"/>
        <v/>
      </c>
      <c r="AM52" s="10" t="str">
        <f t="shared" si="88"/>
        <v/>
      </c>
      <c r="AN52" s="57" t="str">
        <f t="shared" si="111"/>
        <v/>
      </c>
      <c r="AO52" s="61"/>
      <c r="AP52" s="9" t="str">
        <f t="shared" si="112"/>
        <v/>
      </c>
      <c r="AQ52" s="10" t="str">
        <f t="shared" si="89"/>
        <v/>
      </c>
      <c r="AR52" s="57" t="str">
        <f t="shared" si="113"/>
        <v/>
      </c>
      <c r="AS52" s="26"/>
      <c r="AT52" s="11" t="str">
        <f t="shared" si="114"/>
        <v/>
      </c>
      <c r="AU52" s="10" t="str">
        <f t="shared" si="90"/>
        <v/>
      </c>
      <c r="AV52" s="57" t="str">
        <f t="shared" si="115"/>
        <v/>
      </c>
      <c r="AW52" s="26"/>
    </row>
    <row r="53" spans="2:49" ht="19.5" customHeight="1" x14ac:dyDescent="0.15">
      <c r="B53" s="18" t="e">
        <f t="shared" si="91"/>
        <v>#VALUE!</v>
      </c>
      <c r="C53" s="19" t="e">
        <f t="shared" si="92"/>
        <v>#VALUE!</v>
      </c>
      <c r="D53" s="56" t="str">
        <f t="shared" si="93"/>
        <v/>
      </c>
      <c r="E53" s="26"/>
      <c r="F53" s="11" t="e">
        <f t="shared" si="116"/>
        <v>#VALUE!</v>
      </c>
      <c r="G53" s="10" t="e">
        <f t="shared" si="94"/>
        <v>#VALUE!</v>
      </c>
      <c r="H53" s="57" t="str">
        <f t="shared" si="95"/>
        <v/>
      </c>
      <c r="I53" s="37"/>
      <c r="J53" s="38" t="str">
        <f t="shared" si="117"/>
        <v/>
      </c>
      <c r="K53" s="39" t="str">
        <f t="shared" si="96"/>
        <v/>
      </c>
      <c r="L53" s="59" t="str">
        <f t="shared" si="97"/>
        <v/>
      </c>
      <c r="M53" s="40"/>
      <c r="N53" s="41" t="str">
        <f t="shared" si="118"/>
        <v/>
      </c>
      <c r="O53" s="39" t="str">
        <f t="shared" si="98"/>
        <v/>
      </c>
      <c r="P53" s="59" t="str">
        <f t="shared" si="99"/>
        <v/>
      </c>
      <c r="Q53" s="37"/>
      <c r="R53" s="38" t="str">
        <f t="shared" si="119"/>
        <v/>
      </c>
      <c r="S53" s="39" t="str">
        <f t="shared" si="100"/>
        <v/>
      </c>
      <c r="T53" s="59" t="str">
        <f t="shared" si="101"/>
        <v/>
      </c>
      <c r="U53" s="40"/>
      <c r="V53" s="41" t="str">
        <f t="shared" si="120"/>
        <v/>
      </c>
      <c r="W53" s="39" t="str">
        <f t="shared" si="102"/>
        <v/>
      </c>
      <c r="X53" s="59" t="str">
        <f t="shared" si="103"/>
        <v/>
      </c>
      <c r="Y53" s="37"/>
      <c r="Z53" s="38" t="str">
        <f t="shared" si="121"/>
        <v/>
      </c>
      <c r="AA53" s="39" t="str">
        <f t="shared" si="104"/>
        <v/>
      </c>
      <c r="AB53" s="59" t="str">
        <f t="shared" si="105"/>
        <v/>
      </c>
      <c r="AC53" s="42"/>
      <c r="AD53" s="11" t="str">
        <f t="shared" si="106"/>
        <v/>
      </c>
      <c r="AE53" s="10" t="str">
        <f t="shared" si="86"/>
        <v/>
      </c>
      <c r="AF53" s="57" t="str">
        <f t="shared" si="107"/>
        <v/>
      </c>
      <c r="AG53" s="61"/>
      <c r="AH53" s="9" t="str">
        <f t="shared" si="108"/>
        <v/>
      </c>
      <c r="AI53" s="10" t="str">
        <f t="shared" si="87"/>
        <v/>
      </c>
      <c r="AJ53" s="57" t="str">
        <f t="shared" si="109"/>
        <v/>
      </c>
      <c r="AK53" s="26"/>
      <c r="AL53" s="11" t="str">
        <f t="shared" si="110"/>
        <v/>
      </c>
      <c r="AM53" s="10" t="str">
        <f t="shared" si="88"/>
        <v/>
      </c>
      <c r="AN53" s="57" t="str">
        <f t="shared" si="111"/>
        <v/>
      </c>
      <c r="AO53" s="61"/>
      <c r="AP53" s="9" t="str">
        <f t="shared" si="112"/>
        <v/>
      </c>
      <c r="AQ53" s="10" t="str">
        <f t="shared" si="89"/>
        <v/>
      </c>
      <c r="AR53" s="57" t="str">
        <f t="shared" si="113"/>
        <v/>
      </c>
      <c r="AS53" s="26"/>
      <c r="AT53" s="11" t="str">
        <f t="shared" si="114"/>
        <v/>
      </c>
      <c r="AU53" s="10" t="str">
        <f t="shared" si="90"/>
        <v/>
      </c>
      <c r="AV53" s="57" t="str">
        <f t="shared" si="115"/>
        <v/>
      </c>
      <c r="AW53" s="26"/>
    </row>
    <row r="54" spans="2:49" ht="19.5" customHeight="1" x14ac:dyDescent="0.15">
      <c r="B54" s="18" t="e">
        <f t="shared" si="91"/>
        <v>#VALUE!</v>
      </c>
      <c r="C54" s="19" t="e">
        <f t="shared" si="92"/>
        <v>#VALUE!</v>
      </c>
      <c r="D54" s="56" t="str">
        <f t="shared" si="93"/>
        <v/>
      </c>
      <c r="E54" s="26"/>
      <c r="F54" s="11" t="e">
        <f t="shared" si="116"/>
        <v>#VALUE!</v>
      </c>
      <c r="G54" s="10" t="e">
        <f t="shared" si="94"/>
        <v>#VALUE!</v>
      </c>
      <c r="H54" s="57" t="str">
        <f t="shared" si="95"/>
        <v/>
      </c>
      <c r="I54" s="37"/>
      <c r="J54" s="38" t="str">
        <f t="shared" si="117"/>
        <v/>
      </c>
      <c r="K54" s="39" t="str">
        <f t="shared" si="96"/>
        <v/>
      </c>
      <c r="L54" s="59" t="str">
        <f t="shared" si="97"/>
        <v/>
      </c>
      <c r="M54" s="40"/>
      <c r="N54" s="41" t="str">
        <f t="shared" si="118"/>
        <v/>
      </c>
      <c r="O54" s="39" t="str">
        <f t="shared" si="98"/>
        <v/>
      </c>
      <c r="P54" s="59" t="str">
        <f t="shared" si="99"/>
        <v/>
      </c>
      <c r="Q54" s="37"/>
      <c r="R54" s="38" t="str">
        <f t="shared" si="119"/>
        <v/>
      </c>
      <c r="S54" s="39" t="str">
        <f t="shared" si="100"/>
        <v/>
      </c>
      <c r="T54" s="59" t="str">
        <f t="shared" si="101"/>
        <v/>
      </c>
      <c r="U54" s="40"/>
      <c r="V54" s="41" t="str">
        <f t="shared" si="120"/>
        <v/>
      </c>
      <c r="W54" s="39" t="str">
        <f t="shared" si="102"/>
        <v/>
      </c>
      <c r="X54" s="59" t="str">
        <f t="shared" si="103"/>
        <v/>
      </c>
      <c r="Y54" s="37"/>
      <c r="Z54" s="38" t="str">
        <f t="shared" si="121"/>
        <v/>
      </c>
      <c r="AA54" s="39" t="str">
        <f t="shared" si="104"/>
        <v/>
      </c>
      <c r="AB54" s="59" t="str">
        <f t="shared" si="105"/>
        <v/>
      </c>
      <c r="AC54" s="42"/>
      <c r="AD54" s="11" t="str">
        <f t="shared" si="106"/>
        <v/>
      </c>
      <c r="AE54" s="10" t="str">
        <f t="shared" si="86"/>
        <v/>
      </c>
      <c r="AF54" s="57" t="str">
        <f t="shared" si="107"/>
        <v/>
      </c>
      <c r="AG54" s="61"/>
      <c r="AH54" s="9" t="str">
        <f t="shared" si="108"/>
        <v/>
      </c>
      <c r="AI54" s="10" t="str">
        <f t="shared" si="87"/>
        <v/>
      </c>
      <c r="AJ54" s="57" t="str">
        <f t="shared" si="109"/>
        <v/>
      </c>
      <c r="AK54" s="26"/>
      <c r="AL54" s="11" t="str">
        <f t="shared" si="110"/>
        <v/>
      </c>
      <c r="AM54" s="10" t="str">
        <f t="shared" si="88"/>
        <v/>
      </c>
      <c r="AN54" s="57" t="str">
        <f t="shared" si="111"/>
        <v/>
      </c>
      <c r="AO54" s="61"/>
      <c r="AP54" s="9" t="str">
        <f t="shared" si="112"/>
        <v/>
      </c>
      <c r="AQ54" s="10" t="str">
        <f t="shared" si="89"/>
        <v/>
      </c>
      <c r="AR54" s="57" t="str">
        <f t="shared" si="113"/>
        <v/>
      </c>
      <c r="AS54" s="26"/>
      <c r="AT54" s="11" t="str">
        <f t="shared" si="114"/>
        <v/>
      </c>
      <c r="AU54" s="10" t="str">
        <f t="shared" si="90"/>
        <v/>
      </c>
      <c r="AV54" s="57" t="str">
        <f t="shared" si="115"/>
        <v/>
      </c>
      <c r="AW54" s="26"/>
    </row>
    <row r="55" spans="2:49" ht="19.5" customHeight="1" x14ac:dyDescent="0.15">
      <c r="B55" s="18" t="e">
        <f t="shared" si="91"/>
        <v>#VALUE!</v>
      </c>
      <c r="C55" s="19" t="e">
        <f t="shared" si="92"/>
        <v>#VALUE!</v>
      </c>
      <c r="D55" s="56" t="str">
        <f t="shared" si="93"/>
        <v/>
      </c>
      <c r="E55" s="26"/>
      <c r="F55" s="11" t="e">
        <f t="shared" si="116"/>
        <v>#VALUE!</v>
      </c>
      <c r="G55" s="10" t="e">
        <f t="shared" si="94"/>
        <v>#VALUE!</v>
      </c>
      <c r="H55" s="57" t="str">
        <f t="shared" si="95"/>
        <v/>
      </c>
      <c r="I55" s="37"/>
      <c r="J55" s="38" t="str">
        <f t="shared" si="117"/>
        <v/>
      </c>
      <c r="K55" s="39" t="str">
        <f t="shared" si="96"/>
        <v/>
      </c>
      <c r="L55" s="59" t="str">
        <f t="shared" si="97"/>
        <v/>
      </c>
      <c r="M55" s="40"/>
      <c r="N55" s="41" t="str">
        <f t="shared" si="118"/>
        <v/>
      </c>
      <c r="O55" s="39" t="str">
        <f t="shared" si="98"/>
        <v/>
      </c>
      <c r="P55" s="59" t="str">
        <f t="shared" si="99"/>
        <v/>
      </c>
      <c r="Q55" s="37"/>
      <c r="R55" s="38" t="str">
        <f t="shared" si="119"/>
        <v/>
      </c>
      <c r="S55" s="39" t="str">
        <f t="shared" si="100"/>
        <v/>
      </c>
      <c r="T55" s="59" t="str">
        <f t="shared" si="101"/>
        <v/>
      </c>
      <c r="U55" s="40"/>
      <c r="V55" s="41" t="str">
        <f t="shared" si="120"/>
        <v/>
      </c>
      <c r="W55" s="39" t="str">
        <f t="shared" si="102"/>
        <v/>
      </c>
      <c r="X55" s="59" t="str">
        <f t="shared" si="103"/>
        <v/>
      </c>
      <c r="Y55" s="37"/>
      <c r="Z55" s="38" t="str">
        <f t="shared" si="121"/>
        <v/>
      </c>
      <c r="AA55" s="39" t="str">
        <f t="shared" si="104"/>
        <v/>
      </c>
      <c r="AB55" s="59" t="str">
        <f t="shared" si="105"/>
        <v/>
      </c>
      <c r="AC55" s="42"/>
      <c r="AD55" s="11" t="str">
        <f t="shared" si="106"/>
        <v/>
      </c>
      <c r="AE55" s="10" t="str">
        <f t="shared" si="86"/>
        <v/>
      </c>
      <c r="AF55" s="57" t="str">
        <f t="shared" si="107"/>
        <v/>
      </c>
      <c r="AG55" s="61"/>
      <c r="AH55" s="9" t="str">
        <f t="shared" si="108"/>
        <v/>
      </c>
      <c r="AI55" s="10" t="str">
        <f t="shared" si="87"/>
        <v/>
      </c>
      <c r="AJ55" s="57" t="str">
        <f t="shared" si="109"/>
        <v/>
      </c>
      <c r="AK55" s="26"/>
      <c r="AL55" s="11" t="str">
        <f t="shared" si="110"/>
        <v/>
      </c>
      <c r="AM55" s="10" t="str">
        <f t="shared" si="88"/>
        <v/>
      </c>
      <c r="AN55" s="57" t="str">
        <f t="shared" si="111"/>
        <v/>
      </c>
      <c r="AO55" s="61"/>
      <c r="AP55" s="9" t="str">
        <f t="shared" si="112"/>
        <v/>
      </c>
      <c r="AQ55" s="10" t="str">
        <f t="shared" si="89"/>
        <v/>
      </c>
      <c r="AR55" s="57" t="str">
        <f t="shared" si="113"/>
        <v/>
      </c>
      <c r="AS55" s="26"/>
      <c r="AT55" s="11" t="str">
        <f t="shared" si="114"/>
        <v/>
      </c>
      <c r="AU55" s="10" t="str">
        <f t="shared" si="90"/>
        <v/>
      </c>
      <c r="AV55" s="57" t="str">
        <f t="shared" si="115"/>
        <v/>
      </c>
      <c r="AW55" s="26"/>
    </row>
    <row r="56" spans="2:49" ht="19.5" customHeight="1" x14ac:dyDescent="0.15">
      <c r="B56" s="18" t="e">
        <f t="shared" si="91"/>
        <v>#VALUE!</v>
      </c>
      <c r="C56" s="19" t="e">
        <f t="shared" si="92"/>
        <v>#VALUE!</v>
      </c>
      <c r="D56" s="56" t="str">
        <f t="shared" si="93"/>
        <v/>
      </c>
      <c r="E56" s="26"/>
      <c r="F56" s="11" t="e">
        <f t="shared" si="116"/>
        <v>#VALUE!</v>
      </c>
      <c r="G56" s="10" t="e">
        <f t="shared" si="94"/>
        <v>#VALUE!</v>
      </c>
      <c r="H56" s="57" t="str">
        <f t="shared" si="95"/>
        <v/>
      </c>
      <c r="I56" s="37"/>
      <c r="J56" s="38" t="str">
        <f t="shared" si="117"/>
        <v/>
      </c>
      <c r="K56" s="39" t="str">
        <f t="shared" si="96"/>
        <v/>
      </c>
      <c r="L56" s="59" t="str">
        <f t="shared" si="97"/>
        <v/>
      </c>
      <c r="M56" s="40"/>
      <c r="N56" s="41" t="str">
        <f t="shared" si="118"/>
        <v/>
      </c>
      <c r="O56" s="39" t="str">
        <f t="shared" si="98"/>
        <v/>
      </c>
      <c r="P56" s="59" t="str">
        <f t="shared" si="99"/>
        <v/>
      </c>
      <c r="Q56" s="37"/>
      <c r="R56" s="38" t="str">
        <f t="shared" si="119"/>
        <v/>
      </c>
      <c r="S56" s="39" t="str">
        <f t="shared" si="100"/>
        <v/>
      </c>
      <c r="T56" s="59" t="str">
        <f t="shared" si="101"/>
        <v/>
      </c>
      <c r="U56" s="40"/>
      <c r="V56" s="41" t="str">
        <f t="shared" si="120"/>
        <v/>
      </c>
      <c r="W56" s="39" t="str">
        <f t="shared" si="102"/>
        <v/>
      </c>
      <c r="X56" s="59" t="str">
        <f t="shared" si="103"/>
        <v/>
      </c>
      <c r="Y56" s="37"/>
      <c r="Z56" s="38" t="str">
        <f t="shared" si="121"/>
        <v/>
      </c>
      <c r="AA56" s="39" t="str">
        <f t="shared" si="104"/>
        <v/>
      </c>
      <c r="AB56" s="59" t="str">
        <f t="shared" si="105"/>
        <v/>
      </c>
      <c r="AC56" s="42"/>
      <c r="AD56" s="11" t="str">
        <f t="shared" si="106"/>
        <v/>
      </c>
      <c r="AE56" s="10" t="str">
        <f t="shared" si="86"/>
        <v/>
      </c>
      <c r="AF56" s="57" t="str">
        <f t="shared" si="107"/>
        <v/>
      </c>
      <c r="AG56" s="61"/>
      <c r="AH56" s="9" t="str">
        <f t="shared" si="108"/>
        <v/>
      </c>
      <c r="AI56" s="10" t="str">
        <f t="shared" si="87"/>
        <v/>
      </c>
      <c r="AJ56" s="57" t="str">
        <f t="shared" si="109"/>
        <v/>
      </c>
      <c r="AK56" s="26"/>
      <c r="AL56" s="11" t="str">
        <f t="shared" si="110"/>
        <v/>
      </c>
      <c r="AM56" s="10" t="str">
        <f t="shared" si="88"/>
        <v/>
      </c>
      <c r="AN56" s="57" t="str">
        <f t="shared" si="111"/>
        <v/>
      </c>
      <c r="AO56" s="61"/>
      <c r="AP56" s="9" t="str">
        <f t="shared" si="112"/>
        <v/>
      </c>
      <c r="AQ56" s="10" t="str">
        <f t="shared" si="89"/>
        <v/>
      </c>
      <c r="AR56" s="57" t="str">
        <f t="shared" si="113"/>
        <v/>
      </c>
      <c r="AS56" s="26"/>
      <c r="AT56" s="11" t="str">
        <f t="shared" si="114"/>
        <v/>
      </c>
      <c r="AU56" s="10" t="str">
        <f t="shared" si="90"/>
        <v/>
      </c>
      <c r="AV56" s="57" t="str">
        <f t="shared" si="115"/>
        <v/>
      </c>
      <c r="AW56" s="26"/>
    </row>
    <row r="57" spans="2:49" ht="19.5" customHeight="1" x14ac:dyDescent="0.15">
      <c r="B57" s="18" t="e">
        <f t="shared" si="91"/>
        <v>#VALUE!</v>
      </c>
      <c r="C57" s="19" t="e">
        <f t="shared" si="92"/>
        <v>#VALUE!</v>
      </c>
      <c r="D57" s="56" t="str">
        <f t="shared" si="93"/>
        <v/>
      </c>
      <c r="E57" s="26"/>
      <c r="F57" s="11" t="e">
        <f t="shared" si="116"/>
        <v>#VALUE!</v>
      </c>
      <c r="G57" s="10" t="e">
        <f t="shared" si="94"/>
        <v>#VALUE!</v>
      </c>
      <c r="H57" s="57" t="str">
        <f t="shared" si="95"/>
        <v/>
      </c>
      <c r="I57" s="37"/>
      <c r="J57" s="38" t="str">
        <f t="shared" si="117"/>
        <v/>
      </c>
      <c r="K57" s="39" t="str">
        <f t="shared" si="96"/>
        <v/>
      </c>
      <c r="L57" s="59" t="str">
        <f t="shared" si="97"/>
        <v/>
      </c>
      <c r="M57" s="40"/>
      <c r="N57" s="41" t="str">
        <f t="shared" si="118"/>
        <v/>
      </c>
      <c r="O57" s="39" t="str">
        <f t="shared" si="98"/>
        <v/>
      </c>
      <c r="P57" s="59" t="str">
        <f t="shared" si="99"/>
        <v/>
      </c>
      <c r="Q57" s="37"/>
      <c r="R57" s="38" t="str">
        <f t="shared" si="119"/>
        <v/>
      </c>
      <c r="S57" s="39" t="str">
        <f t="shared" si="100"/>
        <v/>
      </c>
      <c r="T57" s="59" t="str">
        <f t="shared" si="101"/>
        <v/>
      </c>
      <c r="U57" s="42"/>
      <c r="V57" s="41" t="str">
        <f t="shared" si="120"/>
        <v/>
      </c>
      <c r="W57" s="39" t="str">
        <f t="shared" si="102"/>
        <v/>
      </c>
      <c r="X57" s="59" t="str">
        <f t="shared" si="103"/>
        <v/>
      </c>
      <c r="Y57" s="37"/>
      <c r="Z57" s="38" t="str">
        <f t="shared" si="121"/>
        <v/>
      </c>
      <c r="AA57" s="39" t="str">
        <f t="shared" si="104"/>
        <v/>
      </c>
      <c r="AB57" s="59" t="str">
        <f t="shared" si="105"/>
        <v/>
      </c>
      <c r="AC57" s="42"/>
      <c r="AD57" s="11" t="str">
        <f t="shared" si="106"/>
        <v/>
      </c>
      <c r="AE57" s="10" t="str">
        <f t="shared" si="86"/>
        <v/>
      </c>
      <c r="AF57" s="57" t="str">
        <f t="shared" si="107"/>
        <v/>
      </c>
      <c r="AG57" s="61"/>
      <c r="AH57" s="9" t="str">
        <f t="shared" si="108"/>
        <v/>
      </c>
      <c r="AI57" s="10" t="str">
        <f t="shared" si="87"/>
        <v/>
      </c>
      <c r="AJ57" s="57" t="str">
        <f t="shared" si="109"/>
        <v/>
      </c>
      <c r="AK57" s="26"/>
      <c r="AL57" s="11" t="str">
        <f t="shared" si="110"/>
        <v/>
      </c>
      <c r="AM57" s="10" t="str">
        <f t="shared" si="88"/>
        <v/>
      </c>
      <c r="AN57" s="57" t="str">
        <f t="shared" si="111"/>
        <v/>
      </c>
      <c r="AO57" s="61"/>
      <c r="AP57" s="9" t="str">
        <f t="shared" si="112"/>
        <v/>
      </c>
      <c r="AQ57" s="10" t="str">
        <f t="shared" si="89"/>
        <v/>
      </c>
      <c r="AR57" s="57" t="str">
        <f t="shared" si="113"/>
        <v/>
      </c>
      <c r="AS57" s="26"/>
      <c r="AT57" s="11" t="str">
        <f t="shared" si="114"/>
        <v/>
      </c>
      <c r="AU57" s="10" t="str">
        <f t="shared" si="90"/>
        <v/>
      </c>
      <c r="AV57" s="57" t="str">
        <f t="shared" si="115"/>
        <v/>
      </c>
      <c r="AW57" s="26"/>
    </row>
    <row r="58" spans="2:49" ht="19.5" customHeight="1" x14ac:dyDescent="0.15">
      <c r="B58" s="18" t="e">
        <f t="shared" si="91"/>
        <v>#VALUE!</v>
      </c>
      <c r="C58" s="19" t="e">
        <f t="shared" si="92"/>
        <v>#VALUE!</v>
      </c>
      <c r="D58" s="56" t="str">
        <f t="shared" si="93"/>
        <v/>
      </c>
      <c r="E58" s="26"/>
      <c r="F58" s="11" t="e">
        <f t="shared" si="116"/>
        <v>#VALUE!</v>
      </c>
      <c r="G58" s="10" t="e">
        <f t="shared" si="94"/>
        <v>#VALUE!</v>
      </c>
      <c r="H58" s="57" t="str">
        <f t="shared" si="95"/>
        <v/>
      </c>
      <c r="I58" s="37"/>
      <c r="J58" s="38" t="str">
        <f t="shared" si="117"/>
        <v/>
      </c>
      <c r="K58" s="39" t="str">
        <f t="shared" si="96"/>
        <v/>
      </c>
      <c r="L58" s="59" t="str">
        <f t="shared" si="97"/>
        <v/>
      </c>
      <c r="M58" s="40"/>
      <c r="N58" s="41" t="str">
        <f t="shared" si="118"/>
        <v/>
      </c>
      <c r="O58" s="39" t="str">
        <f t="shared" si="98"/>
        <v/>
      </c>
      <c r="P58" s="59" t="str">
        <f t="shared" si="99"/>
        <v/>
      </c>
      <c r="Q58" s="37"/>
      <c r="R58" s="38" t="str">
        <f t="shared" si="119"/>
        <v/>
      </c>
      <c r="S58" s="39" t="str">
        <f t="shared" si="100"/>
        <v/>
      </c>
      <c r="T58" s="59" t="str">
        <f t="shared" si="101"/>
        <v/>
      </c>
      <c r="U58" s="40"/>
      <c r="V58" s="41" t="str">
        <f t="shared" si="120"/>
        <v/>
      </c>
      <c r="W58" s="39" t="str">
        <f t="shared" si="102"/>
        <v/>
      </c>
      <c r="X58" s="59" t="str">
        <f t="shared" si="103"/>
        <v/>
      </c>
      <c r="Y58" s="37"/>
      <c r="Z58" s="38" t="str">
        <f t="shared" si="121"/>
        <v/>
      </c>
      <c r="AA58" s="39" t="str">
        <f t="shared" si="104"/>
        <v/>
      </c>
      <c r="AB58" s="59" t="str">
        <f t="shared" si="105"/>
        <v/>
      </c>
      <c r="AC58" s="42"/>
      <c r="AD58" s="11" t="str">
        <f t="shared" si="106"/>
        <v/>
      </c>
      <c r="AE58" s="10" t="str">
        <f t="shared" si="86"/>
        <v/>
      </c>
      <c r="AF58" s="57" t="str">
        <f t="shared" si="107"/>
        <v/>
      </c>
      <c r="AG58" s="61"/>
      <c r="AH58" s="9" t="str">
        <f t="shared" si="108"/>
        <v/>
      </c>
      <c r="AI58" s="10" t="str">
        <f t="shared" si="87"/>
        <v/>
      </c>
      <c r="AJ58" s="57" t="str">
        <f t="shared" si="109"/>
        <v/>
      </c>
      <c r="AK58" s="26"/>
      <c r="AL58" s="11" t="str">
        <f t="shared" si="110"/>
        <v/>
      </c>
      <c r="AM58" s="10" t="str">
        <f t="shared" si="88"/>
        <v/>
      </c>
      <c r="AN58" s="57" t="str">
        <f t="shared" si="111"/>
        <v/>
      </c>
      <c r="AO58" s="61"/>
      <c r="AP58" s="9" t="str">
        <f t="shared" si="112"/>
        <v/>
      </c>
      <c r="AQ58" s="10" t="str">
        <f t="shared" si="89"/>
        <v/>
      </c>
      <c r="AR58" s="57" t="str">
        <f t="shared" si="113"/>
        <v/>
      </c>
      <c r="AS58" s="26"/>
      <c r="AT58" s="11" t="str">
        <f t="shared" si="114"/>
        <v/>
      </c>
      <c r="AU58" s="10" t="str">
        <f t="shared" si="90"/>
        <v/>
      </c>
      <c r="AV58" s="57" t="str">
        <f t="shared" si="115"/>
        <v/>
      </c>
      <c r="AW58" s="26"/>
    </row>
    <row r="59" spans="2:49" ht="19.5" customHeight="1" x14ac:dyDescent="0.15">
      <c r="B59" s="18" t="e">
        <f t="shared" si="91"/>
        <v>#VALUE!</v>
      </c>
      <c r="C59" s="19" t="e">
        <f t="shared" si="92"/>
        <v>#VALUE!</v>
      </c>
      <c r="D59" s="56" t="str">
        <f t="shared" si="93"/>
        <v/>
      </c>
      <c r="E59" s="26"/>
      <c r="F59" s="11" t="e">
        <f t="shared" si="116"/>
        <v>#VALUE!</v>
      </c>
      <c r="G59" s="10" t="e">
        <f t="shared" si="94"/>
        <v>#VALUE!</v>
      </c>
      <c r="H59" s="57" t="str">
        <f t="shared" si="95"/>
        <v/>
      </c>
      <c r="I59" s="37"/>
      <c r="J59" s="38" t="str">
        <f t="shared" si="117"/>
        <v/>
      </c>
      <c r="K59" s="39" t="str">
        <f t="shared" si="96"/>
        <v/>
      </c>
      <c r="L59" s="59" t="str">
        <f t="shared" si="97"/>
        <v/>
      </c>
      <c r="M59" s="40"/>
      <c r="N59" s="41" t="str">
        <f t="shared" si="118"/>
        <v/>
      </c>
      <c r="O59" s="39" t="str">
        <f t="shared" si="98"/>
        <v/>
      </c>
      <c r="P59" s="59" t="str">
        <f t="shared" si="99"/>
        <v/>
      </c>
      <c r="Q59" s="37"/>
      <c r="R59" s="38" t="str">
        <f t="shared" si="119"/>
        <v/>
      </c>
      <c r="S59" s="39" t="str">
        <f t="shared" si="100"/>
        <v/>
      </c>
      <c r="T59" s="59" t="str">
        <f t="shared" si="101"/>
        <v/>
      </c>
      <c r="U59" s="40"/>
      <c r="V59" s="41" t="str">
        <f t="shared" si="120"/>
        <v/>
      </c>
      <c r="W59" s="39" t="str">
        <f t="shared" si="102"/>
        <v/>
      </c>
      <c r="X59" s="59" t="str">
        <f t="shared" si="103"/>
        <v/>
      </c>
      <c r="Y59" s="37"/>
      <c r="Z59" s="38" t="str">
        <f t="shared" si="121"/>
        <v/>
      </c>
      <c r="AA59" s="39" t="str">
        <f t="shared" si="104"/>
        <v/>
      </c>
      <c r="AB59" s="59" t="str">
        <f t="shared" si="105"/>
        <v/>
      </c>
      <c r="AC59" s="42"/>
      <c r="AD59" s="11" t="str">
        <f t="shared" si="106"/>
        <v/>
      </c>
      <c r="AE59" s="10" t="str">
        <f t="shared" si="86"/>
        <v/>
      </c>
      <c r="AF59" s="57" t="str">
        <f t="shared" si="107"/>
        <v/>
      </c>
      <c r="AG59" s="61"/>
      <c r="AH59" s="9" t="str">
        <f t="shared" si="108"/>
        <v/>
      </c>
      <c r="AI59" s="10" t="str">
        <f t="shared" si="87"/>
        <v/>
      </c>
      <c r="AJ59" s="57" t="str">
        <f t="shared" si="109"/>
        <v/>
      </c>
      <c r="AK59" s="26"/>
      <c r="AL59" s="11" t="str">
        <f t="shared" si="110"/>
        <v/>
      </c>
      <c r="AM59" s="10" t="str">
        <f t="shared" si="88"/>
        <v/>
      </c>
      <c r="AN59" s="57" t="str">
        <f t="shared" si="111"/>
        <v/>
      </c>
      <c r="AO59" s="61"/>
      <c r="AP59" s="9" t="str">
        <f t="shared" si="112"/>
        <v/>
      </c>
      <c r="AQ59" s="10" t="str">
        <f t="shared" si="89"/>
        <v/>
      </c>
      <c r="AR59" s="57" t="str">
        <f t="shared" si="113"/>
        <v/>
      </c>
      <c r="AS59" s="26"/>
      <c r="AT59" s="11" t="str">
        <f t="shared" si="114"/>
        <v/>
      </c>
      <c r="AU59" s="10" t="str">
        <f t="shared" si="90"/>
        <v/>
      </c>
      <c r="AV59" s="57" t="str">
        <f t="shared" si="115"/>
        <v/>
      </c>
      <c r="AW59" s="26"/>
    </row>
    <row r="60" spans="2:49" ht="19.5" customHeight="1" x14ac:dyDescent="0.15">
      <c r="B60" s="18" t="e">
        <f t="shared" si="91"/>
        <v>#VALUE!</v>
      </c>
      <c r="C60" s="19" t="e">
        <f t="shared" si="92"/>
        <v>#VALUE!</v>
      </c>
      <c r="D60" s="56" t="str">
        <f>IFERROR(IF((INT((B60 - $F$6 + WEEKDAY($F$6, 16) - 1) / 7) + 1)&gt;0,INT((B60 - $F$6 + WEEKDAY($F$6, 16) - 1) / 7) + 1,""),"")</f>
        <v/>
      </c>
      <c r="E60" s="26"/>
      <c r="F60" s="11" t="e">
        <f t="shared" si="116"/>
        <v>#VALUE!</v>
      </c>
      <c r="G60" s="10" t="e">
        <f t="shared" si="94"/>
        <v>#VALUE!</v>
      </c>
      <c r="H60" s="57" t="str">
        <f t="shared" si="95"/>
        <v/>
      </c>
      <c r="I60" s="37"/>
      <c r="J60" s="38" t="str">
        <f t="shared" si="117"/>
        <v/>
      </c>
      <c r="K60" s="39" t="str">
        <f t="shared" si="96"/>
        <v/>
      </c>
      <c r="L60" s="59" t="str">
        <f t="shared" si="97"/>
        <v/>
      </c>
      <c r="M60" s="40"/>
      <c r="N60" s="41" t="str">
        <f t="shared" si="118"/>
        <v/>
      </c>
      <c r="O60" s="39" t="str">
        <f t="shared" si="98"/>
        <v/>
      </c>
      <c r="P60" s="59" t="str">
        <f t="shared" si="99"/>
        <v/>
      </c>
      <c r="Q60" s="37"/>
      <c r="R60" s="38" t="str">
        <f t="shared" si="119"/>
        <v/>
      </c>
      <c r="S60" s="39" t="str">
        <f t="shared" si="100"/>
        <v/>
      </c>
      <c r="T60" s="59" t="str">
        <f t="shared" si="101"/>
        <v/>
      </c>
      <c r="U60" s="40"/>
      <c r="V60" s="41" t="str">
        <f t="shared" si="120"/>
        <v/>
      </c>
      <c r="W60" s="39" t="str">
        <f t="shared" si="102"/>
        <v/>
      </c>
      <c r="X60" s="59" t="str">
        <f t="shared" si="103"/>
        <v/>
      </c>
      <c r="Y60" s="37"/>
      <c r="Z60" s="38" t="str">
        <f t="shared" si="121"/>
        <v/>
      </c>
      <c r="AA60" s="39" t="str">
        <f t="shared" si="104"/>
        <v/>
      </c>
      <c r="AB60" s="59" t="str">
        <f t="shared" si="105"/>
        <v/>
      </c>
      <c r="AC60" s="42"/>
      <c r="AD60" s="11" t="str">
        <f t="shared" si="106"/>
        <v/>
      </c>
      <c r="AE60" s="10" t="str">
        <f t="shared" si="86"/>
        <v/>
      </c>
      <c r="AF60" s="57" t="str">
        <f t="shared" si="107"/>
        <v/>
      </c>
      <c r="AG60" s="61"/>
      <c r="AH60" s="9" t="str">
        <f t="shared" si="108"/>
        <v/>
      </c>
      <c r="AI60" s="10" t="str">
        <f t="shared" si="87"/>
        <v/>
      </c>
      <c r="AJ60" s="57" t="str">
        <f t="shared" si="109"/>
        <v/>
      </c>
      <c r="AK60" s="26"/>
      <c r="AL60" s="11" t="str">
        <f t="shared" si="110"/>
        <v/>
      </c>
      <c r="AM60" s="10" t="str">
        <f t="shared" si="88"/>
        <v/>
      </c>
      <c r="AN60" s="57" t="str">
        <f t="shared" si="111"/>
        <v/>
      </c>
      <c r="AO60" s="61"/>
      <c r="AP60" s="9" t="str">
        <f t="shared" si="112"/>
        <v/>
      </c>
      <c r="AQ60" s="10" t="str">
        <f t="shared" si="89"/>
        <v/>
      </c>
      <c r="AR60" s="57" t="str">
        <f t="shared" si="113"/>
        <v/>
      </c>
      <c r="AS60" s="26"/>
      <c r="AT60" s="11" t="str">
        <f t="shared" si="114"/>
        <v/>
      </c>
      <c r="AU60" s="10" t="str">
        <f t="shared" si="90"/>
        <v/>
      </c>
      <c r="AV60" s="57" t="str">
        <f t="shared" si="115"/>
        <v/>
      </c>
      <c r="AW60" s="26"/>
    </row>
    <row r="61" spans="2:49" ht="19.5" customHeight="1" x14ac:dyDescent="0.15">
      <c r="B61" s="18" t="e">
        <f t="shared" si="91"/>
        <v>#VALUE!</v>
      </c>
      <c r="C61" s="19" t="e">
        <f t="shared" si="92"/>
        <v>#VALUE!</v>
      </c>
      <c r="D61" s="56" t="str">
        <f t="shared" si="93"/>
        <v/>
      </c>
      <c r="E61" s="26"/>
      <c r="F61" s="11" t="e">
        <f t="shared" si="116"/>
        <v>#VALUE!</v>
      </c>
      <c r="G61" s="10" t="e">
        <f t="shared" si="94"/>
        <v>#VALUE!</v>
      </c>
      <c r="H61" s="57" t="str">
        <f t="shared" si="95"/>
        <v/>
      </c>
      <c r="I61" s="37"/>
      <c r="J61" s="38" t="str">
        <f t="shared" si="117"/>
        <v/>
      </c>
      <c r="K61" s="39" t="str">
        <f t="shared" si="96"/>
        <v/>
      </c>
      <c r="L61" s="59" t="str">
        <f t="shared" si="97"/>
        <v/>
      </c>
      <c r="M61" s="40"/>
      <c r="N61" s="41" t="str">
        <f t="shared" si="118"/>
        <v/>
      </c>
      <c r="O61" s="39" t="str">
        <f t="shared" si="98"/>
        <v/>
      </c>
      <c r="P61" s="59" t="str">
        <f t="shared" si="99"/>
        <v/>
      </c>
      <c r="Q61" s="37"/>
      <c r="R61" s="38" t="str">
        <f t="shared" si="119"/>
        <v/>
      </c>
      <c r="S61" s="39" t="str">
        <f t="shared" si="100"/>
        <v/>
      </c>
      <c r="T61" s="59" t="str">
        <f t="shared" si="101"/>
        <v/>
      </c>
      <c r="U61" s="40"/>
      <c r="V61" s="41" t="str">
        <f t="shared" si="120"/>
        <v/>
      </c>
      <c r="W61" s="39" t="str">
        <f t="shared" si="102"/>
        <v/>
      </c>
      <c r="X61" s="59" t="str">
        <f t="shared" si="103"/>
        <v/>
      </c>
      <c r="Y61" s="37"/>
      <c r="Z61" s="38" t="str">
        <f t="shared" si="121"/>
        <v/>
      </c>
      <c r="AA61" s="39" t="str">
        <f t="shared" si="104"/>
        <v/>
      </c>
      <c r="AB61" s="59" t="str">
        <f t="shared" si="105"/>
        <v/>
      </c>
      <c r="AC61" s="42"/>
      <c r="AD61" s="11" t="str">
        <f t="shared" si="106"/>
        <v/>
      </c>
      <c r="AE61" s="10" t="str">
        <f t="shared" si="86"/>
        <v/>
      </c>
      <c r="AF61" s="57" t="str">
        <f t="shared" si="107"/>
        <v/>
      </c>
      <c r="AG61" s="61"/>
      <c r="AH61" s="9" t="str">
        <f t="shared" si="108"/>
        <v/>
      </c>
      <c r="AI61" s="10" t="str">
        <f t="shared" si="87"/>
        <v/>
      </c>
      <c r="AJ61" s="57" t="str">
        <f t="shared" si="109"/>
        <v/>
      </c>
      <c r="AK61" s="26"/>
      <c r="AL61" s="11" t="str">
        <f t="shared" si="110"/>
        <v/>
      </c>
      <c r="AM61" s="10" t="str">
        <f t="shared" si="88"/>
        <v/>
      </c>
      <c r="AN61" s="57" t="str">
        <f t="shared" si="111"/>
        <v/>
      </c>
      <c r="AO61" s="61"/>
      <c r="AP61" s="9" t="str">
        <f t="shared" si="112"/>
        <v/>
      </c>
      <c r="AQ61" s="10" t="str">
        <f t="shared" si="89"/>
        <v/>
      </c>
      <c r="AR61" s="57" t="str">
        <f t="shared" si="113"/>
        <v/>
      </c>
      <c r="AS61" s="26"/>
      <c r="AT61" s="11" t="str">
        <f t="shared" si="114"/>
        <v/>
      </c>
      <c r="AU61" s="10" t="str">
        <f t="shared" si="90"/>
        <v/>
      </c>
      <c r="AV61" s="57" t="str">
        <f t="shared" si="115"/>
        <v/>
      </c>
      <c r="AW61" s="26"/>
    </row>
    <row r="62" spans="2:49" ht="19.5" customHeight="1" x14ac:dyDescent="0.15">
      <c r="B62" s="18" t="e">
        <f t="shared" si="91"/>
        <v>#VALUE!</v>
      </c>
      <c r="C62" s="19" t="e">
        <f t="shared" si="92"/>
        <v>#VALUE!</v>
      </c>
      <c r="D62" s="56" t="str">
        <f t="shared" si="93"/>
        <v/>
      </c>
      <c r="E62" s="26"/>
      <c r="F62" s="11" t="e">
        <f t="shared" si="116"/>
        <v>#VALUE!</v>
      </c>
      <c r="G62" s="10" t="e">
        <f t="shared" si="94"/>
        <v>#VALUE!</v>
      </c>
      <c r="H62" s="57" t="str">
        <f t="shared" si="95"/>
        <v/>
      </c>
      <c r="I62" s="37"/>
      <c r="J62" s="38" t="str">
        <f t="shared" si="117"/>
        <v/>
      </c>
      <c r="K62" s="39" t="str">
        <f t="shared" si="96"/>
        <v/>
      </c>
      <c r="L62" s="59" t="str">
        <f t="shared" si="97"/>
        <v/>
      </c>
      <c r="M62" s="40"/>
      <c r="N62" s="41" t="str">
        <f t="shared" si="118"/>
        <v/>
      </c>
      <c r="O62" s="39" t="str">
        <f t="shared" si="98"/>
        <v/>
      </c>
      <c r="P62" s="59" t="str">
        <f t="shared" si="99"/>
        <v/>
      </c>
      <c r="Q62" s="37"/>
      <c r="R62" s="38" t="str">
        <f t="shared" si="119"/>
        <v/>
      </c>
      <c r="S62" s="39" t="str">
        <f t="shared" si="100"/>
        <v/>
      </c>
      <c r="T62" s="59" t="str">
        <f t="shared" si="101"/>
        <v/>
      </c>
      <c r="U62" s="40"/>
      <c r="V62" s="41" t="str">
        <f t="shared" si="120"/>
        <v/>
      </c>
      <c r="W62" s="39" t="str">
        <f t="shared" si="102"/>
        <v/>
      </c>
      <c r="X62" s="59" t="str">
        <f t="shared" si="103"/>
        <v/>
      </c>
      <c r="Y62" s="37"/>
      <c r="Z62" s="38" t="str">
        <f t="shared" si="121"/>
        <v/>
      </c>
      <c r="AA62" s="39" t="str">
        <f t="shared" si="104"/>
        <v/>
      </c>
      <c r="AB62" s="59" t="str">
        <f t="shared" si="105"/>
        <v/>
      </c>
      <c r="AC62" s="42"/>
      <c r="AD62" s="11" t="str">
        <f t="shared" si="106"/>
        <v/>
      </c>
      <c r="AE62" s="10" t="str">
        <f t="shared" si="86"/>
        <v/>
      </c>
      <c r="AF62" s="57" t="str">
        <f t="shared" si="107"/>
        <v/>
      </c>
      <c r="AG62" s="61"/>
      <c r="AH62" s="9" t="str">
        <f t="shared" si="108"/>
        <v/>
      </c>
      <c r="AI62" s="10" t="str">
        <f t="shared" si="87"/>
        <v/>
      </c>
      <c r="AJ62" s="57" t="str">
        <f t="shared" si="109"/>
        <v/>
      </c>
      <c r="AK62" s="26"/>
      <c r="AL62" s="11" t="str">
        <f t="shared" si="110"/>
        <v/>
      </c>
      <c r="AM62" s="10" t="str">
        <f t="shared" si="88"/>
        <v/>
      </c>
      <c r="AN62" s="57" t="str">
        <f t="shared" si="111"/>
        <v/>
      </c>
      <c r="AO62" s="61"/>
      <c r="AP62" s="9" t="str">
        <f t="shared" si="112"/>
        <v/>
      </c>
      <c r="AQ62" s="10" t="str">
        <f t="shared" si="89"/>
        <v/>
      </c>
      <c r="AR62" s="57" t="str">
        <f t="shared" si="113"/>
        <v/>
      </c>
      <c r="AS62" s="26"/>
      <c r="AT62" s="11" t="str">
        <f t="shared" si="114"/>
        <v/>
      </c>
      <c r="AU62" s="10" t="str">
        <f t="shared" si="90"/>
        <v/>
      </c>
      <c r="AV62" s="57" t="str">
        <f t="shared" si="115"/>
        <v/>
      </c>
      <c r="AW62" s="26"/>
    </row>
    <row r="63" spans="2:49" ht="19.5" customHeight="1" x14ac:dyDescent="0.15">
      <c r="B63" s="18" t="e">
        <f t="shared" si="91"/>
        <v>#VALUE!</v>
      </c>
      <c r="C63" s="19" t="e">
        <f t="shared" si="92"/>
        <v>#VALUE!</v>
      </c>
      <c r="D63" s="56" t="str">
        <f t="shared" si="93"/>
        <v/>
      </c>
      <c r="E63" s="26"/>
      <c r="F63" s="11" t="e">
        <f t="shared" si="116"/>
        <v>#VALUE!</v>
      </c>
      <c r="G63" s="10" t="e">
        <f t="shared" si="94"/>
        <v>#VALUE!</v>
      </c>
      <c r="H63" s="57" t="str">
        <f t="shared" si="95"/>
        <v/>
      </c>
      <c r="I63" s="37"/>
      <c r="J63" s="38" t="str">
        <f t="shared" si="117"/>
        <v/>
      </c>
      <c r="K63" s="39" t="str">
        <f t="shared" si="96"/>
        <v/>
      </c>
      <c r="L63" s="59" t="str">
        <f t="shared" si="97"/>
        <v/>
      </c>
      <c r="M63" s="40"/>
      <c r="N63" s="41" t="str">
        <f t="shared" si="118"/>
        <v/>
      </c>
      <c r="O63" s="39" t="str">
        <f t="shared" si="98"/>
        <v/>
      </c>
      <c r="P63" s="59" t="str">
        <f t="shared" si="99"/>
        <v/>
      </c>
      <c r="Q63" s="37"/>
      <c r="R63" s="38" t="str">
        <f t="shared" si="119"/>
        <v/>
      </c>
      <c r="S63" s="39" t="str">
        <f t="shared" si="100"/>
        <v/>
      </c>
      <c r="T63" s="59" t="str">
        <f t="shared" si="101"/>
        <v/>
      </c>
      <c r="U63" s="40"/>
      <c r="V63" s="41" t="str">
        <f t="shared" si="120"/>
        <v/>
      </c>
      <c r="W63" s="39" t="str">
        <f t="shared" si="102"/>
        <v/>
      </c>
      <c r="X63" s="59" t="str">
        <f t="shared" si="103"/>
        <v/>
      </c>
      <c r="Y63" s="37"/>
      <c r="Z63" s="38" t="str">
        <f t="shared" si="121"/>
        <v/>
      </c>
      <c r="AA63" s="39" t="str">
        <f t="shared" si="104"/>
        <v/>
      </c>
      <c r="AB63" s="59" t="str">
        <f t="shared" si="105"/>
        <v/>
      </c>
      <c r="AC63" s="42"/>
      <c r="AD63" s="11" t="str">
        <f t="shared" si="106"/>
        <v/>
      </c>
      <c r="AE63" s="10" t="str">
        <f t="shared" si="86"/>
        <v/>
      </c>
      <c r="AF63" s="57" t="str">
        <f t="shared" si="107"/>
        <v/>
      </c>
      <c r="AG63" s="61"/>
      <c r="AH63" s="9" t="str">
        <f t="shared" si="108"/>
        <v/>
      </c>
      <c r="AI63" s="10" t="str">
        <f t="shared" si="87"/>
        <v/>
      </c>
      <c r="AJ63" s="57" t="str">
        <f t="shared" si="109"/>
        <v/>
      </c>
      <c r="AK63" s="26"/>
      <c r="AL63" s="11" t="str">
        <f t="shared" si="110"/>
        <v/>
      </c>
      <c r="AM63" s="10" t="str">
        <f t="shared" si="88"/>
        <v/>
      </c>
      <c r="AN63" s="57" t="str">
        <f t="shared" si="111"/>
        <v/>
      </c>
      <c r="AO63" s="61"/>
      <c r="AP63" s="9" t="str">
        <f t="shared" si="112"/>
        <v/>
      </c>
      <c r="AQ63" s="10" t="str">
        <f t="shared" si="89"/>
        <v/>
      </c>
      <c r="AR63" s="57" t="str">
        <f t="shared" si="113"/>
        <v/>
      </c>
      <c r="AS63" s="26"/>
      <c r="AT63" s="11" t="str">
        <f t="shared" si="114"/>
        <v/>
      </c>
      <c r="AU63" s="10" t="str">
        <f t="shared" si="90"/>
        <v/>
      </c>
      <c r="AV63" s="57" t="str">
        <f t="shared" si="115"/>
        <v/>
      </c>
      <c r="AW63" s="26"/>
    </row>
    <row r="64" spans="2:49" ht="19.5" customHeight="1" x14ac:dyDescent="0.15">
      <c r="B64" s="18" t="e">
        <f t="shared" si="91"/>
        <v>#VALUE!</v>
      </c>
      <c r="C64" s="19" t="e">
        <f t="shared" si="92"/>
        <v>#VALUE!</v>
      </c>
      <c r="D64" s="56" t="str">
        <f t="shared" si="93"/>
        <v/>
      </c>
      <c r="E64" s="26"/>
      <c r="F64" s="11" t="e">
        <f t="shared" si="116"/>
        <v>#VALUE!</v>
      </c>
      <c r="G64" s="10" t="e">
        <f t="shared" si="94"/>
        <v>#VALUE!</v>
      </c>
      <c r="H64" s="57" t="str">
        <f t="shared" si="95"/>
        <v/>
      </c>
      <c r="I64" s="37"/>
      <c r="J64" s="38" t="str">
        <f t="shared" si="117"/>
        <v/>
      </c>
      <c r="K64" s="39" t="str">
        <f t="shared" si="96"/>
        <v/>
      </c>
      <c r="L64" s="59" t="str">
        <f t="shared" si="97"/>
        <v/>
      </c>
      <c r="M64" s="40"/>
      <c r="N64" s="41" t="str">
        <f t="shared" si="118"/>
        <v/>
      </c>
      <c r="O64" s="39" t="str">
        <f t="shared" si="98"/>
        <v/>
      </c>
      <c r="P64" s="59" t="str">
        <f t="shared" si="99"/>
        <v/>
      </c>
      <c r="Q64" s="37"/>
      <c r="R64" s="38" t="str">
        <f t="shared" si="119"/>
        <v/>
      </c>
      <c r="S64" s="39" t="str">
        <f t="shared" si="100"/>
        <v/>
      </c>
      <c r="T64" s="59" t="str">
        <f t="shared" si="101"/>
        <v/>
      </c>
      <c r="U64" s="40"/>
      <c r="V64" s="41" t="str">
        <f t="shared" si="120"/>
        <v/>
      </c>
      <c r="W64" s="39" t="str">
        <f t="shared" si="102"/>
        <v/>
      </c>
      <c r="X64" s="59" t="str">
        <f t="shared" si="103"/>
        <v/>
      </c>
      <c r="Y64" s="37"/>
      <c r="Z64" s="38" t="str">
        <f t="shared" si="121"/>
        <v/>
      </c>
      <c r="AA64" s="39" t="str">
        <f t="shared" si="104"/>
        <v/>
      </c>
      <c r="AB64" s="59" t="str">
        <f t="shared" si="105"/>
        <v/>
      </c>
      <c r="AC64" s="42"/>
      <c r="AD64" s="11" t="str">
        <f t="shared" si="106"/>
        <v/>
      </c>
      <c r="AE64" s="10" t="str">
        <f t="shared" si="86"/>
        <v/>
      </c>
      <c r="AF64" s="57" t="str">
        <f t="shared" si="107"/>
        <v/>
      </c>
      <c r="AG64" s="61"/>
      <c r="AH64" s="9" t="str">
        <f t="shared" si="108"/>
        <v/>
      </c>
      <c r="AI64" s="10" t="str">
        <f t="shared" si="87"/>
        <v/>
      </c>
      <c r="AJ64" s="57" t="str">
        <f t="shared" si="109"/>
        <v/>
      </c>
      <c r="AK64" s="26"/>
      <c r="AL64" s="11" t="str">
        <f t="shared" si="110"/>
        <v/>
      </c>
      <c r="AM64" s="10" t="str">
        <f t="shared" si="88"/>
        <v/>
      </c>
      <c r="AN64" s="57" t="str">
        <f t="shared" si="111"/>
        <v/>
      </c>
      <c r="AO64" s="61"/>
      <c r="AP64" s="9" t="str">
        <f t="shared" si="112"/>
        <v/>
      </c>
      <c r="AQ64" s="10" t="str">
        <f t="shared" si="89"/>
        <v/>
      </c>
      <c r="AR64" s="57" t="str">
        <f t="shared" si="113"/>
        <v/>
      </c>
      <c r="AS64" s="26"/>
      <c r="AT64" s="11" t="str">
        <f t="shared" si="114"/>
        <v/>
      </c>
      <c r="AU64" s="10" t="str">
        <f t="shared" si="90"/>
        <v/>
      </c>
      <c r="AV64" s="57" t="str">
        <f t="shared" si="115"/>
        <v/>
      </c>
      <c r="AW64" s="26"/>
    </row>
    <row r="65" spans="2:49" ht="19.5" customHeight="1" x14ac:dyDescent="0.15">
      <c r="B65" s="18" t="e">
        <f t="shared" si="91"/>
        <v>#VALUE!</v>
      </c>
      <c r="C65" s="19" t="e">
        <f t="shared" si="92"/>
        <v>#VALUE!</v>
      </c>
      <c r="D65" s="56" t="str">
        <f t="shared" si="93"/>
        <v/>
      </c>
      <c r="E65" s="26"/>
      <c r="F65" s="11" t="e">
        <f t="shared" si="116"/>
        <v>#VALUE!</v>
      </c>
      <c r="G65" s="10" t="e">
        <f t="shared" si="94"/>
        <v>#VALUE!</v>
      </c>
      <c r="H65" s="57" t="str">
        <f t="shared" si="95"/>
        <v/>
      </c>
      <c r="I65" s="37"/>
      <c r="J65" s="38" t="str">
        <f t="shared" si="117"/>
        <v/>
      </c>
      <c r="K65" s="39" t="str">
        <f t="shared" si="96"/>
        <v/>
      </c>
      <c r="L65" s="59" t="str">
        <f t="shared" si="97"/>
        <v/>
      </c>
      <c r="M65" s="40"/>
      <c r="N65" s="41" t="str">
        <f t="shared" si="118"/>
        <v/>
      </c>
      <c r="O65" s="39" t="str">
        <f t="shared" si="98"/>
        <v/>
      </c>
      <c r="P65" s="59" t="str">
        <f t="shared" si="99"/>
        <v/>
      </c>
      <c r="Q65" s="37"/>
      <c r="R65" s="38" t="str">
        <f t="shared" si="119"/>
        <v/>
      </c>
      <c r="S65" s="39" t="str">
        <f t="shared" si="100"/>
        <v/>
      </c>
      <c r="T65" s="59" t="str">
        <f t="shared" si="101"/>
        <v/>
      </c>
      <c r="U65" s="40"/>
      <c r="V65" s="41" t="str">
        <f t="shared" si="120"/>
        <v/>
      </c>
      <c r="W65" s="39" t="str">
        <f t="shared" si="102"/>
        <v/>
      </c>
      <c r="X65" s="59" t="str">
        <f t="shared" si="103"/>
        <v/>
      </c>
      <c r="Y65" s="37"/>
      <c r="Z65" s="38" t="str">
        <f t="shared" si="121"/>
        <v/>
      </c>
      <c r="AA65" s="39" t="str">
        <f t="shared" si="104"/>
        <v/>
      </c>
      <c r="AB65" s="59" t="str">
        <f t="shared" si="105"/>
        <v/>
      </c>
      <c r="AC65" s="42"/>
      <c r="AD65" s="11" t="str">
        <f t="shared" si="106"/>
        <v/>
      </c>
      <c r="AE65" s="10" t="str">
        <f t="shared" si="86"/>
        <v/>
      </c>
      <c r="AF65" s="57" t="str">
        <f t="shared" si="107"/>
        <v/>
      </c>
      <c r="AG65" s="61"/>
      <c r="AH65" s="9" t="str">
        <f t="shared" si="108"/>
        <v/>
      </c>
      <c r="AI65" s="10" t="str">
        <f t="shared" si="87"/>
        <v/>
      </c>
      <c r="AJ65" s="57" t="str">
        <f t="shared" si="109"/>
        <v/>
      </c>
      <c r="AK65" s="26"/>
      <c r="AL65" s="11" t="str">
        <f t="shared" si="110"/>
        <v/>
      </c>
      <c r="AM65" s="10" t="str">
        <f t="shared" si="88"/>
        <v/>
      </c>
      <c r="AN65" s="57" t="str">
        <f t="shared" si="111"/>
        <v/>
      </c>
      <c r="AO65" s="61"/>
      <c r="AP65" s="9" t="str">
        <f t="shared" si="112"/>
        <v/>
      </c>
      <c r="AQ65" s="10" t="str">
        <f t="shared" si="89"/>
        <v/>
      </c>
      <c r="AR65" s="57" t="str">
        <f t="shared" si="113"/>
        <v/>
      </c>
      <c r="AS65" s="26"/>
      <c r="AT65" s="11" t="str">
        <f t="shared" si="114"/>
        <v/>
      </c>
      <c r="AU65" s="10" t="str">
        <f t="shared" si="90"/>
        <v/>
      </c>
      <c r="AV65" s="57" t="str">
        <f t="shared" si="115"/>
        <v/>
      </c>
      <c r="AW65" s="26"/>
    </row>
    <row r="66" spans="2:49" ht="19.5" customHeight="1" x14ac:dyDescent="0.15">
      <c r="B66" s="18" t="e">
        <f t="shared" si="91"/>
        <v>#VALUE!</v>
      </c>
      <c r="C66" s="19" t="e">
        <f t="shared" si="92"/>
        <v>#VALUE!</v>
      </c>
      <c r="D66" s="56" t="str">
        <f t="shared" si="93"/>
        <v/>
      </c>
      <c r="E66" s="26"/>
      <c r="F66" s="11" t="e">
        <f t="shared" si="116"/>
        <v>#VALUE!</v>
      </c>
      <c r="G66" s="10" t="e">
        <f t="shared" si="94"/>
        <v>#VALUE!</v>
      </c>
      <c r="H66" s="57" t="str">
        <f t="shared" si="95"/>
        <v/>
      </c>
      <c r="I66" s="37"/>
      <c r="J66" s="38" t="str">
        <f t="shared" si="117"/>
        <v/>
      </c>
      <c r="K66" s="39" t="str">
        <f t="shared" si="96"/>
        <v/>
      </c>
      <c r="L66" s="59" t="str">
        <f t="shared" si="97"/>
        <v/>
      </c>
      <c r="M66" s="40"/>
      <c r="N66" s="41" t="str">
        <f t="shared" si="118"/>
        <v/>
      </c>
      <c r="O66" s="39" t="str">
        <f t="shared" si="98"/>
        <v/>
      </c>
      <c r="P66" s="59" t="str">
        <f t="shared" si="99"/>
        <v/>
      </c>
      <c r="Q66" s="37"/>
      <c r="R66" s="38" t="str">
        <f t="shared" si="119"/>
        <v/>
      </c>
      <c r="S66" s="39" t="str">
        <f t="shared" si="100"/>
        <v/>
      </c>
      <c r="T66" s="59" t="str">
        <f t="shared" si="101"/>
        <v/>
      </c>
      <c r="U66" s="40"/>
      <c r="V66" s="41" t="str">
        <f t="shared" si="120"/>
        <v/>
      </c>
      <c r="W66" s="39" t="str">
        <f t="shared" si="102"/>
        <v/>
      </c>
      <c r="X66" s="59" t="str">
        <f t="shared" si="103"/>
        <v/>
      </c>
      <c r="Y66" s="37"/>
      <c r="Z66" s="38" t="str">
        <f t="shared" si="121"/>
        <v/>
      </c>
      <c r="AA66" s="39" t="str">
        <f t="shared" si="104"/>
        <v/>
      </c>
      <c r="AB66" s="59" t="str">
        <f t="shared" si="105"/>
        <v/>
      </c>
      <c r="AC66" s="42"/>
      <c r="AD66" s="11" t="str">
        <f t="shared" si="106"/>
        <v/>
      </c>
      <c r="AE66" s="10" t="str">
        <f t="shared" si="86"/>
        <v/>
      </c>
      <c r="AF66" s="57" t="str">
        <f t="shared" si="107"/>
        <v/>
      </c>
      <c r="AG66" s="61"/>
      <c r="AH66" s="9" t="str">
        <f t="shared" si="108"/>
        <v/>
      </c>
      <c r="AI66" s="10" t="str">
        <f t="shared" si="87"/>
        <v/>
      </c>
      <c r="AJ66" s="57" t="str">
        <f t="shared" si="109"/>
        <v/>
      </c>
      <c r="AK66" s="26"/>
      <c r="AL66" s="11" t="str">
        <f t="shared" si="110"/>
        <v/>
      </c>
      <c r="AM66" s="10" t="str">
        <f t="shared" si="88"/>
        <v/>
      </c>
      <c r="AN66" s="57" t="str">
        <f t="shared" si="111"/>
        <v/>
      </c>
      <c r="AO66" s="61"/>
      <c r="AP66" s="9" t="str">
        <f t="shared" si="112"/>
        <v/>
      </c>
      <c r="AQ66" s="10" t="str">
        <f t="shared" si="89"/>
        <v/>
      </c>
      <c r="AR66" s="57" t="str">
        <f t="shared" si="113"/>
        <v/>
      </c>
      <c r="AS66" s="26"/>
      <c r="AT66" s="11" t="str">
        <f t="shared" si="114"/>
        <v/>
      </c>
      <c r="AU66" s="10" t="str">
        <f t="shared" si="90"/>
        <v/>
      </c>
      <c r="AV66" s="57" t="str">
        <f t="shared" si="115"/>
        <v/>
      </c>
      <c r="AW66" s="26"/>
    </row>
    <row r="67" spans="2:49" ht="19.5" customHeight="1" x14ac:dyDescent="0.15">
      <c r="B67" s="18" t="e">
        <f t="shared" si="91"/>
        <v>#VALUE!</v>
      </c>
      <c r="C67" s="19" t="e">
        <f t="shared" si="92"/>
        <v>#VALUE!</v>
      </c>
      <c r="D67" s="56" t="str">
        <f t="shared" si="93"/>
        <v/>
      </c>
      <c r="E67" s="26"/>
      <c r="F67" s="11" t="e">
        <f t="shared" si="116"/>
        <v>#VALUE!</v>
      </c>
      <c r="G67" s="10" t="e">
        <f t="shared" si="94"/>
        <v>#VALUE!</v>
      </c>
      <c r="H67" s="57" t="str">
        <f t="shared" si="95"/>
        <v/>
      </c>
      <c r="I67" s="37"/>
      <c r="J67" s="38" t="str">
        <f t="shared" si="117"/>
        <v/>
      </c>
      <c r="K67" s="39" t="str">
        <f t="shared" si="96"/>
        <v/>
      </c>
      <c r="L67" s="59" t="str">
        <f t="shared" si="97"/>
        <v/>
      </c>
      <c r="M67" s="40"/>
      <c r="N67" s="41" t="str">
        <f t="shared" si="118"/>
        <v/>
      </c>
      <c r="O67" s="39" t="str">
        <f t="shared" si="98"/>
        <v/>
      </c>
      <c r="P67" s="59" t="str">
        <f t="shared" si="99"/>
        <v/>
      </c>
      <c r="Q67" s="37"/>
      <c r="R67" s="38" t="str">
        <f t="shared" si="119"/>
        <v/>
      </c>
      <c r="S67" s="39" t="str">
        <f t="shared" si="100"/>
        <v/>
      </c>
      <c r="T67" s="59" t="str">
        <f t="shared" si="101"/>
        <v/>
      </c>
      <c r="U67" s="40"/>
      <c r="V67" s="41" t="str">
        <f t="shared" si="120"/>
        <v/>
      </c>
      <c r="W67" s="39" t="str">
        <f t="shared" si="102"/>
        <v/>
      </c>
      <c r="X67" s="59" t="str">
        <f t="shared" si="103"/>
        <v/>
      </c>
      <c r="Y67" s="37"/>
      <c r="Z67" s="38" t="str">
        <f t="shared" si="121"/>
        <v/>
      </c>
      <c r="AA67" s="39" t="str">
        <f t="shared" si="104"/>
        <v/>
      </c>
      <c r="AB67" s="59" t="str">
        <f t="shared" si="105"/>
        <v/>
      </c>
      <c r="AC67" s="42"/>
      <c r="AD67" s="11" t="str">
        <f t="shared" si="106"/>
        <v/>
      </c>
      <c r="AE67" s="10" t="str">
        <f t="shared" si="86"/>
        <v/>
      </c>
      <c r="AF67" s="57" t="str">
        <f t="shared" si="107"/>
        <v/>
      </c>
      <c r="AG67" s="61"/>
      <c r="AH67" s="9" t="str">
        <f t="shared" si="108"/>
        <v/>
      </c>
      <c r="AI67" s="10" t="str">
        <f t="shared" si="87"/>
        <v/>
      </c>
      <c r="AJ67" s="57" t="str">
        <f t="shared" si="109"/>
        <v/>
      </c>
      <c r="AK67" s="26"/>
      <c r="AL67" s="11" t="str">
        <f t="shared" si="110"/>
        <v/>
      </c>
      <c r="AM67" s="10" t="str">
        <f t="shared" si="88"/>
        <v/>
      </c>
      <c r="AN67" s="57" t="str">
        <f t="shared" si="111"/>
        <v/>
      </c>
      <c r="AO67" s="61"/>
      <c r="AP67" s="9" t="str">
        <f t="shared" si="112"/>
        <v/>
      </c>
      <c r="AQ67" s="10" t="str">
        <f t="shared" si="89"/>
        <v/>
      </c>
      <c r="AR67" s="57" t="str">
        <f t="shared" si="113"/>
        <v/>
      </c>
      <c r="AS67" s="26"/>
      <c r="AT67" s="11" t="str">
        <f t="shared" si="114"/>
        <v/>
      </c>
      <c r="AU67" s="10" t="str">
        <f t="shared" si="90"/>
        <v/>
      </c>
      <c r="AV67" s="57" t="str">
        <f t="shared" si="115"/>
        <v/>
      </c>
      <c r="AW67" s="26"/>
    </row>
    <row r="68" spans="2:49" ht="19.5" customHeight="1" x14ac:dyDescent="0.15">
      <c r="B68" s="18" t="e">
        <f t="shared" si="91"/>
        <v>#VALUE!</v>
      </c>
      <c r="C68" s="19" t="e">
        <f t="shared" si="92"/>
        <v>#VALUE!</v>
      </c>
      <c r="D68" s="56" t="str">
        <f t="shared" si="93"/>
        <v/>
      </c>
      <c r="E68" s="26"/>
      <c r="F68" s="11" t="e">
        <f t="shared" si="116"/>
        <v>#VALUE!</v>
      </c>
      <c r="G68" s="10" t="e">
        <f t="shared" si="94"/>
        <v>#VALUE!</v>
      </c>
      <c r="H68" s="57" t="str">
        <f t="shared" si="95"/>
        <v/>
      </c>
      <c r="I68" s="37"/>
      <c r="J68" s="38" t="str">
        <f t="shared" si="117"/>
        <v/>
      </c>
      <c r="K68" s="39" t="str">
        <f t="shared" si="96"/>
        <v/>
      </c>
      <c r="L68" s="59" t="str">
        <f t="shared" si="97"/>
        <v/>
      </c>
      <c r="M68" s="40"/>
      <c r="N68" s="41" t="str">
        <f t="shared" si="118"/>
        <v/>
      </c>
      <c r="O68" s="39" t="str">
        <f t="shared" si="98"/>
        <v/>
      </c>
      <c r="P68" s="59" t="str">
        <f t="shared" si="99"/>
        <v/>
      </c>
      <c r="Q68" s="37"/>
      <c r="R68" s="38" t="str">
        <f t="shared" si="119"/>
        <v/>
      </c>
      <c r="S68" s="39" t="str">
        <f t="shared" si="100"/>
        <v/>
      </c>
      <c r="T68" s="59" t="str">
        <f t="shared" si="101"/>
        <v/>
      </c>
      <c r="U68" s="40"/>
      <c r="V68" s="41" t="str">
        <f t="shared" si="120"/>
        <v/>
      </c>
      <c r="W68" s="39" t="str">
        <f t="shared" si="102"/>
        <v/>
      </c>
      <c r="X68" s="59" t="str">
        <f t="shared" si="103"/>
        <v/>
      </c>
      <c r="Y68" s="37"/>
      <c r="Z68" s="38" t="str">
        <f t="shared" si="121"/>
        <v/>
      </c>
      <c r="AA68" s="39" t="str">
        <f t="shared" si="104"/>
        <v/>
      </c>
      <c r="AB68" s="59" t="str">
        <f t="shared" si="105"/>
        <v/>
      </c>
      <c r="AC68" s="42"/>
      <c r="AD68" s="11" t="str">
        <f t="shared" si="106"/>
        <v/>
      </c>
      <c r="AE68" s="10" t="str">
        <f t="shared" si="86"/>
        <v/>
      </c>
      <c r="AF68" s="57" t="str">
        <f t="shared" si="107"/>
        <v/>
      </c>
      <c r="AG68" s="61"/>
      <c r="AH68" s="9" t="str">
        <f t="shared" si="108"/>
        <v/>
      </c>
      <c r="AI68" s="10" t="str">
        <f t="shared" si="87"/>
        <v/>
      </c>
      <c r="AJ68" s="57" t="str">
        <f t="shared" si="109"/>
        <v/>
      </c>
      <c r="AK68" s="26"/>
      <c r="AL68" s="11" t="str">
        <f t="shared" si="110"/>
        <v/>
      </c>
      <c r="AM68" s="10" t="str">
        <f t="shared" si="88"/>
        <v/>
      </c>
      <c r="AN68" s="57" t="str">
        <f t="shared" si="111"/>
        <v/>
      </c>
      <c r="AO68" s="61"/>
      <c r="AP68" s="9" t="str">
        <f t="shared" si="112"/>
        <v/>
      </c>
      <c r="AQ68" s="10" t="str">
        <f t="shared" si="89"/>
        <v/>
      </c>
      <c r="AR68" s="57" t="str">
        <f t="shared" si="113"/>
        <v/>
      </c>
      <c r="AS68" s="26"/>
      <c r="AT68" s="11" t="str">
        <f t="shared" si="114"/>
        <v/>
      </c>
      <c r="AU68" s="10" t="str">
        <f t="shared" si="90"/>
        <v/>
      </c>
      <c r="AV68" s="57" t="str">
        <f t="shared" si="115"/>
        <v/>
      </c>
      <c r="AW68" s="26"/>
    </row>
    <row r="69" spans="2:49" ht="19.5" customHeight="1" x14ac:dyDescent="0.15">
      <c r="B69" s="18" t="e">
        <f t="shared" si="91"/>
        <v>#VALUE!</v>
      </c>
      <c r="C69" s="19" t="e">
        <f t="shared" si="92"/>
        <v>#VALUE!</v>
      </c>
      <c r="D69" s="56" t="str">
        <f t="shared" si="93"/>
        <v/>
      </c>
      <c r="E69" s="26"/>
      <c r="F69" s="11" t="e">
        <f t="shared" si="116"/>
        <v>#VALUE!</v>
      </c>
      <c r="G69" s="10" t="e">
        <f t="shared" si="94"/>
        <v>#VALUE!</v>
      </c>
      <c r="H69" s="57" t="str">
        <f t="shared" si="95"/>
        <v/>
      </c>
      <c r="I69" s="37"/>
      <c r="J69" s="38" t="str">
        <f t="shared" si="117"/>
        <v/>
      </c>
      <c r="K69" s="39" t="str">
        <f t="shared" si="96"/>
        <v/>
      </c>
      <c r="L69" s="59" t="str">
        <f t="shared" si="97"/>
        <v/>
      </c>
      <c r="M69" s="40"/>
      <c r="N69" s="41" t="str">
        <f t="shared" si="118"/>
        <v/>
      </c>
      <c r="O69" s="39" t="str">
        <f t="shared" si="98"/>
        <v/>
      </c>
      <c r="P69" s="59" t="str">
        <f t="shared" si="99"/>
        <v/>
      </c>
      <c r="Q69" s="37"/>
      <c r="R69" s="38" t="str">
        <f t="shared" si="119"/>
        <v/>
      </c>
      <c r="S69" s="39" t="str">
        <f t="shared" si="100"/>
        <v/>
      </c>
      <c r="T69" s="59" t="str">
        <f t="shared" si="101"/>
        <v/>
      </c>
      <c r="U69" s="40"/>
      <c r="V69" s="41" t="str">
        <f t="shared" si="120"/>
        <v/>
      </c>
      <c r="W69" s="39" t="str">
        <f t="shared" si="102"/>
        <v/>
      </c>
      <c r="X69" s="59" t="str">
        <f t="shared" si="103"/>
        <v/>
      </c>
      <c r="Y69" s="37"/>
      <c r="Z69" s="38" t="str">
        <f t="shared" si="121"/>
        <v/>
      </c>
      <c r="AA69" s="39" t="str">
        <f t="shared" si="104"/>
        <v/>
      </c>
      <c r="AB69" s="59" t="str">
        <f t="shared" si="105"/>
        <v/>
      </c>
      <c r="AC69" s="42"/>
      <c r="AD69" s="11" t="str">
        <f t="shared" si="106"/>
        <v/>
      </c>
      <c r="AE69" s="10" t="str">
        <f t="shared" si="86"/>
        <v/>
      </c>
      <c r="AF69" s="57" t="str">
        <f t="shared" si="107"/>
        <v/>
      </c>
      <c r="AG69" s="61"/>
      <c r="AH69" s="9" t="str">
        <f t="shared" si="108"/>
        <v/>
      </c>
      <c r="AI69" s="10" t="str">
        <f t="shared" si="87"/>
        <v/>
      </c>
      <c r="AJ69" s="57" t="str">
        <f t="shared" si="109"/>
        <v/>
      </c>
      <c r="AK69" s="26"/>
      <c r="AL69" s="11" t="str">
        <f t="shared" si="110"/>
        <v/>
      </c>
      <c r="AM69" s="10" t="str">
        <f t="shared" si="88"/>
        <v/>
      </c>
      <c r="AN69" s="57" t="str">
        <f t="shared" si="111"/>
        <v/>
      </c>
      <c r="AO69" s="61"/>
      <c r="AP69" s="9" t="str">
        <f t="shared" si="112"/>
        <v/>
      </c>
      <c r="AQ69" s="10" t="str">
        <f t="shared" si="89"/>
        <v/>
      </c>
      <c r="AR69" s="57" t="str">
        <f t="shared" si="113"/>
        <v/>
      </c>
      <c r="AS69" s="26"/>
      <c r="AT69" s="11" t="str">
        <f t="shared" si="114"/>
        <v/>
      </c>
      <c r="AU69" s="10" t="str">
        <f t="shared" si="90"/>
        <v/>
      </c>
      <c r="AV69" s="57" t="str">
        <f t="shared" si="115"/>
        <v/>
      </c>
      <c r="AW69" s="26"/>
    </row>
    <row r="70" spans="2:49" ht="19.5" customHeight="1" x14ac:dyDescent="0.15">
      <c r="B70" s="18" t="e">
        <f t="shared" si="91"/>
        <v>#VALUE!</v>
      </c>
      <c r="C70" s="19" t="e">
        <f t="shared" si="92"/>
        <v>#VALUE!</v>
      </c>
      <c r="D70" s="56" t="str">
        <f t="shared" si="93"/>
        <v/>
      </c>
      <c r="E70" s="26"/>
      <c r="F70" s="11" t="e">
        <f t="shared" si="116"/>
        <v>#VALUE!</v>
      </c>
      <c r="G70" s="10" t="e">
        <f t="shared" si="94"/>
        <v>#VALUE!</v>
      </c>
      <c r="H70" s="57" t="str">
        <f t="shared" si="95"/>
        <v/>
      </c>
      <c r="I70" s="37"/>
      <c r="J70" s="38" t="str">
        <f t="shared" si="117"/>
        <v/>
      </c>
      <c r="K70" s="39" t="str">
        <f t="shared" si="96"/>
        <v/>
      </c>
      <c r="L70" s="59" t="str">
        <f t="shared" si="97"/>
        <v/>
      </c>
      <c r="M70" s="40"/>
      <c r="N70" s="41" t="str">
        <f t="shared" si="118"/>
        <v/>
      </c>
      <c r="O70" s="39" t="str">
        <f t="shared" si="98"/>
        <v/>
      </c>
      <c r="P70" s="59" t="str">
        <f t="shared" si="99"/>
        <v/>
      </c>
      <c r="Q70" s="37"/>
      <c r="R70" s="38" t="str">
        <f t="shared" si="119"/>
        <v/>
      </c>
      <c r="S70" s="39" t="str">
        <f t="shared" si="100"/>
        <v/>
      </c>
      <c r="T70" s="59" t="str">
        <f t="shared" si="101"/>
        <v/>
      </c>
      <c r="U70" s="40"/>
      <c r="V70" s="41" t="str">
        <f t="shared" si="120"/>
        <v/>
      </c>
      <c r="W70" s="39" t="str">
        <f t="shared" si="102"/>
        <v/>
      </c>
      <c r="X70" s="59" t="str">
        <f t="shared" si="103"/>
        <v/>
      </c>
      <c r="Y70" s="37"/>
      <c r="Z70" s="38" t="str">
        <f t="shared" si="121"/>
        <v/>
      </c>
      <c r="AA70" s="39" t="str">
        <f t="shared" si="104"/>
        <v/>
      </c>
      <c r="AB70" s="59" t="str">
        <f t="shared" si="105"/>
        <v/>
      </c>
      <c r="AC70" s="42"/>
      <c r="AD70" s="11" t="str">
        <f t="shared" si="106"/>
        <v/>
      </c>
      <c r="AE70" s="10" t="str">
        <f t="shared" si="86"/>
        <v/>
      </c>
      <c r="AF70" s="57" t="str">
        <f t="shared" si="107"/>
        <v/>
      </c>
      <c r="AG70" s="61"/>
      <c r="AH70" s="9" t="str">
        <f t="shared" si="108"/>
        <v/>
      </c>
      <c r="AI70" s="10" t="str">
        <f t="shared" si="87"/>
        <v/>
      </c>
      <c r="AJ70" s="57" t="str">
        <f t="shared" si="109"/>
        <v/>
      </c>
      <c r="AK70" s="26"/>
      <c r="AL70" s="11" t="str">
        <f t="shared" si="110"/>
        <v/>
      </c>
      <c r="AM70" s="10" t="str">
        <f t="shared" si="88"/>
        <v/>
      </c>
      <c r="AN70" s="57" t="str">
        <f t="shared" si="111"/>
        <v/>
      </c>
      <c r="AO70" s="61"/>
      <c r="AP70" s="9" t="str">
        <f t="shared" si="112"/>
        <v/>
      </c>
      <c r="AQ70" s="10" t="str">
        <f t="shared" si="89"/>
        <v/>
      </c>
      <c r="AR70" s="57" t="str">
        <f t="shared" si="113"/>
        <v/>
      </c>
      <c r="AS70" s="26"/>
      <c r="AT70" s="11" t="str">
        <f t="shared" si="114"/>
        <v/>
      </c>
      <c r="AU70" s="10" t="str">
        <f t="shared" si="90"/>
        <v/>
      </c>
      <c r="AV70" s="57" t="str">
        <f t="shared" si="115"/>
        <v/>
      </c>
      <c r="AW70" s="26"/>
    </row>
    <row r="71" spans="2:49" ht="19.5" customHeight="1" x14ac:dyDescent="0.15">
      <c r="B71" s="18" t="e">
        <f t="shared" si="91"/>
        <v>#VALUE!</v>
      </c>
      <c r="C71" s="19" t="e">
        <f t="shared" si="92"/>
        <v>#VALUE!</v>
      </c>
      <c r="D71" s="56" t="str">
        <f t="shared" si="93"/>
        <v/>
      </c>
      <c r="E71" s="26"/>
      <c r="F71" s="11" t="e">
        <f t="shared" si="116"/>
        <v>#VALUE!</v>
      </c>
      <c r="G71" s="10" t="e">
        <f t="shared" si="94"/>
        <v>#VALUE!</v>
      </c>
      <c r="H71" s="57" t="str">
        <f t="shared" si="95"/>
        <v/>
      </c>
      <c r="I71" s="37"/>
      <c r="J71" s="38" t="str">
        <f t="shared" si="117"/>
        <v/>
      </c>
      <c r="K71" s="39" t="str">
        <f t="shared" si="96"/>
        <v/>
      </c>
      <c r="L71" s="59" t="str">
        <f t="shared" si="97"/>
        <v/>
      </c>
      <c r="M71" s="40"/>
      <c r="N71" s="41" t="str">
        <f t="shared" si="118"/>
        <v/>
      </c>
      <c r="O71" s="39" t="str">
        <f t="shared" si="98"/>
        <v/>
      </c>
      <c r="P71" s="59" t="str">
        <f t="shared" si="99"/>
        <v/>
      </c>
      <c r="Q71" s="37"/>
      <c r="R71" s="38" t="str">
        <f t="shared" si="119"/>
        <v/>
      </c>
      <c r="S71" s="39" t="str">
        <f t="shared" si="100"/>
        <v/>
      </c>
      <c r="T71" s="59" t="str">
        <f t="shared" si="101"/>
        <v/>
      </c>
      <c r="U71" s="40"/>
      <c r="V71" s="41" t="str">
        <f t="shared" si="120"/>
        <v/>
      </c>
      <c r="W71" s="39" t="str">
        <f t="shared" si="102"/>
        <v/>
      </c>
      <c r="X71" s="59" t="str">
        <f t="shared" si="103"/>
        <v/>
      </c>
      <c r="Y71" s="37"/>
      <c r="Z71" s="38" t="str">
        <f t="shared" si="121"/>
        <v/>
      </c>
      <c r="AA71" s="39" t="str">
        <f t="shared" si="104"/>
        <v/>
      </c>
      <c r="AB71" s="59" t="str">
        <f t="shared" si="105"/>
        <v/>
      </c>
      <c r="AC71" s="42"/>
      <c r="AD71" s="11" t="str">
        <f t="shared" si="106"/>
        <v/>
      </c>
      <c r="AE71" s="10" t="str">
        <f t="shared" si="86"/>
        <v/>
      </c>
      <c r="AF71" s="57" t="str">
        <f t="shared" si="107"/>
        <v/>
      </c>
      <c r="AG71" s="61"/>
      <c r="AH71" s="9" t="str">
        <f t="shared" si="108"/>
        <v/>
      </c>
      <c r="AI71" s="10" t="str">
        <f t="shared" si="87"/>
        <v/>
      </c>
      <c r="AJ71" s="57" t="str">
        <f t="shared" si="109"/>
        <v/>
      </c>
      <c r="AK71" s="26"/>
      <c r="AL71" s="11" t="str">
        <f t="shared" si="110"/>
        <v/>
      </c>
      <c r="AM71" s="10" t="str">
        <f t="shared" si="88"/>
        <v/>
      </c>
      <c r="AN71" s="57" t="str">
        <f t="shared" si="111"/>
        <v/>
      </c>
      <c r="AO71" s="61"/>
      <c r="AP71" s="9" t="str">
        <f t="shared" si="112"/>
        <v/>
      </c>
      <c r="AQ71" s="10" t="str">
        <f t="shared" si="89"/>
        <v/>
      </c>
      <c r="AR71" s="57" t="str">
        <f t="shared" si="113"/>
        <v/>
      </c>
      <c r="AS71" s="26"/>
      <c r="AT71" s="11" t="str">
        <f t="shared" si="114"/>
        <v/>
      </c>
      <c r="AU71" s="10" t="str">
        <f t="shared" si="90"/>
        <v/>
      </c>
      <c r="AV71" s="57" t="str">
        <f t="shared" si="115"/>
        <v/>
      </c>
      <c r="AW71" s="26"/>
    </row>
    <row r="72" spans="2:49" ht="19.5" customHeight="1" x14ac:dyDescent="0.15">
      <c r="B72" s="18" t="e">
        <f t="shared" si="91"/>
        <v>#VALUE!</v>
      </c>
      <c r="C72" s="19" t="e">
        <f t="shared" si="92"/>
        <v>#VALUE!</v>
      </c>
      <c r="D72" s="56" t="str">
        <f t="shared" si="93"/>
        <v/>
      </c>
      <c r="E72" s="26"/>
      <c r="F72" s="11" t="e">
        <f t="shared" si="116"/>
        <v>#VALUE!</v>
      </c>
      <c r="G72" s="10" t="e">
        <f t="shared" si="94"/>
        <v>#VALUE!</v>
      </c>
      <c r="H72" s="57" t="str">
        <f t="shared" si="95"/>
        <v/>
      </c>
      <c r="I72" s="37"/>
      <c r="J72" s="38" t="str">
        <f t="shared" si="117"/>
        <v/>
      </c>
      <c r="K72" s="39" t="str">
        <f t="shared" si="96"/>
        <v/>
      </c>
      <c r="L72" s="59" t="str">
        <f t="shared" si="97"/>
        <v/>
      </c>
      <c r="M72" s="40"/>
      <c r="N72" s="41" t="str">
        <f t="shared" si="118"/>
        <v/>
      </c>
      <c r="O72" s="39" t="str">
        <f t="shared" si="98"/>
        <v/>
      </c>
      <c r="P72" s="59" t="str">
        <f t="shared" si="99"/>
        <v/>
      </c>
      <c r="Q72" s="37"/>
      <c r="R72" s="38" t="str">
        <f t="shared" si="119"/>
        <v/>
      </c>
      <c r="S72" s="39" t="str">
        <f t="shared" si="100"/>
        <v/>
      </c>
      <c r="T72" s="59" t="str">
        <f t="shared" si="101"/>
        <v/>
      </c>
      <c r="U72" s="40"/>
      <c r="V72" s="41" t="str">
        <f t="shared" si="120"/>
        <v/>
      </c>
      <c r="W72" s="39" t="str">
        <f t="shared" si="102"/>
        <v/>
      </c>
      <c r="X72" s="59" t="str">
        <f t="shared" si="103"/>
        <v/>
      </c>
      <c r="Y72" s="37"/>
      <c r="Z72" s="38" t="str">
        <f t="shared" si="121"/>
        <v/>
      </c>
      <c r="AA72" s="39" t="str">
        <f t="shared" si="104"/>
        <v/>
      </c>
      <c r="AB72" s="59" t="str">
        <f t="shared" si="105"/>
        <v/>
      </c>
      <c r="AC72" s="42"/>
      <c r="AD72" s="11" t="str">
        <f t="shared" si="106"/>
        <v/>
      </c>
      <c r="AE72" s="10" t="str">
        <f t="shared" si="86"/>
        <v/>
      </c>
      <c r="AF72" s="57" t="str">
        <f t="shared" si="107"/>
        <v/>
      </c>
      <c r="AG72" s="61"/>
      <c r="AH72" s="9" t="str">
        <f t="shared" si="108"/>
        <v/>
      </c>
      <c r="AI72" s="10" t="str">
        <f t="shared" si="87"/>
        <v/>
      </c>
      <c r="AJ72" s="57" t="str">
        <f t="shared" si="109"/>
        <v/>
      </c>
      <c r="AK72" s="26"/>
      <c r="AL72" s="11" t="str">
        <f t="shared" si="110"/>
        <v/>
      </c>
      <c r="AM72" s="10" t="str">
        <f t="shared" si="88"/>
        <v/>
      </c>
      <c r="AN72" s="57" t="str">
        <f t="shared" si="111"/>
        <v/>
      </c>
      <c r="AO72" s="61"/>
      <c r="AP72" s="9" t="str">
        <f t="shared" si="112"/>
        <v/>
      </c>
      <c r="AQ72" s="10" t="str">
        <f t="shared" si="89"/>
        <v/>
      </c>
      <c r="AR72" s="57" t="str">
        <f t="shared" si="113"/>
        <v/>
      </c>
      <c r="AS72" s="26"/>
      <c r="AT72" s="11" t="str">
        <f t="shared" si="114"/>
        <v/>
      </c>
      <c r="AU72" s="10" t="str">
        <f t="shared" si="90"/>
        <v/>
      </c>
      <c r="AV72" s="57" t="str">
        <f t="shared" si="115"/>
        <v/>
      </c>
      <c r="AW72" s="26"/>
    </row>
    <row r="73" spans="2:49" ht="19.5" customHeight="1" x14ac:dyDescent="0.15">
      <c r="B73" s="18" t="e">
        <f t="shared" si="91"/>
        <v>#VALUE!</v>
      </c>
      <c r="C73" s="19" t="e">
        <f t="shared" si="92"/>
        <v>#VALUE!</v>
      </c>
      <c r="D73" s="56" t="str">
        <f t="shared" si="93"/>
        <v/>
      </c>
      <c r="E73" s="26"/>
      <c r="F73" s="11" t="e">
        <f t="shared" si="116"/>
        <v>#VALUE!</v>
      </c>
      <c r="G73" s="10" t="e">
        <f t="shared" si="94"/>
        <v>#VALUE!</v>
      </c>
      <c r="H73" s="57" t="str">
        <f t="shared" si="95"/>
        <v/>
      </c>
      <c r="I73" s="37"/>
      <c r="J73" s="38" t="str">
        <f t="shared" si="117"/>
        <v/>
      </c>
      <c r="K73" s="39" t="str">
        <f t="shared" si="96"/>
        <v/>
      </c>
      <c r="L73" s="59" t="str">
        <f t="shared" si="97"/>
        <v/>
      </c>
      <c r="M73" s="40"/>
      <c r="N73" s="41" t="str">
        <f t="shared" si="118"/>
        <v/>
      </c>
      <c r="O73" s="39" t="str">
        <f t="shared" si="98"/>
        <v/>
      </c>
      <c r="P73" s="59" t="str">
        <f t="shared" si="99"/>
        <v/>
      </c>
      <c r="Q73" s="37"/>
      <c r="R73" s="38" t="str">
        <f t="shared" si="119"/>
        <v/>
      </c>
      <c r="S73" s="39" t="str">
        <f t="shared" si="100"/>
        <v/>
      </c>
      <c r="T73" s="59" t="str">
        <f t="shared" si="101"/>
        <v/>
      </c>
      <c r="U73" s="40"/>
      <c r="V73" s="41" t="str">
        <f t="shared" si="120"/>
        <v/>
      </c>
      <c r="W73" s="39" t="str">
        <f t="shared" si="102"/>
        <v/>
      </c>
      <c r="X73" s="59" t="str">
        <f t="shared" si="103"/>
        <v/>
      </c>
      <c r="Y73" s="37"/>
      <c r="Z73" s="38" t="str">
        <f t="shared" si="121"/>
        <v/>
      </c>
      <c r="AA73" s="39" t="str">
        <f t="shared" si="104"/>
        <v/>
      </c>
      <c r="AB73" s="59" t="str">
        <f t="shared" si="105"/>
        <v/>
      </c>
      <c r="AC73" s="42"/>
      <c r="AD73" s="11" t="str">
        <f t="shared" si="106"/>
        <v/>
      </c>
      <c r="AE73" s="10" t="str">
        <f t="shared" si="86"/>
        <v/>
      </c>
      <c r="AF73" s="57" t="str">
        <f t="shared" si="107"/>
        <v/>
      </c>
      <c r="AG73" s="61"/>
      <c r="AH73" s="9" t="str">
        <f t="shared" si="108"/>
        <v/>
      </c>
      <c r="AI73" s="10" t="str">
        <f t="shared" si="87"/>
        <v/>
      </c>
      <c r="AJ73" s="57" t="str">
        <f t="shared" si="109"/>
        <v/>
      </c>
      <c r="AK73" s="26"/>
      <c r="AL73" s="11" t="str">
        <f t="shared" si="110"/>
        <v/>
      </c>
      <c r="AM73" s="10" t="str">
        <f t="shared" si="88"/>
        <v/>
      </c>
      <c r="AN73" s="57" t="str">
        <f t="shared" si="111"/>
        <v/>
      </c>
      <c r="AO73" s="61"/>
      <c r="AP73" s="9" t="str">
        <f t="shared" si="112"/>
        <v/>
      </c>
      <c r="AQ73" s="10" t="str">
        <f t="shared" si="89"/>
        <v/>
      </c>
      <c r="AR73" s="57" t="str">
        <f t="shared" si="113"/>
        <v/>
      </c>
      <c r="AS73" s="26"/>
      <c r="AT73" s="11" t="str">
        <f t="shared" si="114"/>
        <v/>
      </c>
      <c r="AU73" s="10" t="str">
        <f t="shared" si="90"/>
        <v/>
      </c>
      <c r="AV73" s="57" t="str">
        <f t="shared" si="115"/>
        <v/>
      </c>
      <c r="AW73" s="26"/>
    </row>
    <row r="74" spans="2:49" ht="19.5" customHeight="1" x14ac:dyDescent="0.15">
      <c r="B74" s="18" t="e">
        <f t="shared" si="91"/>
        <v>#VALUE!</v>
      </c>
      <c r="C74" s="19" t="e">
        <f t="shared" si="92"/>
        <v>#VALUE!</v>
      </c>
      <c r="D74" s="56" t="str">
        <f t="shared" si="93"/>
        <v/>
      </c>
      <c r="E74" s="26"/>
      <c r="F74" s="11" t="e">
        <f t="shared" si="116"/>
        <v>#VALUE!</v>
      </c>
      <c r="G74" s="10" t="e">
        <f t="shared" si="94"/>
        <v>#VALUE!</v>
      </c>
      <c r="H74" s="57" t="str">
        <f t="shared" si="95"/>
        <v/>
      </c>
      <c r="I74" s="37"/>
      <c r="J74" s="38" t="str">
        <f t="shared" si="117"/>
        <v/>
      </c>
      <c r="K74" s="39" t="str">
        <f t="shared" si="96"/>
        <v/>
      </c>
      <c r="L74" s="59" t="str">
        <f t="shared" si="97"/>
        <v/>
      </c>
      <c r="M74" s="40"/>
      <c r="N74" s="41" t="str">
        <f t="shared" si="118"/>
        <v/>
      </c>
      <c r="O74" s="39" t="str">
        <f t="shared" si="98"/>
        <v/>
      </c>
      <c r="P74" s="59" t="str">
        <f t="shared" si="99"/>
        <v/>
      </c>
      <c r="Q74" s="37"/>
      <c r="R74" s="38" t="str">
        <f t="shared" si="119"/>
        <v/>
      </c>
      <c r="S74" s="39" t="str">
        <f t="shared" si="100"/>
        <v/>
      </c>
      <c r="T74" s="59" t="str">
        <f t="shared" si="101"/>
        <v/>
      </c>
      <c r="U74" s="40"/>
      <c r="V74" s="41" t="str">
        <f t="shared" si="120"/>
        <v/>
      </c>
      <c r="W74" s="39" t="str">
        <f t="shared" si="102"/>
        <v/>
      </c>
      <c r="X74" s="59" t="str">
        <f t="shared" si="103"/>
        <v/>
      </c>
      <c r="Y74" s="37"/>
      <c r="Z74" s="38" t="str">
        <f t="shared" si="121"/>
        <v/>
      </c>
      <c r="AA74" s="39" t="str">
        <f t="shared" si="104"/>
        <v/>
      </c>
      <c r="AB74" s="59" t="str">
        <f t="shared" si="105"/>
        <v/>
      </c>
      <c r="AC74" s="42"/>
      <c r="AD74" s="11" t="str">
        <f t="shared" si="106"/>
        <v/>
      </c>
      <c r="AE74" s="10" t="str">
        <f t="shared" si="86"/>
        <v/>
      </c>
      <c r="AF74" s="57" t="str">
        <f t="shared" si="107"/>
        <v/>
      </c>
      <c r="AG74" s="61"/>
      <c r="AH74" s="9" t="str">
        <f t="shared" si="108"/>
        <v/>
      </c>
      <c r="AI74" s="10" t="str">
        <f t="shared" si="87"/>
        <v/>
      </c>
      <c r="AJ74" s="57" t="str">
        <f t="shared" si="109"/>
        <v/>
      </c>
      <c r="AK74" s="26"/>
      <c r="AL74" s="11" t="str">
        <f t="shared" si="110"/>
        <v/>
      </c>
      <c r="AM74" s="10" t="str">
        <f t="shared" si="88"/>
        <v/>
      </c>
      <c r="AN74" s="57" t="str">
        <f t="shared" si="111"/>
        <v/>
      </c>
      <c r="AO74" s="61"/>
      <c r="AP74" s="9" t="str">
        <f t="shared" si="112"/>
        <v/>
      </c>
      <c r="AQ74" s="10" t="str">
        <f t="shared" si="89"/>
        <v/>
      </c>
      <c r="AR74" s="57" t="str">
        <f t="shared" si="113"/>
        <v/>
      </c>
      <c r="AS74" s="26"/>
      <c r="AT74" s="11" t="str">
        <f t="shared" si="114"/>
        <v/>
      </c>
      <c r="AU74" s="10" t="str">
        <f t="shared" si="90"/>
        <v/>
      </c>
      <c r="AV74" s="57" t="str">
        <f t="shared" si="115"/>
        <v/>
      </c>
      <c r="AW74" s="26"/>
    </row>
    <row r="75" spans="2:49" ht="19.5" customHeight="1" x14ac:dyDescent="0.15">
      <c r="B75" s="18" t="e">
        <f t="shared" si="91"/>
        <v>#VALUE!</v>
      </c>
      <c r="C75" s="19" t="e">
        <f t="shared" si="92"/>
        <v>#VALUE!</v>
      </c>
      <c r="D75" s="56" t="str">
        <f t="shared" si="93"/>
        <v/>
      </c>
      <c r="E75" s="26"/>
      <c r="F75" s="11" t="e">
        <f t="shared" si="116"/>
        <v>#VALUE!</v>
      </c>
      <c r="G75" s="10" t="e">
        <f t="shared" si="94"/>
        <v>#VALUE!</v>
      </c>
      <c r="H75" s="57" t="str">
        <f t="shared" si="95"/>
        <v/>
      </c>
      <c r="I75" s="37"/>
      <c r="J75" s="38" t="str">
        <f t="shared" si="117"/>
        <v/>
      </c>
      <c r="K75" s="39" t="str">
        <f t="shared" si="96"/>
        <v/>
      </c>
      <c r="L75" s="59" t="str">
        <f t="shared" si="97"/>
        <v/>
      </c>
      <c r="M75" s="40"/>
      <c r="N75" s="41" t="str">
        <f t="shared" si="118"/>
        <v/>
      </c>
      <c r="O75" s="39" t="str">
        <f t="shared" si="98"/>
        <v/>
      </c>
      <c r="P75" s="59" t="str">
        <f t="shared" si="99"/>
        <v/>
      </c>
      <c r="Q75" s="37"/>
      <c r="R75" s="38" t="str">
        <f t="shared" si="119"/>
        <v/>
      </c>
      <c r="S75" s="39" t="str">
        <f t="shared" si="100"/>
        <v/>
      </c>
      <c r="T75" s="59" t="str">
        <f t="shared" si="101"/>
        <v/>
      </c>
      <c r="U75" s="40"/>
      <c r="V75" s="41" t="str">
        <f t="shared" si="120"/>
        <v/>
      </c>
      <c r="W75" s="39" t="str">
        <f t="shared" si="102"/>
        <v/>
      </c>
      <c r="X75" s="59" t="str">
        <f t="shared" si="103"/>
        <v/>
      </c>
      <c r="Y75" s="37"/>
      <c r="Z75" s="38" t="str">
        <f t="shared" si="121"/>
        <v/>
      </c>
      <c r="AA75" s="39" t="str">
        <f t="shared" si="104"/>
        <v/>
      </c>
      <c r="AB75" s="59" t="str">
        <f t="shared" si="105"/>
        <v/>
      </c>
      <c r="AC75" s="42"/>
      <c r="AD75" s="11" t="str">
        <f t="shared" si="106"/>
        <v/>
      </c>
      <c r="AE75" s="10" t="str">
        <f t="shared" si="86"/>
        <v/>
      </c>
      <c r="AF75" s="57" t="str">
        <f t="shared" si="107"/>
        <v/>
      </c>
      <c r="AG75" s="61"/>
      <c r="AH75" s="9" t="str">
        <f t="shared" si="108"/>
        <v/>
      </c>
      <c r="AI75" s="10" t="str">
        <f t="shared" si="87"/>
        <v/>
      </c>
      <c r="AJ75" s="57" t="str">
        <f t="shared" si="109"/>
        <v/>
      </c>
      <c r="AK75" s="26"/>
      <c r="AL75" s="11" t="str">
        <f t="shared" si="110"/>
        <v/>
      </c>
      <c r="AM75" s="10" t="str">
        <f t="shared" si="88"/>
        <v/>
      </c>
      <c r="AN75" s="57" t="str">
        <f t="shared" si="111"/>
        <v/>
      </c>
      <c r="AO75" s="61"/>
      <c r="AP75" s="9" t="str">
        <f t="shared" si="112"/>
        <v/>
      </c>
      <c r="AQ75" s="10" t="str">
        <f t="shared" si="89"/>
        <v/>
      </c>
      <c r="AR75" s="57" t="str">
        <f t="shared" si="113"/>
        <v/>
      </c>
      <c r="AS75" s="26"/>
      <c r="AT75" s="11" t="str">
        <f t="shared" si="114"/>
        <v/>
      </c>
      <c r="AU75" s="10" t="str">
        <f t="shared" si="90"/>
        <v/>
      </c>
      <c r="AV75" s="57" t="str">
        <f t="shared" si="115"/>
        <v/>
      </c>
      <c r="AW75" s="26"/>
    </row>
    <row r="76" spans="2:49" ht="19.5" customHeight="1" x14ac:dyDescent="0.15">
      <c r="B76" s="18" t="e">
        <f t="shared" si="91"/>
        <v>#VALUE!</v>
      </c>
      <c r="C76" s="19" t="e">
        <f t="shared" si="92"/>
        <v>#VALUE!</v>
      </c>
      <c r="D76" s="56" t="str">
        <f t="shared" si="93"/>
        <v/>
      </c>
      <c r="E76" s="26"/>
      <c r="F76" s="11" t="e">
        <f t="shared" si="116"/>
        <v>#VALUE!</v>
      </c>
      <c r="G76" s="10" t="e">
        <f t="shared" si="94"/>
        <v>#VALUE!</v>
      </c>
      <c r="H76" s="57" t="str">
        <f t="shared" si="95"/>
        <v/>
      </c>
      <c r="I76" s="37"/>
      <c r="J76" s="38" t="str">
        <f t="shared" si="117"/>
        <v/>
      </c>
      <c r="K76" s="39" t="str">
        <f t="shared" si="96"/>
        <v/>
      </c>
      <c r="L76" s="59" t="str">
        <f t="shared" si="97"/>
        <v/>
      </c>
      <c r="M76" s="40"/>
      <c r="N76" s="41" t="str">
        <f t="shared" si="118"/>
        <v/>
      </c>
      <c r="O76" s="39" t="str">
        <f t="shared" si="98"/>
        <v/>
      </c>
      <c r="P76" s="59" t="str">
        <f t="shared" si="99"/>
        <v/>
      </c>
      <c r="Q76" s="37"/>
      <c r="R76" s="38" t="str">
        <f t="shared" si="119"/>
        <v/>
      </c>
      <c r="S76" s="39" t="str">
        <f t="shared" si="100"/>
        <v/>
      </c>
      <c r="T76" s="59" t="str">
        <f t="shared" si="101"/>
        <v/>
      </c>
      <c r="U76" s="40"/>
      <c r="V76" s="41" t="str">
        <f t="shared" si="120"/>
        <v/>
      </c>
      <c r="W76" s="39" t="str">
        <f t="shared" si="102"/>
        <v/>
      </c>
      <c r="X76" s="59" t="str">
        <f t="shared" si="103"/>
        <v/>
      </c>
      <c r="Y76" s="37"/>
      <c r="Z76" s="38" t="str">
        <f t="shared" si="121"/>
        <v/>
      </c>
      <c r="AA76" s="39" t="str">
        <f t="shared" si="104"/>
        <v/>
      </c>
      <c r="AB76" s="59" t="str">
        <f t="shared" si="105"/>
        <v/>
      </c>
      <c r="AC76" s="42"/>
      <c r="AD76" s="11" t="str">
        <f t="shared" si="106"/>
        <v/>
      </c>
      <c r="AE76" s="10" t="str">
        <f t="shared" si="86"/>
        <v/>
      </c>
      <c r="AF76" s="57" t="str">
        <f t="shared" si="107"/>
        <v/>
      </c>
      <c r="AG76" s="61"/>
      <c r="AH76" s="9" t="str">
        <f t="shared" si="108"/>
        <v/>
      </c>
      <c r="AI76" s="10" t="str">
        <f t="shared" si="87"/>
        <v/>
      </c>
      <c r="AJ76" s="57" t="str">
        <f t="shared" si="109"/>
        <v/>
      </c>
      <c r="AK76" s="26"/>
      <c r="AL76" s="11" t="str">
        <f t="shared" si="110"/>
        <v/>
      </c>
      <c r="AM76" s="10" t="str">
        <f t="shared" si="88"/>
        <v/>
      </c>
      <c r="AN76" s="57" t="str">
        <f t="shared" si="111"/>
        <v/>
      </c>
      <c r="AO76" s="61"/>
      <c r="AP76" s="9" t="str">
        <f t="shared" si="112"/>
        <v/>
      </c>
      <c r="AQ76" s="10" t="str">
        <f t="shared" si="89"/>
        <v/>
      </c>
      <c r="AR76" s="57" t="str">
        <f t="shared" si="113"/>
        <v/>
      </c>
      <c r="AS76" s="26"/>
      <c r="AT76" s="11" t="str">
        <f t="shared" si="114"/>
        <v/>
      </c>
      <c r="AU76" s="10" t="str">
        <f t="shared" si="90"/>
        <v/>
      </c>
      <c r="AV76" s="57" t="str">
        <f t="shared" si="115"/>
        <v/>
      </c>
      <c r="AW76" s="26"/>
    </row>
    <row r="77" spans="2:49" ht="19.5" customHeight="1" x14ac:dyDescent="0.15">
      <c r="B77" s="18" t="e">
        <f t="shared" si="91"/>
        <v>#VALUE!</v>
      </c>
      <c r="C77" s="19" t="e">
        <f t="shared" si="92"/>
        <v>#VALUE!</v>
      </c>
      <c r="D77" s="56" t="str">
        <f t="shared" si="93"/>
        <v/>
      </c>
      <c r="E77" s="26"/>
      <c r="F77" s="11" t="e">
        <f t="shared" si="116"/>
        <v>#VALUE!</v>
      </c>
      <c r="G77" s="10" t="e">
        <f t="shared" si="94"/>
        <v>#VALUE!</v>
      </c>
      <c r="H77" s="57" t="str">
        <f t="shared" si="95"/>
        <v/>
      </c>
      <c r="I77" s="37"/>
      <c r="J77" s="38" t="str">
        <f t="shared" si="117"/>
        <v/>
      </c>
      <c r="K77" s="39" t="str">
        <f t="shared" si="96"/>
        <v/>
      </c>
      <c r="L77" s="59" t="str">
        <f t="shared" si="97"/>
        <v/>
      </c>
      <c r="M77" s="40"/>
      <c r="N77" s="41" t="str">
        <f t="shared" si="118"/>
        <v/>
      </c>
      <c r="O77" s="39" t="str">
        <f t="shared" si="98"/>
        <v/>
      </c>
      <c r="P77" s="59" t="str">
        <f t="shared" si="99"/>
        <v/>
      </c>
      <c r="Q77" s="37"/>
      <c r="R77" s="38" t="str">
        <f t="shared" si="119"/>
        <v/>
      </c>
      <c r="S77" s="39" t="str">
        <f t="shared" si="100"/>
        <v/>
      </c>
      <c r="T77" s="59" t="str">
        <f t="shared" si="101"/>
        <v/>
      </c>
      <c r="U77" s="40"/>
      <c r="V77" s="41" t="str">
        <f t="shared" si="120"/>
        <v/>
      </c>
      <c r="W77" s="39" t="str">
        <f t="shared" si="102"/>
        <v/>
      </c>
      <c r="X77" s="59" t="str">
        <f t="shared" si="103"/>
        <v/>
      </c>
      <c r="Y77" s="40"/>
      <c r="Z77" s="38" t="str">
        <f t="shared" si="121"/>
        <v/>
      </c>
      <c r="AA77" s="39" t="str">
        <f t="shared" si="104"/>
        <v/>
      </c>
      <c r="AB77" s="59" t="str">
        <f t="shared" si="105"/>
        <v/>
      </c>
      <c r="AC77" s="42"/>
      <c r="AD77" s="11" t="str">
        <f t="shared" si="106"/>
        <v/>
      </c>
      <c r="AE77" s="10" t="str">
        <f t="shared" si="86"/>
        <v/>
      </c>
      <c r="AF77" s="57" t="str">
        <f t="shared" si="107"/>
        <v/>
      </c>
      <c r="AG77" s="61"/>
      <c r="AH77" s="9" t="str">
        <f t="shared" si="108"/>
        <v/>
      </c>
      <c r="AI77" s="10" t="str">
        <f t="shared" si="87"/>
        <v/>
      </c>
      <c r="AJ77" s="57" t="str">
        <f t="shared" si="109"/>
        <v/>
      </c>
      <c r="AK77" s="26"/>
      <c r="AL77" s="11" t="str">
        <f t="shared" si="110"/>
        <v/>
      </c>
      <c r="AM77" s="10" t="str">
        <f t="shared" si="88"/>
        <v/>
      </c>
      <c r="AN77" s="57" t="str">
        <f t="shared" si="111"/>
        <v/>
      </c>
      <c r="AO77" s="61"/>
      <c r="AP77" s="9" t="str">
        <f t="shared" si="112"/>
        <v/>
      </c>
      <c r="AQ77" s="10" t="str">
        <f t="shared" si="89"/>
        <v/>
      </c>
      <c r="AR77" s="57" t="str">
        <f t="shared" si="113"/>
        <v/>
      </c>
      <c r="AS77" s="26"/>
      <c r="AT77" s="11" t="str">
        <f t="shared" si="114"/>
        <v/>
      </c>
      <c r="AU77" s="10" t="str">
        <f t="shared" si="90"/>
        <v/>
      </c>
      <c r="AV77" s="57" t="str">
        <f t="shared" si="115"/>
        <v/>
      </c>
      <c r="AW77" s="26"/>
    </row>
    <row r="78" spans="2:49" ht="19.5" customHeight="1" x14ac:dyDescent="0.15">
      <c r="B78" s="18" t="e">
        <f t="shared" si="91"/>
        <v>#VALUE!</v>
      </c>
      <c r="C78" s="19" t="e">
        <f t="shared" si="92"/>
        <v>#VALUE!</v>
      </c>
      <c r="D78" s="56" t="str">
        <f t="shared" si="93"/>
        <v/>
      </c>
      <c r="E78" s="26"/>
      <c r="F78" s="11" t="e">
        <f t="shared" si="116"/>
        <v>#VALUE!</v>
      </c>
      <c r="G78" s="10" t="e">
        <f t="shared" si="94"/>
        <v>#VALUE!</v>
      </c>
      <c r="H78" s="57" t="str">
        <f t="shared" si="95"/>
        <v/>
      </c>
      <c r="I78" s="37"/>
      <c r="J78" s="38" t="str">
        <f t="shared" si="117"/>
        <v/>
      </c>
      <c r="K78" s="39" t="str">
        <f t="shared" si="96"/>
        <v/>
      </c>
      <c r="L78" s="59" t="str">
        <f t="shared" si="97"/>
        <v/>
      </c>
      <c r="M78" s="40"/>
      <c r="N78" s="41" t="str">
        <f t="shared" si="118"/>
        <v/>
      </c>
      <c r="O78" s="39" t="str">
        <f t="shared" si="98"/>
        <v/>
      </c>
      <c r="P78" s="59" t="str">
        <f t="shared" si="99"/>
        <v/>
      </c>
      <c r="Q78" s="37"/>
      <c r="R78" s="38" t="str">
        <f t="shared" si="119"/>
        <v/>
      </c>
      <c r="S78" s="39" t="str">
        <f t="shared" si="100"/>
        <v/>
      </c>
      <c r="T78" s="59" t="str">
        <f t="shared" si="101"/>
        <v/>
      </c>
      <c r="U78" s="40"/>
      <c r="V78" s="41" t="str">
        <f t="shared" si="120"/>
        <v/>
      </c>
      <c r="W78" s="39" t="str">
        <f t="shared" si="102"/>
        <v/>
      </c>
      <c r="X78" s="59" t="str">
        <f t="shared" si="103"/>
        <v/>
      </c>
      <c r="Y78" s="37"/>
      <c r="Z78" s="38" t="str">
        <f t="shared" si="121"/>
        <v/>
      </c>
      <c r="AA78" s="39" t="str">
        <f t="shared" si="104"/>
        <v/>
      </c>
      <c r="AB78" s="59" t="str">
        <f t="shared" si="105"/>
        <v/>
      </c>
      <c r="AC78" s="42"/>
      <c r="AD78" s="11" t="str">
        <f t="shared" si="106"/>
        <v/>
      </c>
      <c r="AE78" s="10" t="str">
        <f t="shared" si="86"/>
        <v/>
      </c>
      <c r="AF78" s="57" t="str">
        <f t="shared" si="107"/>
        <v/>
      </c>
      <c r="AG78" s="61"/>
      <c r="AH78" s="9" t="str">
        <f t="shared" si="108"/>
        <v/>
      </c>
      <c r="AI78" s="10" t="str">
        <f t="shared" si="87"/>
        <v/>
      </c>
      <c r="AJ78" s="57" t="str">
        <f t="shared" si="109"/>
        <v/>
      </c>
      <c r="AK78" s="26"/>
      <c r="AL78" s="11" t="str">
        <f t="shared" si="110"/>
        <v/>
      </c>
      <c r="AM78" s="10" t="str">
        <f t="shared" si="88"/>
        <v/>
      </c>
      <c r="AN78" s="57" t="str">
        <f t="shared" si="111"/>
        <v/>
      </c>
      <c r="AO78" s="61"/>
      <c r="AP78" s="9" t="str">
        <f t="shared" si="112"/>
        <v/>
      </c>
      <c r="AQ78" s="10" t="str">
        <f t="shared" si="89"/>
        <v/>
      </c>
      <c r="AR78" s="57" t="str">
        <f t="shared" si="113"/>
        <v/>
      </c>
      <c r="AS78" s="26"/>
      <c r="AT78" s="11" t="str">
        <f t="shared" si="114"/>
        <v/>
      </c>
      <c r="AU78" s="10" t="str">
        <f t="shared" si="90"/>
        <v/>
      </c>
      <c r="AV78" s="57" t="str">
        <f t="shared" si="115"/>
        <v/>
      </c>
      <c r="AW78" s="26"/>
    </row>
    <row r="79" spans="2:49" ht="19.5" customHeight="1" x14ac:dyDescent="0.15">
      <c r="B79" s="18" t="e">
        <f t="shared" si="91"/>
        <v>#VALUE!</v>
      </c>
      <c r="C79" s="19" t="e">
        <f t="shared" si="92"/>
        <v>#VALUE!</v>
      </c>
      <c r="D79" s="56" t="str">
        <f t="shared" si="93"/>
        <v/>
      </c>
      <c r="E79" s="26"/>
      <c r="F79" s="11" t="e">
        <f t="shared" si="116"/>
        <v>#VALUE!</v>
      </c>
      <c r="G79" s="10" t="e">
        <f t="shared" si="94"/>
        <v>#VALUE!</v>
      </c>
      <c r="H79" s="57" t="str">
        <f t="shared" si="95"/>
        <v/>
      </c>
      <c r="I79" s="37"/>
      <c r="J79" s="38" t="str">
        <f t="shared" si="117"/>
        <v/>
      </c>
      <c r="K79" s="39" t="str">
        <f t="shared" si="96"/>
        <v/>
      </c>
      <c r="L79" s="59" t="str">
        <f t="shared" si="97"/>
        <v/>
      </c>
      <c r="M79" s="40"/>
      <c r="N79" s="41" t="str">
        <f t="shared" si="118"/>
        <v/>
      </c>
      <c r="O79" s="39" t="str">
        <f t="shared" si="98"/>
        <v/>
      </c>
      <c r="P79" s="59" t="str">
        <f t="shared" si="99"/>
        <v/>
      </c>
      <c r="Q79" s="37"/>
      <c r="R79" s="38" t="str">
        <f t="shared" si="119"/>
        <v/>
      </c>
      <c r="S79" s="39" t="str">
        <f t="shared" si="100"/>
        <v/>
      </c>
      <c r="T79" s="59" t="str">
        <f t="shared" si="101"/>
        <v/>
      </c>
      <c r="U79" s="40"/>
      <c r="V79" s="41" t="str">
        <f t="shared" si="120"/>
        <v/>
      </c>
      <c r="W79" s="39" t="str">
        <f t="shared" si="102"/>
        <v/>
      </c>
      <c r="X79" s="59" t="str">
        <f t="shared" si="103"/>
        <v/>
      </c>
      <c r="Y79" s="37"/>
      <c r="Z79" s="38" t="str">
        <f t="shared" si="121"/>
        <v/>
      </c>
      <c r="AA79" s="39" t="str">
        <f t="shared" si="104"/>
        <v/>
      </c>
      <c r="AB79" s="59" t="str">
        <f t="shared" si="105"/>
        <v/>
      </c>
      <c r="AC79" s="40"/>
      <c r="AD79" s="11" t="str">
        <f t="shared" si="106"/>
        <v/>
      </c>
      <c r="AE79" s="10" t="str">
        <f t="shared" si="86"/>
        <v/>
      </c>
      <c r="AF79" s="57" t="str">
        <f t="shared" si="107"/>
        <v/>
      </c>
      <c r="AG79" s="61"/>
      <c r="AH79" s="9" t="str">
        <f t="shared" si="108"/>
        <v/>
      </c>
      <c r="AI79" s="10" t="str">
        <f t="shared" si="87"/>
        <v/>
      </c>
      <c r="AJ79" s="57" t="str">
        <f t="shared" si="109"/>
        <v/>
      </c>
      <c r="AK79" s="26"/>
      <c r="AL79" s="11" t="str">
        <f t="shared" si="110"/>
        <v/>
      </c>
      <c r="AM79" s="10" t="str">
        <f t="shared" si="88"/>
        <v/>
      </c>
      <c r="AN79" s="57" t="str">
        <f t="shared" si="111"/>
        <v/>
      </c>
      <c r="AO79" s="61"/>
      <c r="AP79" s="9" t="str">
        <f t="shared" si="112"/>
        <v/>
      </c>
      <c r="AQ79" s="10" t="str">
        <f t="shared" si="89"/>
        <v/>
      </c>
      <c r="AR79" s="57" t="str">
        <f t="shared" si="113"/>
        <v/>
      </c>
      <c r="AS79" s="26"/>
      <c r="AT79" s="11" t="str">
        <f t="shared" si="114"/>
        <v/>
      </c>
      <c r="AU79" s="10" t="str">
        <f t="shared" si="90"/>
        <v/>
      </c>
      <c r="AV79" s="57" t="str">
        <f t="shared" si="115"/>
        <v/>
      </c>
      <c r="AW79" s="26"/>
    </row>
    <row r="80" spans="2:49" ht="19.5" customHeight="1" thickBot="1" x14ac:dyDescent="0.2">
      <c r="B80" s="20" t="e">
        <f t="shared" si="91"/>
        <v>#VALUE!</v>
      </c>
      <c r="C80" s="21" t="e">
        <f t="shared" si="92"/>
        <v>#VALUE!</v>
      </c>
      <c r="D80" s="62" t="str">
        <f t="shared" si="93"/>
        <v/>
      </c>
      <c r="E80" s="27"/>
      <c r="F80" s="14" t="e">
        <f t="shared" si="116"/>
        <v>#VALUE!</v>
      </c>
      <c r="G80" s="13" t="e">
        <f t="shared" si="94"/>
        <v>#VALUE!</v>
      </c>
      <c r="H80" s="58" t="str">
        <f t="shared" si="95"/>
        <v/>
      </c>
      <c r="I80" s="43"/>
      <c r="J80" s="44" t="str">
        <f t="shared" si="117"/>
        <v/>
      </c>
      <c r="K80" s="45" t="str">
        <f t="shared" si="96"/>
        <v/>
      </c>
      <c r="L80" s="60" t="str">
        <f t="shared" si="97"/>
        <v/>
      </c>
      <c r="M80" s="46"/>
      <c r="N80" s="47" t="str">
        <f t="shared" si="118"/>
        <v/>
      </c>
      <c r="O80" s="45" t="str">
        <f t="shared" si="98"/>
        <v/>
      </c>
      <c r="P80" s="60" t="str">
        <f t="shared" si="99"/>
        <v/>
      </c>
      <c r="Q80" s="43"/>
      <c r="R80" s="44" t="str">
        <f t="shared" si="119"/>
        <v/>
      </c>
      <c r="S80" s="45" t="str">
        <f t="shared" si="100"/>
        <v/>
      </c>
      <c r="T80" s="60" t="str">
        <f t="shared" si="101"/>
        <v/>
      </c>
      <c r="U80" s="46"/>
      <c r="V80" s="47" t="str">
        <f t="shared" si="120"/>
        <v/>
      </c>
      <c r="W80" s="45" t="str">
        <f t="shared" si="102"/>
        <v/>
      </c>
      <c r="X80" s="60" t="str">
        <f t="shared" si="103"/>
        <v/>
      </c>
      <c r="Y80" s="43"/>
      <c r="Z80" s="44" t="str">
        <f t="shared" si="121"/>
        <v/>
      </c>
      <c r="AA80" s="45" t="str">
        <f t="shared" si="104"/>
        <v/>
      </c>
      <c r="AB80" s="60" t="str">
        <f t="shared" si="105"/>
        <v/>
      </c>
      <c r="AC80" s="46"/>
      <c r="AD80" s="14" t="str">
        <f t="shared" si="106"/>
        <v/>
      </c>
      <c r="AE80" s="13" t="str">
        <f t="shared" si="86"/>
        <v/>
      </c>
      <c r="AF80" s="58" t="str">
        <f t="shared" si="107"/>
        <v/>
      </c>
      <c r="AG80" s="28"/>
      <c r="AH80" s="12" t="str">
        <f t="shared" si="108"/>
        <v/>
      </c>
      <c r="AI80" s="13" t="str">
        <f t="shared" si="87"/>
        <v/>
      </c>
      <c r="AJ80" s="58" t="str">
        <f t="shared" si="109"/>
        <v/>
      </c>
      <c r="AK80" s="27"/>
      <c r="AL80" s="12" t="str">
        <f t="shared" si="110"/>
        <v/>
      </c>
      <c r="AM80" s="13" t="str">
        <f t="shared" si="88"/>
        <v/>
      </c>
      <c r="AN80" s="58" t="str">
        <f>IFERROR(IF((INT((AL80 - $F$6 + WEEKDAY($F$6, 16) - 1) / 7) + 1)&gt;0,INT((AL80 - $F$6 + WEEKDAY($F$6, 16) - 1) / 7) + 1,""),"")</f>
        <v/>
      </c>
      <c r="AO80" s="28"/>
      <c r="AP80" s="12" t="str">
        <f t="shared" si="112"/>
        <v/>
      </c>
      <c r="AQ80" s="13" t="str">
        <f t="shared" si="89"/>
        <v/>
      </c>
      <c r="AR80" s="58" t="str">
        <f t="shared" si="113"/>
        <v/>
      </c>
      <c r="AS80" s="27"/>
      <c r="AT80" s="14" t="str">
        <f t="shared" si="114"/>
        <v/>
      </c>
      <c r="AU80" s="13" t="str">
        <f t="shared" si="90"/>
        <v/>
      </c>
      <c r="AV80" s="58" t="str">
        <f t="shared" si="115"/>
        <v/>
      </c>
      <c r="AW80" s="27"/>
    </row>
    <row r="81" spans="2:49" ht="19.5" customHeight="1" thickBot="1" x14ac:dyDescent="0.2">
      <c r="B81" s="15"/>
      <c r="F81" s="15"/>
      <c r="J81" s="15"/>
      <c r="N81" s="15"/>
      <c r="R81" s="15"/>
      <c r="V81" s="15"/>
      <c r="Z81" s="15"/>
      <c r="AD81" s="15"/>
      <c r="AH81" s="15"/>
      <c r="AL81" s="15"/>
      <c r="AP81" s="15"/>
      <c r="AT81" s="15"/>
    </row>
    <row r="82" spans="2:49" ht="19.5" customHeight="1" x14ac:dyDescent="0.15">
      <c r="B82" s="71" t="s">
        <v>14</v>
      </c>
      <c r="C82" s="72"/>
      <c r="D82" s="48"/>
      <c r="E82" s="16">
        <f t="shared" ref="E82:AW82" si="122">COUNTIF(E50:E80,"■")</f>
        <v>0</v>
      </c>
      <c r="F82" s="71" t="s">
        <v>14</v>
      </c>
      <c r="G82" s="72"/>
      <c r="H82" s="48"/>
      <c r="I82" s="16">
        <f t="shared" si="122"/>
        <v>0</v>
      </c>
      <c r="J82" s="71" t="s">
        <v>14</v>
      </c>
      <c r="K82" s="72"/>
      <c r="L82" s="48"/>
      <c r="M82" s="16">
        <f t="shared" si="122"/>
        <v>0</v>
      </c>
      <c r="N82" s="71" t="s">
        <v>14</v>
      </c>
      <c r="O82" s="72"/>
      <c r="P82" s="48"/>
      <c r="Q82" s="16">
        <f t="shared" si="122"/>
        <v>0</v>
      </c>
      <c r="R82" s="71" t="s">
        <v>14</v>
      </c>
      <c r="S82" s="72"/>
      <c r="T82" s="48"/>
      <c r="U82" s="16">
        <f t="shared" si="122"/>
        <v>0</v>
      </c>
      <c r="V82" s="71" t="s">
        <v>14</v>
      </c>
      <c r="W82" s="72"/>
      <c r="X82" s="48"/>
      <c r="Y82" s="16">
        <f t="shared" si="122"/>
        <v>0</v>
      </c>
      <c r="Z82" s="71" t="s">
        <v>14</v>
      </c>
      <c r="AA82" s="72"/>
      <c r="AB82" s="48"/>
      <c r="AC82" s="16">
        <f t="shared" si="122"/>
        <v>0</v>
      </c>
      <c r="AD82" s="71" t="s">
        <v>14</v>
      </c>
      <c r="AE82" s="72"/>
      <c r="AF82" s="48"/>
      <c r="AG82" s="16">
        <f t="shared" si="122"/>
        <v>0</v>
      </c>
      <c r="AH82" s="71" t="s">
        <v>14</v>
      </c>
      <c r="AI82" s="72"/>
      <c r="AJ82" s="48"/>
      <c r="AK82" s="16">
        <f t="shared" si="122"/>
        <v>0</v>
      </c>
      <c r="AL82" s="71" t="s">
        <v>14</v>
      </c>
      <c r="AM82" s="72"/>
      <c r="AN82" s="48"/>
      <c r="AO82" s="16">
        <f t="shared" si="122"/>
        <v>0</v>
      </c>
      <c r="AP82" s="71" t="s">
        <v>14</v>
      </c>
      <c r="AQ82" s="72"/>
      <c r="AR82" s="48"/>
      <c r="AS82" s="16">
        <f t="shared" si="122"/>
        <v>0</v>
      </c>
      <c r="AT82" s="71" t="s">
        <v>14</v>
      </c>
      <c r="AU82" s="72"/>
      <c r="AV82" s="48"/>
      <c r="AW82" s="16">
        <f t="shared" si="122"/>
        <v>0</v>
      </c>
    </row>
    <row r="83" spans="2:49" ht="19.5" customHeight="1" x14ac:dyDescent="0.15">
      <c r="B83" s="97" t="s">
        <v>55</v>
      </c>
      <c r="C83" s="98"/>
      <c r="D83" s="49"/>
      <c r="E83" s="35" t="str">
        <f>IFERROR(E82/(E86-E84),"")</f>
        <v/>
      </c>
      <c r="F83" s="97" t="s">
        <v>55</v>
      </c>
      <c r="G83" s="98"/>
      <c r="H83" s="49"/>
      <c r="I83" s="35" t="str">
        <f>IFERROR(I82/(I86-I84),"")</f>
        <v/>
      </c>
      <c r="J83" s="97" t="s">
        <v>55</v>
      </c>
      <c r="K83" s="98"/>
      <c r="L83" s="49"/>
      <c r="M83" s="35" t="str">
        <f>IFERROR(M82/(M86-M84),"")</f>
        <v/>
      </c>
      <c r="N83" s="97" t="s">
        <v>55</v>
      </c>
      <c r="O83" s="98"/>
      <c r="P83" s="49"/>
      <c r="Q83" s="35" t="str">
        <f>IFERROR(Q82/(Q86-Q84),"")</f>
        <v/>
      </c>
      <c r="R83" s="97" t="s">
        <v>55</v>
      </c>
      <c r="S83" s="98"/>
      <c r="T83" s="49"/>
      <c r="U83" s="35" t="str">
        <f>IFERROR(U82/(U86-U84),"")</f>
        <v/>
      </c>
      <c r="V83" s="97" t="s">
        <v>55</v>
      </c>
      <c r="W83" s="98"/>
      <c r="X83" s="49"/>
      <c r="Y83" s="35" t="str">
        <f>IFERROR(Y82/(Y86-Y84),"")</f>
        <v/>
      </c>
      <c r="Z83" s="97" t="s">
        <v>55</v>
      </c>
      <c r="AA83" s="98"/>
      <c r="AB83" s="49"/>
      <c r="AC83" s="35" t="str">
        <f>IFERROR(AC82/(AC86-AC84),"")</f>
        <v/>
      </c>
      <c r="AD83" s="97" t="s">
        <v>55</v>
      </c>
      <c r="AE83" s="98"/>
      <c r="AF83" s="49"/>
      <c r="AG83" s="35" t="str">
        <f>IFERROR(AG82/(AG86-AG84),"")</f>
        <v/>
      </c>
      <c r="AH83" s="97" t="s">
        <v>55</v>
      </c>
      <c r="AI83" s="98"/>
      <c r="AJ83" s="49"/>
      <c r="AK83" s="35" t="str">
        <f>IFERROR(AK82/(AK86-AK84),"")</f>
        <v/>
      </c>
      <c r="AL83" s="97" t="s">
        <v>55</v>
      </c>
      <c r="AM83" s="98"/>
      <c r="AN83" s="49"/>
      <c r="AO83" s="35" t="str">
        <f>IFERROR(AO82/(AO86-AO84),"")</f>
        <v/>
      </c>
      <c r="AP83" s="97" t="s">
        <v>55</v>
      </c>
      <c r="AQ83" s="98"/>
      <c r="AR83" s="49"/>
      <c r="AS83" s="35" t="str">
        <f>IFERROR(AS82/(AS86-AS84),"")</f>
        <v/>
      </c>
      <c r="AT83" s="97" t="s">
        <v>55</v>
      </c>
      <c r="AU83" s="98"/>
      <c r="AV83" s="49"/>
      <c r="AW83" s="35" t="str">
        <f>IFERROR(AW82/(AW86-AW84),"")</f>
        <v/>
      </c>
    </row>
    <row r="84" spans="2:49" ht="19.5" customHeight="1" thickBot="1" x14ac:dyDescent="0.2">
      <c r="B84" s="95" t="s">
        <v>15</v>
      </c>
      <c r="C84" s="96"/>
      <c r="D84" s="50"/>
      <c r="E84" s="17">
        <f t="shared" ref="E84:AW84" si="123">COUNTIF(E50:E80,"□")</f>
        <v>0</v>
      </c>
      <c r="F84" s="95" t="s">
        <v>15</v>
      </c>
      <c r="G84" s="96"/>
      <c r="H84" s="50"/>
      <c r="I84" s="17">
        <f t="shared" si="123"/>
        <v>0</v>
      </c>
      <c r="J84" s="95" t="s">
        <v>15</v>
      </c>
      <c r="K84" s="96"/>
      <c r="L84" s="50"/>
      <c r="M84" s="17">
        <f t="shared" si="123"/>
        <v>0</v>
      </c>
      <c r="N84" s="95" t="s">
        <v>15</v>
      </c>
      <c r="O84" s="96"/>
      <c r="P84" s="50"/>
      <c r="Q84" s="17">
        <f t="shared" si="123"/>
        <v>0</v>
      </c>
      <c r="R84" s="95" t="s">
        <v>15</v>
      </c>
      <c r="S84" s="96"/>
      <c r="T84" s="50"/>
      <c r="U84" s="17">
        <f t="shared" si="123"/>
        <v>0</v>
      </c>
      <c r="V84" s="95" t="s">
        <v>15</v>
      </c>
      <c r="W84" s="96"/>
      <c r="X84" s="50"/>
      <c r="Y84" s="17">
        <f t="shared" si="123"/>
        <v>0</v>
      </c>
      <c r="Z84" s="95" t="s">
        <v>15</v>
      </c>
      <c r="AA84" s="96"/>
      <c r="AB84" s="50"/>
      <c r="AC84" s="17">
        <f t="shared" si="123"/>
        <v>0</v>
      </c>
      <c r="AD84" s="95" t="s">
        <v>15</v>
      </c>
      <c r="AE84" s="96"/>
      <c r="AF84" s="50"/>
      <c r="AG84" s="17">
        <f t="shared" si="123"/>
        <v>0</v>
      </c>
      <c r="AH84" s="95" t="s">
        <v>15</v>
      </c>
      <c r="AI84" s="96"/>
      <c r="AJ84" s="50"/>
      <c r="AK84" s="17">
        <f t="shared" si="123"/>
        <v>0</v>
      </c>
      <c r="AL84" s="95" t="s">
        <v>15</v>
      </c>
      <c r="AM84" s="96"/>
      <c r="AN84" s="50"/>
      <c r="AO84" s="17">
        <f t="shared" si="123"/>
        <v>0</v>
      </c>
      <c r="AP84" s="95" t="s">
        <v>15</v>
      </c>
      <c r="AQ84" s="96"/>
      <c r="AR84" s="50"/>
      <c r="AS84" s="17">
        <f t="shared" si="123"/>
        <v>0</v>
      </c>
      <c r="AT84" s="95" t="s">
        <v>15</v>
      </c>
      <c r="AU84" s="96"/>
      <c r="AV84" s="50"/>
      <c r="AW84" s="17">
        <f t="shared" si="123"/>
        <v>0</v>
      </c>
    </row>
    <row r="85" spans="2:49" ht="19.5" customHeight="1" x14ac:dyDescent="0.15">
      <c r="B85" s="15"/>
      <c r="F85" s="15"/>
      <c r="J85" s="15"/>
      <c r="N85" s="15"/>
      <c r="R85" s="15"/>
      <c r="V85" s="15"/>
      <c r="Z85" s="15"/>
      <c r="AD85" s="15"/>
      <c r="AH85" s="15"/>
      <c r="AL85" s="15"/>
      <c r="AP85" s="15"/>
      <c r="AT85" s="15"/>
    </row>
    <row r="86" spans="2:49" ht="19.5" customHeight="1" x14ac:dyDescent="0.15">
      <c r="B86" s="29" t="e">
        <f t="shared" ref="B86" si="124">YEAR(B48)</f>
        <v>#VALUE!</v>
      </c>
      <c r="C86" s="2" t="e">
        <f t="shared" ref="C86" si="125">MONTH(B48)</f>
        <v>#VALUE!</v>
      </c>
      <c r="E86" s="2" t="str" cm="1">
        <f t="array" ref="E86">IF(B48="","",_xlfn.IFS(YEAR($R$6)&amp;MONTH($R$6)&lt;YEAR(E87)&amp;MONTH(E87),"",YEAR($R$6)&amp;MONTH($R$6)&gt;YEAR(E87)&amp;MONTH(E87),_xlfn.DAYS(EOMONTH(E87,0),E87)+1,YEAR($R$6)&amp;MONTH($R$6)=YEAR(E87)&amp;MONTH(E87),_xlfn.DAYS($R$6,E87)+1))</f>
        <v/>
      </c>
      <c r="F86" s="29" t="e">
        <f t="shared" ref="F86" si="126">YEAR(F48)</f>
        <v>#VALUE!</v>
      </c>
      <c r="G86" s="2" t="e">
        <f t="shared" ref="G86" si="127">MONTH(F48)</f>
        <v>#VALUE!</v>
      </c>
      <c r="I86" s="2" t="str" cm="1">
        <f t="array" ref="I86">IF(F48="","",_xlfn.IFS(YEAR($R$6)&amp;MONTH($R$6)&lt;YEAR(I87)&amp;MONTH(I87),"",YEAR($R$6)&amp;MONTH($R$6)&gt;YEAR(I87)&amp;MONTH(I87),_xlfn.DAYS(EOMONTH(I87,0),I87)+1,YEAR($R$6)&amp;MONTH($R$6)=YEAR(I87)&amp;MONTH(I87),_xlfn.DAYS($R$6,I87)+1))</f>
        <v/>
      </c>
      <c r="J86" s="29" t="e">
        <f t="shared" ref="J86" si="128">YEAR(J48)</f>
        <v>#VALUE!</v>
      </c>
      <c r="K86" s="2" t="e">
        <f t="shared" ref="K86" si="129">MONTH(J48)</f>
        <v>#VALUE!</v>
      </c>
      <c r="M86" s="2" t="str" cm="1">
        <f t="array" ref="M86">IF(J48="","",_xlfn.IFS(YEAR($R$6)&amp;MONTH($R$6)&lt;YEAR(M87)&amp;MONTH(M87),"",YEAR($R$6)&amp;MONTH($R$6)&gt;YEAR(M87)&amp;MONTH(M87),_xlfn.DAYS(EOMONTH(M87,0),M87)+1,YEAR($R$6)&amp;MONTH($R$6)=YEAR(M87)&amp;MONTH(M87),_xlfn.DAYS($R$6,M87)+1))</f>
        <v/>
      </c>
      <c r="N86" s="29" t="e">
        <f t="shared" ref="N86" si="130">YEAR(N48)</f>
        <v>#VALUE!</v>
      </c>
      <c r="O86" s="2" t="e">
        <f t="shared" ref="O86" si="131">MONTH(N48)</f>
        <v>#VALUE!</v>
      </c>
      <c r="Q86" s="2" t="str" cm="1">
        <f t="array" ref="Q86">IF(N48="","",_xlfn.IFS(YEAR($R$6)&amp;MONTH($R$6)&lt;YEAR(Q87)&amp;MONTH(Q87),"",YEAR($R$6)&amp;MONTH($R$6)&gt;YEAR(Q87)&amp;MONTH(Q87),_xlfn.DAYS(EOMONTH(Q87,0),Q87)+1,YEAR($R$6)&amp;MONTH($R$6)=YEAR(Q87)&amp;MONTH(Q87),_xlfn.DAYS($R$6,Q87)+1))</f>
        <v/>
      </c>
      <c r="R86" s="29" t="e">
        <f t="shared" ref="R86" si="132">YEAR(R48)</f>
        <v>#VALUE!</v>
      </c>
      <c r="S86" s="2" t="e">
        <f t="shared" ref="S86" si="133">MONTH(R48)</f>
        <v>#VALUE!</v>
      </c>
      <c r="U86" s="2" t="str" cm="1">
        <f t="array" ref="U86">IF(R48="","",_xlfn.IFS(YEAR($R$6)&amp;MONTH($R$6)&lt;YEAR(U87)&amp;MONTH(U87),"",YEAR($R$6)&amp;MONTH($R$6)&gt;YEAR(U87)&amp;MONTH(U87),_xlfn.DAYS(EOMONTH(U87,0),U87)+1,YEAR($R$6)&amp;MONTH($R$6)=YEAR(U87)&amp;MONTH(U87),_xlfn.DAYS($R$6,U87)+1))</f>
        <v/>
      </c>
      <c r="V86" s="29" t="e">
        <f t="shared" ref="V86" si="134">YEAR(V48)</f>
        <v>#VALUE!</v>
      </c>
      <c r="W86" s="2" t="e">
        <f t="shared" ref="W86" si="135">MONTH(V48)</f>
        <v>#VALUE!</v>
      </c>
      <c r="Y86" s="2" t="str" cm="1">
        <f t="array" ref="Y86">IF(V48="","",_xlfn.IFS(YEAR($R$6)&amp;MONTH($R$6)&lt;YEAR(Y87)&amp;MONTH(Y87),"",YEAR($R$6)&amp;MONTH($R$6)&gt;YEAR(Y87)&amp;MONTH(Y87),_xlfn.DAYS(EOMONTH(Y87,0),Y87)+1,YEAR($R$6)&amp;MONTH($R$6)=YEAR(Y87)&amp;MONTH(Y87),_xlfn.DAYS($R$6,Y87)+1))</f>
        <v/>
      </c>
      <c r="Z86" s="29" t="e">
        <f t="shared" ref="Z86" si="136">YEAR(Z48)</f>
        <v>#VALUE!</v>
      </c>
      <c r="AA86" s="2" t="e">
        <f t="shared" ref="AA86" si="137">MONTH(Z48)</f>
        <v>#VALUE!</v>
      </c>
      <c r="AC86" s="2" t="str" cm="1">
        <f t="array" ref="AC86">IF(Z48="","",_xlfn.IFS(YEAR($R$6)&amp;MONTH($R$6)&lt;YEAR(AC87)&amp;MONTH(AC87),"",YEAR($R$6)&amp;MONTH($R$6)&gt;YEAR(AC87)&amp;MONTH(AC87),_xlfn.DAYS(EOMONTH(AC87,0),AC87)+1,YEAR($R$6)&amp;MONTH($R$6)=YEAR(AC87)&amp;MONTH(AC87),_xlfn.DAYS($R$6,AC87)+1))</f>
        <v/>
      </c>
      <c r="AD86" s="29" t="e">
        <f t="shared" ref="AD86" si="138">YEAR(AD48)</f>
        <v>#VALUE!</v>
      </c>
      <c r="AE86" s="2" t="e">
        <f t="shared" ref="AE86" si="139">MONTH(AD48)</f>
        <v>#VALUE!</v>
      </c>
      <c r="AG86" s="2" t="str" cm="1">
        <f t="array" ref="AG86">IF(AD48="","",_xlfn.IFS(YEAR($R$6)&amp;MONTH($R$6)&lt;YEAR(AG87)&amp;MONTH(AG87),"",YEAR($R$6)&amp;MONTH($R$6)&gt;YEAR(AG87)&amp;MONTH(AG87),_xlfn.DAYS(EOMONTH(AG87,0),AG87)+1,YEAR($R$6)&amp;MONTH($R$6)=YEAR(AG87)&amp;MONTH(AG87),_xlfn.DAYS($R$6,AG87)+1))</f>
        <v/>
      </c>
      <c r="AH86" s="29" t="e">
        <f t="shared" ref="AH86" si="140">YEAR(AH48)</f>
        <v>#VALUE!</v>
      </c>
      <c r="AI86" s="2" t="e">
        <f t="shared" ref="AI86" si="141">MONTH(AH48)</f>
        <v>#VALUE!</v>
      </c>
      <c r="AK86" s="2" t="str" cm="1">
        <f t="array" ref="AK86">IF(AH48="","",_xlfn.IFS(YEAR($R$6)&amp;MONTH($R$6)&lt;YEAR(AK87)&amp;MONTH(AK87),"",YEAR($R$6)&amp;MONTH($R$6)&gt;YEAR(AK87)&amp;MONTH(AK87),_xlfn.DAYS(EOMONTH(AK87,0),AK87)+1,YEAR($R$6)&amp;MONTH($R$6)=YEAR(AK87)&amp;MONTH(AK87),_xlfn.DAYS($R$6,AK87)+1))</f>
        <v/>
      </c>
      <c r="AL86" s="29" t="e">
        <f t="shared" ref="AL86" si="142">YEAR(AL48)</f>
        <v>#VALUE!</v>
      </c>
      <c r="AM86" s="2" t="e">
        <f t="shared" ref="AM86" si="143">MONTH(AL48)</f>
        <v>#VALUE!</v>
      </c>
      <c r="AO86" s="2" t="str" cm="1">
        <f t="array" ref="AO86">IF(AL48="","",_xlfn.IFS(YEAR($R$6)&amp;MONTH($R$6)&lt;YEAR(AO87)&amp;MONTH(AO87),"",YEAR($R$6)&amp;MONTH($R$6)&gt;YEAR(AO87)&amp;MONTH(AO87),_xlfn.DAYS(EOMONTH(AO87,0),AO87)+1,YEAR($R$6)&amp;MONTH($R$6)=YEAR(AO87)&amp;MONTH(AO87),_xlfn.DAYS($R$6,AO87)+1))</f>
        <v/>
      </c>
      <c r="AP86" s="29" t="e">
        <f t="shared" ref="AP86" si="144">YEAR(AP48)</f>
        <v>#VALUE!</v>
      </c>
      <c r="AQ86" s="2" t="e">
        <f t="shared" ref="AQ86" si="145">MONTH(AP48)</f>
        <v>#VALUE!</v>
      </c>
      <c r="AS86" s="2" t="str" cm="1">
        <f t="array" ref="AS86">IF(AP48="","",_xlfn.IFS(YEAR($R$6)&amp;MONTH($R$6)&lt;YEAR(AS87)&amp;MONTH(AS87),"",YEAR($R$6)&amp;MONTH($R$6)&gt;YEAR(AS87)&amp;MONTH(AS87),_xlfn.DAYS(EOMONTH(AS87,0),AS87)+1,YEAR($R$6)&amp;MONTH($R$6)=YEAR(AS87)&amp;MONTH(AS87),_xlfn.DAYS($R$6,AS87)+1))</f>
        <v/>
      </c>
      <c r="AT86" s="29" t="e">
        <f t="shared" ref="AT86" si="146">YEAR(AT48)</f>
        <v>#VALUE!</v>
      </c>
      <c r="AU86" s="2" t="e">
        <f t="shared" ref="AU86" si="147">MONTH(AT48)</f>
        <v>#VALUE!</v>
      </c>
      <c r="AW86" s="2" t="str" cm="1">
        <f t="array" ref="AW86">IF(AT48="","",_xlfn.IFS(YEAR($R$6)&amp;MONTH($R$6)&lt;YEAR(AW87)&amp;MONTH(AW87),"",YEAR($R$6)&amp;MONTH($R$6)&gt;YEAR(AW87)&amp;MONTH(AW87),_xlfn.DAYS(EOMONTH(AW87,0),AW87)+1,YEAR($R$6)&amp;MONTH($R$6)=YEAR(AW87)&amp;MONTH(AW87),_xlfn.DAYS($R$6,AW87)+1))</f>
        <v/>
      </c>
    </row>
    <row r="87" spans="2:49" ht="19.5" customHeight="1" x14ac:dyDescent="0.15">
      <c r="E87" s="15" t="e">
        <f t="shared" ref="E87" si="148">DATE(YEAR(B48),MONTH(B48),1)</f>
        <v>#VALUE!</v>
      </c>
      <c r="I87" s="15" t="e">
        <f t="shared" ref="I87" si="149">DATE(YEAR(F48),MONTH(F48),1)</f>
        <v>#VALUE!</v>
      </c>
      <c r="M87" s="15" t="e">
        <f t="shared" ref="M87" si="150">DATE(YEAR(J48),MONTH(J48),1)</f>
        <v>#VALUE!</v>
      </c>
      <c r="Q87" s="15" t="e">
        <f t="shared" ref="Q87" si="151">DATE(YEAR(N48),MONTH(N48),1)</f>
        <v>#VALUE!</v>
      </c>
      <c r="U87" s="15" t="e">
        <f t="shared" ref="U87" si="152">DATE(YEAR(R48),MONTH(R48),1)</f>
        <v>#VALUE!</v>
      </c>
      <c r="Y87" s="15" t="e">
        <f t="shared" ref="Y87" si="153">DATE(YEAR(V48),MONTH(V48),1)</f>
        <v>#VALUE!</v>
      </c>
      <c r="AC87" s="15" t="e">
        <f t="shared" ref="AC87" si="154">DATE(YEAR(Z48),MONTH(Z48),1)</f>
        <v>#VALUE!</v>
      </c>
      <c r="AG87" s="15" t="e">
        <f t="shared" ref="AG87" si="155">DATE(YEAR(AD48),MONTH(AD48),1)</f>
        <v>#VALUE!</v>
      </c>
      <c r="AK87" s="15" t="e">
        <f t="shared" ref="AK87" si="156">DATE(YEAR(AH48),MONTH(AH48),1)</f>
        <v>#VALUE!</v>
      </c>
      <c r="AO87" s="15" t="e">
        <f t="shared" ref="AO87" si="157">DATE(YEAR(AL48),MONTH(AL48),1)</f>
        <v>#VALUE!</v>
      </c>
      <c r="AS87" s="15" t="e">
        <f t="shared" ref="AS87" si="158">DATE(YEAR(AP48),MONTH(AP48),1)</f>
        <v>#VALUE!</v>
      </c>
      <c r="AW87" s="15" t="e">
        <f t="shared" ref="AW87" si="159">DATE(YEAR(AT48),MONTH(AT48),1)</f>
        <v>#VALUE!</v>
      </c>
    </row>
  </sheetData>
  <mergeCells count="146">
    <mergeCell ref="AT48:AU48"/>
    <mergeCell ref="AT49:AU49"/>
    <mergeCell ref="AT82:AU82"/>
    <mergeCell ref="V84:W84"/>
    <mergeCell ref="Z84:AA84"/>
    <mergeCell ref="AD84:AE84"/>
    <mergeCell ref="AH84:AI84"/>
    <mergeCell ref="AL84:AM84"/>
    <mergeCell ref="AP84:AQ84"/>
    <mergeCell ref="Z82:AA82"/>
    <mergeCell ref="AD82:AE82"/>
    <mergeCell ref="AH82:AI82"/>
    <mergeCell ref="AL82:AM82"/>
    <mergeCell ref="AP82:AQ82"/>
    <mergeCell ref="V82:W82"/>
    <mergeCell ref="V49:W49"/>
    <mergeCell ref="Z49:AA49"/>
    <mergeCell ref="AD49:AE49"/>
    <mergeCell ref="AH49:AI49"/>
    <mergeCell ref="AL49:AM49"/>
    <mergeCell ref="AP49:AQ49"/>
    <mergeCell ref="Z48:AA48"/>
    <mergeCell ref="AD48:AE48"/>
    <mergeCell ref="AH48:AI48"/>
    <mergeCell ref="B82:C82"/>
    <mergeCell ref="F82:G82"/>
    <mergeCell ref="J82:K82"/>
    <mergeCell ref="N82:O82"/>
    <mergeCell ref="R82:S82"/>
    <mergeCell ref="B83:C83"/>
    <mergeCell ref="F83:G83"/>
    <mergeCell ref="J83:K83"/>
    <mergeCell ref="N83:O83"/>
    <mergeCell ref="R83:S83"/>
    <mergeCell ref="AL48:AM48"/>
    <mergeCell ref="AP48:AQ48"/>
    <mergeCell ref="B49:C49"/>
    <mergeCell ref="F49:G49"/>
    <mergeCell ref="J49:K49"/>
    <mergeCell ref="N49:O49"/>
    <mergeCell ref="R49:S49"/>
    <mergeCell ref="B48:C48"/>
    <mergeCell ref="F48:G48"/>
    <mergeCell ref="J48:K48"/>
    <mergeCell ref="N48:O48"/>
    <mergeCell ref="R48:S48"/>
    <mergeCell ref="V48:W48"/>
    <mergeCell ref="Z42:AA42"/>
    <mergeCell ref="AD42:AE42"/>
    <mergeCell ref="AH42:AI42"/>
    <mergeCell ref="AL42:AM42"/>
    <mergeCell ref="AP42:AQ42"/>
    <mergeCell ref="AT42:AU42"/>
    <mergeCell ref="B42:C42"/>
    <mergeCell ref="F42:G42"/>
    <mergeCell ref="J42:K42"/>
    <mergeCell ref="N42:O42"/>
    <mergeCell ref="R42:S42"/>
    <mergeCell ref="V42:W42"/>
    <mergeCell ref="Z9:AA9"/>
    <mergeCell ref="AD9:AE9"/>
    <mergeCell ref="AH9:AI9"/>
    <mergeCell ref="AL9:AM9"/>
    <mergeCell ref="AP9:AQ9"/>
    <mergeCell ref="AT9:AU9"/>
    <mergeCell ref="B9:C9"/>
    <mergeCell ref="F9:G9"/>
    <mergeCell ref="J9:K9"/>
    <mergeCell ref="N9:O9"/>
    <mergeCell ref="R9:S9"/>
    <mergeCell ref="V9:W9"/>
    <mergeCell ref="Z8:AA8"/>
    <mergeCell ref="AD8:AE8"/>
    <mergeCell ref="AH8:AI8"/>
    <mergeCell ref="AL8:AM8"/>
    <mergeCell ref="AP8:AQ8"/>
    <mergeCell ref="AT8:AU8"/>
    <mergeCell ref="B8:C8"/>
    <mergeCell ref="F8:G8"/>
    <mergeCell ref="J8:K8"/>
    <mergeCell ref="N8:O8"/>
    <mergeCell ref="R8:S8"/>
    <mergeCell ref="V8:W8"/>
    <mergeCell ref="B6:E6"/>
    <mergeCell ref="F6:M6"/>
    <mergeCell ref="N6:Q6"/>
    <mergeCell ref="R6:Y6"/>
    <mergeCell ref="AA6:AD6"/>
    <mergeCell ref="AE6:AH6"/>
    <mergeCell ref="AP4:AW4"/>
    <mergeCell ref="B5:E5"/>
    <mergeCell ref="F5:M5"/>
    <mergeCell ref="N5:Q5"/>
    <mergeCell ref="R5:Y5"/>
    <mergeCell ref="AA5:AD5"/>
    <mergeCell ref="AE5:AH5"/>
    <mergeCell ref="AM5:AO5"/>
    <mergeCell ref="AP5:AS5"/>
    <mergeCell ref="AT5:AW5"/>
    <mergeCell ref="M2:V2"/>
    <mergeCell ref="AA2:AD2"/>
    <mergeCell ref="AE2:AH2"/>
    <mergeCell ref="AM2:AO2"/>
    <mergeCell ref="AP2:AW2"/>
    <mergeCell ref="B4:E4"/>
    <mergeCell ref="F4:Y4"/>
    <mergeCell ref="AA4:AD4"/>
    <mergeCell ref="AE4:AH4"/>
    <mergeCell ref="AM4:AO4"/>
    <mergeCell ref="V43:W43"/>
    <mergeCell ref="Z43:AA43"/>
    <mergeCell ref="AD43:AE43"/>
    <mergeCell ref="AH43:AI43"/>
    <mergeCell ref="B44:C44"/>
    <mergeCell ref="F44:G44"/>
    <mergeCell ref="J44:K44"/>
    <mergeCell ref="N44:O44"/>
    <mergeCell ref="R44:S44"/>
    <mergeCell ref="V44:W44"/>
    <mergeCell ref="Z44:AA44"/>
    <mergeCell ref="AD44:AE44"/>
    <mergeCell ref="AH44:AI44"/>
    <mergeCell ref="AL43:AM43"/>
    <mergeCell ref="AP43:AQ43"/>
    <mergeCell ref="AT43:AU43"/>
    <mergeCell ref="B84:C84"/>
    <mergeCell ref="F84:G84"/>
    <mergeCell ref="J84:K84"/>
    <mergeCell ref="N84:O84"/>
    <mergeCell ref="R84:S84"/>
    <mergeCell ref="AT84:AU84"/>
    <mergeCell ref="V83:W83"/>
    <mergeCell ref="Z83:AA83"/>
    <mergeCell ref="AD83:AE83"/>
    <mergeCell ref="AH83:AI83"/>
    <mergeCell ref="AL83:AM83"/>
    <mergeCell ref="AP83:AQ83"/>
    <mergeCell ref="AT83:AU83"/>
    <mergeCell ref="AL44:AM44"/>
    <mergeCell ref="AP44:AQ44"/>
    <mergeCell ref="AT44:AU44"/>
    <mergeCell ref="B43:C43"/>
    <mergeCell ref="F43:G43"/>
    <mergeCell ref="J43:K43"/>
    <mergeCell ref="N43:O43"/>
    <mergeCell ref="R43:S43"/>
  </mergeCells>
  <phoneticPr fontId="1"/>
  <conditionalFormatting sqref="F8:I9">
    <cfRule type="expression" dxfId="129" priority="277">
      <formula>$F$8=""</formula>
    </cfRule>
  </conditionalFormatting>
  <conditionalFormatting sqref="J8:M9">
    <cfRule type="expression" dxfId="128" priority="276">
      <formula>$J$8=""</formula>
    </cfRule>
  </conditionalFormatting>
  <conditionalFormatting sqref="N8:Q9">
    <cfRule type="expression" dxfId="127" priority="275">
      <formula>$N$8=""</formula>
    </cfRule>
  </conditionalFormatting>
  <conditionalFormatting sqref="R8:U9">
    <cfRule type="expression" dxfId="126" priority="274">
      <formula>$R$8=""</formula>
    </cfRule>
  </conditionalFormatting>
  <conditionalFormatting sqref="V8:Y9">
    <cfRule type="expression" dxfId="125" priority="273">
      <formula>$V$8=""</formula>
    </cfRule>
  </conditionalFormatting>
  <conditionalFormatting sqref="Z8:AC9">
    <cfRule type="expression" dxfId="124" priority="272">
      <formula>$Z$8=""</formula>
    </cfRule>
  </conditionalFormatting>
  <conditionalFormatting sqref="AH8:AK9">
    <cfRule type="expression" dxfId="123" priority="271">
      <formula>$AH$8=""</formula>
    </cfRule>
  </conditionalFormatting>
  <conditionalFormatting sqref="AL8:AO9">
    <cfRule type="expression" dxfId="122" priority="270">
      <formula>$AL$8=""</formula>
    </cfRule>
  </conditionalFormatting>
  <conditionalFormatting sqref="AP8:AS9">
    <cfRule type="expression" dxfId="121" priority="269">
      <formula>$AP$8=""</formula>
    </cfRule>
  </conditionalFormatting>
  <conditionalFormatting sqref="AT8:AW9">
    <cfRule type="expression" dxfId="120" priority="268">
      <formula>$AT$8=""</formula>
    </cfRule>
  </conditionalFormatting>
  <conditionalFormatting sqref="AD8:AG9">
    <cfRule type="expression" dxfId="119" priority="267">
      <formula>$AD$8=""</formula>
    </cfRule>
  </conditionalFormatting>
  <conditionalFormatting sqref="B48:E49">
    <cfRule type="expression" dxfId="118" priority="254">
      <formula>$F$8=""</formula>
    </cfRule>
  </conditionalFormatting>
  <conditionalFormatting sqref="F48:I49">
    <cfRule type="expression" dxfId="117" priority="253">
      <formula>$J$8=""</formula>
    </cfRule>
  </conditionalFormatting>
  <conditionalFormatting sqref="J48:M49">
    <cfRule type="expression" dxfId="116" priority="252">
      <formula>$N$8=""</formula>
    </cfRule>
  </conditionalFormatting>
  <conditionalFormatting sqref="N48:Q49">
    <cfRule type="expression" dxfId="115" priority="251">
      <formula>$R$8=""</formula>
    </cfRule>
  </conditionalFormatting>
  <conditionalFormatting sqref="R48:U49">
    <cfRule type="expression" dxfId="114" priority="250">
      <formula>$V$8=""</formula>
    </cfRule>
  </conditionalFormatting>
  <conditionalFormatting sqref="V48:Y49">
    <cfRule type="expression" dxfId="113" priority="249">
      <formula>$Z$8=""</formula>
    </cfRule>
  </conditionalFormatting>
  <conditionalFormatting sqref="AD48:AG49">
    <cfRule type="expression" dxfId="112" priority="248">
      <formula>$AH$8=""</formula>
    </cfRule>
  </conditionalFormatting>
  <conditionalFormatting sqref="AH48:AK49">
    <cfRule type="expression" dxfId="111" priority="247">
      <formula>$AL$8=""</formula>
    </cfRule>
  </conditionalFormatting>
  <conditionalFormatting sqref="AL48:AO49">
    <cfRule type="expression" dxfId="110" priority="246">
      <formula>$AP$8=""</formula>
    </cfRule>
  </conditionalFormatting>
  <conditionalFormatting sqref="AP48:AS49">
    <cfRule type="expression" dxfId="109" priority="245">
      <formula>$AT$8=""</formula>
    </cfRule>
  </conditionalFormatting>
  <conditionalFormatting sqref="Z48:AC49">
    <cfRule type="expression" dxfId="108" priority="244">
      <formula>$AD$8=""</formula>
    </cfRule>
  </conditionalFormatting>
  <conditionalFormatting sqref="AT48:AW49">
    <cfRule type="expression" dxfId="107" priority="232">
      <formula>$AP$8=""</formula>
    </cfRule>
  </conditionalFormatting>
  <conditionalFormatting sqref="E43 I43 M43 Q43 U43 Y43 AC43 AG43 AK43 AO43 AS43 AW43 E83 I83 M83 Q83 U83 Y83 AC83 AG83 AK83 AO83 AS83 AW83">
    <cfRule type="cellIs" dxfId="106" priority="230" operator="lessThan">
      <formula>0.285</formula>
    </cfRule>
  </conditionalFormatting>
  <conditionalFormatting sqref="AE2:AH2">
    <cfRule type="cellIs" dxfId="105" priority="229" operator="lessThan">
      <formula>0.285</formula>
    </cfRule>
  </conditionalFormatting>
  <conditionalFormatting sqref="F10:I40">
    <cfRule type="expression" dxfId="104" priority="49" stopIfTrue="1">
      <formula>AND($F10&lt;&gt;"", OR($F10&lt;$F$6, $F10&gt;$R$6))</formula>
    </cfRule>
    <cfRule type="expression" dxfId="103" priority="75">
      <formula>OR($G10="土",$G10="日")</formula>
    </cfRule>
  </conditionalFormatting>
  <conditionalFormatting sqref="B10:E40">
    <cfRule type="expression" dxfId="102" priority="50" stopIfTrue="1">
      <formula>AND($B10&lt;&gt;"", OR($B10&lt;$F$6, $B10&gt;$R$6))</formula>
    </cfRule>
    <cfRule type="expression" dxfId="101" priority="76">
      <formula>OR($C10="土",$C10="日")</formula>
    </cfRule>
  </conditionalFormatting>
  <conditionalFormatting sqref="J10:M40">
    <cfRule type="expression" dxfId="100" priority="48" stopIfTrue="1">
      <formula>AND($J10&lt;&gt;"", OR($J10&lt;$F$6, $J10&gt;$R$6))</formula>
    </cfRule>
    <cfRule type="expression" dxfId="99" priority="74">
      <formula>OR($K10="土",$K10="日")</formula>
    </cfRule>
  </conditionalFormatting>
  <conditionalFormatting sqref="N10:Q40">
    <cfRule type="expression" dxfId="98" priority="47" stopIfTrue="1">
      <formula>AND($N10&lt;&gt;"", OR($N10&lt;$F$6, $N10&gt;$R$6))</formula>
    </cfRule>
    <cfRule type="expression" dxfId="97" priority="73">
      <formula>OR($O10="土",$O10="日")</formula>
    </cfRule>
  </conditionalFormatting>
  <conditionalFormatting sqref="R10:U40">
    <cfRule type="expression" dxfId="96" priority="46" stopIfTrue="1">
      <formula>AND($R10&lt;&gt;"", OR($R10&lt;$F$6, $R10&gt;$R$6))</formula>
    </cfRule>
    <cfRule type="expression" dxfId="95" priority="72">
      <formula>OR($S10="土",$S10="日")</formula>
    </cfRule>
  </conditionalFormatting>
  <conditionalFormatting sqref="V10:Y40">
    <cfRule type="expression" dxfId="94" priority="45" stopIfTrue="1">
      <formula>AND($V10&lt;&gt;"", OR($V10&lt;$F$6, $V10&gt;$R$6))</formula>
    </cfRule>
    <cfRule type="expression" dxfId="93" priority="71">
      <formula>OR($W10="土",$W10="日")</formula>
    </cfRule>
  </conditionalFormatting>
  <conditionalFormatting sqref="Z10:AC40">
    <cfRule type="expression" dxfId="92" priority="44" stopIfTrue="1">
      <formula>AND($Z10&lt;&gt;"", OR($Z10&lt;$F$6, $Z10&gt;$R$6))</formula>
    </cfRule>
    <cfRule type="expression" dxfId="91" priority="70">
      <formula>OR($AA10="土",$AA10="日")</formula>
    </cfRule>
  </conditionalFormatting>
  <conditionalFormatting sqref="AD10:AG40">
    <cfRule type="expression" dxfId="90" priority="43" stopIfTrue="1">
      <formula>AND($AD10&lt;&gt;"", OR($AD10&lt;$F$6, $AD10&gt;$R$6))</formula>
    </cfRule>
    <cfRule type="expression" dxfId="89" priority="69">
      <formula>OR($AE10="土",$AE10="日")</formula>
    </cfRule>
  </conditionalFormatting>
  <conditionalFormatting sqref="AH10:AK40">
    <cfRule type="expression" dxfId="88" priority="42" stopIfTrue="1">
      <formula>AND($AH10&lt;&gt;"", OR($AH10&lt;$F$6, $AH10&gt;$R$6))</formula>
    </cfRule>
    <cfRule type="expression" dxfId="87" priority="68">
      <formula>OR($AI10="土",$AI10="日")</formula>
    </cfRule>
  </conditionalFormatting>
  <conditionalFormatting sqref="AL10:AO40">
    <cfRule type="expression" dxfId="86" priority="41" stopIfTrue="1">
      <formula>AND($AL10&lt;&gt;"", OR($AL10&lt;$F$6, $AL10&gt;$R$6))</formula>
    </cfRule>
    <cfRule type="expression" dxfId="85" priority="67">
      <formula>OR($AM10="土",$AM10="日")</formula>
    </cfRule>
  </conditionalFormatting>
  <conditionalFormatting sqref="AP10:AS40">
    <cfRule type="expression" dxfId="84" priority="40" stopIfTrue="1">
      <formula>AND($AP10&lt;&gt;"", OR($AP10&lt;$F$6, $AP10&gt;$R$6))</formula>
    </cfRule>
    <cfRule type="expression" dxfId="83" priority="66">
      <formula>OR($AQ10="土",$AQ10="日")</formula>
    </cfRule>
  </conditionalFormatting>
  <conditionalFormatting sqref="AT10:AW40">
    <cfRule type="expression" dxfId="82" priority="39" stopIfTrue="1">
      <formula>AND($AT10&lt;&gt;"", OR($AT10&lt;$F$6, $AT10&gt;$R$6))</formula>
    </cfRule>
    <cfRule type="expression" dxfId="81" priority="65">
      <formula>OR($AU10="土",$AU10="日")</formula>
    </cfRule>
  </conditionalFormatting>
  <conditionalFormatting sqref="B10:AW40">
    <cfRule type="cellIs" dxfId="80" priority="63" operator="equal">
      <formula>$R$6</formula>
    </cfRule>
    <cfRule type="cellIs" dxfId="79" priority="64" operator="equal">
      <formula>$F$6</formula>
    </cfRule>
  </conditionalFormatting>
  <conditionalFormatting sqref="E10:E40">
    <cfRule type="expression" dxfId="78" priority="62">
      <formula>AND($D10&lt;&gt;"", (COUNTIFS($D$10:$AV$40, $D10, $E$10:$AW$40, "■") + COUNTIFS($D$10:$AV$40, $D10, $E$10:$AW$40, "□", $C$10:$AU$40, "土") + COUNTIFS($D$10:$AV$40, $D10, $E$10:$AW$40, "□", $C$10:$AU$40, "日")) &lt; IF(AND($F$6&lt;&gt;"", WEEKDAY($F$6)&gt;=2, WEEKDAY($F$6)&lt;=6, $D10=1), 0, IF(OR(AND($F$6&lt;&gt;"", WEEKDAY($F$6)=1, $D10=1), AND($R$6&lt;&gt;"", WEEKDAY($R$6)=7, $D10=INT(($R$6-$F$6+WEEKDAY($F$6,16)-1)/7)+1)), 1, 2)))</formula>
    </cfRule>
  </conditionalFormatting>
  <conditionalFormatting sqref="I10:I40">
    <cfRule type="expression" dxfId="77" priority="61">
      <formula>AND($H10&lt;&gt;"", (COUNTIFS($D$10:$AV$40, $H10, $E$10:$AW$40, "■") + COUNTIFS($D$10:$AV$40, $H10, $E$10:$AW$40, "□", $C$10:$AU$40, "土") + COUNTIFS($D$10:$AV$40, $H10, $E$10:$AW$40, "□", $C$10:$AU$40, "日")) &lt; IF(AND($F$6&lt;&gt;"", WEEKDAY($F$6)&gt;=2, WEEKDAY($F$6)&lt;=6, $H10=1), 0, IF(OR(AND($F$6&lt;&gt;"", WEEKDAY($F$6)=1, $H10=1), AND($R$6&lt;&gt;"", WEEKDAY($R$6)=7, $H10=INT(($R$6-$F$6+WEEKDAY($F$6,16)-1)/7)+1)), 1, 2)))</formula>
    </cfRule>
  </conditionalFormatting>
  <conditionalFormatting sqref="M10:M40">
    <cfRule type="expression" dxfId="76" priority="60">
      <formula>AND($L10&lt;&gt;"", (COUNTIFS($D$10:$AV$40, $L10, $E$10:$AW$40, "■") + COUNTIFS($D$10:$AV$40, $L10, $E$10:$AW$40, "□", $C$10:$AU$40, "土") + COUNTIFS($D$10:$AV$40, $L10, $E$10:$AW$40, "□", $C$10:$AU$40, "日")) &lt; IF(AND($F$6&lt;&gt;"", WEEKDAY($F$6)&gt;=2, WEEKDAY($F$6)&lt;=6, $L10=1), 0, IF(OR(AND($F$6&lt;&gt;"", WEEKDAY($F$6)=1, $L10=1), AND($R$6&lt;&gt;"", WEEKDAY($R$6)=7, $L10=INT(($R$6-$F$6+WEEKDAY($F$6,16)-1)/7)+1)), 1, 2)))</formula>
    </cfRule>
  </conditionalFormatting>
  <conditionalFormatting sqref="Q10:Q40">
    <cfRule type="expression" dxfId="75" priority="59">
      <formula>AND($P10&lt;&gt;"", (COUNTIFS($D$10:$AV$40, $P10, $E$10:$AW$40, "■") + COUNTIFS($D$10:$AV$40, $P10, $E$10:$AW$40, "□", $C$10:$AU$40, "土") + COUNTIFS($D$10:$AV$40, $P10, $E$10:$AW$40, "□", $C$10:$AU$40, "日")) &lt; IF(AND($F$6&lt;&gt;"", WEEKDAY($F$6)&gt;=2, WEEKDAY($F$6)&lt;=6, $P10=1), 0, IF(OR(AND($F$6&lt;&gt;"", WEEKDAY($F$6)=1, $P10=1), AND($R$6&lt;&gt;"", WEEKDAY($R$6)=7, $P10=INT(($R$6-$F$6+WEEKDAY($F$6,16)-1)/7)+1)), 1, 2)))</formula>
    </cfRule>
  </conditionalFormatting>
  <conditionalFormatting sqref="U10:U40">
    <cfRule type="expression" dxfId="74" priority="58">
      <formula>AND($T10&lt;&gt;"", (COUNTIFS($D$10:$AV$40, $T10, $E$10:$AW$40, "■") + COUNTIFS($D$10:$AV$40, $T10, $E$10:$AW$40, "□", $C$10:$AU$40, "土") + COUNTIFS($D$10:$AV$40, $T10, $E$10:$AW$40, "□", $C$10:$AU$40, "日")) &lt; IF(AND($F$6&lt;&gt;"", WEEKDAY($F$6)&gt;=2, WEEKDAY($F$6)&lt;=6, $T10=1), 0, IF(OR(AND($F$6&lt;&gt;"", WEEKDAY($F$6)=1, $T10=1), AND($R$6&lt;&gt;"", WEEKDAY($R$6)=7, $T10=INT(($R$6-$F$6+WEEKDAY($F$6,16)-1)/7)+1)), 1, 2)))</formula>
    </cfRule>
  </conditionalFormatting>
  <conditionalFormatting sqref="Y10:Y40">
    <cfRule type="expression" dxfId="73" priority="57">
      <formula>AND($X10&lt;&gt;"", (COUNTIFS($D$10:$AV$40, $X10, $E$10:$AW$40, "■") + COUNTIFS($D$10:$AV$40, $X10, $E$10:$AW$40, "□", $C$10:$AU$40, "土") + COUNTIFS($D$10:$AV$40, $X10, $E$10:$AW$40, "□", $C$10:$AU$40, "日")) &lt; IF(AND($F$6&lt;&gt;"", WEEKDAY($F$6)&gt;=2, WEEKDAY($F$6)&lt;=6, $X10=1), 0, IF(OR(AND($F$6&lt;&gt;"", WEEKDAY($F$6)=1, $X10=1), AND($R$6&lt;&gt;"", WEEKDAY($R$6)=7, $X10=INT(($R$6-$F$6+WEEKDAY($F$6,16)-1)/7)+1)), 1, 2)))</formula>
    </cfRule>
  </conditionalFormatting>
  <conditionalFormatting sqref="AC10:AC40">
    <cfRule type="expression" dxfId="72" priority="56">
      <formula>AND($AB10&lt;&gt;"", (COUNTIFS($D$10:$AV$40, $AB10, $E$10:$AW$40, "■") + COUNTIFS($D$10:$AV$40, $AB10, $E$10:$AW$40, "□", $C$10:$AU$40, "土") + COUNTIFS($D$10:$AV$40, $AB10, $E$10:$AW$40, "□", $C$10:$AU$40, "日")) &lt; IF(AND($F$6&lt;&gt;"", WEEKDAY($F$6)&gt;=2, WEEKDAY($F$6)&lt;=6, $AB10=1), 0, IF(OR(AND($F$6&lt;&gt;"", WEEKDAY($F$6)=1, $AB10=1), AND($R$6&lt;&gt;"", WEEKDAY($R$6)=7, $AB10=INT(($R$6-$F$6+WEEKDAY($F$6,16)-1)/7)+1)), 1, 2)))</formula>
    </cfRule>
  </conditionalFormatting>
  <conditionalFormatting sqref="AG10:AG40">
    <cfRule type="expression" dxfId="71" priority="55">
      <formula>AND($AF10&lt;&gt;"", (COUNTIFS($D$10:$AV$40, $AF10, $E$10:$AW$40, "■") + COUNTIFS($D$10:$AV$40, $AF10, $E$10:$AW$40, "□", $C$10:$AU$40, "土") + COUNTIFS($D$10:$AV$40, $AF10, $E$10:$AW$40, "□", $C$10:$AU$40, "日")) &lt; IF(AND($F$6&lt;&gt;"", WEEKDAY($F$6)&gt;=2, WEEKDAY($F$6)&lt;=6, $AF10=1), 0, IF(OR(AND($F$6&lt;&gt;"", WEEKDAY($F$6)=1, $AF10=1), AND($R$6&lt;&gt;"", WEEKDAY($R$6)=7, $AF10=INT(($R$6-$F$6+WEEKDAY($F$6,16)-1)/7)+1)), 1, 2)))</formula>
    </cfRule>
  </conditionalFormatting>
  <conditionalFormatting sqref="AK10:AK40">
    <cfRule type="expression" dxfId="70" priority="54">
      <formula>AND($AJ10&lt;&gt;"", (COUNTIFS($D$10:$AV$40, $AJ10, $E$10:$AW$40, "■") + COUNTIFS($D$10:$AV$40, $AJ10, $E$10:$AW$40, "□", $C$10:$AU$40, "土") + COUNTIFS($D$10:$AV$40, $AJ10, $E$10:$AW$40, "□", $C$10:$AU$40, "日")) &lt; IF(AND($F$6&lt;&gt;"", WEEKDAY($F$6)&gt;=2, WEEKDAY($F$6)&lt;=6, $AJ10=1), 0, IF(OR(AND($F$6&lt;&gt;"", WEEKDAY($F$6)=1, $AJ10=1), AND($R$6&lt;&gt;"", WEEKDAY($R$6)=7, $AJ10=INT(($R$6-$F$6+WEEKDAY($F$6,16)-1)/7)+1)), 1, 2)))</formula>
    </cfRule>
  </conditionalFormatting>
  <conditionalFormatting sqref="AO10:AO40">
    <cfRule type="expression" dxfId="69" priority="53">
      <formula>AND($AN10&lt;&gt;"", (COUNTIFS($D$10:$AV$40, $AN10, $E$10:$AW$40, "■") + COUNTIFS($D$10:$AV$40, $AN10, $E$10:$AW$40, "□", $C$10:$AU$40, "土") + COUNTIFS($D$10:$AV$40, $AN10, $E$10:$AW$40, "□", $C$10:$AU$40, "日")) &lt; IF(AND($F$6&lt;&gt;"", WEEKDAY($F$6)&gt;=2, WEEKDAY($F$6)&lt;=6, $AN10=1), 0, IF(OR(AND($F$6&lt;&gt;"", WEEKDAY($F$6)=1, $AN10=1), AND($R$6&lt;&gt;"", WEEKDAY($R$6)=7, $AN10=INT(($R$6-$F$6+WEEKDAY($F$6,16)-1)/7)+1)), 1, 2)))</formula>
    </cfRule>
  </conditionalFormatting>
  <conditionalFormatting sqref="AS10:AS40">
    <cfRule type="expression" dxfId="68" priority="52">
      <formula>AND($AR10&lt;&gt;"", (COUNTIFS($D$10:$AV$40, $AR10, $E$10:$AW$40, "■") + COUNTIFS($D$10:$AV$40, $AR10, $E$10:$AW$40, "□", $C$10:$AU$40, "土") + COUNTIFS($D$10:$AV$40, $AR10, $E$10:$AW$40, "□", $C$10:$AU$40, "日")) &lt; IF(AND($F$6&lt;&gt;"", WEEKDAY($F$6)&gt;=2, WEEKDAY($F$6)&lt;=6, $AR10=1), 0, IF(OR(AND($F$6&lt;&gt;"", WEEKDAY($F$6)=1, $AR10=1), AND($R$6&lt;&gt;"", WEEKDAY($R$6)=7, $AR10=INT(($R$6-$F$6+WEEKDAY($F$6,16)-1)/7)+1)), 1, 2)))</formula>
    </cfRule>
  </conditionalFormatting>
  <conditionalFormatting sqref="AW10:AW40">
    <cfRule type="expression" dxfId="67" priority="51">
      <formula>AND($AV10&lt;&gt;"", (COUNTIFS($D$10:$AV$40, $AV10, $E$10:$AW$40, "■") + COUNTIFS($D$10:$AV$40, $AV10, $E$10:$AW$40, "□", $C$10:$AU$40, "土") + COUNTIFS($D$10:$AV$40, $AV10, $E$10:$AW$40, "□", $C$10:$AU$40, "日")) &lt; IF(AND($F$6&lt;&gt;"", WEEKDAY($F$6)&gt;=2, WEEKDAY($F$6)&lt;=6, $AV10=1), 0, IF(OR(AND($F$6&lt;&gt;"", WEEKDAY($F$6)=1, $AV10=1), AND($R$6&lt;&gt;"", WEEKDAY($R$6)=7, $AV10=INT(($R$6-$F$6+WEEKDAY($F$6,16)-1)/7)+1)), 1, 2)))</formula>
    </cfRule>
  </conditionalFormatting>
  <conditionalFormatting sqref="F50:I80">
    <cfRule type="expression" dxfId="66" priority="11" stopIfTrue="1">
      <formula>AND($F50&lt;&gt;"", OR($F50&lt;$F$6, $F50&gt;$R$6))</formula>
    </cfRule>
    <cfRule type="expression" dxfId="65" priority="37">
      <formula>OR($G50="土",$G50="日")</formula>
    </cfRule>
  </conditionalFormatting>
  <conditionalFormatting sqref="B50:E80">
    <cfRule type="expression" dxfId="64" priority="12" stopIfTrue="1">
      <formula>AND($B50&lt;&gt;"", OR($B50&lt;$F$6, $B50&gt;$R$6))</formula>
    </cfRule>
    <cfRule type="expression" dxfId="63" priority="38">
      <formula>OR($C50="土",$C50="日")</formula>
    </cfRule>
  </conditionalFormatting>
  <conditionalFormatting sqref="J50:M80">
    <cfRule type="expression" dxfId="62" priority="10" stopIfTrue="1">
      <formula>AND($J50&lt;&gt;"", OR($J50&lt;$F$6, $J50&gt;$R$6))</formula>
    </cfRule>
    <cfRule type="expression" dxfId="61" priority="36">
      <formula>OR($K50="土",$K50="日")</formula>
    </cfRule>
  </conditionalFormatting>
  <conditionalFormatting sqref="N50:Q80">
    <cfRule type="expression" dxfId="60" priority="9" stopIfTrue="1">
      <formula>AND($N50&lt;&gt;"", OR($N50&lt;$F$6, $N50&gt;$R$6))</formula>
    </cfRule>
    <cfRule type="expression" dxfId="59" priority="35">
      <formula>OR($O50="土",$O50="日")</formula>
    </cfRule>
  </conditionalFormatting>
  <conditionalFormatting sqref="R50:U80">
    <cfRule type="expression" dxfId="58" priority="8" stopIfTrue="1">
      <formula>AND($R50&lt;&gt;"", OR($R50&lt;$F$6, $R50&gt;$R$6))</formula>
    </cfRule>
    <cfRule type="expression" dxfId="57" priority="34">
      <formula>OR($S50="土",$S50="日")</formula>
    </cfRule>
  </conditionalFormatting>
  <conditionalFormatting sqref="V50:Y80">
    <cfRule type="expression" dxfId="56" priority="7" stopIfTrue="1">
      <formula>AND($V50&lt;&gt;"", OR($V50&lt;$F$6, $V50&gt;$R$6))</formula>
    </cfRule>
    <cfRule type="expression" dxfId="55" priority="33">
      <formula>OR($W50="土",$W50="日")</formula>
    </cfRule>
  </conditionalFormatting>
  <conditionalFormatting sqref="Z50:AC80">
    <cfRule type="expression" dxfId="54" priority="6" stopIfTrue="1">
      <formula>AND($Z50&lt;&gt;"", OR($Z50&lt;$F$6, $Z50&gt;$R$6))</formula>
    </cfRule>
    <cfRule type="expression" dxfId="53" priority="32">
      <formula>OR($AA50="土",$AA50="日")</formula>
    </cfRule>
  </conditionalFormatting>
  <conditionalFormatting sqref="AD50:AG80">
    <cfRule type="expression" dxfId="52" priority="5" stopIfTrue="1">
      <formula>AND($AD50&lt;&gt;"", OR($AD50&lt;$F$6, $AD50&gt;$R$6))</formula>
    </cfRule>
    <cfRule type="expression" dxfId="51" priority="31">
      <formula>OR($AE50="土",$AE50="日")</formula>
    </cfRule>
  </conditionalFormatting>
  <conditionalFormatting sqref="AH50:AK80">
    <cfRule type="expression" dxfId="50" priority="4" stopIfTrue="1">
      <formula>AND($AH50&lt;&gt;"", OR($AH50&lt;$F$6, $AH50&gt;$R$6))</formula>
    </cfRule>
    <cfRule type="expression" dxfId="49" priority="30">
      <formula>OR($AI50="土",$AI50="日")</formula>
    </cfRule>
  </conditionalFormatting>
  <conditionalFormatting sqref="AL50:AO80">
    <cfRule type="expression" dxfId="48" priority="3" stopIfTrue="1">
      <formula>AND($AL50&lt;&gt;"", OR($AL50&lt;$F$6, $AL50&gt;$R$6))</formula>
    </cfRule>
    <cfRule type="expression" dxfId="47" priority="29">
      <formula>OR($AM50="土",$AM50="日")</formula>
    </cfRule>
  </conditionalFormatting>
  <conditionalFormatting sqref="AP50:AS80">
    <cfRule type="expression" dxfId="46" priority="2" stopIfTrue="1">
      <formula>AND($AP50&lt;&gt;"", OR($AP50&lt;$F$6, $AP50&gt;$R$6))</formula>
    </cfRule>
    <cfRule type="expression" dxfId="45" priority="28">
      <formula>OR($AQ50="土",$AQ50="日")</formula>
    </cfRule>
  </conditionalFormatting>
  <conditionalFormatting sqref="AT50:AW80">
    <cfRule type="expression" dxfId="44" priority="1" stopIfTrue="1">
      <formula>AND($AT50&lt;&gt;"", OR($AT50&lt;$F$6, $AT50&gt;$R$6))</formula>
    </cfRule>
    <cfRule type="expression" dxfId="43" priority="27">
      <formula>OR($AU50="土",$AU50="日")</formula>
    </cfRule>
  </conditionalFormatting>
  <conditionalFormatting sqref="B50:AW80">
    <cfRule type="cellIs" dxfId="42" priority="25" operator="equal">
      <formula>$R$6</formula>
    </cfRule>
    <cfRule type="cellIs" dxfId="41" priority="26" operator="equal">
      <formula>$F$6</formula>
    </cfRule>
  </conditionalFormatting>
  <conditionalFormatting sqref="E50:E80">
    <cfRule type="expression" dxfId="40" priority="24">
      <formula>AND($D50&lt;&gt;"", (COUNTIFS($D$10:$AV$40, $D50, $E$10:$AW$40, "■") + COUNTIFS($D$10:$AV$40, $D50, $E$10:$AW$40, "□", $C$10:$AU$40, "土") + COUNTIFS($D$10:$AV$40, $D50, $E$10:$AW$40, "□", $C$10:$AU$40, "日")) &lt; IF(AND($F$6&lt;&gt;"", WEEKDAY($F$6)&gt;=2, WEEKDAY($F$6)&lt;=6, $D50=1), 0, IF(OR(AND($F$6&lt;&gt;"", WEEKDAY($F$6)=1, $D50=1), AND($R$6&lt;&gt;"", WEEKDAY($R$6)=7, $D50=INT(($R$6-$F$6+WEEKDAY($F$6,16)-1)/7)+1)), 1, 2)))</formula>
    </cfRule>
  </conditionalFormatting>
  <conditionalFormatting sqref="I50:I80">
    <cfRule type="expression" dxfId="39" priority="23">
      <formula>AND($H50&lt;&gt;"", (COUNTIFS($D$10:$AV$40, $H50, $E$10:$AW$40, "■") + COUNTIFS($D$10:$AV$40, $H50, $E$10:$AW$40, "□", $C$10:$AU$40, "土") + COUNTIFS($D$10:$AV$40, $H50, $E$10:$AW$40, "□", $C$10:$AU$40, "日")) &lt; IF(AND($F$6&lt;&gt;"", WEEKDAY($F$6)&gt;=2, WEEKDAY($F$6)&lt;=6, $H50=1), 0, IF(OR(AND($F$6&lt;&gt;"", WEEKDAY($F$6)=1, $H50=1), AND($R$6&lt;&gt;"", WEEKDAY($R$6)=7, $H50=INT(($R$6-$F$6+WEEKDAY($F$6,16)-1)/7)+1)), 1, 2)))</formula>
    </cfRule>
  </conditionalFormatting>
  <conditionalFormatting sqref="M50:M80">
    <cfRule type="expression" dxfId="38" priority="22">
      <formula>AND($L50&lt;&gt;"", (COUNTIFS($D$10:$AV$40, $L50, $E$10:$AW$40, "■") + COUNTIFS($D$10:$AV$40, $L50, $E$10:$AW$40, "□", $C$10:$AU$40, "土") + COUNTIFS($D$10:$AV$40, $L50, $E$10:$AW$40, "□", $C$10:$AU$40, "日")) &lt; IF(AND($F$6&lt;&gt;"", WEEKDAY($F$6)&gt;=2, WEEKDAY($F$6)&lt;=6, $L50=1), 0, IF(OR(AND($F$6&lt;&gt;"", WEEKDAY($F$6)=1, $L50=1), AND($R$6&lt;&gt;"", WEEKDAY($R$6)=7, $L50=INT(($R$6-$F$6+WEEKDAY($F$6,16)-1)/7)+1)), 1, 2)))</formula>
    </cfRule>
  </conditionalFormatting>
  <conditionalFormatting sqref="Q50:Q80">
    <cfRule type="expression" dxfId="37" priority="21">
      <formula>AND($P50&lt;&gt;"", (COUNTIFS($D$10:$AV$40, $P50, $E$10:$AW$40, "■") + COUNTIFS($D$10:$AV$40, $P50, $E$10:$AW$40, "□", $C$10:$AU$40, "土") + COUNTIFS($D$10:$AV$40, $P50, $E$10:$AW$40, "□", $C$10:$AU$40, "日")) &lt; IF(AND($F$6&lt;&gt;"", WEEKDAY($F$6)&gt;=2, WEEKDAY($F$6)&lt;=6, $P50=1), 0, IF(OR(AND($F$6&lt;&gt;"", WEEKDAY($F$6)=1, $P50=1), AND($R$6&lt;&gt;"", WEEKDAY($R$6)=7, $P50=INT(($R$6-$F$6+WEEKDAY($F$6,16)-1)/7)+1)), 1, 2)))</formula>
    </cfRule>
  </conditionalFormatting>
  <conditionalFormatting sqref="U50:U80">
    <cfRule type="expression" dxfId="36" priority="20">
      <formula>AND($T50&lt;&gt;"", (COUNTIFS($D$10:$AV$40, $T50, $E$10:$AW$40, "■") + COUNTIFS($D$10:$AV$40, $T50, $E$10:$AW$40, "□", $C$10:$AU$40, "土") + COUNTIFS($D$10:$AV$40, $T50, $E$10:$AW$40, "□", $C$10:$AU$40, "日")) &lt; IF(AND($F$6&lt;&gt;"", WEEKDAY($F$6)&gt;=2, WEEKDAY($F$6)&lt;=6, $T50=1), 0, IF(OR(AND($F$6&lt;&gt;"", WEEKDAY($F$6)=1, $T50=1), AND($R$6&lt;&gt;"", WEEKDAY($R$6)=7, $T50=INT(($R$6-$F$6+WEEKDAY($F$6,16)-1)/7)+1)), 1, 2)))</formula>
    </cfRule>
  </conditionalFormatting>
  <conditionalFormatting sqref="Y50:Y80">
    <cfRule type="expression" dxfId="35" priority="19">
      <formula>AND($X50&lt;&gt;"", (COUNTIFS($D$10:$AV$40, $X50, $E$10:$AW$40, "■") + COUNTIFS($D$10:$AV$40, $X50, $E$10:$AW$40, "□", $C$10:$AU$40, "土") + COUNTIFS($D$10:$AV$40, $X50, $E$10:$AW$40, "□", $C$10:$AU$40, "日")) &lt; IF(AND($F$6&lt;&gt;"", WEEKDAY($F$6)&gt;=2, WEEKDAY($F$6)&lt;=6, $X50=1), 0, IF(OR(AND($F$6&lt;&gt;"", WEEKDAY($F$6)=1, $X50=1), AND($R$6&lt;&gt;"", WEEKDAY($R$6)=7, $X50=INT(($R$6-$F$6+WEEKDAY($F$6,16)-1)/7)+1)), 1, 2)))</formula>
    </cfRule>
  </conditionalFormatting>
  <conditionalFormatting sqref="AC50:AC80">
    <cfRule type="expression" dxfId="34" priority="18">
      <formula>AND($AB50&lt;&gt;"", (COUNTIFS($D$10:$AV$40, $AB50, $E$10:$AW$40, "■") + COUNTIFS($D$10:$AV$40, $AB50, $E$10:$AW$40, "□", $C$10:$AU$40, "土") + COUNTIFS($D$10:$AV$40, $AB50, $E$10:$AW$40, "□", $C$10:$AU$40, "日")) &lt; IF(AND($F$6&lt;&gt;"", WEEKDAY($F$6)&gt;=2, WEEKDAY($F$6)&lt;=6, $AB50=1), 0, IF(OR(AND($F$6&lt;&gt;"", WEEKDAY($F$6)=1, $AB50=1), AND($R$6&lt;&gt;"", WEEKDAY($R$6)=7, $AB50=INT(($R$6-$F$6+WEEKDAY($F$6,16)-1)/7)+1)), 1, 2)))</formula>
    </cfRule>
  </conditionalFormatting>
  <conditionalFormatting sqref="AG50:AG80">
    <cfRule type="expression" dxfId="33" priority="17">
      <formula>AND($AF50&lt;&gt;"", (COUNTIFS($D$10:$AV$40, $AF50, $E$10:$AW$40, "■") + COUNTIFS($D$10:$AV$40, $AF50, $E$10:$AW$40, "□", $C$10:$AU$40, "土") + COUNTIFS($D$10:$AV$40, $AF50, $E$10:$AW$40, "□", $C$10:$AU$40, "日")) &lt; IF(AND($F$6&lt;&gt;"", WEEKDAY($F$6)&gt;=2, WEEKDAY($F$6)&lt;=6, $AF50=1), 0, IF(OR(AND($F$6&lt;&gt;"", WEEKDAY($F$6)=1, $AF50=1), AND($R$6&lt;&gt;"", WEEKDAY($R$6)=7, $AF50=INT(($R$6-$F$6+WEEKDAY($F$6,16)-1)/7)+1)), 1, 2)))</formula>
    </cfRule>
  </conditionalFormatting>
  <conditionalFormatting sqref="AK50:AK80">
    <cfRule type="expression" dxfId="32" priority="16">
      <formula>AND($AJ50&lt;&gt;"", (COUNTIFS($D$10:$AV$40, $AJ50, $E$10:$AW$40, "■") + COUNTIFS($D$10:$AV$40, $AJ50, $E$10:$AW$40, "□", $C$10:$AU$40, "土") + COUNTIFS($D$10:$AV$40, $AJ50, $E$10:$AW$40, "□", $C$10:$AU$40, "日")) &lt; IF(AND($F$6&lt;&gt;"", WEEKDAY($F$6)&gt;=2, WEEKDAY($F$6)&lt;=6, $AJ50=1), 0, IF(OR(AND($F$6&lt;&gt;"", WEEKDAY($F$6)=1, $AJ50=1), AND($R$6&lt;&gt;"", WEEKDAY($R$6)=7, $AJ50=INT(($R$6-$F$6+WEEKDAY($F$6,16)-1)/7)+1)), 1, 2)))</formula>
    </cfRule>
  </conditionalFormatting>
  <conditionalFormatting sqref="AO50:AO80">
    <cfRule type="expression" dxfId="31" priority="15">
      <formula>AND($AN50&lt;&gt;"", (COUNTIFS($D$10:$AV$40, $AN50, $E$10:$AW$40, "■") + COUNTIFS($D$10:$AV$40, $AN50, $E$10:$AW$40, "□", $C$10:$AU$40, "土") + COUNTIFS($D$10:$AV$40, $AN50, $E$10:$AW$40, "□", $C$10:$AU$40, "日")) &lt; IF(AND($F$6&lt;&gt;"", WEEKDAY($F$6)&gt;=2, WEEKDAY($F$6)&lt;=6, $AN50=1), 0, IF(OR(AND($F$6&lt;&gt;"", WEEKDAY($F$6)=1, $AN50=1), AND($R$6&lt;&gt;"", WEEKDAY($R$6)=7, $AN50=INT(($R$6-$F$6+WEEKDAY($F$6,16)-1)/7)+1)), 1, 2)))</formula>
    </cfRule>
  </conditionalFormatting>
  <conditionalFormatting sqref="AS50:AS80">
    <cfRule type="expression" dxfId="30" priority="14">
      <formula>AND($AR50&lt;&gt;"", (COUNTIFS($D$10:$AV$40, $AR50, $E$10:$AW$40, "■") + COUNTIFS($D$10:$AV$40, $AR50, $E$10:$AW$40, "□", $C$10:$AU$40, "土") + COUNTIFS($D$10:$AV$40, $AR50, $E$10:$AW$40, "□", $C$10:$AU$40, "日")) &lt; IF(AND($F$6&lt;&gt;"", WEEKDAY($F$6)&gt;=2, WEEKDAY($F$6)&lt;=6, $AR50=1), 0, IF(OR(AND($F$6&lt;&gt;"", WEEKDAY($F$6)=1, $AR50=1), AND($R$6&lt;&gt;"", WEEKDAY($R$6)=7, $AR50=INT(($R$6-$F$6+WEEKDAY($F$6,16)-1)/7)+1)), 1, 2)))</formula>
    </cfRule>
  </conditionalFormatting>
  <conditionalFormatting sqref="AW50:AW80">
    <cfRule type="expression" dxfId="29" priority="13">
      <formula>AND($AV50&lt;&gt;"", (COUNTIFS($D$10:$AV$40, $AV50, $E$10:$AW$40, "■") + COUNTIFS($D$10:$AV$40, $AV50, $E$10:$AW$40, "□", $C$10:$AU$40, "土") + COUNTIFS($D$10:$AV$40, $AV50, $E$10:$AW$40, "□", $C$10:$AU$40, "日")) &lt; IF(AND($F$6&lt;&gt;"", WEEKDAY($F$6)&gt;=2, WEEKDAY($F$6)&lt;=6, $AV50=1), 0, IF(OR(AND($F$6&lt;&gt;"", WEEKDAY($F$6)=1, $AV50=1), AND($R$6&lt;&gt;"", WEEKDAY($R$6)=7, $AV50=INT(($R$6-$F$6+WEEKDAY($F$6,16)-1)/7)+1)), 1, 2)))</formula>
    </cfRule>
  </conditionalFormatting>
  <dataValidations count="1">
    <dataValidation type="list" showInputMessage="1" showErrorMessage="1" sqref="AS10:AS40 Y10:Y40 E10:E40 AC10:AC40 M10:M40 AW10:AW40 Q10:Q40 U10:U40 AG10:AG40 AK10:AK40 AO10:AO40 I10:I40 AS50:AS80 Y50:Y80 E50:E80 AC50:AC80 M50:M80 AW50:AW80 Q50:Q80 U50:U80 AG50:AG80 AK50:AK80 AO50:AO80 I50:I80" xr:uid="{B4AA6A28-C8F2-4FDC-B6B1-C5FAE31EAD7A}">
      <formula1>$AY$4:$AY$6</formula1>
    </dataValidation>
  </dataValidations>
  <printOptions horizontalCentered="1" verticalCentered="1"/>
  <pageMargins left="0.78740157480314965" right="0.59055118110236227" top="0.59055118110236227" bottom="0.39370078740157483" header="0.31496062992125984" footer="0.31496062992125984"/>
  <pageSetup paperSize="8" scale="66" orientation="landscape" horizontalDpi="300" verticalDpi="300" r:id="rId1"/>
  <headerFooter>
    <oddHeader>&amp;R&amp;P/&amp;N</oddHeader>
  </headerFooter>
  <rowBreaks count="1" manualBreakCount="1">
    <brk id="47" max="5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M47"/>
  <sheetViews>
    <sheetView zoomScale="70" zoomScaleNormal="70" zoomScaleSheetLayoutView="100" workbookViewId="0">
      <selection activeCell="R41" sqref="R41"/>
    </sheetView>
  </sheetViews>
  <sheetFormatPr defaultColWidth="9" defaultRowHeight="14.25" x14ac:dyDescent="0.15"/>
  <cols>
    <col min="1" max="3" width="4.125" style="2" customWidth="1"/>
    <col min="4" max="4" width="9" style="2"/>
    <col min="5" max="6" width="4.125" style="2" customWidth="1"/>
    <col min="7" max="7" width="9" style="2"/>
    <col min="8" max="9" width="4.125" style="2" customWidth="1"/>
    <col min="10" max="10" width="9" style="2"/>
    <col min="11" max="12" width="4.125" style="2" customWidth="1"/>
    <col min="13" max="13" width="9" style="2"/>
    <col min="14" max="15" width="4.125" style="2" customWidth="1"/>
    <col min="16" max="16" width="9" style="2"/>
    <col min="17" max="18" width="4.125" style="2" customWidth="1"/>
    <col min="19" max="19" width="9" style="2"/>
    <col min="20" max="21" width="4.125" style="2" customWidth="1"/>
    <col min="22" max="22" width="9" style="2"/>
    <col min="23" max="24" width="4.125" style="2" customWidth="1"/>
    <col min="25" max="25" width="9" style="2"/>
    <col min="26" max="27" width="4.125" style="2" customWidth="1"/>
    <col min="28" max="28" width="9" style="2"/>
    <col min="29" max="30" width="4.125" style="2" customWidth="1"/>
    <col min="31" max="31" width="9" style="2"/>
    <col min="32" max="33" width="4.125" style="2" customWidth="1"/>
    <col min="34" max="34" width="9" style="2"/>
    <col min="35" max="36" width="4.125" style="2" customWidth="1"/>
    <col min="37" max="16384" width="9" style="2"/>
  </cols>
  <sheetData>
    <row r="1" spans="2:39" ht="15" customHeight="1" thickBot="1" x14ac:dyDescent="0.2"/>
    <row r="2" spans="2:39" ht="26.25" customHeight="1" thickBot="1" x14ac:dyDescent="0.2">
      <c r="B2" s="3" t="s">
        <v>8</v>
      </c>
      <c r="J2" s="68" t="s">
        <v>21</v>
      </c>
      <c r="K2" s="69"/>
      <c r="L2" s="69"/>
      <c r="M2" s="69"/>
      <c r="N2" s="69"/>
      <c r="O2" s="69"/>
      <c r="P2" s="69"/>
      <c r="Q2" s="70"/>
      <c r="U2" s="66" t="s">
        <v>53</v>
      </c>
      <c r="V2" s="66"/>
      <c r="W2" s="66"/>
      <c r="X2" s="65">
        <f>ROUNDDOWN(X5/(X4-X6),3)</f>
        <v>0.3</v>
      </c>
      <c r="Y2" s="65"/>
      <c r="Z2" s="65"/>
      <c r="AD2" s="76" t="s">
        <v>13</v>
      </c>
      <c r="AE2" s="78"/>
      <c r="AF2" s="73"/>
      <c r="AG2" s="73"/>
      <c r="AH2" s="73"/>
      <c r="AI2" s="73"/>
      <c r="AJ2" s="73"/>
      <c r="AK2" s="75"/>
    </row>
    <row r="3" spans="2:39" ht="15" thickBot="1" x14ac:dyDescent="0.2">
      <c r="B3" s="1"/>
      <c r="AM3" s="30" t="s">
        <v>50</v>
      </c>
    </row>
    <row r="4" spans="2:39" ht="22.5" customHeight="1" x14ac:dyDescent="0.15">
      <c r="B4" s="100" t="s">
        <v>1</v>
      </c>
      <c r="C4" s="101"/>
      <c r="D4" s="101"/>
      <c r="E4" s="89"/>
      <c r="F4" s="90"/>
      <c r="G4" s="90"/>
      <c r="H4" s="90"/>
      <c r="I4" s="90"/>
      <c r="J4" s="90"/>
      <c r="K4" s="90"/>
      <c r="L4" s="90"/>
      <c r="M4" s="90"/>
      <c r="N4" s="90"/>
      <c r="O4" s="90"/>
      <c r="P4" s="90"/>
      <c r="Q4" s="90"/>
      <c r="R4" s="90"/>
      <c r="S4" s="91"/>
      <c r="U4" s="66" t="s">
        <v>18</v>
      </c>
      <c r="V4" s="66"/>
      <c r="W4" s="66"/>
      <c r="X4" s="64">
        <f>N6-E6+1</f>
        <v>282</v>
      </c>
      <c r="Y4" s="64"/>
      <c r="Z4" s="64"/>
      <c r="AD4" s="79" t="s">
        <v>9</v>
      </c>
      <c r="AE4" s="81"/>
      <c r="AF4" s="89"/>
      <c r="AG4" s="90"/>
      <c r="AH4" s="90"/>
      <c r="AI4" s="90"/>
      <c r="AJ4" s="90"/>
      <c r="AK4" s="91"/>
      <c r="AM4" s="30"/>
    </row>
    <row r="5" spans="2:39" ht="22.5" customHeight="1" thickBot="1" x14ac:dyDescent="0.2">
      <c r="B5" s="92" t="s">
        <v>2</v>
      </c>
      <c r="C5" s="94"/>
      <c r="D5" s="94"/>
      <c r="E5" s="111"/>
      <c r="F5" s="112"/>
      <c r="G5" s="112"/>
      <c r="H5" s="112"/>
      <c r="I5" s="112"/>
      <c r="J5" s="112"/>
      <c r="K5" s="69" t="s">
        <v>3</v>
      </c>
      <c r="L5" s="69"/>
      <c r="M5" s="69"/>
      <c r="N5" s="112"/>
      <c r="O5" s="112"/>
      <c r="P5" s="112"/>
      <c r="Q5" s="112"/>
      <c r="R5" s="112"/>
      <c r="S5" s="113"/>
      <c r="U5" s="67" t="s">
        <v>20</v>
      </c>
      <c r="V5" s="67"/>
      <c r="W5" s="67"/>
      <c r="X5" s="64">
        <f>D42+G42+J42+M42+P42+S42+V42+Y42+AB42+AE42+AH42+AK42</f>
        <v>82</v>
      </c>
      <c r="Y5" s="64"/>
      <c r="Z5" s="64"/>
      <c r="AD5" s="82" t="s">
        <v>10</v>
      </c>
      <c r="AE5" s="84"/>
      <c r="AF5" s="87" t="s">
        <v>16</v>
      </c>
      <c r="AG5" s="88"/>
      <c r="AH5" s="88"/>
      <c r="AI5" s="85" t="s">
        <v>17</v>
      </c>
      <c r="AJ5" s="85"/>
      <c r="AK5" s="86"/>
      <c r="AM5" s="30" t="s">
        <v>47</v>
      </c>
    </row>
    <row r="6" spans="2:39" ht="22.5" customHeight="1" thickBot="1" x14ac:dyDescent="0.2">
      <c r="B6" s="102" t="s">
        <v>7</v>
      </c>
      <c r="C6" s="103"/>
      <c r="D6" s="103"/>
      <c r="E6" s="106">
        <v>43418</v>
      </c>
      <c r="F6" s="107"/>
      <c r="G6" s="107"/>
      <c r="H6" s="107"/>
      <c r="I6" s="107"/>
      <c r="J6" s="107"/>
      <c r="K6" s="104" t="s">
        <v>6</v>
      </c>
      <c r="L6" s="83"/>
      <c r="M6" s="84"/>
      <c r="N6" s="108">
        <v>43699</v>
      </c>
      <c r="O6" s="109"/>
      <c r="P6" s="109"/>
      <c r="Q6" s="109"/>
      <c r="R6" s="109"/>
      <c r="S6" s="110"/>
      <c r="U6" s="66" t="s">
        <v>19</v>
      </c>
      <c r="V6" s="66"/>
      <c r="W6" s="66"/>
      <c r="X6" s="64">
        <f>D44+G44+J44+M44+P44+S44+V44+Y44+AB44+AE44+AH44+AK44</f>
        <v>9</v>
      </c>
      <c r="Y6" s="64"/>
      <c r="Z6" s="64"/>
      <c r="AM6" s="30" t="s">
        <v>49</v>
      </c>
    </row>
    <row r="7" spans="2:39" ht="15" thickBot="1" x14ac:dyDescent="0.2"/>
    <row r="8" spans="2:39" ht="33" customHeight="1" x14ac:dyDescent="0.15">
      <c r="B8" s="105">
        <f>E6</f>
        <v>43418</v>
      </c>
      <c r="C8" s="99"/>
      <c r="D8" s="4" t="s">
        <v>0</v>
      </c>
      <c r="E8" s="99">
        <f>IF(B8="","",IF($N$6&lt;DATE(YEAR(B8),MONTH(B8)+1,1),"",DATE(YEAR(B8),MONTH(B8)+1,1)))</f>
        <v>43435</v>
      </c>
      <c r="F8" s="99"/>
      <c r="G8" s="5" t="s">
        <v>0</v>
      </c>
      <c r="H8" s="105">
        <f>IF(E8="","",IF($N$6&lt;DATE(YEAR(E8),MONTH(E8)+1,1),"",DATE(YEAR(E8),MONTH(E8)+1,1)))</f>
        <v>43466</v>
      </c>
      <c r="I8" s="99"/>
      <c r="J8" s="6" t="s">
        <v>0</v>
      </c>
      <c r="K8" s="99">
        <f>IF(H8="","",IF($N$6&lt;DATE(YEAR(H8),MONTH(H8)+1,1),"",DATE(YEAR(H8),MONTH(H8)+1,1)))</f>
        <v>43497</v>
      </c>
      <c r="L8" s="99"/>
      <c r="M8" s="5" t="s">
        <v>0</v>
      </c>
      <c r="N8" s="105">
        <f>IF(K8="","",IF($N$6&lt;DATE(YEAR(K8),MONTH(K8)+1,1),"",DATE(YEAR(K8),MONTH(K8)+1,1)))</f>
        <v>43525</v>
      </c>
      <c r="O8" s="99"/>
      <c r="P8" s="6" t="s">
        <v>0</v>
      </c>
      <c r="Q8" s="99">
        <f>IF(N8="","",IF($N$6&lt;DATE(YEAR(N8),MONTH(N8)+1,1),"",DATE(YEAR(N8),MONTH(N8)+1,1)))</f>
        <v>43556</v>
      </c>
      <c r="R8" s="99"/>
      <c r="S8" s="5" t="s">
        <v>0</v>
      </c>
      <c r="T8" s="105">
        <f>IF(Q8="","",IF($N$6&lt;DATE(YEAR(Q8),MONTH(Q8)+1,1),"",DATE(YEAR(Q8),MONTH(Q8)+1,1)))</f>
        <v>43586</v>
      </c>
      <c r="U8" s="99"/>
      <c r="V8" s="6" t="s">
        <v>0</v>
      </c>
      <c r="W8" s="99">
        <f>IF(T8="","",IF($N$6&lt;DATE(YEAR(T8),MONTH(T8)+1,1),"",DATE(YEAR(T8),MONTH(T8)+1,1)))</f>
        <v>43617</v>
      </c>
      <c r="X8" s="99"/>
      <c r="Y8" s="5" t="s">
        <v>0</v>
      </c>
      <c r="Z8" s="105">
        <f>IF(W8="","",IF($N$6&lt;DATE(YEAR(W8),MONTH(W8)+1,1),"",DATE(YEAR(W8),MONTH(W8)+1,1)))</f>
        <v>43647</v>
      </c>
      <c r="AA8" s="99"/>
      <c r="AB8" s="6" t="s">
        <v>0</v>
      </c>
      <c r="AC8" s="99">
        <f>IF(Z8="","",IF($N$6&lt;DATE(YEAR(Z8),MONTH(Z8)+1,1),"",DATE(YEAR(Z8),MONTH(Z8)+1,1)))</f>
        <v>43678</v>
      </c>
      <c r="AD8" s="99"/>
      <c r="AE8" s="5" t="s">
        <v>0</v>
      </c>
      <c r="AF8" s="105" t="str">
        <f>IF(AC8="","",IF($N$6&lt;DATE(YEAR(AC8),MONTH(AC8)+1,1),"",DATE(YEAR(AC8),MONTH(AC8)+1,1)))</f>
        <v/>
      </c>
      <c r="AG8" s="99"/>
      <c r="AH8" s="6" t="s">
        <v>0</v>
      </c>
      <c r="AI8" s="99" t="str">
        <f>IF(AF8="","",IF($N$6&lt;DATE(YEAR(AF8),MONTH(AF8)+1,1),"",DATE(YEAR(AF8),MONTH(AF8)+1,1)))</f>
        <v/>
      </c>
      <c r="AJ8" s="99"/>
      <c r="AK8" s="6" t="s">
        <v>0</v>
      </c>
    </row>
    <row r="9" spans="2:39" ht="19.5" customHeight="1" x14ac:dyDescent="0.15">
      <c r="B9" s="92" t="s">
        <v>11</v>
      </c>
      <c r="C9" s="93"/>
      <c r="D9" s="7" t="s">
        <v>12</v>
      </c>
      <c r="E9" s="94" t="s">
        <v>11</v>
      </c>
      <c r="F9" s="93"/>
      <c r="G9" s="8" t="s">
        <v>12</v>
      </c>
      <c r="H9" s="92" t="s">
        <v>11</v>
      </c>
      <c r="I9" s="93"/>
      <c r="J9" s="7" t="s">
        <v>12</v>
      </c>
      <c r="K9" s="94" t="s">
        <v>11</v>
      </c>
      <c r="L9" s="93"/>
      <c r="M9" s="8" t="s">
        <v>12</v>
      </c>
      <c r="N9" s="92" t="s">
        <v>11</v>
      </c>
      <c r="O9" s="93"/>
      <c r="P9" s="7" t="s">
        <v>12</v>
      </c>
      <c r="Q9" s="94" t="s">
        <v>11</v>
      </c>
      <c r="R9" s="93"/>
      <c r="S9" s="8" t="s">
        <v>12</v>
      </c>
      <c r="T9" s="92" t="s">
        <v>11</v>
      </c>
      <c r="U9" s="93"/>
      <c r="V9" s="7" t="s">
        <v>12</v>
      </c>
      <c r="W9" s="94" t="s">
        <v>11</v>
      </c>
      <c r="X9" s="93"/>
      <c r="Y9" s="8" t="s">
        <v>12</v>
      </c>
      <c r="Z9" s="92" t="s">
        <v>11</v>
      </c>
      <c r="AA9" s="93"/>
      <c r="AB9" s="7" t="s">
        <v>12</v>
      </c>
      <c r="AC9" s="94" t="s">
        <v>11</v>
      </c>
      <c r="AD9" s="93"/>
      <c r="AE9" s="8" t="s">
        <v>12</v>
      </c>
      <c r="AF9" s="92" t="s">
        <v>11</v>
      </c>
      <c r="AG9" s="93"/>
      <c r="AH9" s="7" t="s">
        <v>12</v>
      </c>
      <c r="AI9" s="94" t="s">
        <v>11</v>
      </c>
      <c r="AJ9" s="93"/>
      <c r="AK9" s="7" t="s">
        <v>12</v>
      </c>
    </row>
    <row r="10" spans="2:39" ht="19.5" customHeight="1" x14ac:dyDescent="0.15">
      <c r="B10" s="18">
        <f>DATE(B46,C46,1)</f>
        <v>43405</v>
      </c>
      <c r="C10" s="19" t="str">
        <f>TEXT(B10,"aaa")</f>
        <v>木</v>
      </c>
      <c r="D10" s="26"/>
      <c r="E10" s="11">
        <f>IF(E8="","",DATE(E46,F46,1))</f>
        <v>43435</v>
      </c>
      <c r="F10" s="10" t="str">
        <f t="shared" ref="F10:F40" si="0">TEXT(E10,"aaa")</f>
        <v>土</v>
      </c>
      <c r="G10" s="25" t="s">
        <v>24</v>
      </c>
      <c r="H10" s="9">
        <f>IF(H8="","",DATE(H46,I46,1))</f>
        <v>43466</v>
      </c>
      <c r="I10" s="10" t="str">
        <f t="shared" ref="I10:I40" si="1">TEXT(H10,"aaa")</f>
        <v>火</v>
      </c>
      <c r="J10" s="26" t="s">
        <v>26</v>
      </c>
      <c r="K10" s="11">
        <f>IF(K8="","",DATE(K46,L46,1))</f>
        <v>43497</v>
      </c>
      <c r="L10" s="10" t="str">
        <f t="shared" ref="L10:L40" si="2">TEXT(K10,"aaa")</f>
        <v>金</v>
      </c>
      <c r="M10" s="25"/>
      <c r="N10" s="9">
        <f>IF(N8="","",DATE(N46,O46,1))</f>
        <v>43525</v>
      </c>
      <c r="O10" s="10" t="str">
        <f t="shared" ref="O10:O40" si="3">TEXT(N10,"aaa")</f>
        <v>金</v>
      </c>
      <c r="P10" s="26"/>
      <c r="Q10" s="11">
        <f>IF(Q8="","",DATE(Q46,R46,1))</f>
        <v>43556</v>
      </c>
      <c r="R10" s="10" t="str">
        <f t="shared" ref="R10:R40" si="4">TEXT(Q10,"aaa")</f>
        <v>月</v>
      </c>
      <c r="S10" s="25"/>
      <c r="T10" s="9">
        <f>IF(T8="","",DATE(T46,U46,1))</f>
        <v>43586</v>
      </c>
      <c r="U10" s="10" t="str">
        <f t="shared" ref="U10:U40" si="5">TEXT(T10,"aaa")</f>
        <v>水</v>
      </c>
      <c r="V10" s="26" t="s">
        <v>37</v>
      </c>
      <c r="W10" s="11">
        <f>IF(W8="","",DATE(W46,X46,1))</f>
        <v>43617</v>
      </c>
      <c r="X10" s="10" t="str">
        <f t="shared" ref="X10:X40" si="6">TEXT(W10,"aaa")</f>
        <v>土</v>
      </c>
      <c r="Y10" s="25" t="s">
        <v>29</v>
      </c>
      <c r="Z10" s="9">
        <f>IF(Z8="","",DATE(Z46,AA46,1))</f>
        <v>43647</v>
      </c>
      <c r="AA10" s="10" t="str">
        <f t="shared" ref="AA10:AA40" si="7">TEXT(Z10,"aaa")</f>
        <v>月</v>
      </c>
      <c r="AB10" s="26"/>
      <c r="AC10" s="11">
        <f>IF(AC8="","",DATE(AC46,AD46,1))</f>
        <v>43678</v>
      </c>
      <c r="AD10" s="10" t="str">
        <f t="shared" ref="AD10:AD40" si="8">TEXT(AC10,"aaa")</f>
        <v>木</v>
      </c>
      <c r="AE10" s="25"/>
      <c r="AF10" s="9" t="str">
        <f>IF(AF8="","",DATE(AF46,AG46,1))</f>
        <v/>
      </c>
      <c r="AG10" s="10" t="str">
        <f t="shared" ref="AG10:AG40" si="9">TEXT(AF10,"aaa")</f>
        <v/>
      </c>
      <c r="AH10" s="26"/>
      <c r="AI10" s="11" t="str">
        <f>IF(AI8="","",DATE(AI46,AJ46,1))</f>
        <v/>
      </c>
      <c r="AJ10" s="10" t="str">
        <f t="shared" ref="AJ10:AJ40" si="10">TEXT(AI10,"aaa")</f>
        <v/>
      </c>
      <c r="AK10" s="26"/>
    </row>
    <row r="11" spans="2:39" ht="19.5" customHeight="1" x14ac:dyDescent="0.15">
      <c r="B11" s="18">
        <f t="shared" ref="B11:B40" si="11">IF(B10="","",IF(MONTH(B10+1)=C$46,B10+1,""))</f>
        <v>43406</v>
      </c>
      <c r="C11" s="19" t="str">
        <f t="shared" ref="C11:C40" si="12">TEXT(B11,"aaa")</f>
        <v>金</v>
      </c>
      <c r="D11" s="26"/>
      <c r="E11" s="11">
        <f t="shared" ref="E11:E40" si="13">IF(E10="","",IF(MONTH(E10+1)=F$46,E10+1,""))</f>
        <v>43436</v>
      </c>
      <c r="F11" s="10" t="str">
        <f t="shared" si="0"/>
        <v>日</v>
      </c>
      <c r="G11" s="25" t="s">
        <v>30</v>
      </c>
      <c r="H11" s="9">
        <f t="shared" ref="H11:H40" si="14">IF(H10="","",IF(MONTH(H10+1)=I$46,H10+1,""))</f>
        <v>43467</v>
      </c>
      <c r="I11" s="10" t="str">
        <f t="shared" si="1"/>
        <v>水</v>
      </c>
      <c r="J11" s="26" t="s">
        <v>27</v>
      </c>
      <c r="K11" s="11">
        <f t="shared" ref="K11:K40" si="15">IF(K10="","",IF(MONTH(K10+1)=L$46,K10+1,""))</f>
        <v>43498</v>
      </c>
      <c r="L11" s="10" t="str">
        <f t="shared" si="2"/>
        <v>土</v>
      </c>
      <c r="M11" s="25" t="s">
        <v>22</v>
      </c>
      <c r="N11" s="9">
        <f t="shared" ref="N11:N40" si="16">IF(N10="","",IF(MONTH(N10+1)=O$46,N10+1,""))</f>
        <v>43526</v>
      </c>
      <c r="O11" s="10" t="str">
        <f t="shared" si="3"/>
        <v>土</v>
      </c>
      <c r="P11" s="26" t="s">
        <v>5</v>
      </c>
      <c r="Q11" s="11">
        <f t="shared" ref="Q11:Q40" si="17">IF(Q10="","",IF(MONTH(Q10+1)=R$46,Q10+1,""))</f>
        <v>43557</v>
      </c>
      <c r="R11" s="10" t="str">
        <f t="shared" si="4"/>
        <v>火</v>
      </c>
      <c r="S11" s="25"/>
      <c r="T11" s="9">
        <f t="shared" ref="T11:T40" si="18">IF(T10="","",IF(MONTH(T10+1)=U$46,T10+1,""))</f>
        <v>43587</v>
      </c>
      <c r="U11" s="10" t="str">
        <f t="shared" si="5"/>
        <v>木</v>
      </c>
      <c r="V11" s="26" t="s">
        <v>23</v>
      </c>
      <c r="W11" s="11">
        <f t="shared" ref="W11:W40" si="19">IF(W10="","",IF(MONTH(W10+1)=X$46,W10+1,""))</f>
        <v>43618</v>
      </c>
      <c r="X11" s="10" t="str">
        <f t="shared" si="6"/>
        <v>日</v>
      </c>
      <c r="Y11" s="25" t="s">
        <v>32</v>
      </c>
      <c r="Z11" s="9">
        <f t="shared" ref="Z11:Z40" si="20">IF(Z10="","",IF(MONTH(Z10+1)=AA$46,Z10+1,""))</f>
        <v>43648</v>
      </c>
      <c r="AA11" s="10" t="str">
        <f t="shared" si="7"/>
        <v>火</v>
      </c>
      <c r="AB11" s="26"/>
      <c r="AC11" s="11">
        <f t="shared" ref="AC11:AC40" si="21">IF(AC10="","",IF(MONTH(AC10+1)=AD$46,AC10+1,""))</f>
        <v>43679</v>
      </c>
      <c r="AD11" s="10" t="str">
        <f t="shared" si="8"/>
        <v>金</v>
      </c>
      <c r="AE11" s="25"/>
      <c r="AF11" s="9" t="str">
        <f t="shared" ref="AF11:AF40" si="22">IF(AF10="","",IF(MONTH(AF10+1)=AG$46,AF10+1,""))</f>
        <v/>
      </c>
      <c r="AG11" s="10" t="str">
        <f t="shared" si="9"/>
        <v/>
      </c>
      <c r="AH11" s="26"/>
      <c r="AI11" s="11" t="str">
        <f t="shared" ref="AI11:AI40" si="23">IF(AI10="","",IF(MONTH(AI10+1)=AJ$46,AI10+1,""))</f>
        <v/>
      </c>
      <c r="AJ11" s="10" t="str">
        <f t="shared" si="10"/>
        <v/>
      </c>
      <c r="AK11" s="26"/>
    </row>
    <row r="12" spans="2:39" ht="19.5" customHeight="1" x14ac:dyDescent="0.15">
      <c r="B12" s="18">
        <f t="shared" si="11"/>
        <v>43407</v>
      </c>
      <c r="C12" s="19" t="str">
        <f t="shared" si="12"/>
        <v>土</v>
      </c>
      <c r="D12" s="26"/>
      <c r="E12" s="11">
        <f t="shared" si="13"/>
        <v>43437</v>
      </c>
      <c r="F12" s="10" t="str">
        <f t="shared" si="0"/>
        <v>月</v>
      </c>
      <c r="G12" s="25"/>
      <c r="H12" s="9">
        <f t="shared" si="14"/>
        <v>43468</v>
      </c>
      <c r="I12" s="10" t="str">
        <f t="shared" si="1"/>
        <v>木</v>
      </c>
      <c r="J12" s="26" t="s">
        <v>25</v>
      </c>
      <c r="K12" s="11">
        <f t="shared" si="15"/>
        <v>43499</v>
      </c>
      <c r="L12" s="10" t="str">
        <f t="shared" si="2"/>
        <v>日</v>
      </c>
      <c r="M12" s="25" t="s">
        <v>23</v>
      </c>
      <c r="N12" s="9">
        <f t="shared" si="16"/>
        <v>43527</v>
      </c>
      <c r="O12" s="10" t="str">
        <f t="shared" si="3"/>
        <v>日</v>
      </c>
      <c r="P12" s="26" t="s">
        <v>23</v>
      </c>
      <c r="Q12" s="11">
        <f t="shared" si="17"/>
        <v>43558</v>
      </c>
      <c r="R12" s="10" t="str">
        <f t="shared" si="4"/>
        <v>水</v>
      </c>
      <c r="S12" s="25"/>
      <c r="T12" s="9">
        <f t="shared" si="18"/>
        <v>43588</v>
      </c>
      <c r="U12" s="10" t="str">
        <f t="shared" si="5"/>
        <v>金</v>
      </c>
      <c r="V12" s="26" t="s">
        <v>5</v>
      </c>
      <c r="W12" s="11">
        <f t="shared" si="19"/>
        <v>43619</v>
      </c>
      <c r="X12" s="10" t="str">
        <f t="shared" si="6"/>
        <v>月</v>
      </c>
      <c r="Y12" s="25"/>
      <c r="Z12" s="9">
        <f t="shared" si="20"/>
        <v>43649</v>
      </c>
      <c r="AA12" s="10" t="str">
        <f t="shared" si="7"/>
        <v>水</v>
      </c>
      <c r="AB12" s="26"/>
      <c r="AC12" s="11">
        <f t="shared" si="21"/>
        <v>43680</v>
      </c>
      <c r="AD12" s="10" t="str">
        <f t="shared" si="8"/>
        <v>土</v>
      </c>
      <c r="AE12" s="25" t="s">
        <v>5</v>
      </c>
      <c r="AF12" s="9" t="str">
        <f t="shared" si="22"/>
        <v/>
      </c>
      <c r="AG12" s="10" t="str">
        <f t="shared" si="9"/>
        <v/>
      </c>
      <c r="AH12" s="26"/>
      <c r="AI12" s="11" t="str">
        <f t="shared" si="23"/>
        <v/>
      </c>
      <c r="AJ12" s="10" t="str">
        <f t="shared" si="10"/>
        <v/>
      </c>
      <c r="AK12" s="26"/>
    </row>
    <row r="13" spans="2:39" ht="19.5" customHeight="1" x14ac:dyDescent="0.15">
      <c r="B13" s="18">
        <f t="shared" si="11"/>
        <v>43408</v>
      </c>
      <c r="C13" s="19" t="str">
        <f t="shared" si="12"/>
        <v>日</v>
      </c>
      <c r="D13" s="26"/>
      <c r="E13" s="11">
        <f t="shared" si="13"/>
        <v>43438</v>
      </c>
      <c r="F13" s="10" t="str">
        <f t="shared" si="0"/>
        <v>火</v>
      </c>
      <c r="G13" s="25"/>
      <c r="H13" s="9">
        <f t="shared" si="14"/>
        <v>43469</v>
      </c>
      <c r="I13" s="10" t="str">
        <f t="shared" si="1"/>
        <v>金</v>
      </c>
      <c r="J13" s="26" t="s">
        <v>5</v>
      </c>
      <c r="K13" s="11">
        <f t="shared" si="15"/>
        <v>43500</v>
      </c>
      <c r="L13" s="10" t="str">
        <f t="shared" si="2"/>
        <v>月</v>
      </c>
      <c r="M13" s="25"/>
      <c r="N13" s="9">
        <f t="shared" si="16"/>
        <v>43528</v>
      </c>
      <c r="O13" s="10" t="str">
        <f t="shared" si="3"/>
        <v>月</v>
      </c>
      <c r="P13" s="26"/>
      <c r="Q13" s="11">
        <f t="shared" si="17"/>
        <v>43559</v>
      </c>
      <c r="R13" s="10" t="str">
        <f t="shared" si="4"/>
        <v>木</v>
      </c>
      <c r="S13" s="25"/>
      <c r="T13" s="9">
        <f t="shared" si="18"/>
        <v>43589</v>
      </c>
      <c r="U13" s="10" t="str">
        <f t="shared" si="5"/>
        <v>土</v>
      </c>
      <c r="V13" s="26" t="s">
        <v>23</v>
      </c>
      <c r="W13" s="11">
        <f t="shared" si="19"/>
        <v>43620</v>
      </c>
      <c r="X13" s="10" t="str">
        <f t="shared" si="6"/>
        <v>火</v>
      </c>
      <c r="Y13" s="25"/>
      <c r="Z13" s="9">
        <f t="shared" si="20"/>
        <v>43650</v>
      </c>
      <c r="AA13" s="10" t="str">
        <f t="shared" si="7"/>
        <v>木</v>
      </c>
      <c r="AB13" s="26"/>
      <c r="AC13" s="11">
        <f t="shared" si="21"/>
        <v>43681</v>
      </c>
      <c r="AD13" s="10" t="str">
        <f t="shared" si="8"/>
        <v>日</v>
      </c>
      <c r="AE13" s="25" t="s">
        <v>5</v>
      </c>
      <c r="AF13" s="9" t="str">
        <f t="shared" si="22"/>
        <v/>
      </c>
      <c r="AG13" s="10" t="str">
        <f t="shared" si="9"/>
        <v/>
      </c>
      <c r="AH13" s="26"/>
      <c r="AI13" s="11" t="str">
        <f t="shared" si="23"/>
        <v/>
      </c>
      <c r="AJ13" s="10" t="str">
        <f t="shared" si="10"/>
        <v/>
      </c>
      <c r="AK13" s="26"/>
    </row>
    <row r="14" spans="2:39" ht="19.5" customHeight="1" x14ac:dyDescent="0.15">
      <c r="B14" s="18">
        <f t="shared" si="11"/>
        <v>43409</v>
      </c>
      <c r="C14" s="19" t="str">
        <f t="shared" si="12"/>
        <v>月</v>
      </c>
      <c r="D14" s="26"/>
      <c r="E14" s="11">
        <f t="shared" si="13"/>
        <v>43439</v>
      </c>
      <c r="F14" s="10" t="str">
        <f t="shared" si="0"/>
        <v>水</v>
      </c>
      <c r="G14" s="25"/>
      <c r="H14" s="9">
        <f t="shared" si="14"/>
        <v>43470</v>
      </c>
      <c r="I14" s="10" t="str">
        <f t="shared" si="1"/>
        <v>土</v>
      </c>
      <c r="J14" s="26" t="s">
        <v>23</v>
      </c>
      <c r="K14" s="11">
        <f t="shared" si="15"/>
        <v>43501</v>
      </c>
      <c r="L14" s="10" t="str">
        <f t="shared" si="2"/>
        <v>火</v>
      </c>
      <c r="M14" s="25"/>
      <c r="N14" s="9">
        <f t="shared" si="16"/>
        <v>43529</v>
      </c>
      <c r="O14" s="10" t="str">
        <f t="shared" si="3"/>
        <v>火</v>
      </c>
      <c r="P14" s="26"/>
      <c r="Q14" s="11">
        <f t="shared" si="17"/>
        <v>43560</v>
      </c>
      <c r="R14" s="10" t="str">
        <f t="shared" si="4"/>
        <v>金</v>
      </c>
      <c r="S14" s="25"/>
      <c r="T14" s="9">
        <f t="shared" si="18"/>
        <v>43590</v>
      </c>
      <c r="U14" s="10" t="str">
        <f t="shared" si="5"/>
        <v>日</v>
      </c>
      <c r="V14" s="26" t="s">
        <v>23</v>
      </c>
      <c r="W14" s="11">
        <f t="shared" si="19"/>
        <v>43621</v>
      </c>
      <c r="X14" s="10" t="str">
        <f t="shared" si="6"/>
        <v>水</v>
      </c>
      <c r="Y14" s="25"/>
      <c r="Z14" s="9">
        <f t="shared" si="20"/>
        <v>43651</v>
      </c>
      <c r="AA14" s="10" t="str">
        <f t="shared" si="7"/>
        <v>金</v>
      </c>
      <c r="AB14" s="26"/>
      <c r="AC14" s="11">
        <f t="shared" si="21"/>
        <v>43682</v>
      </c>
      <c r="AD14" s="10" t="str">
        <f t="shared" si="8"/>
        <v>月</v>
      </c>
      <c r="AE14" s="25"/>
      <c r="AF14" s="9" t="str">
        <f t="shared" si="22"/>
        <v/>
      </c>
      <c r="AG14" s="10" t="str">
        <f t="shared" si="9"/>
        <v/>
      </c>
      <c r="AH14" s="26"/>
      <c r="AI14" s="11" t="str">
        <f t="shared" si="23"/>
        <v/>
      </c>
      <c r="AJ14" s="10" t="str">
        <f t="shared" si="10"/>
        <v/>
      </c>
      <c r="AK14" s="26"/>
    </row>
    <row r="15" spans="2:39" ht="19.5" customHeight="1" x14ac:dyDescent="0.15">
      <c r="B15" s="18">
        <f t="shared" si="11"/>
        <v>43410</v>
      </c>
      <c r="C15" s="19" t="str">
        <f t="shared" si="12"/>
        <v>火</v>
      </c>
      <c r="D15" s="26"/>
      <c r="E15" s="11">
        <f t="shared" si="13"/>
        <v>43440</v>
      </c>
      <c r="F15" s="10" t="str">
        <f t="shared" si="0"/>
        <v>木</v>
      </c>
      <c r="G15" s="25"/>
      <c r="H15" s="9">
        <f t="shared" si="14"/>
        <v>43471</v>
      </c>
      <c r="I15" s="10" t="str">
        <f t="shared" si="1"/>
        <v>日</v>
      </c>
      <c r="J15" s="26" t="s">
        <v>31</v>
      </c>
      <c r="K15" s="11">
        <f t="shared" si="15"/>
        <v>43502</v>
      </c>
      <c r="L15" s="10" t="str">
        <f t="shared" si="2"/>
        <v>水</v>
      </c>
      <c r="M15" s="25"/>
      <c r="N15" s="9">
        <f t="shared" si="16"/>
        <v>43530</v>
      </c>
      <c r="O15" s="10" t="str">
        <f t="shared" si="3"/>
        <v>水</v>
      </c>
      <c r="P15" s="26"/>
      <c r="Q15" s="11">
        <f t="shared" si="17"/>
        <v>43561</v>
      </c>
      <c r="R15" s="10" t="str">
        <f t="shared" si="4"/>
        <v>土</v>
      </c>
      <c r="S15" s="25" t="s">
        <v>23</v>
      </c>
      <c r="T15" s="9">
        <f t="shared" si="18"/>
        <v>43591</v>
      </c>
      <c r="U15" s="10" t="str">
        <f t="shared" si="5"/>
        <v>月</v>
      </c>
      <c r="V15" s="26" t="s">
        <v>5</v>
      </c>
      <c r="W15" s="11">
        <f t="shared" si="19"/>
        <v>43622</v>
      </c>
      <c r="X15" s="10" t="str">
        <f t="shared" si="6"/>
        <v>木</v>
      </c>
      <c r="Y15" s="25"/>
      <c r="Z15" s="9">
        <f t="shared" si="20"/>
        <v>43652</v>
      </c>
      <c r="AA15" s="10" t="str">
        <f t="shared" si="7"/>
        <v>土</v>
      </c>
      <c r="AB15" s="26"/>
      <c r="AC15" s="11">
        <f t="shared" si="21"/>
        <v>43683</v>
      </c>
      <c r="AD15" s="10" t="str">
        <f t="shared" si="8"/>
        <v>火</v>
      </c>
      <c r="AE15" s="25"/>
      <c r="AF15" s="9" t="str">
        <f t="shared" si="22"/>
        <v/>
      </c>
      <c r="AG15" s="10" t="str">
        <f t="shared" si="9"/>
        <v/>
      </c>
      <c r="AH15" s="26"/>
      <c r="AI15" s="11" t="str">
        <f t="shared" si="23"/>
        <v/>
      </c>
      <c r="AJ15" s="10" t="str">
        <f t="shared" si="10"/>
        <v/>
      </c>
      <c r="AK15" s="26"/>
    </row>
    <row r="16" spans="2:39" ht="19.5" customHeight="1" x14ac:dyDescent="0.15">
      <c r="B16" s="18">
        <f t="shared" si="11"/>
        <v>43411</v>
      </c>
      <c r="C16" s="19" t="str">
        <f t="shared" si="12"/>
        <v>水</v>
      </c>
      <c r="D16" s="26"/>
      <c r="E16" s="11">
        <f t="shared" si="13"/>
        <v>43441</v>
      </c>
      <c r="F16" s="10" t="str">
        <f t="shared" si="0"/>
        <v>金</v>
      </c>
      <c r="G16" s="25"/>
      <c r="H16" s="9">
        <f t="shared" si="14"/>
        <v>43472</v>
      </c>
      <c r="I16" s="10" t="str">
        <f t="shared" si="1"/>
        <v>月</v>
      </c>
      <c r="J16" s="26"/>
      <c r="K16" s="11">
        <f t="shared" si="15"/>
        <v>43503</v>
      </c>
      <c r="L16" s="10" t="str">
        <f t="shared" si="2"/>
        <v>木</v>
      </c>
      <c r="M16" s="25"/>
      <c r="N16" s="9">
        <f t="shared" si="16"/>
        <v>43531</v>
      </c>
      <c r="O16" s="10" t="str">
        <f t="shared" si="3"/>
        <v>木</v>
      </c>
      <c r="P16" s="26"/>
      <c r="Q16" s="11">
        <f t="shared" si="17"/>
        <v>43562</v>
      </c>
      <c r="R16" s="10" t="str">
        <f t="shared" si="4"/>
        <v>日</v>
      </c>
      <c r="S16" s="25" t="s">
        <v>5</v>
      </c>
      <c r="T16" s="9">
        <f t="shared" si="18"/>
        <v>43592</v>
      </c>
      <c r="U16" s="10" t="str">
        <f t="shared" si="5"/>
        <v>火</v>
      </c>
      <c r="V16" s="26"/>
      <c r="W16" s="11">
        <f t="shared" si="19"/>
        <v>43623</v>
      </c>
      <c r="X16" s="10" t="str">
        <f t="shared" si="6"/>
        <v>金</v>
      </c>
      <c r="Y16" s="25"/>
      <c r="Z16" s="9">
        <f t="shared" si="20"/>
        <v>43653</v>
      </c>
      <c r="AA16" s="10" t="str">
        <f t="shared" si="7"/>
        <v>日</v>
      </c>
      <c r="AB16" s="26" t="s">
        <v>5</v>
      </c>
      <c r="AC16" s="11">
        <f t="shared" si="21"/>
        <v>43684</v>
      </c>
      <c r="AD16" s="10" t="str">
        <f t="shared" si="8"/>
        <v>水</v>
      </c>
      <c r="AE16" s="25"/>
      <c r="AF16" s="9" t="str">
        <f t="shared" si="22"/>
        <v/>
      </c>
      <c r="AG16" s="10" t="str">
        <f t="shared" si="9"/>
        <v/>
      </c>
      <c r="AH16" s="26"/>
      <c r="AI16" s="11" t="str">
        <f t="shared" si="23"/>
        <v/>
      </c>
      <c r="AJ16" s="10" t="str">
        <f t="shared" si="10"/>
        <v/>
      </c>
      <c r="AK16" s="26"/>
    </row>
    <row r="17" spans="2:37" ht="19.5" customHeight="1" x14ac:dyDescent="0.15">
      <c r="B17" s="18">
        <f t="shared" si="11"/>
        <v>43412</v>
      </c>
      <c r="C17" s="19" t="str">
        <f t="shared" si="12"/>
        <v>木</v>
      </c>
      <c r="D17" s="26"/>
      <c r="E17" s="11">
        <f t="shared" si="13"/>
        <v>43442</v>
      </c>
      <c r="F17" s="10" t="str">
        <f t="shared" si="0"/>
        <v>土</v>
      </c>
      <c r="G17" s="25" t="s">
        <v>5</v>
      </c>
      <c r="H17" s="9">
        <f t="shared" si="14"/>
        <v>43473</v>
      </c>
      <c r="I17" s="10" t="str">
        <f t="shared" si="1"/>
        <v>火</v>
      </c>
      <c r="J17" s="26"/>
      <c r="K17" s="11">
        <f t="shared" si="15"/>
        <v>43504</v>
      </c>
      <c r="L17" s="10" t="str">
        <f t="shared" si="2"/>
        <v>金</v>
      </c>
      <c r="M17" s="25"/>
      <c r="N17" s="9">
        <f t="shared" si="16"/>
        <v>43532</v>
      </c>
      <c r="O17" s="10" t="str">
        <f t="shared" si="3"/>
        <v>金</v>
      </c>
      <c r="P17" s="26"/>
      <c r="Q17" s="11">
        <f t="shared" si="17"/>
        <v>43563</v>
      </c>
      <c r="R17" s="10" t="str">
        <f t="shared" si="4"/>
        <v>月</v>
      </c>
      <c r="S17" s="25"/>
      <c r="T17" s="9">
        <f t="shared" si="18"/>
        <v>43593</v>
      </c>
      <c r="U17" s="10" t="str">
        <f t="shared" si="5"/>
        <v>水</v>
      </c>
      <c r="V17" s="26"/>
      <c r="W17" s="11">
        <f t="shared" si="19"/>
        <v>43624</v>
      </c>
      <c r="X17" s="10" t="str">
        <f t="shared" si="6"/>
        <v>土</v>
      </c>
      <c r="Y17" s="25"/>
      <c r="Z17" s="9">
        <f t="shared" si="20"/>
        <v>43654</v>
      </c>
      <c r="AA17" s="10" t="str">
        <f t="shared" si="7"/>
        <v>月</v>
      </c>
      <c r="AB17" s="26"/>
      <c r="AC17" s="11">
        <f t="shared" si="21"/>
        <v>43685</v>
      </c>
      <c r="AD17" s="10" t="str">
        <f t="shared" si="8"/>
        <v>木</v>
      </c>
      <c r="AE17" s="25"/>
      <c r="AF17" s="9" t="str">
        <f t="shared" si="22"/>
        <v/>
      </c>
      <c r="AG17" s="10" t="str">
        <f t="shared" si="9"/>
        <v/>
      </c>
      <c r="AH17" s="26"/>
      <c r="AI17" s="11" t="str">
        <f t="shared" si="23"/>
        <v/>
      </c>
      <c r="AJ17" s="10" t="str">
        <f t="shared" si="10"/>
        <v/>
      </c>
      <c r="AK17" s="26"/>
    </row>
    <row r="18" spans="2:37" ht="19.5" customHeight="1" x14ac:dyDescent="0.15">
      <c r="B18" s="18">
        <f t="shared" si="11"/>
        <v>43413</v>
      </c>
      <c r="C18" s="19" t="str">
        <f t="shared" si="12"/>
        <v>金</v>
      </c>
      <c r="D18" s="26"/>
      <c r="E18" s="11">
        <f t="shared" si="13"/>
        <v>43443</v>
      </c>
      <c r="F18" s="10" t="str">
        <f t="shared" si="0"/>
        <v>日</v>
      </c>
      <c r="G18" s="25" t="s">
        <v>30</v>
      </c>
      <c r="H18" s="9">
        <f t="shared" si="14"/>
        <v>43474</v>
      </c>
      <c r="I18" s="10" t="str">
        <f t="shared" si="1"/>
        <v>水</v>
      </c>
      <c r="J18" s="26"/>
      <c r="K18" s="11">
        <f t="shared" si="15"/>
        <v>43505</v>
      </c>
      <c r="L18" s="10" t="str">
        <f t="shared" si="2"/>
        <v>土</v>
      </c>
      <c r="M18" s="25" t="s">
        <v>23</v>
      </c>
      <c r="N18" s="9">
        <f t="shared" si="16"/>
        <v>43533</v>
      </c>
      <c r="O18" s="10" t="str">
        <f t="shared" si="3"/>
        <v>土</v>
      </c>
      <c r="P18" s="26" t="s">
        <v>5</v>
      </c>
      <c r="Q18" s="11">
        <f t="shared" si="17"/>
        <v>43564</v>
      </c>
      <c r="R18" s="10" t="str">
        <f t="shared" si="4"/>
        <v>火</v>
      </c>
      <c r="S18" s="25"/>
      <c r="T18" s="9">
        <f t="shared" si="18"/>
        <v>43594</v>
      </c>
      <c r="U18" s="10" t="str">
        <f t="shared" si="5"/>
        <v>木</v>
      </c>
      <c r="V18" s="26"/>
      <c r="W18" s="11">
        <f t="shared" si="19"/>
        <v>43625</v>
      </c>
      <c r="X18" s="10" t="str">
        <f t="shared" si="6"/>
        <v>日</v>
      </c>
      <c r="Y18" s="25" t="s">
        <v>32</v>
      </c>
      <c r="Z18" s="9">
        <f t="shared" si="20"/>
        <v>43655</v>
      </c>
      <c r="AA18" s="10" t="str">
        <f t="shared" si="7"/>
        <v>火</v>
      </c>
      <c r="AB18" s="26"/>
      <c r="AC18" s="11">
        <f t="shared" si="21"/>
        <v>43686</v>
      </c>
      <c r="AD18" s="10" t="str">
        <f t="shared" si="8"/>
        <v>金</v>
      </c>
      <c r="AE18" s="25"/>
      <c r="AF18" s="9" t="str">
        <f t="shared" si="22"/>
        <v/>
      </c>
      <c r="AG18" s="10" t="str">
        <f t="shared" si="9"/>
        <v/>
      </c>
      <c r="AH18" s="26"/>
      <c r="AI18" s="11" t="str">
        <f t="shared" si="23"/>
        <v/>
      </c>
      <c r="AJ18" s="10" t="str">
        <f t="shared" si="10"/>
        <v/>
      </c>
      <c r="AK18" s="26"/>
    </row>
    <row r="19" spans="2:37" ht="19.5" customHeight="1" x14ac:dyDescent="0.15">
      <c r="B19" s="18">
        <f t="shared" si="11"/>
        <v>43414</v>
      </c>
      <c r="C19" s="19" t="str">
        <f t="shared" si="12"/>
        <v>土</v>
      </c>
      <c r="D19" s="26"/>
      <c r="E19" s="11">
        <f t="shared" si="13"/>
        <v>43444</v>
      </c>
      <c r="F19" s="10" t="str">
        <f t="shared" si="0"/>
        <v>月</v>
      </c>
      <c r="G19" s="25"/>
      <c r="H19" s="9">
        <f t="shared" si="14"/>
        <v>43475</v>
      </c>
      <c r="I19" s="10" t="str">
        <f t="shared" si="1"/>
        <v>木</v>
      </c>
      <c r="J19" s="26"/>
      <c r="K19" s="11">
        <f t="shared" si="15"/>
        <v>43506</v>
      </c>
      <c r="L19" s="10" t="str">
        <f t="shared" si="2"/>
        <v>日</v>
      </c>
      <c r="M19" s="25" t="s">
        <v>23</v>
      </c>
      <c r="N19" s="9">
        <f t="shared" si="16"/>
        <v>43534</v>
      </c>
      <c r="O19" s="10" t="str">
        <f t="shared" si="3"/>
        <v>日</v>
      </c>
      <c r="P19" s="26" t="s">
        <v>23</v>
      </c>
      <c r="Q19" s="11">
        <f t="shared" si="17"/>
        <v>43565</v>
      </c>
      <c r="R19" s="10" t="str">
        <f t="shared" si="4"/>
        <v>水</v>
      </c>
      <c r="S19" s="25"/>
      <c r="T19" s="9">
        <f t="shared" si="18"/>
        <v>43595</v>
      </c>
      <c r="U19" s="10" t="str">
        <f t="shared" si="5"/>
        <v>金</v>
      </c>
      <c r="V19" s="26"/>
      <c r="W19" s="11">
        <f t="shared" si="19"/>
        <v>43626</v>
      </c>
      <c r="X19" s="10" t="str">
        <f t="shared" si="6"/>
        <v>月</v>
      </c>
      <c r="Y19" s="25"/>
      <c r="Z19" s="9">
        <f t="shared" si="20"/>
        <v>43656</v>
      </c>
      <c r="AA19" s="10" t="str">
        <f t="shared" si="7"/>
        <v>水</v>
      </c>
      <c r="AB19" s="26"/>
      <c r="AC19" s="11">
        <f t="shared" si="21"/>
        <v>43687</v>
      </c>
      <c r="AD19" s="10" t="str">
        <f t="shared" si="8"/>
        <v>土</v>
      </c>
      <c r="AE19" s="25" t="s">
        <v>33</v>
      </c>
      <c r="AF19" s="9" t="str">
        <f t="shared" si="22"/>
        <v/>
      </c>
      <c r="AG19" s="10" t="str">
        <f t="shared" si="9"/>
        <v/>
      </c>
      <c r="AH19" s="26"/>
      <c r="AI19" s="11" t="str">
        <f t="shared" si="23"/>
        <v/>
      </c>
      <c r="AJ19" s="10" t="str">
        <f t="shared" si="10"/>
        <v/>
      </c>
      <c r="AK19" s="26"/>
    </row>
    <row r="20" spans="2:37" ht="19.5" customHeight="1" x14ac:dyDescent="0.15">
      <c r="B20" s="18">
        <f t="shared" si="11"/>
        <v>43415</v>
      </c>
      <c r="C20" s="19" t="str">
        <f t="shared" si="12"/>
        <v>日</v>
      </c>
      <c r="D20" s="26"/>
      <c r="E20" s="11">
        <f t="shared" si="13"/>
        <v>43445</v>
      </c>
      <c r="F20" s="10" t="str">
        <f t="shared" si="0"/>
        <v>火</v>
      </c>
      <c r="G20" s="25"/>
      <c r="H20" s="9">
        <f t="shared" si="14"/>
        <v>43476</v>
      </c>
      <c r="I20" s="10" t="str">
        <f t="shared" si="1"/>
        <v>金</v>
      </c>
      <c r="J20" s="26"/>
      <c r="K20" s="11">
        <f t="shared" si="15"/>
        <v>43507</v>
      </c>
      <c r="L20" s="10" t="str">
        <f t="shared" si="2"/>
        <v>月</v>
      </c>
      <c r="M20" s="25" t="s">
        <v>5</v>
      </c>
      <c r="N20" s="9">
        <f t="shared" si="16"/>
        <v>43535</v>
      </c>
      <c r="O20" s="10" t="str">
        <f t="shared" si="3"/>
        <v>月</v>
      </c>
      <c r="P20" s="26"/>
      <c r="Q20" s="11">
        <f t="shared" si="17"/>
        <v>43566</v>
      </c>
      <c r="R20" s="10" t="str">
        <f t="shared" si="4"/>
        <v>木</v>
      </c>
      <c r="S20" s="25"/>
      <c r="T20" s="9">
        <f t="shared" si="18"/>
        <v>43596</v>
      </c>
      <c r="U20" s="10" t="str">
        <f t="shared" si="5"/>
        <v>土</v>
      </c>
      <c r="V20" s="26"/>
      <c r="W20" s="11">
        <f t="shared" si="19"/>
        <v>43627</v>
      </c>
      <c r="X20" s="10" t="str">
        <f t="shared" si="6"/>
        <v>火</v>
      </c>
      <c r="Y20" s="25"/>
      <c r="Z20" s="9">
        <f t="shared" si="20"/>
        <v>43657</v>
      </c>
      <c r="AA20" s="10" t="str">
        <f t="shared" si="7"/>
        <v>木</v>
      </c>
      <c r="AB20" s="26"/>
      <c r="AC20" s="11">
        <f t="shared" si="21"/>
        <v>43688</v>
      </c>
      <c r="AD20" s="10" t="str">
        <f t="shared" si="8"/>
        <v>日</v>
      </c>
      <c r="AE20" s="25" t="s">
        <v>34</v>
      </c>
      <c r="AF20" s="9" t="str">
        <f t="shared" si="22"/>
        <v/>
      </c>
      <c r="AG20" s="10" t="str">
        <f t="shared" si="9"/>
        <v/>
      </c>
      <c r="AH20" s="26"/>
      <c r="AI20" s="11" t="str">
        <f t="shared" si="23"/>
        <v/>
      </c>
      <c r="AJ20" s="10" t="str">
        <f t="shared" si="10"/>
        <v/>
      </c>
      <c r="AK20" s="26"/>
    </row>
    <row r="21" spans="2:37" ht="19.5" customHeight="1" x14ac:dyDescent="0.15">
      <c r="B21" s="18">
        <f t="shared" si="11"/>
        <v>43416</v>
      </c>
      <c r="C21" s="19" t="str">
        <f t="shared" si="12"/>
        <v>月</v>
      </c>
      <c r="D21" s="26"/>
      <c r="E21" s="11">
        <f t="shared" si="13"/>
        <v>43446</v>
      </c>
      <c r="F21" s="10" t="str">
        <f t="shared" si="0"/>
        <v>水</v>
      </c>
      <c r="G21" s="25"/>
      <c r="H21" s="9">
        <f t="shared" si="14"/>
        <v>43477</v>
      </c>
      <c r="I21" s="10" t="str">
        <f t="shared" si="1"/>
        <v>土</v>
      </c>
      <c r="J21" s="26" t="s">
        <v>28</v>
      </c>
      <c r="K21" s="11">
        <f t="shared" si="15"/>
        <v>43508</v>
      </c>
      <c r="L21" s="10" t="str">
        <f t="shared" si="2"/>
        <v>火</v>
      </c>
      <c r="M21" s="25"/>
      <c r="N21" s="9">
        <f t="shared" si="16"/>
        <v>43536</v>
      </c>
      <c r="O21" s="10" t="str">
        <f t="shared" si="3"/>
        <v>火</v>
      </c>
      <c r="P21" s="26"/>
      <c r="Q21" s="11">
        <f t="shared" si="17"/>
        <v>43567</v>
      </c>
      <c r="R21" s="10" t="str">
        <f t="shared" si="4"/>
        <v>金</v>
      </c>
      <c r="S21" s="25"/>
      <c r="T21" s="9">
        <f t="shared" si="18"/>
        <v>43597</v>
      </c>
      <c r="U21" s="10" t="str">
        <f t="shared" si="5"/>
        <v>日</v>
      </c>
      <c r="V21" s="26" t="s">
        <v>23</v>
      </c>
      <c r="W21" s="11">
        <f t="shared" si="19"/>
        <v>43628</v>
      </c>
      <c r="X21" s="10" t="str">
        <f t="shared" si="6"/>
        <v>水</v>
      </c>
      <c r="Y21" s="25"/>
      <c r="Z21" s="9">
        <f t="shared" si="20"/>
        <v>43658</v>
      </c>
      <c r="AA21" s="10" t="str">
        <f t="shared" si="7"/>
        <v>金</v>
      </c>
      <c r="AB21" s="26"/>
      <c r="AC21" s="11">
        <f t="shared" si="21"/>
        <v>43689</v>
      </c>
      <c r="AD21" s="10" t="str">
        <f t="shared" si="8"/>
        <v>月</v>
      </c>
      <c r="AE21" s="25" t="s">
        <v>35</v>
      </c>
      <c r="AF21" s="9" t="str">
        <f t="shared" si="22"/>
        <v/>
      </c>
      <c r="AG21" s="10" t="str">
        <f t="shared" si="9"/>
        <v/>
      </c>
      <c r="AH21" s="26"/>
      <c r="AI21" s="11" t="str">
        <f t="shared" si="23"/>
        <v/>
      </c>
      <c r="AJ21" s="10" t="str">
        <f t="shared" si="10"/>
        <v/>
      </c>
      <c r="AK21" s="26"/>
    </row>
    <row r="22" spans="2:37" ht="19.5" customHeight="1" x14ac:dyDescent="0.15">
      <c r="B22" s="18">
        <f t="shared" si="11"/>
        <v>43417</v>
      </c>
      <c r="C22" s="19" t="str">
        <f t="shared" si="12"/>
        <v>火</v>
      </c>
      <c r="D22" s="26"/>
      <c r="E22" s="11">
        <f t="shared" si="13"/>
        <v>43447</v>
      </c>
      <c r="F22" s="10" t="str">
        <f t="shared" si="0"/>
        <v>木</v>
      </c>
      <c r="G22" s="25"/>
      <c r="H22" s="9">
        <f t="shared" si="14"/>
        <v>43478</v>
      </c>
      <c r="I22" s="10" t="str">
        <f t="shared" si="1"/>
        <v>日</v>
      </c>
      <c r="J22" s="26" t="s">
        <v>31</v>
      </c>
      <c r="K22" s="11">
        <f t="shared" si="15"/>
        <v>43509</v>
      </c>
      <c r="L22" s="10" t="str">
        <f t="shared" si="2"/>
        <v>水</v>
      </c>
      <c r="M22" s="25"/>
      <c r="N22" s="9">
        <f t="shared" si="16"/>
        <v>43537</v>
      </c>
      <c r="O22" s="10" t="str">
        <f t="shared" si="3"/>
        <v>水</v>
      </c>
      <c r="P22" s="26"/>
      <c r="Q22" s="11">
        <f t="shared" si="17"/>
        <v>43568</v>
      </c>
      <c r="R22" s="10" t="str">
        <f t="shared" si="4"/>
        <v>土</v>
      </c>
      <c r="S22" s="25" t="s">
        <v>23</v>
      </c>
      <c r="T22" s="9">
        <f t="shared" si="18"/>
        <v>43598</v>
      </c>
      <c r="U22" s="10" t="str">
        <f t="shared" si="5"/>
        <v>月</v>
      </c>
      <c r="V22" s="26"/>
      <c r="W22" s="11">
        <f t="shared" si="19"/>
        <v>43629</v>
      </c>
      <c r="X22" s="10" t="str">
        <f t="shared" si="6"/>
        <v>木</v>
      </c>
      <c r="Y22" s="25" t="s">
        <v>23</v>
      </c>
      <c r="Z22" s="9">
        <f t="shared" si="20"/>
        <v>43659</v>
      </c>
      <c r="AA22" s="10" t="str">
        <f t="shared" si="7"/>
        <v>土</v>
      </c>
      <c r="AB22" s="26" t="s">
        <v>5</v>
      </c>
      <c r="AC22" s="11">
        <f t="shared" si="21"/>
        <v>43690</v>
      </c>
      <c r="AD22" s="10" t="str">
        <f t="shared" si="8"/>
        <v>火</v>
      </c>
      <c r="AE22" s="25" t="s">
        <v>5</v>
      </c>
      <c r="AF22" s="9" t="str">
        <f t="shared" si="22"/>
        <v/>
      </c>
      <c r="AG22" s="10" t="str">
        <f t="shared" si="9"/>
        <v/>
      </c>
      <c r="AH22" s="26"/>
      <c r="AI22" s="11" t="str">
        <f t="shared" si="23"/>
        <v/>
      </c>
      <c r="AJ22" s="10" t="str">
        <f t="shared" si="10"/>
        <v/>
      </c>
      <c r="AK22" s="26"/>
    </row>
    <row r="23" spans="2:37" ht="19.5" customHeight="1" x14ac:dyDescent="0.15">
      <c r="B23" s="18">
        <f t="shared" si="11"/>
        <v>43418</v>
      </c>
      <c r="C23" s="19" t="str">
        <f t="shared" si="12"/>
        <v>水</v>
      </c>
      <c r="D23" s="26"/>
      <c r="E23" s="11">
        <f t="shared" si="13"/>
        <v>43448</v>
      </c>
      <c r="F23" s="10" t="str">
        <f t="shared" si="0"/>
        <v>金</v>
      </c>
      <c r="G23" s="25"/>
      <c r="H23" s="9">
        <f t="shared" si="14"/>
        <v>43479</v>
      </c>
      <c r="I23" s="10" t="str">
        <f t="shared" si="1"/>
        <v>月</v>
      </c>
      <c r="J23" s="26" t="s">
        <v>5</v>
      </c>
      <c r="K23" s="11">
        <f t="shared" si="15"/>
        <v>43510</v>
      </c>
      <c r="L23" s="10" t="str">
        <f t="shared" si="2"/>
        <v>木</v>
      </c>
      <c r="M23" s="25"/>
      <c r="N23" s="9">
        <f t="shared" si="16"/>
        <v>43538</v>
      </c>
      <c r="O23" s="10" t="str">
        <f t="shared" si="3"/>
        <v>木</v>
      </c>
      <c r="P23" s="26"/>
      <c r="Q23" s="11">
        <f t="shared" si="17"/>
        <v>43569</v>
      </c>
      <c r="R23" s="10" t="str">
        <f t="shared" si="4"/>
        <v>日</v>
      </c>
      <c r="S23" s="25" t="s">
        <v>5</v>
      </c>
      <c r="T23" s="9">
        <f t="shared" si="18"/>
        <v>43599</v>
      </c>
      <c r="U23" s="10" t="str">
        <f t="shared" si="5"/>
        <v>火</v>
      </c>
      <c r="V23" s="26"/>
      <c r="W23" s="11">
        <f t="shared" si="19"/>
        <v>43630</v>
      </c>
      <c r="X23" s="10" t="str">
        <f t="shared" si="6"/>
        <v>金</v>
      </c>
      <c r="Y23" s="25"/>
      <c r="Z23" s="9">
        <f t="shared" si="20"/>
        <v>43660</v>
      </c>
      <c r="AA23" s="10" t="str">
        <f t="shared" si="7"/>
        <v>日</v>
      </c>
      <c r="AB23" s="26" t="s">
        <v>5</v>
      </c>
      <c r="AC23" s="11">
        <f t="shared" si="21"/>
        <v>43691</v>
      </c>
      <c r="AD23" s="10" t="str">
        <f t="shared" si="8"/>
        <v>水</v>
      </c>
      <c r="AE23" s="25" t="s">
        <v>36</v>
      </c>
      <c r="AF23" s="9" t="str">
        <f t="shared" si="22"/>
        <v/>
      </c>
      <c r="AG23" s="10" t="str">
        <f t="shared" si="9"/>
        <v/>
      </c>
      <c r="AH23" s="26"/>
      <c r="AI23" s="11" t="str">
        <f t="shared" si="23"/>
        <v/>
      </c>
      <c r="AJ23" s="10" t="str">
        <f t="shared" si="10"/>
        <v/>
      </c>
      <c r="AK23" s="26"/>
    </row>
    <row r="24" spans="2:37" ht="19.5" customHeight="1" x14ac:dyDescent="0.15">
      <c r="B24" s="18">
        <f t="shared" si="11"/>
        <v>43419</v>
      </c>
      <c r="C24" s="19" t="str">
        <f t="shared" si="12"/>
        <v>木</v>
      </c>
      <c r="D24" s="26"/>
      <c r="E24" s="11">
        <f t="shared" si="13"/>
        <v>43449</v>
      </c>
      <c r="F24" s="10" t="str">
        <f t="shared" si="0"/>
        <v>土</v>
      </c>
      <c r="G24" s="25" t="s">
        <v>5</v>
      </c>
      <c r="H24" s="9">
        <f t="shared" si="14"/>
        <v>43480</v>
      </c>
      <c r="I24" s="10" t="str">
        <f t="shared" si="1"/>
        <v>火</v>
      </c>
      <c r="J24" s="26"/>
      <c r="K24" s="11">
        <f t="shared" si="15"/>
        <v>43511</v>
      </c>
      <c r="L24" s="10" t="str">
        <f t="shared" si="2"/>
        <v>金</v>
      </c>
      <c r="M24" s="25"/>
      <c r="N24" s="9">
        <f t="shared" si="16"/>
        <v>43539</v>
      </c>
      <c r="O24" s="10" t="str">
        <f t="shared" si="3"/>
        <v>金</v>
      </c>
      <c r="P24" s="26"/>
      <c r="Q24" s="11">
        <f t="shared" si="17"/>
        <v>43570</v>
      </c>
      <c r="R24" s="10" t="str">
        <f t="shared" si="4"/>
        <v>月</v>
      </c>
      <c r="S24" s="25"/>
      <c r="T24" s="9">
        <f t="shared" si="18"/>
        <v>43600</v>
      </c>
      <c r="U24" s="10" t="str">
        <f t="shared" si="5"/>
        <v>水</v>
      </c>
      <c r="V24" s="26"/>
      <c r="W24" s="11">
        <f t="shared" si="19"/>
        <v>43631</v>
      </c>
      <c r="X24" s="10" t="str">
        <f t="shared" si="6"/>
        <v>土</v>
      </c>
      <c r="Y24" s="25" t="s">
        <v>29</v>
      </c>
      <c r="Z24" s="9">
        <f t="shared" si="20"/>
        <v>43661</v>
      </c>
      <c r="AA24" s="10" t="str">
        <f t="shared" si="7"/>
        <v>月</v>
      </c>
      <c r="AB24" s="26" t="s">
        <v>5</v>
      </c>
      <c r="AC24" s="11">
        <f t="shared" si="21"/>
        <v>43692</v>
      </c>
      <c r="AD24" s="10" t="str">
        <f t="shared" si="8"/>
        <v>木</v>
      </c>
      <c r="AE24" s="25" t="s">
        <v>5</v>
      </c>
      <c r="AF24" s="9" t="str">
        <f t="shared" si="22"/>
        <v/>
      </c>
      <c r="AG24" s="10" t="str">
        <f t="shared" si="9"/>
        <v/>
      </c>
      <c r="AH24" s="26"/>
      <c r="AI24" s="11" t="str">
        <f t="shared" si="23"/>
        <v/>
      </c>
      <c r="AJ24" s="10" t="str">
        <f t="shared" si="10"/>
        <v/>
      </c>
      <c r="AK24" s="26"/>
    </row>
    <row r="25" spans="2:37" ht="19.5" customHeight="1" x14ac:dyDescent="0.15">
      <c r="B25" s="18">
        <f t="shared" si="11"/>
        <v>43420</v>
      </c>
      <c r="C25" s="19" t="str">
        <f t="shared" si="12"/>
        <v>金</v>
      </c>
      <c r="D25" s="26"/>
      <c r="E25" s="11">
        <f t="shared" si="13"/>
        <v>43450</v>
      </c>
      <c r="F25" s="10" t="str">
        <f t="shared" si="0"/>
        <v>日</v>
      </c>
      <c r="G25" s="25" t="s">
        <v>30</v>
      </c>
      <c r="H25" s="9">
        <f t="shared" si="14"/>
        <v>43481</v>
      </c>
      <c r="I25" s="10" t="str">
        <f t="shared" si="1"/>
        <v>水</v>
      </c>
      <c r="J25" s="26"/>
      <c r="K25" s="11">
        <f t="shared" si="15"/>
        <v>43512</v>
      </c>
      <c r="L25" s="10" t="str">
        <f t="shared" si="2"/>
        <v>土</v>
      </c>
      <c r="M25" s="25"/>
      <c r="N25" s="9">
        <f t="shared" si="16"/>
        <v>43540</v>
      </c>
      <c r="O25" s="10" t="str">
        <f t="shared" si="3"/>
        <v>土</v>
      </c>
      <c r="P25" s="26" t="s">
        <v>5</v>
      </c>
      <c r="Q25" s="11">
        <f t="shared" si="17"/>
        <v>43571</v>
      </c>
      <c r="R25" s="10" t="str">
        <f t="shared" si="4"/>
        <v>火</v>
      </c>
      <c r="S25" s="25"/>
      <c r="T25" s="9">
        <f t="shared" si="18"/>
        <v>43601</v>
      </c>
      <c r="U25" s="10" t="str">
        <f t="shared" si="5"/>
        <v>木</v>
      </c>
      <c r="V25" s="26"/>
      <c r="W25" s="11">
        <f t="shared" si="19"/>
        <v>43632</v>
      </c>
      <c r="X25" s="10" t="str">
        <f t="shared" si="6"/>
        <v>日</v>
      </c>
      <c r="Y25" s="25" t="s">
        <v>32</v>
      </c>
      <c r="Z25" s="9">
        <f t="shared" si="20"/>
        <v>43662</v>
      </c>
      <c r="AA25" s="10" t="str">
        <f t="shared" si="7"/>
        <v>火</v>
      </c>
      <c r="AB25" s="26"/>
      <c r="AC25" s="11">
        <f t="shared" si="21"/>
        <v>43693</v>
      </c>
      <c r="AD25" s="10" t="str">
        <f t="shared" si="8"/>
        <v>金</v>
      </c>
      <c r="AE25" s="25"/>
      <c r="AF25" s="9" t="str">
        <f t="shared" si="22"/>
        <v/>
      </c>
      <c r="AG25" s="10" t="str">
        <f t="shared" si="9"/>
        <v/>
      </c>
      <c r="AH25" s="26"/>
      <c r="AI25" s="11" t="str">
        <f t="shared" si="23"/>
        <v/>
      </c>
      <c r="AJ25" s="10" t="str">
        <f t="shared" si="10"/>
        <v/>
      </c>
      <c r="AK25" s="26"/>
    </row>
    <row r="26" spans="2:37" ht="19.5" customHeight="1" x14ac:dyDescent="0.15">
      <c r="B26" s="18">
        <f t="shared" si="11"/>
        <v>43421</v>
      </c>
      <c r="C26" s="19" t="str">
        <f t="shared" si="12"/>
        <v>土</v>
      </c>
      <c r="D26" s="26" t="s">
        <v>46</v>
      </c>
      <c r="E26" s="11">
        <f t="shared" si="13"/>
        <v>43451</v>
      </c>
      <c r="F26" s="10" t="str">
        <f t="shared" si="0"/>
        <v>月</v>
      </c>
      <c r="G26" s="25"/>
      <c r="H26" s="9">
        <f t="shared" si="14"/>
        <v>43482</v>
      </c>
      <c r="I26" s="10" t="str">
        <f t="shared" si="1"/>
        <v>木</v>
      </c>
      <c r="J26" s="26"/>
      <c r="K26" s="11">
        <f t="shared" si="15"/>
        <v>43513</v>
      </c>
      <c r="L26" s="10" t="str">
        <f t="shared" si="2"/>
        <v>日</v>
      </c>
      <c r="M26" s="25" t="s">
        <v>23</v>
      </c>
      <c r="N26" s="9">
        <f t="shared" si="16"/>
        <v>43541</v>
      </c>
      <c r="O26" s="10" t="str">
        <f t="shared" si="3"/>
        <v>日</v>
      </c>
      <c r="P26" s="26" t="s">
        <v>23</v>
      </c>
      <c r="Q26" s="11">
        <f t="shared" si="17"/>
        <v>43572</v>
      </c>
      <c r="R26" s="10" t="str">
        <f t="shared" si="4"/>
        <v>水</v>
      </c>
      <c r="S26" s="25"/>
      <c r="T26" s="9">
        <f t="shared" si="18"/>
        <v>43602</v>
      </c>
      <c r="U26" s="10" t="str">
        <f t="shared" si="5"/>
        <v>金</v>
      </c>
      <c r="V26" s="26"/>
      <c r="W26" s="11">
        <f t="shared" si="19"/>
        <v>43633</v>
      </c>
      <c r="X26" s="10" t="str">
        <f t="shared" si="6"/>
        <v>月</v>
      </c>
      <c r="Y26" s="25"/>
      <c r="Z26" s="9">
        <f t="shared" si="20"/>
        <v>43663</v>
      </c>
      <c r="AA26" s="10" t="str">
        <f t="shared" si="7"/>
        <v>水</v>
      </c>
      <c r="AB26" s="26"/>
      <c r="AC26" s="11">
        <f t="shared" si="21"/>
        <v>43694</v>
      </c>
      <c r="AD26" s="10" t="str">
        <f t="shared" si="8"/>
        <v>土</v>
      </c>
      <c r="AE26" s="25"/>
      <c r="AF26" s="9" t="str">
        <f t="shared" si="22"/>
        <v/>
      </c>
      <c r="AG26" s="10" t="str">
        <f t="shared" si="9"/>
        <v/>
      </c>
      <c r="AH26" s="26"/>
      <c r="AI26" s="11" t="str">
        <f t="shared" si="23"/>
        <v/>
      </c>
      <c r="AJ26" s="10" t="str">
        <f t="shared" si="10"/>
        <v/>
      </c>
      <c r="AK26" s="26"/>
    </row>
    <row r="27" spans="2:37" ht="19.5" customHeight="1" x14ac:dyDescent="0.15">
      <c r="B27" s="18">
        <f t="shared" si="11"/>
        <v>43422</v>
      </c>
      <c r="C27" s="19" t="str">
        <f t="shared" si="12"/>
        <v>日</v>
      </c>
      <c r="D27" s="26" t="s">
        <v>46</v>
      </c>
      <c r="E27" s="11">
        <f t="shared" si="13"/>
        <v>43452</v>
      </c>
      <c r="F27" s="10" t="str">
        <f t="shared" si="0"/>
        <v>火</v>
      </c>
      <c r="G27" s="25"/>
      <c r="H27" s="9">
        <f t="shared" si="14"/>
        <v>43483</v>
      </c>
      <c r="I27" s="10" t="str">
        <f t="shared" si="1"/>
        <v>金</v>
      </c>
      <c r="J27" s="26"/>
      <c r="K27" s="11">
        <f t="shared" si="15"/>
        <v>43514</v>
      </c>
      <c r="L27" s="10" t="str">
        <f t="shared" si="2"/>
        <v>月</v>
      </c>
      <c r="M27" s="25"/>
      <c r="N27" s="9">
        <f t="shared" si="16"/>
        <v>43542</v>
      </c>
      <c r="O27" s="10" t="str">
        <f t="shared" si="3"/>
        <v>月</v>
      </c>
      <c r="P27" s="26"/>
      <c r="Q27" s="11">
        <f t="shared" si="17"/>
        <v>43573</v>
      </c>
      <c r="R27" s="10" t="str">
        <f t="shared" si="4"/>
        <v>木</v>
      </c>
      <c r="S27" s="25"/>
      <c r="T27" s="9">
        <f t="shared" si="18"/>
        <v>43603</v>
      </c>
      <c r="U27" s="10" t="str">
        <f t="shared" si="5"/>
        <v>土</v>
      </c>
      <c r="V27" s="26"/>
      <c r="W27" s="11">
        <f t="shared" si="19"/>
        <v>43634</v>
      </c>
      <c r="X27" s="10" t="str">
        <f t="shared" si="6"/>
        <v>火</v>
      </c>
      <c r="Y27" s="25"/>
      <c r="Z27" s="9">
        <f t="shared" si="20"/>
        <v>43664</v>
      </c>
      <c r="AA27" s="10" t="str">
        <f t="shared" si="7"/>
        <v>木</v>
      </c>
      <c r="AB27" s="26"/>
      <c r="AC27" s="11">
        <f t="shared" si="21"/>
        <v>43695</v>
      </c>
      <c r="AD27" s="10" t="str">
        <f t="shared" si="8"/>
        <v>日</v>
      </c>
      <c r="AE27" s="25"/>
      <c r="AF27" s="9" t="str">
        <f t="shared" si="22"/>
        <v/>
      </c>
      <c r="AG27" s="10" t="str">
        <f t="shared" si="9"/>
        <v/>
      </c>
      <c r="AH27" s="26"/>
      <c r="AI27" s="11" t="str">
        <f t="shared" si="23"/>
        <v/>
      </c>
      <c r="AJ27" s="10" t="str">
        <f t="shared" si="10"/>
        <v/>
      </c>
      <c r="AK27" s="26"/>
    </row>
    <row r="28" spans="2:37" ht="19.5" customHeight="1" x14ac:dyDescent="0.15">
      <c r="B28" s="18">
        <f t="shared" si="11"/>
        <v>43423</v>
      </c>
      <c r="C28" s="19" t="str">
        <f t="shared" si="12"/>
        <v>月</v>
      </c>
      <c r="D28" s="26"/>
      <c r="E28" s="11">
        <f t="shared" si="13"/>
        <v>43453</v>
      </c>
      <c r="F28" s="10" t="str">
        <f t="shared" si="0"/>
        <v>水</v>
      </c>
      <c r="G28" s="25"/>
      <c r="H28" s="9">
        <f t="shared" si="14"/>
        <v>43484</v>
      </c>
      <c r="I28" s="10" t="str">
        <f t="shared" si="1"/>
        <v>土</v>
      </c>
      <c r="J28" s="26" t="s">
        <v>23</v>
      </c>
      <c r="K28" s="11">
        <f t="shared" si="15"/>
        <v>43515</v>
      </c>
      <c r="L28" s="10" t="str">
        <f t="shared" si="2"/>
        <v>火</v>
      </c>
      <c r="M28" s="25"/>
      <c r="N28" s="9">
        <f t="shared" si="16"/>
        <v>43543</v>
      </c>
      <c r="O28" s="10" t="str">
        <f t="shared" si="3"/>
        <v>火</v>
      </c>
      <c r="P28" s="26"/>
      <c r="Q28" s="11">
        <f t="shared" si="17"/>
        <v>43574</v>
      </c>
      <c r="R28" s="10" t="str">
        <f t="shared" si="4"/>
        <v>金</v>
      </c>
      <c r="S28" s="25"/>
      <c r="T28" s="9">
        <f t="shared" si="18"/>
        <v>43604</v>
      </c>
      <c r="U28" s="10" t="str">
        <f t="shared" si="5"/>
        <v>日</v>
      </c>
      <c r="V28" s="26" t="s">
        <v>23</v>
      </c>
      <c r="W28" s="11">
        <f t="shared" si="19"/>
        <v>43635</v>
      </c>
      <c r="X28" s="10" t="str">
        <f t="shared" si="6"/>
        <v>水</v>
      </c>
      <c r="Y28" s="25"/>
      <c r="Z28" s="9">
        <f t="shared" si="20"/>
        <v>43665</v>
      </c>
      <c r="AA28" s="10" t="str">
        <f t="shared" si="7"/>
        <v>金</v>
      </c>
      <c r="AB28" s="26"/>
      <c r="AC28" s="11">
        <f t="shared" si="21"/>
        <v>43696</v>
      </c>
      <c r="AD28" s="10" t="str">
        <f t="shared" si="8"/>
        <v>月</v>
      </c>
      <c r="AE28" s="25"/>
      <c r="AF28" s="9" t="str">
        <f t="shared" si="22"/>
        <v/>
      </c>
      <c r="AG28" s="10" t="str">
        <f t="shared" si="9"/>
        <v/>
      </c>
      <c r="AH28" s="26"/>
      <c r="AI28" s="11" t="str">
        <f t="shared" si="23"/>
        <v/>
      </c>
      <c r="AJ28" s="10" t="str">
        <f t="shared" si="10"/>
        <v/>
      </c>
      <c r="AK28" s="26"/>
    </row>
    <row r="29" spans="2:37" ht="19.5" customHeight="1" x14ac:dyDescent="0.15">
      <c r="B29" s="18">
        <f t="shared" si="11"/>
        <v>43424</v>
      </c>
      <c r="C29" s="19" t="str">
        <f t="shared" si="12"/>
        <v>火</v>
      </c>
      <c r="D29" s="26"/>
      <c r="E29" s="11">
        <f t="shared" si="13"/>
        <v>43454</v>
      </c>
      <c r="F29" s="10" t="str">
        <f t="shared" si="0"/>
        <v>木</v>
      </c>
      <c r="G29" s="25"/>
      <c r="H29" s="9">
        <f t="shared" si="14"/>
        <v>43485</v>
      </c>
      <c r="I29" s="10" t="str">
        <f t="shared" si="1"/>
        <v>日</v>
      </c>
      <c r="J29" s="26" t="s">
        <v>31</v>
      </c>
      <c r="K29" s="11">
        <f t="shared" si="15"/>
        <v>43516</v>
      </c>
      <c r="L29" s="10" t="str">
        <f t="shared" si="2"/>
        <v>水</v>
      </c>
      <c r="M29" s="25"/>
      <c r="N29" s="9">
        <f t="shared" si="16"/>
        <v>43544</v>
      </c>
      <c r="O29" s="10" t="str">
        <f t="shared" si="3"/>
        <v>水</v>
      </c>
      <c r="P29" s="26"/>
      <c r="Q29" s="11">
        <f t="shared" si="17"/>
        <v>43575</v>
      </c>
      <c r="R29" s="10" t="str">
        <f t="shared" si="4"/>
        <v>土</v>
      </c>
      <c r="S29" s="25" t="s">
        <v>23</v>
      </c>
      <c r="T29" s="9">
        <f t="shared" si="18"/>
        <v>43605</v>
      </c>
      <c r="U29" s="10" t="str">
        <f t="shared" si="5"/>
        <v>月</v>
      </c>
      <c r="V29" s="26"/>
      <c r="W29" s="11">
        <f t="shared" si="19"/>
        <v>43636</v>
      </c>
      <c r="X29" s="10" t="str">
        <f t="shared" si="6"/>
        <v>木</v>
      </c>
      <c r="Y29" s="25"/>
      <c r="Z29" s="9">
        <f t="shared" si="20"/>
        <v>43666</v>
      </c>
      <c r="AA29" s="10" t="str">
        <f t="shared" si="7"/>
        <v>土</v>
      </c>
      <c r="AB29" s="26" t="s">
        <v>5</v>
      </c>
      <c r="AC29" s="11">
        <f t="shared" si="21"/>
        <v>43697</v>
      </c>
      <c r="AD29" s="10" t="str">
        <f t="shared" si="8"/>
        <v>火</v>
      </c>
      <c r="AE29" s="25"/>
      <c r="AF29" s="9" t="str">
        <f t="shared" si="22"/>
        <v/>
      </c>
      <c r="AG29" s="10" t="str">
        <f t="shared" si="9"/>
        <v/>
      </c>
      <c r="AH29" s="26"/>
      <c r="AI29" s="11" t="str">
        <f t="shared" si="23"/>
        <v/>
      </c>
      <c r="AJ29" s="10" t="str">
        <f t="shared" si="10"/>
        <v/>
      </c>
      <c r="AK29" s="26"/>
    </row>
    <row r="30" spans="2:37" ht="19.5" customHeight="1" x14ac:dyDescent="0.15">
      <c r="B30" s="18">
        <f t="shared" si="11"/>
        <v>43425</v>
      </c>
      <c r="C30" s="19" t="str">
        <f t="shared" si="12"/>
        <v>水</v>
      </c>
      <c r="D30" s="26"/>
      <c r="E30" s="11">
        <f t="shared" si="13"/>
        <v>43455</v>
      </c>
      <c r="F30" s="10" t="str">
        <f t="shared" si="0"/>
        <v>金</v>
      </c>
      <c r="G30" s="25"/>
      <c r="H30" s="9">
        <f t="shared" si="14"/>
        <v>43486</v>
      </c>
      <c r="I30" s="10" t="str">
        <f t="shared" si="1"/>
        <v>月</v>
      </c>
      <c r="J30" s="26"/>
      <c r="K30" s="11">
        <f t="shared" si="15"/>
        <v>43517</v>
      </c>
      <c r="L30" s="10" t="str">
        <f t="shared" si="2"/>
        <v>木</v>
      </c>
      <c r="M30" s="25"/>
      <c r="N30" s="9">
        <f t="shared" si="16"/>
        <v>43545</v>
      </c>
      <c r="O30" s="10" t="str">
        <f t="shared" si="3"/>
        <v>木</v>
      </c>
      <c r="P30" s="26" t="s">
        <v>5</v>
      </c>
      <c r="Q30" s="11">
        <f t="shared" si="17"/>
        <v>43576</v>
      </c>
      <c r="R30" s="10" t="str">
        <f t="shared" si="4"/>
        <v>日</v>
      </c>
      <c r="S30" s="25" t="s">
        <v>5</v>
      </c>
      <c r="T30" s="9">
        <f t="shared" si="18"/>
        <v>43606</v>
      </c>
      <c r="U30" s="10" t="str">
        <f t="shared" si="5"/>
        <v>火</v>
      </c>
      <c r="V30" s="26"/>
      <c r="W30" s="11">
        <f t="shared" si="19"/>
        <v>43637</v>
      </c>
      <c r="X30" s="10" t="str">
        <f t="shared" si="6"/>
        <v>金</v>
      </c>
      <c r="Y30" s="25"/>
      <c r="Z30" s="9">
        <f t="shared" si="20"/>
        <v>43667</v>
      </c>
      <c r="AA30" s="10" t="str">
        <f t="shared" si="7"/>
        <v>日</v>
      </c>
      <c r="AB30" s="26" t="s">
        <v>5</v>
      </c>
      <c r="AC30" s="11">
        <f t="shared" si="21"/>
        <v>43698</v>
      </c>
      <c r="AD30" s="10" t="str">
        <f t="shared" si="8"/>
        <v>水</v>
      </c>
      <c r="AE30" s="25"/>
      <c r="AF30" s="9" t="str">
        <f t="shared" si="22"/>
        <v/>
      </c>
      <c r="AG30" s="10" t="str">
        <f t="shared" si="9"/>
        <v/>
      </c>
      <c r="AH30" s="26"/>
      <c r="AI30" s="11" t="str">
        <f t="shared" si="23"/>
        <v/>
      </c>
      <c r="AJ30" s="10" t="str">
        <f t="shared" si="10"/>
        <v/>
      </c>
      <c r="AK30" s="26"/>
    </row>
    <row r="31" spans="2:37" ht="19.5" customHeight="1" x14ac:dyDescent="0.15">
      <c r="B31" s="18">
        <f t="shared" si="11"/>
        <v>43426</v>
      </c>
      <c r="C31" s="19" t="str">
        <f t="shared" si="12"/>
        <v>木</v>
      </c>
      <c r="D31" s="26"/>
      <c r="E31" s="11">
        <f t="shared" si="13"/>
        <v>43456</v>
      </c>
      <c r="F31" s="10" t="str">
        <f t="shared" si="0"/>
        <v>土</v>
      </c>
      <c r="G31" s="25" t="s">
        <v>5</v>
      </c>
      <c r="H31" s="9">
        <f t="shared" si="14"/>
        <v>43487</v>
      </c>
      <c r="I31" s="10" t="str">
        <f t="shared" si="1"/>
        <v>火</v>
      </c>
      <c r="J31" s="26"/>
      <c r="K31" s="11">
        <f t="shared" si="15"/>
        <v>43518</v>
      </c>
      <c r="L31" s="10" t="str">
        <f t="shared" si="2"/>
        <v>金</v>
      </c>
      <c r="M31" s="25"/>
      <c r="N31" s="9">
        <f t="shared" si="16"/>
        <v>43546</v>
      </c>
      <c r="O31" s="10" t="str">
        <f t="shared" si="3"/>
        <v>金</v>
      </c>
      <c r="P31" s="26"/>
      <c r="Q31" s="11">
        <f t="shared" si="17"/>
        <v>43577</v>
      </c>
      <c r="R31" s="10" t="str">
        <f t="shared" si="4"/>
        <v>月</v>
      </c>
      <c r="S31" s="25"/>
      <c r="T31" s="9">
        <f t="shared" si="18"/>
        <v>43607</v>
      </c>
      <c r="U31" s="10" t="str">
        <f t="shared" si="5"/>
        <v>水</v>
      </c>
      <c r="V31" s="26"/>
      <c r="W31" s="11">
        <f t="shared" si="19"/>
        <v>43638</v>
      </c>
      <c r="X31" s="10" t="str">
        <f t="shared" si="6"/>
        <v>土</v>
      </c>
      <c r="Y31" s="25"/>
      <c r="Z31" s="9">
        <f t="shared" si="20"/>
        <v>43668</v>
      </c>
      <c r="AA31" s="10" t="str">
        <f t="shared" si="7"/>
        <v>月</v>
      </c>
      <c r="AB31" s="26"/>
      <c r="AC31" s="11">
        <f t="shared" si="21"/>
        <v>43699</v>
      </c>
      <c r="AD31" s="10" t="str">
        <f t="shared" si="8"/>
        <v>木</v>
      </c>
      <c r="AE31" s="25"/>
      <c r="AF31" s="9" t="str">
        <f t="shared" si="22"/>
        <v/>
      </c>
      <c r="AG31" s="10" t="str">
        <f t="shared" si="9"/>
        <v/>
      </c>
      <c r="AH31" s="26"/>
      <c r="AI31" s="11" t="str">
        <f t="shared" si="23"/>
        <v/>
      </c>
      <c r="AJ31" s="10" t="str">
        <f t="shared" si="10"/>
        <v/>
      </c>
      <c r="AK31" s="26"/>
    </row>
    <row r="32" spans="2:37" ht="19.5" customHeight="1" x14ac:dyDescent="0.15">
      <c r="B32" s="18">
        <f t="shared" si="11"/>
        <v>43427</v>
      </c>
      <c r="C32" s="19" t="str">
        <f t="shared" si="12"/>
        <v>金</v>
      </c>
      <c r="D32" s="26"/>
      <c r="E32" s="11">
        <f t="shared" si="13"/>
        <v>43457</v>
      </c>
      <c r="F32" s="10" t="str">
        <f t="shared" si="0"/>
        <v>日</v>
      </c>
      <c r="G32" s="25" t="s">
        <v>30</v>
      </c>
      <c r="H32" s="9">
        <f t="shared" si="14"/>
        <v>43488</v>
      </c>
      <c r="I32" s="10" t="str">
        <f t="shared" si="1"/>
        <v>水</v>
      </c>
      <c r="J32" s="26"/>
      <c r="K32" s="11">
        <f t="shared" si="15"/>
        <v>43519</v>
      </c>
      <c r="L32" s="10" t="str">
        <f t="shared" si="2"/>
        <v>土</v>
      </c>
      <c r="M32" s="25" t="s">
        <v>22</v>
      </c>
      <c r="N32" s="9">
        <f t="shared" si="16"/>
        <v>43547</v>
      </c>
      <c r="O32" s="10" t="str">
        <f t="shared" si="3"/>
        <v>土</v>
      </c>
      <c r="P32" s="26" t="s">
        <v>5</v>
      </c>
      <c r="Q32" s="11">
        <f t="shared" si="17"/>
        <v>43578</v>
      </c>
      <c r="R32" s="10" t="str">
        <f t="shared" si="4"/>
        <v>火</v>
      </c>
      <c r="S32" s="25"/>
      <c r="T32" s="9">
        <f t="shared" si="18"/>
        <v>43608</v>
      </c>
      <c r="U32" s="10" t="str">
        <f t="shared" si="5"/>
        <v>木</v>
      </c>
      <c r="V32" s="26"/>
      <c r="W32" s="11">
        <f t="shared" si="19"/>
        <v>43639</v>
      </c>
      <c r="X32" s="10" t="str">
        <f t="shared" si="6"/>
        <v>日</v>
      </c>
      <c r="Y32" s="25" t="s">
        <v>32</v>
      </c>
      <c r="Z32" s="9">
        <f t="shared" si="20"/>
        <v>43669</v>
      </c>
      <c r="AA32" s="10" t="str">
        <f t="shared" si="7"/>
        <v>火</v>
      </c>
      <c r="AB32" s="26"/>
      <c r="AC32" s="11">
        <f t="shared" si="21"/>
        <v>43700</v>
      </c>
      <c r="AD32" s="10" t="str">
        <f t="shared" si="8"/>
        <v>金</v>
      </c>
      <c r="AE32" s="25"/>
      <c r="AF32" s="9" t="str">
        <f t="shared" si="22"/>
        <v/>
      </c>
      <c r="AG32" s="10" t="str">
        <f t="shared" si="9"/>
        <v/>
      </c>
      <c r="AH32" s="26"/>
      <c r="AI32" s="11" t="str">
        <f t="shared" si="23"/>
        <v/>
      </c>
      <c r="AJ32" s="10" t="str">
        <f t="shared" si="10"/>
        <v/>
      </c>
      <c r="AK32" s="26"/>
    </row>
    <row r="33" spans="2:37" ht="19.5" customHeight="1" x14ac:dyDescent="0.15">
      <c r="B33" s="18">
        <f t="shared" si="11"/>
        <v>43428</v>
      </c>
      <c r="C33" s="19" t="str">
        <f t="shared" si="12"/>
        <v>土</v>
      </c>
      <c r="D33" s="26" t="s">
        <v>46</v>
      </c>
      <c r="E33" s="11">
        <f t="shared" si="13"/>
        <v>43458</v>
      </c>
      <c r="F33" s="10" t="str">
        <f t="shared" si="0"/>
        <v>月</v>
      </c>
      <c r="G33" s="25"/>
      <c r="H33" s="9">
        <f t="shared" si="14"/>
        <v>43489</v>
      </c>
      <c r="I33" s="10" t="str">
        <f t="shared" si="1"/>
        <v>木</v>
      </c>
      <c r="J33" s="26"/>
      <c r="K33" s="11">
        <f t="shared" si="15"/>
        <v>43520</v>
      </c>
      <c r="L33" s="10" t="str">
        <f t="shared" si="2"/>
        <v>日</v>
      </c>
      <c r="M33" s="25" t="s">
        <v>23</v>
      </c>
      <c r="N33" s="9">
        <f t="shared" si="16"/>
        <v>43548</v>
      </c>
      <c r="O33" s="10" t="str">
        <f t="shared" si="3"/>
        <v>日</v>
      </c>
      <c r="P33" s="26" t="s">
        <v>23</v>
      </c>
      <c r="Q33" s="11">
        <f t="shared" si="17"/>
        <v>43579</v>
      </c>
      <c r="R33" s="10" t="str">
        <f t="shared" si="4"/>
        <v>水</v>
      </c>
      <c r="S33" s="25"/>
      <c r="T33" s="9">
        <f t="shared" si="18"/>
        <v>43609</v>
      </c>
      <c r="U33" s="10" t="str">
        <f t="shared" si="5"/>
        <v>金</v>
      </c>
      <c r="V33" s="26"/>
      <c r="W33" s="11">
        <f t="shared" si="19"/>
        <v>43640</v>
      </c>
      <c r="X33" s="10" t="str">
        <f t="shared" si="6"/>
        <v>月</v>
      </c>
      <c r="Y33" s="25"/>
      <c r="Z33" s="9">
        <f t="shared" si="20"/>
        <v>43670</v>
      </c>
      <c r="AA33" s="10" t="str">
        <f t="shared" si="7"/>
        <v>水</v>
      </c>
      <c r="AB33" s="26"/>
      <c r="AC33" s="11">
        <f t="shared" si="21"/>
        <v>43701</v>
      </c>
      <c r="AD33" s="10" t="str">
        <f t="shared" si="8"/>
        <v>土</v>
      </c>
      <c r="AE33" s="25"/>
      <c r="AF33" s="9" t="str">
        <f t="shared" si="22"/>
        <v/>
      </c>
      <c r="AG33" s="10" t="str">
        <f t="shared" si="9"/>
        <v/>
      </c>
      <c r="AH33" s="26"/>
      <c r="AI33" s="11" t="str">
        <f t="shared" si="23"/>
        <v/>
      </c>
      <c r="AJ33" s="10" t="str">
        <f t="shared" si="10"/>
        <v/>
      </c>
      <c r="AK33" s="26"/>
    </row>
    <row r="34" spans="2:37" ht="19.5" customHeight="1" x14ac:dyDescent="0.15">
      <c r="B34" s="18">
        <f t="shared" si="11"/>
        <v>43429</v>
      </c>
      <c r="C34" s="19" t="str">
        <f t="shared" si="12"/>
        <v>日</v>
      </c>
      <c r="D34" s="26" t="s">
        <v>46</v>
      </c>
      <c r="E34" s="11">
        <f t="shared" si="13"/>
        <v>43459</v>
      </c>
      <c r="F34" s="10" t="str">
        <f t="shared" si="0"/>
        <v>火</v>
      </c>
      <c r="G34" s="25"/>
      <c r="H34" s="9">
        <f t="shared" si="14"/>
        <v>43490</v>
      </c>
      <c r="I34" s="10" t="str">
        <f t="shared" si="1"/>
        <v>金</v>
      </c>
      <c r="J34" s="26"/>
      <c r="K34" s="11">
        <f t="shared" si="15"/>
        <v>43521</v>
      </c>
      <c r="L34" s="10" t="str">
        <f t="shared" si="2"/>
        <v>月</v>
      </c>
      <c r="M34" s="25"/>
      <c r="N34" s="9">
        <f t="shared" si="16"/>
        <v>43549</v>
      </c>
      <c r="O34" s="10" t="str">
        <f t="shared" si="3"/>
        <v>月</v>
      </c>
      <c r="P34" s="26"/>
      <c r="Q34" s="11">
        <f t="shared" si="17"/>
        <v>43580</v>
      </c>
      <c r="R34" s="10" t="str">
        <f t="shared" si="4"/>
        <v>木</v>
      </c>
      <c r="S34" s="25"/>
      <c r="T34" s="9">
        <f t="shared" si="18"/>
        <v>43610</v>
      </c>
      <c r="U34" s="10" t="str">
        <f t="shared" si="5"/>
        <v>土</v>
      </c>
      <c r="V34" s="26" t="s">
        <v>23</v>
      </c>
      <c r="W34" s="11">
        <f t="shared" si="19"/>
        <v>43641</v>
      </c>
      <c r="X34" s="10" t="str">
        <f t="shared" si="6"/>
        <v>火</v>
      </c>
      <c r="Y34" s="25"/>
      <c r="Z34" s="9">
        <f t="shared" si="20"/>
        <v>43671</v>
      </c>
      <c r="AA34" s="10" t="str">
        <f t="shared" si="7"/>
        <v>木</v>
      </c>
      <c r="AB34" s="26"/>
      <c r="AC34" s="11">
        <f t="shared" si="21"/>
        <v>43702</v>
      </c>
      <c r="AD34" s="10" t="str">
        <f t="shared" si="8"/>
        <v>日</v>
      </c>
      <c r="AE34" s="25"/>
      <c r="AF34" s="9" t="str">
        <f t="shared" si="22"/>
        <v/>
      </c>
      <c r="AG34" s="10" t="str">
        <f t="shared" si="9"/>
        <v/>
      </c>
      <c r="AH34" s="26"/>
      <c r="AI34" s="11" t="str">
        <f t="shared" si="23"/>
        <v/>
      </c>
      <c r="AJ34" s="10" t="str">
        <f t="shared" si="10"/>
        <v/>
      </c>
      <c r="AK34" s="26"/>
    </row>
    <row r="35" spans="2:37" ht="19.5" customHeight="1" x14ac:dyDescent="0.15">
      <c r="B35" s="18">
        <f t="shared" si="11"/>
        <v>43430</v>
      </c>
      <c r="C35" s="19" t="str">
        <f t="shared" si="12"/>
        <v>月</v>
      </c>
      <c r="D35" s="26"/>
      <c r="E35" s="11">
        <f t="shared" si="13"/>
        <v>43460</v>
      </c>
      <c r="F35" s="10" t="str">
        <f t="shared" si="0"/>
        <v>水</v>
      </c>
      <c r="G35" s="25"/>
      <c r="H35" s="9">
        <f t="shared" si="14"/>
        <v>43491</v>
      </c>
      <c r="I35" s="10" t="str">
        <f t="shared" si="1"/>
        <v>土</v>
      </c>
      <c r="J35" s="26" t="s">
        <v>23</v>
      </c>
      <c r="K35" s="11">
        <f t="shared" si="15"/>
        <v>43522</v>
      </c>
      <c r="L35" s="10" t="str">
        <f t="shared" si="2"/>
        <v>火</v>
      </c>
      <c r="M35" s="25"/>
      <c r="N35" s="9">
        <f t="shared" si="16"/>
        <v>43550</v>
      </c>
      <c r="O35" s="10" t="str">
        <f t="shared" si="3"/>
        <v>火</v>
      </c>
      <c r="P35" s="26"/>
      <c r="Q35" s="11">
        <f t="shared" si="17"/>
        <v>43581</v>
      </c>
      <c r="R35" s="10" t="str">
        <f t="shared" si="4"/>
        <v>金</v>
      </c>
      <c r="S35" s="25"/>
      <c r="T35" s="9">
        <f t="shared" si="18"/>
        <v>43611</v>
      </c>
      <c r="U35" s="10" t="str">
        <f t="shared" si="5"/>
        <v>日</v>
      </c>
      <c r="V35" s="26" t="s">
        <v>23</v>
      </c>
      <c r="W35" s="11">
        <f t="shared" si="19"/>
        <v>43642</v>
      </c>
      <c r="X35" s="10" t="str">
        <f t="shared" si="6"/>
        <v>水</v>
      </c>
      <c r="Y35" s="25"/>
      <c r="Z35" s="9">
        <f t="shared" si="20"/>
        <v>43672</v>
      </c>
      <c r="AA35" s="10" t="str">
        <f t="shared" si="7"/>
        <v>金</v>
      </c>
      <c r="AB35" s="26"/>
      <c r="AC35" s="11">
        <f t="shared" si="21"/>
        <v>43703</v>
      </c>
      <c r="AD35" s="10" t="str">
        <f t="shared" si="8"/>
        <v>月</v>
      </c>
      <c r="AE35" s="25"/>
      <c r="AF35" s="9" t="str">
        <f t="shared" si="22"/>
        <v/>
      </c>
      <c r="AG35" s="10" t="str">
        <f t="shared" si="9"/>
        <v/>
      </c>
      <c r="AH35" s="26"/>
      <c r="AI35" s="11" t="str">
        <f t="shared" si="23"/>
        <v/>
      </c>
      <c r="AJ35" s="10" t="str">
        <f t="shared" si="10"/>
        <v/>
      </c>
      <c r="AK35" s="26"/>
    </row>
    <row r="36" spans="2:37" ht="19.5" customHeight="1" x14ac:dyDescent="0.15">
      <c r="B36" s="18">
        <f t="shared" si="11"/>
        <v>43431</v>
      </c>
      <c r="C36" s="19" t="str">
        <f t="shared" si="12"/>
        <v>火</v>
      </c>
      <c r="D36" s="26"/>
      <c r="E36" s="11">
        <f t="shared" si="13"/>
        <v>43461</v>
      </c>
      <c r="F36" s="10" t="str">
        <f t="shared" si="0"/>
        <v>木</v>
      </c>
      <c r="G36" s="25"/>
      <c r="H36" s="9">
        <f t="shared" si="14"/>
        <v>43492</v>
      </c>
      <c r="I36" s="10" t="str">
        <f t="shared" si="1"/>
        <v>日</v>
      </c>
      <c r="J36" s="26" t="s">
        <v>31</v>
      </c>
      <c r="K36" s="11">
        <f t="shared" si="15"/>
        <v>43523</v>
      </c>
      <c r="L36" s="10" t="str">
        <f t="shared" si="2"/>
        <v>水</v>
      </c>
      <c r="M36" s="25"/>
      <c r="N36" s="9">
        <f t="shared" si="16"/>
        <v>43551</v>
      </c>
      <c r="O36" s="10" t="str">
        <f t="shared" si="3"/>
        <v>水</v>
      </c>
      <c r="P36" s="26"/>
      <c r="Q36" s="11">
        <f t="shared" si="17"/>
        <v>43582</v>
      </c>
      <c r="R36" s="10" t="str">
        <f t="shared" si="4"/>
        <v>土</v>
      </c>
      <c r="S36" s="25" t="s">
        <v>23</v>
      </c>
      <c r="T36" s="9">
        <f t="shared" si="18"/>
        <v>43612</v>
      </c>
      <c r="U36" s="10" t="str">
        <f t="shared" si="5"/>
        <v>月</v>
      </c>
      <c r="V36" s="26"/>
      <c r="W36" s="11">
        <f t="shared" si="19"/>
        <v>43643</v>
      </c>
      <c r="X36" s="10" t="str">
        <f t="shared" si="6"/>
        <v>木</v>
      </c>
      <c r="Y36" s="25" t="s">
        <v>5</v>
      </c>
      <c r="Z36" s="9">
        <f t="shared" si="20"/>
        <v>43673</v>
      </c>
      <c r="AA36" s="10" t="str">
        <f t="shared" si="7"/>
        <v>土</v>
      </c>
      <c r="AB36" s="26" t="s">
        <v>5</v>
      </c>
      <c r="AC36" s="11">
        <f t="shared" si="21"/>
        <v>43704</v>
      </c>
      <c r="AD36" s="10" t="str">
        <f t="shared" si="8"/>
        <v>火</v>
      </c>
      <c r="AE36" s="25"/>
      <c r="AF36" s="9" t="str">
        <f t="shared" si="22"/>
        <v/>
      </c>
      <c r="AG36" s="10" t="str">
        <f t="shared" si="9"/>
        <v/>
      </c>
      <c r="AH36" s="26"/>
      <c r="AI36" s="11" t="str">
        <f t="shared" si="23"/>
        <v/>
      </c>
      <c r="AJ36" s="10" t="str">
        <f t="shared" si="10"/>
        <v/>
      </c>
      <c r="AK36" s="26"/>
    </row>
    <row r="37" spans="2:37" ht="19.5" customHeight="1" x14ac:dyDescent="0.15">
      <c r="B37" s="18">
        <f t="shared" si="11"/>
        <v>43432</v>
      </c>
      <c r="C37" s="19" t="str">
        <f t="shared" si="12"/>
        <v>水</v>
      </c>
      <c r="D37" s="26"/>
      <c r="E37" s="11">
        <f t="shared" si="13"/>
        <v>43462</v>
      </c>
      <c r="F37" s="10" t="str">
        <f t="shared" si="0"/>
        <v>金</v>
      </c>
      <c r="G37" s="25"/>
      <c r="H37" s="9">
        <f t="shared" si="14"/>
        <v>43493</v>
      </c>
      <c r="I37" s="10" t="str">
        <f t="shared" si="1"/>
        <v>月</v>
      </c>
      <c r="J37" s="26"/>
      <c r="K37" s="11">
        <f t="shared" si="15"/>
        <v>43524</v>
      </c>
      <c r="L37" s="10" t="str">
        <f t="shared" si="2"/>
        <v>木</v>
      </c>
      <c r="M37" s="25"/>
      <c r="N37" s="9">
        <f t="shared" si="16"/>
        <v>43552</v>
      </c>
      <c r="O37" s="10" t="str">
        <f t="shared" si="3"/>
        <v>木</v>
      </c>
      <c r="P37" s="26"/>
      <c r="Q37" s="11">
        <f t="shared" si="17"/>
        <v>43583</v>
      </c>
      <c r="R37" s="10" t="str">
        <f t="shared" si="4"/>
        <v>日</v>
      </c>
      <c r="S37" s="25" t="s">
        <v>5</v>
      </c>
      <c r="T37" s="9">
        <f t="shared" si="18"/>
        <v>43613</v>
      </c>
      <c r="U37" s="10" t="str">
        <f t="shared" si="5"/>
        <v>火</v>
      </c>
      <c r="V37" s="26"/>
      <c r="W37" s="11">
        <f t="shared" si="19"/>
        <v>43644</v>
      </c>
      <c r="X37" s="10" t="str">
        <f t="shared" si="6"/>
        <v>金</v>
      </c>
      <c r="Y37" s="25"/>
      <c r="Z37" s="9">
        <f t="shared" si="20"/>
        <v>43674</v>
      </c>
      <c r="AA37" s="10" t="str">
        <f t="shared" si="7"/>
        <v>日</v>
      </c>
      <c r="AB37" s="26" t="s">
        <v>5</v>
      </c>
      <c r="AC37" s="11">
        <f t="shared" si="21"/>
        <v>43705</v>
      </c>
      <c r="AD37" s="10" t="str">
        <f t="shared" si="8"/>
        <v>水</v>
      </c>
      <c r="AE37" s="25"/>
      <c r="AF37" s="9" t="str">
        <f t="shared" si="22"/>
        <v/>
      </c>
      <c r="AG37" s="10" t="str">
        <f t="shared" si="9"/>
        <v/>
      </c>
      <c r="AH37" s="26"/>
      <c r="AI37" s="11" t="str">
        <f t="shared" si="23"/>
        <v/>
      </c>
      <c r="AJ37" s="10" t="str">
        <f t="shared" si="10"/>
        <v/>
      </c>
      <c r="AK37" s="26"/>
    </row>
    <row r="38" spans="2:37" ht="19.5" customHeight="1" x14ac:dyDescent="0.15">
      <c r="B38" s="18">
        <f t="shared" si="11"/>
        <v>43433</v>
      </c>
      <c r="C38" s="19" t="str">
        <f t="shared" si="12"/>
        <v>木</v>
      </c>
      <c r="D38" s="26"/>
      <c r="E38" s="11">
        <f t="shared" si="13"/>
        <v>43463</v>
      </c>
      <c r="F38" s="10" t="str">
        <f t="shared" si="0"/>
        <v>土</v>
      </c>
      <c r="G38" s="25" t="s">
        <v>48</v>
      </c>
      <c r="H38" s="9">
        <f t="shared" si="14"/>
        <v>43494</v>
      </c>
      <c r="I38" s="10" t="str">
        <f t="shared" si="1"/>
        <v>火</v>
      </c>
      <c r="J38" s="26"/>
      <c r="K38" s="11" t="str">
        <f t="shared" si="15"/>
        <v/>
      </c>
      <c r="L38" s="10" t="str">
        <f t="shared" si="2"/>
        <v/>
      </c>
      <c r="M38" s="25"/>
      <c r="N38" s="9">
        <f t="shared" si="16"/>
        <v>43553</v>
      </c>
      <c r="O38" s="10" t="str">
        <f t="shared" si="3"/>
        <v>金</v>
      </c>
      <c r="P38" s="26"/>
      <c r="Q38" s="11">
        <f t="shared" si="17"/>
        <v>43584</v>
      </c>
      <c r="R38" s="10" t="str">
        <f t="shared" si="4"/>
        <v>月</v>
      </c>
      <c r="S38" s="25" t="s">
        <v>23</v>
      </c>
      <c r="T38" s="9">
        <f t="shared" si="18"/>
        <v>43614</v>
      </c>
      <c r="U38" s="10" t="str">
        <f t="shared" si="5"/>
        <v>水</v>
      </c>
      <c r="V38" s="26"/>
      <c r="W38" s="11">
        <f t="shared" si="19"/>
        <v>43645</v>
      </c>
      <c r="X38" s="10" t="str">
        <f t="shared" si="6"/>
        <v>土</v>
      </c>
      <c r="Y38" s="25"/>
      <c r="Z38" s="9">
        <f t="shared" si="20"/>
        <v>43675</v>
      </c>
      <c r="AA38" s="10" t="str">
        <f t="shared" si="7"/>
        <v>月</v>
      </c>
      <c r="AB38" s="26"/>
      <c r="AC38" s="11">
        <f t="shared" si="21"/>
        <v>43706</v>
      </c>
      <c r="AD38" s="10" t="str">
        <f t="shared" si="8"/>
        <v>木</v>
      </c>
      <c r="AE38" s="25"/>
      <c r="AF38" s="9" t="str">
        <f t="shared" si="22"/>
        <v/>
      </c>
      <c r="AG38" s="10" t="str">
        <f t="shared" si="9"/>
        <v/>
      </c>
      <c r="AH38" s="26"/>
      <c r="AI38" s="11" t="str">
        <f t="shared" si="23"/>
        <v/>
      </c>
      <c r="AJ38" s="10" t="str">
        <f t="shared" si="10"/>
        <v/>
      </c>
      <c r="AK38" s="26"/>
    </row>
    <row r="39" spans="2:37" ht="19.5" customHeight="1" x14ac:dyDescent="0.15">
      <c r="B39" s="18">
        <f t="shared" si="11"/>
        <v>43434</v>
      </c>
      <c r="C39" s="19" t="str">
        <f t="shared" si="12"/>
        <v>金</v>
      </c>
      <c r="D39" s="26"/>
      <c r="E39" s="11">
        <f t="shared" si="13"/>
        <v>43464</v>
      </c>
      <c r="F39" s="10" t="str">
        <f t="shared" si="0"/>
        <v>日</v>
      </c>
      <c r="G39" s="25" t="s">
        <v>48</v>
      </c>
      <c r="H39" s="9">
        <f t="shared" si="14"/>
        <v>43495</v>
      </c>
      <c r="I39" s="10" t="str">
        <f t="shared" si="1"/>
        <v>水</v>
      </c>
      <c r="J39" s="26"/>
      <c r="K39" s="11" t="str">
        <f t="shared" si="15"/>
        <v/>
      </c>
      <c r="L39" s="10" t="str">
        <f t="shared" si="2"/>
        <v/>
      </c>
      <c r="M39" s="25"/>
      <c r="N39" s="9">
        <f t="shared" si="16"/>
        <v>43554</v>
      </c>
      <c r="O39" s="10" t="str">
        <f t="shared" si="3"/>
        <v>土</v>
      </c>
      <c r="P39" s="26" t="s">
        <v>5</v>
      </c>
      <c r="Q39" s="11">
        <f t="shared" si="17"/>
        <v>43585</v>
      </c>
      <c r="R39" s="10" t="str">
        <f t="shared" si="4"/>
        <v>火</v>
      </c>
      <c r="S39" s="25" t="s">
        <v>5</v>
      </c>
      <c r="T39" s="9">
        <f t="shared" si="18"/>
        <v>43615</v>
      </c>
      <c r="U39" s="10" t="str">
        <f t="shared" si="5"/>
        <v>木</v>
      </c>
      <c r="V39" s="26"/>
      <c r="W39" s="11">
        <f t="shared" si="19"/>
        <v>43646</v>
      </c>
      <c r="X39" s="10" t="str">
        <f t="shared" si="6"/>
        <v>日</v>
      </c>
      <c r="Y39" s="25"/>
      <c r="Z39" s="9">
        <f t="shared" si="20"/>
        <v>43676</v>
      </c>
      <c r="AA39" s="10" t="str">
        <f t="shared" si="7"/>
        <v>火</v>
      </c>
      <c r="AB39" s="26"/>
      <c r="AC39" s="11">
        <f t="shared" si="21"/>
        <v>43707</v>
      </c>
      <c r="AD39" s="10" t="str">
        <f t="shared" si="8"/>
        <v>金</v>
      </c>
      <c r="AE39" s="25"/>
      <c r="AF39" s="9" t="str">
        <f t="shared" si="22"/>
        <v/>
      </c>
      <c r="AG39" s="10" t="str">
        <f t="shared" si="9"/>
        <v/>
      </c>
      <c r="AH39" s="26"/>
      <c r="AI39" s="11" t="str">
        <f t="shared" si="23"/>
        <v/>
      </c>
      <c r="AJ39" s="10" t="str">
        <f t="shared" si="10"/>
        <v/>
      </c>
      <c r="AK39" s="26"/>
    </row>
    <row r="40" spans="2:37" ht="19.5" customHeight="1" thickBot="1" x14ac:dyDescent="0.2">
      <c r="B40" s="20" t="str">
        <f t="shared" si="11"/>
        <v/>
      </c>
      <c r="C40" s="21" t="str">
        <f t="shared" si="12"/>
        <v/>
      </c>
      <c r="D40" s="27"/>
      <c r="E40" s="14">
        <f t="shared" si="13"/>
        <v>43465</v>
      </c>
      <c r="F40" s="13" t="str">
        <f t="shared" si="0"/>
        <v>月</v>
      </c>
      <c r="G40" s="28" t="s">
        <v>4</v>
      </c>
      <c r="H40" s="12">
        <f t="shared" si="14"/>
        <v>43496</v>
      </c>
      <c r="I40" s="13" t="str">
        <f t="shared" si="1"/>
        <v>木</v>
      </c>
      <c r="J40" s="27"/>
      <c r="K40" s="14" t="str">
        <f t="shared" si="15"/>
        <v/>
      </c>
      <c r="L40" s="13" t="str">
        <f t="shared" si="2"/>
        <v/>
      </c>
      <c r="M40" s="28"/>
      <c r="N40" s="12">
        <f t="shared" si="16"/>
        <v>43555</v>
      </c>
      <c r="O40" s="13" t="str">
        <f t="shared" si="3"/>
        <v>日</v>
      </c>
      <c r="P40" s="27" t="s">
        <v>5</v>
      </c>
      <c r="Q40" s="14" t="str">
        <f t="shared" si="17"/>
        <v/>
      </c>
      <c r="R40" s="13" t="str">
        <f t="shared" si="4"/>
        <v/>
      </c>
      <c r="S40" s="28"/>
      <c r="T40" s="12">
        <f t="shared" si="18"/>
        <v>43616</v>
      </c>
      <c r="U40" s="13" t="str">
        <f t="shared" si="5"/>
        <v>金</v>
      </c>
      <c r="V40" s="27"/>
      <c r="W40" s="14" t="str">
        <f t="shared" si="19"/>
        <v/>
      </c>
      <c r="X40" s="13" t="str">
        <f t="shared" si="6"/>
        <v/>
      </c>
      <c r="Y40" s="28"/>
      <c r="Z40" s="12">
        <f t="shared" si="20"/>
        <v>43677</v>
      </c>
      <c r="AA40" s="13" t="str">
        <f t="shared" si="7"/>
        <v>水</v>
      </c>
      <c r="AB40" s="27"/>
      <c r="AC40" s="12">
        <f t="shared" si="21"/>
        <v>43708</v>
      </c>
      <c r="AD40" s="13" t="str">
        <f t="shared" si="8"/>
        <v>土</v>
      </c>
      <c r="AE40" s="28"/>
      <c r="AF40" s="12" t="str">
        <f t="shared" si="22"/>
        <v/>
      </c>
      <c r="AG40" s="13" t="str">
        <f t="shared" si="9"/>
        <v/>
      </c>
      <c r="AH40" s="27"/>
      <c r="AI40" s="14" t="str">
        <f t="shared" si="23"/>
        <v/>
      </c>
      <c r="AJ40" s="13" t="str">
        <f t="shared" si="10"/>
        <v/>
      </c>
      <c r="AK40" s="27"/>
    </row>
    <row r="41" spans="2:37" ht="19.5" customHeight="1" thickBot="1" x14ac:dyDescent="0.2">
      <c r="B41" s="15"/>
      <c r="E41" s="15"/>
      <c r="H41" s="15"/>
      <c r="K41" s="15"/>
      <c r="N41" s="15"/>
      <c r="Q41" s="15"/>
      <c r="T41" s="15"/>
      <c r="W41" s="15"/>
      <c r="Z41" s="15"/>
      <c r="AC41" s="15"/>
      <c r="AF41" s="15"/>
      <c r="AI41" s="15"/>
    </row>
    <row r="42" spans="2:37" ht="19.5" customHeight="1" x14ac:dyDescent="0.15">
      <c r="B42" s="71" t="s">
        <v>14</v>
      </c>
      <c r="C42" s="72"/>
      <c r="D42" s="16">
        <f>COUNTIF(D10:D40,"■")</f>
        <v>4</v>
      </c>
      <c r="E42" s="71" t="s">
        <v>14</v>
      </c>
      <c r="F42" s="72"/>
      <c r="G42" s="16">
        <f t="shared" ref="G42" si="24">COUNTIF(G10:G40,"■")</f>
        <v>8</v>
      </c>
      <c r="H42" s="71" t="s">
        <v>14</v>
      </c>
      <c r="I42" s="72"/>
      <c r="J42" s="16">
        <f t="shared" ref="J42" si="25">COUNTIF(J10:J40,"■")</f>
        <v>10</v>
      </c>
      <c r="K42" s="71" t="s">
        <v>14</v>
      </c>
      <c r="L42" s="72"/>
      <c r="M42" s="16">
        <f t="shared" ref="M42" si="26">COUNTIF(M10:M40,"■")</f>
        <v>8</v>
      </c>
      <c r="N42" s="71" t="s">
        <v>14</v>
      </c>
      <c r="O42" s="72"/>
      <c r="P42" s="16">
        <f t="shared" ref="P42" si="27">COUNTIF(P10:P40,"■")</f>
        <v>11</v>
      </c>
      <c r="Q42" s="71" t="s">
        <v>14</v>
      </c>
      <c r="R42" s="72"/>
      <c r="S42" s="16">
        <f t="shared" ref="S42" si="28">COUNTIF(S10:S40,"■")</f>
        <v>10</v>
      </c>
      <c r="T42" s="71" t="s">
        <v>14</v>
      </c>
      <c r="U42" s="72"/>
      <c r="V42" s="16">
        <f t="shared" ref="V42" si="29">COUNTIF(V10:V40,"■")</f>
        <v>10</v>
      </c>
      <c r="W42" s="71" t="s">
        <v>14</v>
      </c>
      <c r="X42" s="72"/>
      <c r="Y42" s="16">
        <f t="shared" ref="Y42" si="30">COUNTIF(Y10:Y40,"■")</f>
        <v>8</v>
      </c>
      <c r="Z42" s="71" t="s">
        <v>14</v>
      </c>
      <c r="AA42" s="72"/>
      <c r="AB42" s="16">
        <f t="shared" ref="AB42" si="31">COUNTIF(AB10:AB40,"■")</f>
        <v>8</v>
      </c>
      <c r="AC42" s="71" t="s">
        <v>14</v>
      </c>
      <c r="AD42" s="72"/>
      <c r="AE42" s="16">
        <f t="shared" ref="AE42" si="32">COUNTIF(AE10:AE40,"■")</f>
        <v>5</v>
      </c>
      <c r="AF42" s="71" t="s">
        <v>14</v>
      </c>
      <c r="AG42" s="72"/>
      <c r="AH42" s="16">
        <f t="shared" ref="AH42" si="33">COUNTIF(AH10:AH40,"■")</f>
        <v>0</v>
      </c>
      <c r="AI42" s="71" t="s">
        <v>14</v>
      </c>
      <c r="AJ42" s="72"/>
      <c r="AK42" s="16">
        <f t="shared" ref="AK42" si="34">COUNTIF(AK10:AK40,"■")</f>
        <v>0</v>
      </c>
    </row>
    <row r="43" spans="2:37" s="36" customFormat="1" ht="19.5" customHeight="1" x14ac:dyDescent="0.15">
      <c r="B43" s="97" t="s">
        <v>55</v>
      </c>
      <c r="C43" s="98"/>
      <c r="D43" s="35">
        <f>D42/(D46-D44)</f>
        <v>0.25</v>
      </c>
      <c r="E43" s="97" t="s">
        <v>55</v>
      </c>
      <c r="F43" s="98"/>
      <c r="G43" s="35" t="e">
        <f>G42/(G46-G44)</f>
        <v>#VALUE!</v>
      </c>
      <c r="H43" s="97" t="s">
        <v>55</v>
      </c>
      <c r="I43" s="98"/>
      <c r="J43" s="35">
        <f>J42/(J46-J44)</f>
        <v>0.35714285714285715</v>
      </c>
      <c r="K43" s="97" t="s">
        <v>55</v>
      </c>
      <c r="L43" s="98"/>
      <c r="M43" s="35">
        <f>M42/(M46-M44)</f>
        <v>0.2857142857142857</v>
      </c>
      <c r="N43" s="97" t="s">
        <v>55</v>
      </c>
      <c r="O43" s="98"/>
      <c r="P43" s="35">
        <f>P42/(P46-P44)</f>
        <v>0.35483870967741937</v>
      </c>
      <c r="Q43" s="97" t="s">
        <v>55</v>
      </c>
      <c r="R43" s="98"/>
      <c r="S43" s="35">
        <f>S42/(S46-S44)</f>
        <v>0.33333333333333331</v>
      </c>
      <c r="T43" s="97" t="s">
        <v>55</v>
      </c>
      <c r="U43" s="98"/>
      <c r="V43" s="35">
        <f>V42/(V46-V44)</f>
        <v>0.32258064516129031</v>
      </c>
      <c r="W43" s="97" t="s">
        <v>55</v>
      </c>
      <c r="X43" s="98"/>
      <c r="Y43" s="35">
        <f>Y42/(Y46-Y44)</f>
        <v>0.26666666666666666</v>
      </c>
      <c r="Z43" s="97" t="s">
        <v>55</v>
      </c>
      <c r="AA43" s="98"/>
      <c r="AB43" s="35">
        <f>AB42/(AB46-AB44)</f>
        <v>0.25806451612903225</v>
      </c>
      <c r="AC43" s="97" t="s">
        <v>55</v>
      </c>
      <c r="AD43" s="98"/>
      <c r="AE43" s="35">
        <f>AE42/(AE46-AE44)</f>
        <v>0.26315789473684209</v>
      </c>
      <c r="AF43" s="97" t="s">
        <v>55</v>
      </c>
      <c r="AG43" s="98"/>
      <c r="AH43" s="35" t="e">
        <f>AH42/(AH46-AH44)</f>
        <v>#VALUE!</v>
      </c>
      <c r="AI43" s="97" t="s">
        <v>55</v>
      </c>
      <c r="AJ43" s="98"/>
      <c r="AK43" s="35" t="e">
        <f>AK42/(AK46-AK44)</f>
        <v>#VALUE!</v>
      </c>
    </row>
    <row r="44" spans="2:37" ht="19.5" customHeight="1" thickBot="1" x14ac:dyDescent="0.2">
      <c r="B44" s="95" t="s">
        <v>15</v>
      </c>
      <c r="C44" s="96"/>
      <c r="D44" s="17">
        <f>COUNTIF(D10:D40,"□")</f>
        <v>0</v>
      </c>
      <c r="E44" s="95" t="s">
        <v>15</v>
      </c>
      <c r="F44" s="96"/>
      <c r="G44" s="17">
        <f t="shared" ref="G44" si="35">COUNTIF(G10:G40,"□")</f>
        <v>3</v>
      </c>
      <c r="H44" s="95" t="s">
        <v>15</v>
      </c>
      <c r="I44" s="96"/>
      <c r="J44" s="17">
        <f t="shared" ref="J44" si="36">COUNTIF(J10:J40,"□")</f>
        <v>3</v>
      </c>
      <c r="K44" s="95" t="s">
        <v>15</v>
      </c>
      <c r="L44" s="96"/>
      <c r="M44" s="17">
        <f t="shared" ref="M44" si="37">COUNTIF(M10:M40,"□")</f>
        <v>0</v>
      </c>
      <c r="N44" s="95" t="s">
        <v>15</v>
      </c>
      <c r="O44" s="96"/>
      <c r="P44" s="17">
        <f t="shared" ref="P44" si="38">COUNTIF(P10:P40,"□")</f>
        <v>0</v>
      </c>
      <c r="Q44" s="95" t="s">
        <v>15</v>
      </c>
      <c r="R44" s="96"/>
      <c r="S44" s="17">
        <f t="shared" ref="S44" si="39">COUNTIF(S10:S40,"□")</f>
        <v>0</v>
      </c>
      <c r="T44" s="95" t="s">
        <v>15</v>
      </c>
      <c r="U44" s="96"/>
      <c r="V44" s="17">
        <f t="shared" ref="V44" si="40">COUNTIF(V10:V40,"□")</f>
        <v>0</v>
      </c>
      <c r="W44" s="95" t="s">
        <v>15</v>
      </c>
      <c r="X44" s="96"/>
      <c r="Y44" s="17">
        <f t="shared" ref="Y44" si="41">COUNTIF(Y10:Y40,"□")</f>
        <v>0</v>
      </c>
      <c r="Z44" s="95" t="s">
        <v>15</v>
      </c>
      <c r="AA44" s="96"/>
      <c r="AB44" s="17">
        <f t="shared" ref="AB44" si="42">COUNTIF(AB10:AB40,"□")</f>
        <v>0</v>
      </c>
      <c r="AC44" s="95" t="s">
        <v>15</v>
      </c>
      <c r="AD44" s="96"/>
      <c r="AE44" s="17">
        <f t="shared" ref="AE44" si="43">COUNTIF(AE10:AE40,"□")</f>
        <v>3</v>
      </c>
      <c r="AF44" s="95" t="s">
        <v>15</v>
      </c>
      <c r="AG44" s="96"/>
      <c r="AH44" s="17">
        <f t="shared" ref="AH44" si="44">COUNTIF(AH10:AH40,"□")</f>
        <v>0</v>
      </c>
      <c r="AI44" s="95" t="s">
        <v>15</v>
      </c>
      <c r="AJ44" s="96"/>
      <c r="AK44" s="17">
        <f t="shared" ref="AK44" si="45">COUNTIF(AK10:AK40,"□")</f>
        <v>0</v>
      </c>
    </row>
    <row r="45" spans="2:37" x14ac:dyDescent="0.15">
      <c r="B45" s="15"/>
      <c r="E45" s="15"/>
      <c r="H45" s="15"/>
      <c r="K45" s="15"/>
      <c r="N45" s="15"/>
      <c r="Q45" s="15"/>
      <c r="T45" s="15"/>
      <c r="W45" s="15"/>
      <c r="Z45" s="15"/>
      <c r="AC45" s="15"/>
      <c r="AF45" s="15"/>
      <c r="AI45" s="15"/>
    </row>
    <row r="46" spans="2:37" x14ac:dyDescent="0.15">
      <c r="B46" s="29">
        <f>YEAR(E6)</f>
        <v>2018</v>
      </c>
      <c r="C46" s="2">
        <f>MONTH(E6)</f>
        <v>11</v>
      </c>
      <c r="D46" s="2">
        <f>IF(B8="","",_xlfn.DAYS(EOMONTH(E6,0),E6))</f>
        <v>16</v>
      </c>
      <c r="E46" s="29">
        <f>YEAR(E8)</f>
        <v>2018</v>
      </c>
      <c r="F46" s="2">
        <f>MONTH(E8)</f>
        <v>12</v>
      </c>
      <c r="G46" s="2" t="str" cm="1">
        <f t="array" ref="G46">IF(E8="","",_xlfn.IFS(MONTH($N$6)&lt;MONTH(G47),"",MONTH($N$6)&gt;MONTH(G47),_xlfn.DAYS(EOMONTH(G47,0),G47)+1,MONTH($N$6)=MONTH(G47),_xlfn.DAYS($N$6,G47)+1))</f>
        <v/>
      </c>
      <c r="H46" s="29">
        <f t="shared" ref="H46" si="46">YEAR(H8)</f>
        <v>2019</v>
      </c>
      <c r="I46" s="2">
        <f t="shared" ref="I46" si="47">MONTH(H8)</f>
        <v>1</v>
      </c>
      <c r="J46" s="2" cm="1">
        <f t="array" ref="J46">IF(H8="","",_xlfn.IFS(MONTH($N$6)&lt;MONTH(J47),"",MONTH($N$6)&gt;MONTH(J47),_xlfn.DAYS(EOMONTH(J47,0),J47)+1,MONTH($N$6)=MONTH(J47),_xlfn.DAYS($N$6,J47)+1))</f>
        <v>31</v>
      </c>
      <c r="K46" s="29">
        <f t="shared" ref="K46" si="48">YEAR(K8)</f>
        <v>2019</v>
      </c>
      <c r="L46" s="2">
        <f t="shared" ref="L46" si="49">MONTH(K8)</f>
        <v>2</v>
      </c>
      <c r="M46" s="2" cm="1">
        <f t="array" ref="M46">IF(K8="","",_xlfn.IFS(MONTH($N$6)&lt;MONTH(M47),"",MONTH($N$6)&gt;MONTH(M47),_xlfn.DAYS(EOMONTH(M47,0),M47)+1,MONTH($N$6)=MONTH(M47),_xlfn.DAYS($N$6,M47)+1))</f>
        <v>28</v>
      </c>
      <c r="N46" s="29">
        <f t="shared" ref="N46" si="50">YEAR(N8)</f>
        <v>2019</v>
      </c>
      <c r="O46" s="2">
        <f t="shared" ref="O46" si="51">MONTH(N8)</f>
        <v>3</v>
      </c>
      <c r="P46" s="2" cm="1">
        <f t="array" ref="P46">IF(N8="","",_xlfn.IFS(MONTH($N$6)&lt;MONTH(P47),"",MONTH($N$6)&gt;MONTH(P47),_xlfn.DAYS(EOMONTH(P47,0),P47)+1,MONTH($N$6)=MONTH(P47),_xlfn.DAYS($N$6,P47)+1))</f>
        <v>31</v>
      </c>
      <c r="Q46" s="29">
        <f t="shared" ref="Q46" si="52">YEAR(Q8)</f>
        <v>2019</v>
      </c>
      <c r="R46" s="2">
        <f t="shared" ref="R46" si="53">MONTH(Q8)</f>
        <v>4</v>
      </c>
      <c r="S46" s="2" cm="1">
        <f t="array" ref="S46">IF(Q8="","",_xlfn.IFS(MONTH($N$6)&lt;MONTH(S47),"",MONTH($N$6)&gt;MONTH(S47),_xlfn.DAYS(EOMONTH(S47,0),S47)+1,MONTH($N$6)=MONTH(S47),_xlfn.DAYS($N$6,S47)+1))</f>
        <v>30</v>
      </c>
      <c r="T46" s="29">
        <f t="shared" ref="T46" si="54">YEAR(T8)</f>
        <v>2019</v>
      </c>
      <c r="U46" s="2">
        <f t="shared" ref="U46" si="55">MONTH(T8)</f>
        <v>5</v>
      </c>
      <c r="V46" s="2" cm="1">
        <f t="array" ref="V46">IF(T8="","",_xlfn.IFS(MONTH($N$6)&lt;MONTH(V47),"",MONTH($N$6)&gt;MONTH(V47),_xlfn.DAYS(EOMONTH(V47,0),V47)+1,MONTH($N$6)=MONTH(V47),_xlfn.DAYS($N$6,V47)+1))</f>
        <v>31</v>
      </c>
      <c r="W46" s="29">
        <f t="shared" ref="W46" si="56">YEAR(W8)</f>
        <v>2019</v>
      </c>
      <c r="X46" s="2">
        <f t="shared" ref="X46" si="57">MONTH(W8)</f>
        <v>6</v>
      </c>
      <c r="Y46" s="2" cm="1">
        <f t="array" ref="Y46">IF(W8="","",_xlfn.IFS(MONTH($N$6)&lt;MONTH(Y47),"",MONTH($N$6)&gt;MONTH(Y47),_xlfn.DAYS(EOMONTH(Y47,0),Y47)+1,MONTH($N$6)=MONTH(Y47),_xlfn.DAYS($N$6,Y47)+1))</f>
        <v>30</v>
      </c>
      <c r="Z46" s="29">
        <f t="shared" ref="Z46" si="58">YEAR(Z8)</f>
        <v>2019</v>
      </c>
      <c r="AA46" s="2">
        <f t="shared" ref="AA46" si="59">MONTH(Z8)</f>
        <v>7</v>
      </c>
      <c r="AB46" s="2" cm="1">
        <f t="array" ref="AB46">IF(Z8="","",_xlfn.IFS(MONTH($N$6)&lt;MONTH(AB47),"",MONTH($N$6)&gt;MONTH(AB47),_xlfn.DAYS(EOMONTH(AB47,0),AB47)+1,MONTH($N$6)=MONTH(AB47),_xlfn.DAYS($N$6,AB47)+1))</f>
        <v>31</v>
      </c>
      <c r="AC46" s="29">
        <f t="shared" ref="AC46" si="60">YEAR(AC8)</f>
        <v>2019</v>
      </c>
      <c r="AD46" s="2">
        <f t="shared" ref="AD46" si="61">MONTH(AC8)</f>
        <v>8</v>
      </c>
      <c r="AE46" s="2" cm="1">
        <f t="array" ref="AE46">IF(AC8="","",_xlfn.IFS(MONTH($N$6)&lt;MONTH(AE47),"",MONTH($N$6)&gt;MONTH(AE47),_xlfn.DAYS(EOMONTH(AE47,0),AE47)+1,MONTH($N$6)=MONTH(AE47),_xlfn.DAYS($N$6,AE47)+1))</f>
        <v>22</v>
      </c>
      <c r="AF46" s="29" t="e">
        <f t="shared" ref="AF46" si="62">YEAR(AF8)</f>
        <v>#VALUE!</v>
      </c>
      <c r="AG46" s="2" t="e">
        <f t="shared" ref="AG46" si="63">MONTH(AF8)</f>
        <v>#VALUE!</v>
      </c>
      <c r="AH46" s="2" t="str" cm="1">
        <f t="array" ref="AH46">IF(AF8="","",_xlfn.IFS(MONTH($N$6)&lt;MONTH(AH47),"",MONTH($N$6)&gt;MONTH(AH47),_xlfn.DAYS(EOMONTH(AH47,0),AH47)+1,MONTH($N$6)=MONTH(AH47),_xlfn.DAYS($N$6,AH47)+1))</f>
        <v/>
      </c>
      <c r="AI46" s="29" t="e">
        <f t="shared" ref="AI46" si="64">YEAR(AI8)</f>
        <v>#VALUE!</v>
      </c>
      <c r="AJ46" s="2" t="e">
        <f t="shared" ref="AJ46" si="65">MONTH(AI8)</f>
        <v>#VALUE!</v>
      </c>
      <c r="AK46" s="2" t="str" cm="1">
        <f t="array" ref="AK46">IF(AI8="","",_xlfn.IFS(MONTH($N$6)&lt;MONTH(AK47),"",MONTH($N$6)&gt;MONTH(AK47),_xlfn.DAYS(EOMONTH(AK47,0),AK47)+1,MONTH($N$6)=MONTH(AK47),_xlfn.DAYS($N$6,AK47)+1))</f>
        <v/>
      </c>
    </row>
    <row r="47" spans="2:37" x14ac:dyDescent="0.15">
      <c r="G47" s="15">
        <f>DATE(YEAR(E8),MONTH(E8),1)</f>
        <v>43435</v>
      </c>
      <c r="J47" s="15">
        <f>DATE(YEAR(H8),MONTH(H8),1)</f>
        <v>43466</v>
      </c>
      <c r="M47" s="15">
        <f>DATE(YEAR(K8),MONTH(K8),1)</f>
        <v>43497</v>
      </c>
      <c r="P47" s="15">
        <f t="shared" ref="P47" si="66">DATE(YEAR(N8),MONTH(N8),1)</f>
        <v>43525</v>
      </c>
      <c r="S47" s="15">
        <f t="shared" ref="S47" si="67">DATE(YEAR(Q8),MONTH(Q8),1)</f>
        <v>43556</v>
      </c>
      <c r="V47" s="15">
        <f t="shared" ref="V47" si="68">DATE(YEAR(T8),MONTH(T8),1)</f>
        <v>43586</v>
      </c>
      <c r="Y47" s="15">
        <f t="shared" ref="Y47" si="69">DATE(YEAR(W8),MONTH(W8),1)</f>
        <v>43617</v>
      </c>
      <c r="AB47" s="15">
        <f t="shared" ref="AB47" si="70">DATE(YEAR(Z8),MONTH(Z8),1)</f>
        <v>43647</v>
      </c>
      <c r="AE47" s="15">
        <f t="shared" ref="AE47" si="71">DATE(YEAR(AC8),MONTH(AC8),1)</f>
        <v>43678</v>
      </c>
      <c r="AH47" s="15" t="e">
        <f t="shared" ref="AH47" si="72">DATE(YEAR(AF8),MONTH(AF8),1)</f>
        <v>#VALUE!</v>
      </c>
      <c r="AK47" s="15" t="e">
        <f t="shared" ref="AK47" si="73">DATE(YEAR(AI8),MONTH(AI8),1)</f>
        <v>#VALUE!</v>
      </c>
    </row>
  </sheetData>
  <mergeCells count="86">
    <mergeCell ref="AF43:AG43"/>
    <mergeCell ref="AI43:AJ43"/>
    <mergeCell ref="Q43:R43"/>
    <mergeCell ref="T43:U43"/>
    <mergeCell ref="W43:X43"/>
    <mergeCell ref="Z43:AA43"/>
    <mergeCell ref="AC43:AD43"/>
    <mergeCell ref="B43:C43"/>
    <mergeCell ref="E43:F43"/>
    <mergeCell ref="H43:I43"/>
    <mergeCell ref="K43:L43"/>
    <mergeCell ref="N43:O43"/>
    <mergeCell ref="J2:Q2"/>
    <mergeCell ref="AD2:AE2"/>
    <mergeCell ref="AF2:AK2"/>
    <mergeCell ref="X2:Z2"/>
    <mergeCell ref="B6:D6"/>
    <mergeCell ref="E6:J6"/>
    <mergeCell ref="K6:M6"/>
    <mergeCell ref="N6:S6"/>
    <mergeCell ref="AF4:AK4"/>
    <mergeCell ref="B5:D5"/>
    <mergeCell ref="E5:J5"/>
    <mergeCell ref="K5:M5"/>
    <mergeCell ref="N5:S5"/>
    <mergeCell ref="AD5:AE5"/>
    <mergeCell ref="AF5:AH5"/>
    <mergeCell ref="AI5:AK5"/>
    <mergeCell ref="B4:D4"/>
    <mergeCell ref="E4:S4"/>
    <mergeCell ref="AD4:AE4"/>
    <mergeCell ref="AI8:AJ8"/>
    <mergeCell ref="B8:C8"/>
    <mergeCell ref="E8:F8"/>
    <mergeCell ref="H8:I8"/>
    <mergeCell ref="K8:L8"/>
    <mergeCell ref="N8:O8"/>
    <mergeCell ref="Q8:R8"/>
    <mergeCell ref="T8:U8"/>
    <mergeCell ref="W8:X8"/>
    <mergeCell ref="Z8:AA8"/>
    <mergeCell ref="AC8:AD8"/>
    <mergeCell ref="AF8:AG8"/>
    <mergeCell ref="X6:Z6"/>
    <mergeCell ref="AI9:AJ9"/>
    <mergeCell ref="B9:C9"/>
    <mergeCell ref="E9:F9"/>
    <mergeCell ref="H9:I9"/>
    <mergeCell ref="K9:L9"/>
    <mergeCell ref="N9:O9"/>
    <mergeCell ref="Q9:R9"/>
    <mergeCell ref="T9:U9"/>
    <mergeCell ref="W9:X9"/>
    <mergeCell ref="Z9:AA9"/>
    <mergeCell ref="AC9:AD9"/>
    <mergeCell ref="AF9:AG9"/>
    <mergeCell ref="AI42:AJ42"/>
    <mergeCell ref="B42:C42"/>
    <mergeCell ref="E42:F42"/>
    <mergeCell ref="H42:I42"/>
    <mergeCell ref="K42:L42"/>
    <mergeCell ref="N42:O42"/>
    <mergeCell ref="Q42:R42"/>
    <mergeCell ref="T42:U42"/>
    <mergeCell ref="W42:X42"/>
    <mergeCell ref="Z42:AA42"/>
    <mergeCell ref="AC42:AD42"/>
    <mergeCell ref="AF42:AG42"/>
    <mergeCell ref="AI44:AJ44"/>
    <mergeCell ref="B44:C44"/>
    <mergeCell ref="E44:F44"/>
    <mergeCell ref="H44:I44"/>
    <mergeCell ref="K44:L44"/>
    <mergeCell ref="N44:O44"/>
    <mergeCell ref="Q44:R44"/>
    <mergeCell ref="T44:U44"/>
    <mergeCell ref="W44:X44"/>
    <mergeCell ref="Z44:AA44"/>
    <mergeCell ref="AC44:AD44"/>
    <mergeCell ref="AF44:AG44"/>
    <mergeCell ref="X5:Z5"/>
    <mergeCell ref="X4:Z4"/>
    <mergeCell ref="U2:W2"/>
    <mergeCell ref="U6:W6"/>
    <mergeCell ref="U5:W5"/>
    <mergeCell ref="U4:W4"/>
  </mergeCells>
  <phoneticPr fontId="1"/>
  <conditionalFormatting sqref="B10:D40">
    <cfRule type="expression" dxfId="28" priority="29">
      <formula>OR($C10="土",$C10="日")</formula>
    </cfRule>
  </conditionalFormatting>
  <conditionalFormatting sqref="E10:G40">
    <cfRule type="expression" dxfId="27" priority="28">
      <formula>OR($F10="土",$F10="日")</formula>
    </cfRule>
  </conditionalFormatting>
  <conditionalFormatting sqref="H10:J40">
    <cfRule type="expression" dxfId="26" priority="27">
      <formula>OR($I10="土",$I10="日")</formula>
    </cfRule>
  </conditionalFormatting>
  <conditionalFormatting sqref="K10:M40">
    <cfRule type="expression" dxfId="25" priority="26">
      <formula>OR($L10="土",$L10="日")</formula>
    </cfRule>
  </conditionalFormatting>
  <conditionalFormatting sqref="N10:P40">
    <cfRule type="expression" dxfId="24" priority="25">
      <formula>OR($O10="土",$O10="日")</formula>
    </cfRule>
  </conditionalFormatting>
  <conditionalFormatting sqref="Q10:S40">
    <cfRule type="expression" dxfId="23" priority="24">
      <formula>OR($R10="土",$R10="日")</formula>
    </cfRule>
  </conditionalFormatting>
  <conditionalFormatting sqref="T10:V40">
    <cfRule type="expression" dxfId="22" priority="23">
      <formula>OR($U10="土",$U10="日")</formula>
    </cfRule>
  </conditionalFormatting>
  <conditionalFormatting sqref="W10:Y40">
    <cfRule type="expression" dxfId="21" priority="22">
      <formula>OR($X10="土",$X10="日")</formula>
    </cfRule>
  </conditionalFormatting>
  <conditionalFormatting sqref="Z10:AB40">
    <cfRule type="expression" dxfId="20" priority="21">
      <formula>OR($AA10="土",$AA10="日")</formula>
    </cfRule>
  </conditionalFormatting>
  <conditionalFormatting sqref="AC10:AE40">
    <cfRule type="expression" dxfId="19" priority="20">
      <formula>OR($AD10="土",$AD10="日")</formula>
    </cfRule>
  </conditionalFormatting>
  <conditionalFormatting sqref="AF10:AH40">
    <cfRule type="expression" dxfId="18" priority="19">
      <formula>OR($AG10="土",$AG10="日")</formula>
    </cfRule>
  </conditionalFormatting>
  <conditionalFormatting sqref="AI10:AK40">
    <cfRule type="expression" dxfId="17" priority="18">
      <formula>OR($AJ10="土",$AJ10="日")</formula>
    </cfRule>
  </conditionalFormatting>
  <conditionalFormatting sqref="E8:G9">
    <cfRule type="expression" dxfId="16" priority="17">
      <formula>$E$8=""</formula>
    </cfRule>
  </conditionalFormatting>
  <conditionalFormatting sqref="H8:J9">
    <cfRule type="expression" dxfId="15" priority="16">
      <formula>$H$8=""</formula>
    </cfRule>
  </conditionalFormatting>
  <conditionalFormatting sqref="K8:M9">
    <cfRule type="expression" dxfId="14" priority="15">
      <formula>$K$8=""</formula>
    </cfRule>
  </conditionalFormatting>
  <conditionalFormatting sqref="N8:P9">
    <cfRule type="expression" dxfId="13" priority="14">
      <formula>$N$8=""</formula>
    </cfRule>
  </conditionalFormatting>
  <conditionalFormatting sqref="Q8:S9">
    <cfRule type="expression" dxfId="12" priority="13">
      <formula>$Q$8=""</formula>
    </cfRule>
  </conditionalFormatting>
  <conditionalFormatting sqref="T8:V9">
    <cfRule type="expression" dxfId="11" priority="12">
      <formula>$T$8=""</formula>
    </cfRule>
  </conditionalFormatting>
  <conditionalFormatting sqref="Z8:AB9">
    <cfRule type="expression" dxfId="10" priority="11">
      <formula>$Z$8=""</formula>
    </cfRule>
  </conditionalFormatting>
  <conditionalFormatting sqref="AC8:AE9">
    <cfRule type="expression" dxfId="9" priority="10">
      <formula>$AC$8=""</formula>
    </cfRule>
  </conditionalFormatting>
  <conditionalFormatting sqref="AF8:AH9">
    <cfRule type="expression" dxfId="8" priority="9">
      <formula>$AF$8=""</formula>
    </cfRule>
  </conditionalFormatting>
  <conditionalFormatting sqref="AI8:AK9">
    <cfRule type="expression" dxfId="7" priority="8">
      <formula>$AI$8=""</formula>
    </cfRule>
  </conditionalFormatting>
  <conditionalFormatting sqref="W8:Y9">
    <cfRule type="expression" dxfId="6" priority="7">
      <formula>$W$8=""</formula>
    </cfRule>
  </conditionalFormatting>
  <conditionalFormatting sqref="D43 G43 J43 M43 P43 S43 V43 Y43">
    <cfRule type="cellIs" dxfId="5" priority="6" operator="lessThan">
      <formula>0.285</formula>
    </cfRule>
  </conditionalFormatting>
  <conditionalFormatting sqref="X2:Z2">
    <cfRule type="cellIs" dxfId="4" priority="5" operator="lessThan">
      <formula>0.285</formula>
    </cfRule>
  </conditionalFormatting>
  <conditionalFormatting sqref="AB43">
    <cfRule type="cellIs" dxfId="3" priority="4" operator="lessThan">
      <formula>0.285</formula>
    </cfRule>
  </conditionalFormatting>
  <conditionalFormatting sqref="AE43">
    <cfRule type="cellIs" dxfId="2" priority="3" operator="lessThan">
      <formula>0.285</formula>
    </cfRule>
  </conditionalFormatting>
  <conditionalFormatting sqref="AH43">
    <cfRule type="cellIs" dxfId="1" priority="2" operator="lessThan">
      <formula>0.285</formula>
    </cfRule>
  </conditionalFormatting>
  <conditionalFormatting sqref="AK43">
    <cfRule type="cellIs" dxfId="0" priority="1" operator="lessThan">
      <formula>0.285</formula>
    </cfRule>
  </conditionalFormatting>
  <dataValidations count="1">
    <dataValidation type="list" showInputMessage="1" showErrorMessage="1" sqref="AK10:AK40 G10:G40 J10:J40 M10:M40 P10:P40 S10:S40 V10:V40 Y10:Y40 AB10:AB40 AE10:AE40 AH10:AH40 D10:D40" xr:uid="{00000000-0002-0000-0100-000000000000}">
      <formula1>$AM$4:$AM$6</formula1>
    </dataValidation>
  </dataValidations>
  <printOptions horizontalCentered="1" verticalCentered="1"/>
  <pageMargins left="0.78740157480314965" right="0.59055118110236227" top="0.59055118110236227" bottom="0.39370078740157483" header="0.31496062992125984" footer="0.31496062992125984"/>
  <pageSetup paperSize="8" scale="95"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6"/>
  <sheetViews>
    <sheetView zoomScale="85" zoomScaleNormal="85" zoomScaleSheetLayoutView="85" workbookViewId="0">
      <selection activeCell="D4" sqref="D4"/>
    </sheetView>
  </sheetViews>
  <sheetFormatPr defaultColWidth="9" defaultRowHeight="23.25" customHeight="1" x14ac:dyDescent="0.15"/>
  <cols>
    <col min="1" max="1" width="16.875" style="1" customWidth="1"/>
    <col min="2" max="2" width="111.625" style="1" customWidth="1"/>
    <col min="3" max="16384" width="9" style="1"/>
  </cols>
  <sheetData>
    <row r="1" spans="1:3" ht="23.25" customHeight="1" x14ac:dyDescent="0.15">
      <c r="A1" s="31" t="s">
        <v>41</v>
      </c>
      <c r="B1" s="31" t="s">
        <v>44</v>
      </c>
    </row>
    <row r="2" spans="1:3" ht="99" customHeight="1" x14ac:dyDescent="0.15">
      <c r="A2" s="22" t="s">
        <v>38</v>
      </c>
      <c r="B2" s="23" t="s">
        <v>51</v>
      </c>
    </row>
    <row r="3" spans="1:3" ht="99" customHeight="1" x14ac:dyDescent="0.15">
      <c r="A3" s="22" t="s">
        <v>40</v>
      </c>
      <c r="B3" s="24" t="s">
        <v>54</v>
      </c>
    </row>
    <row r="4" spans="1:3" ht="99" customHeight="1" x14ac:dyDescent="0.15">
      <c r="A4" s="22" t="s">
        <v>42</v>
      </c>
      <c r="B4" s="23" t="s">
        <v>43</v>
      </c>
    </row>
    <row r="5" spans="1:3" ht="99" customHeight="1" x14ac:dyDescent="0.15">
      <c r="A5" s="22" t="s">
        <v>39</v>
      </c>
      <c r="B5" s="23" t="s">
        <v>45</v>
      </c>
    </row>
    <row r="6" spans="1:3" ht="120" customHeight="1" x14ac:dyDescent="0.15">
      <c r="A6" s="33" t="s">
        <v>6</v>
      </c>
      <c r="B6" s="34" t="s">
        <v>52</v>
      </c>
      <c r="C6" s="32"/>
    </row>
  </sheetData>
  <phoneticPr fontId="1"/>
  <pageMargins left="0.78740157480314965" right="0.19685039370078741" top="0.78740157480314965" bottom="0.59055118110236227"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現場閉所実績表(12ヶ月)</vt:lpstr>
      <vt:lpstr>現場閉所実績表(24ヶ月) </vt:lpstr>
      <vt:lpstr>使い方</vt:lpstr>
      <vt:lpstr>用語等説明</vt:lpstr>
      <vt:lpstr>'現場閉所実績表(12ヶ月)'!Print_Area</vt:lpstr>
      <vt:lpstr>'現場閉所実績表(24ヶ月) '!Print_Area</vt:lpstr>
      <vt:lpstr>使い方!Print_Area</vt:lpstr>
      <vt:lpstr>'現場閉所実績表(24ヶ月)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2026-05-26T00:53:18Z</dcterms:modified>
</cp:coreProperties>
</file>