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10105\Desktop\"/>
    </mc:Choice>
  </mc:AlternateContent>
  <xr:revisionPtr revIDLastSave="0" documentId="13_ncr:1_{C2955865-4114-4673-AD7E-865D3CFB8A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（別紙４）" sheetId="3" r:id="rId1"/>
    <sheet name="所要額精算書（別紙５）" sheetId="4" r:id="rId2"/>
  </sheets>
  <definedNames>
    <definedName name="_xlnm.Print_Area" localSheetId="0">'実績報告書（別紙４）'!$A$1:$M$27</definedName>
    <definedName name="_xlnm.Print_Area" localSheetId="1">'所要額精算書（別紙５）'!$A$1:$H$21</definedName>
    <definedName name="_xlnm.Print_Titles" localSheetId="0">'実績報告書（別紙４）'!$1:$10</definedName>
    <definedName name="_xlnm.Print_Titles" localSheetId="1">'所要額精算書（別紙５）'!$1:$8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F19" i="3"/>
  <c r="K19" i="3"/>
  <c r="E19" i="3"/>
  <c r="M13" i="3"/>
  <c r="M12" i="3"/>
  <c r="E10" i="4"/>
  <c r="E11" i="4"/>
  <c r="E12" i="4"/>
  <c r="E13" i="4"/>
  <c r="E14" i="4"/>
  <c r="E15" i="4"/>
  <c r="E16" i="4"/>
  <c r="C4" i="4" l="1"/>
  <c r="B15" i="4" l="1"/>
  <c r="B16" i="4"/>
  <c r="C17" i="4"/>
  <c r="D16" i="4"/>
  <c r="D15" i="4"/>
  <c r="D9" i="4"/>
  <c r="E9" i="4" l="1"/>
  <c r="F9" i="4" s="1"/>
  <c r="F15" i="4"/>
  <c r="F16" i="4"/>
  <c r="B10" i="4" l="1"/>
  <c r="M14" i="3"/>
  <c r="M15" i="3"/>
  <c r="B13" i="4" s="1"/>
  <c r="D13" i="4" s="1"/>
  <c r="F13" i="4" s="1"/>
  <c r="M16" i="3"/>
  <c r="B14" i="4" s="1"/>
  <c r="D14" i="4" s="1"/>
  <c r="F14" i="4" s="1"/>
  <c r="M17" i="3"/>
  <c r="M18" i="3"/>
  <c r="B12" i="4" l="1"/>
  <c r="D12" i="4" s="1"/>
  <c r="F12" i="4" s="1"/>
  <c r="M19" i="3"/>
  <c r="B11" i="4"/>
  <c r="D11" i="4" s="1"/>
  <c r="F11" i="4" s="1"/>
  <c r="D10" i="4"/>
  <c r="M11" i="3"/>
  <c r="B17" i="4" l="1"/>
  <c r="F10" i="4"/>
  <c r="F17" i="4" s="1"/>
  <c r="D17" i="4"/>
</calcChain>
</file>

<file path=xl/sharedStrings.xml><?xml version="1.0" encoding="utf-8"?>
<sst xmlns="http://schemas.openxmlformats.org/spreadsheetml/2006/main" count="58" uniqueCount="54">
  <si>
    <t>研修名</t>
    <rPh sb="0" eb="2">
      <t>ケンシュウ</t>
    </rPh>
    <rPh sb="2" eb="3">
      <t>メイ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</si>
  <si>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</si>
  <si>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</si>
  <si>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研修場所</t>
    <rPh sb="0" eb="2">
      <t>ケンシュウ</t>
    </rPh>
    <rPh sb="2" eb="4">
      <t>バショ</t>
    </rPh>
    <phoneticPr fontId="2"/>
  </si>
  <si>
    <t>№</t>
    <phoneticPr fontId="2"/>
  </si>
  <si>
    <t>例</t>
    <rPh sb="0" eb="1">
      <t>レイ</t>
    </rPh>
    <phoneticPr fontId="2"/>
  </si>
  <si>
    <r>
      <t>研修受講</t>
    </r>
    <r>
      <rPr>
        <sz val="11"/>
        <rFont val="ＭＳ Ｐゴシック"/>
        <family val="3"/>
        <charset val="128"/>
      </rPr>
      <t>年月日</t>
    </r>
    <rPh sb="0" eb="2">
      <t>ケンシュウ</t>
    </rPh>
    <rPh sb="2" eb="4">
      <t>ジュコウ</t>
    </rPh>
    <rPh sb="4" eb="7">
      <t>ネンガッピ</t>
    </rPh>
    <phoneticPr fontId="2"/>
  </si>
  <si>
    <t>事業者（法人）名</t>
    <rPh sb="0" eb="3">
      <t>ジギョウシャ</t>
    </rPh>
    <rPh sb="4" eb="6">
      <t>ホウジン</t>
    </rPh>
    <rPh sb="7" eb="8">
      <t>メイ</t>
    </rPh>
    <phoneticPr fontId="2"/>
  </si>
  <si>
    <t>氏名</t>
    <rPh sb="0" eb="2">
      <t>シメイ</t>
    </rPh>
    <phoneticPr fontId="2"/>
  </si>
  <si>
    <t>代替職員</t>
    <rPh sb="0" eb="2">
      <t>ダイタイ</t>
    </rPh>
    <rPh sb="2" eb="4">
      <t>ショクイン</t>
    </rPh>
    <phoneticPr fontId="2"/>
  </si>
  <si>
    <t>受講者</t>
    <rPh sb="0" eb="2">
      <t>ジュコウ</t>
    </rPh>
    <rPh sb="2" eb="3">
      <t>シャ</t>
    </rPh>
    <phoneticPr fontId="2"/>
  </si>
  <si>
    <t>【担当者連絡先】</t>
    <rPh sb="1" eb="4">
      <t>タントウシャ</t>
    </rPh>
    <rPh sb="4" eb="7">
      <t>レンラクサキ</t>
    </rPh>
    <phoneticPr fontId="2"/>
  </si>
  <si>
    <t>ＴＥＬ</t>
    <phoneticPr fontId="2"/>
  </si>
  <si>
    <t>メール</t>
    <phoneticPr fontId="2"/>
  </si>
  <si>
    <t>＜添付書類＞</t>
    <rPh sb="1" eb="3">
      <t>テンプ</t>
    </rPh>
    <rPh sb="3" eb="5">
      <t>ショルイ</t>
    </rPh>
    <phoneticPr fontId="2"/>
  </si>
  <si>
    <t>・受講者の修了証の写し</t>
    <rPh sb="1" eb="4">
      <t>ジュコウシャ</t>
    </rPh>
    <rPh sb="5" eb="8">
      <t>シュウリョウショウ</t>
    </rPh>
    <rPh sb="9" eb="10">
      <t>ウツ</t>
    </rPh>
    <phoneticPr fontId="2"/>
  </si>
  <si>
    <t>受講日数
（日）</t>
    <rPh sb="0" eb="2">
      <t>ジュコウ</t>
    </rPh>
    <rPh sb="2" eb="4">
      <t>ニッスウ</t>
    </rPh>
    <rPh sb="6" eb="7">
      <t>ニチ</t>
    </rPh>
    <phoneticPr fontId="2"/>
  </si>
  <si>
    <t>計</t>
    <rPh sb="0" eb="1">
      <t>ケイ</t>
    </rPh>
    <phoneticPr fontId="2"/>
  </si>
  <si>
    <t>受講　　　　時間数
（時間）
（※１）</t>
    <rPh sb="0" eb="2">
      <t>ジュコウ</t>
    </rPh>
    <rPh sb="6" eb="9">
      <t>ジカンスウ</t>
    </rPh>
    <rPh sb="11" eb="13">
      <t>ジカン</t>
    </rPh>
    <phoneticPr fontId="2"/>
  </si>
  <si>
    <t>代替時間数
（時間）
（a）（※１）</t>
    <rPh sb="0" eb="2">
      <t>ダイタイ</t>
    </rPh>
    <rPh sb="2" eb="4">
      <t>ジカン</t>
    </rPh>
    <rPh sb="4" eb="5">
      <t>スウ</t>
    </rPh>
    <rPh sb="7" eb="9">
      <t>ジカン</t>
    </rPh>
    <phoneticPr fontId="2"/>
  </si>
  <si>
    <t>時給単価
（円）
（ｂ）（※２）</t>
    <rPh sb="0" eb="2">
      <t>ジキュウ</t>
    </rPh>
    <rPh sb="2" eb="4">
      <t>タンカ</t>
    </rPh>
    <rPh sb="6" eb="7">
      <t>エン</t>
    </rPh>
    <phoneticPr fontId="2"/>
  </si>
  <si>
    <t>※１　受講時間数及び代替時間数は、小数点以下は切り捨てて記入すること。</t>
    <rPh sb="3" eb="5">
      <t>ジュコウ</t>
    </rPh>
    <rPh sb="5" eb="7">
      <t>ジカン</t>
    </rPh>
    <rPh sb="7" eb="8">
      <t>スウ</t>
    </rPh>
    <rPh sb="8" eb="9">
      <t>オヨ</t>
    </rPh>
    <rPh sb="10" eb="12">
      <t>ダイタイ</t>
    </rPh>
    <rPh sb="12" eb="15">
      <t>ジカンスウ</t>
    </rPh>
    <rPh sb="17" eb="20">
      <t>ショウスウテン</t>
    </rPh>
    <rPh sb="20" eb="22">
      <t>イカ</t>
    </rPh>
    <rPh sb="23" eb="24">
      <t>キ</t>
    </rPh>
    <rPh sb="25" eb="26">
      <t>ス</t>
    </rPh>
    <rPh sb="28" eb="30">
      <t>キニュウ</t>
    </rPh>
    <phoneticPr fontId="2"/>
  </si>
  <si>
    <t>※３　行が不足する場合は、行を増やして入力すること。また、一番最後の集計行は修正したり削除しないこと。</t>
    <phoneticPr fontId="2"/>
  </si>
  <si>
    <t>※４　色付きのセルには計算式が入っているため、記入しないこと。</t>
    <rPh sb="3" eb="5">
      <t>イロツ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2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</si>
  <si>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"/>
  </si>
  <si>
    <t>事業所名</t>
    <rPh sb="0" eb="3">
      <t>ジギョウショ</t>
    </rPh>
    <rPh sb="3" eb="4">
      <t>メイ</t>
    </rPh>
    <phoneticPr fontId="2"/>
  </si>
  <si>
    <t>行動援護従事者養成研修</t>
    <rPh sb="0" eb="2">
      <t>コウドウ</t>
    </rPh>
    <rPh sb="2" eb="4">
      <t>エンゴ</t>
    </rPh>
    <rPh sb="4" eb="7">
      <t>ジュウジシャ</t>
    </rPh>
    <rPh sb="7" eb="9">
      <t>ヨウセイ</t>
    </rPh>
    <rPh sb="9" eb="11">
      <t>ケンシュウ</t>
    </rPh>
    <phoneticPr fontId="1"/>
  </si>
  <si>
    <t>徳島県庁</t>
    <rPh sb="0" eb="2">
      <t>トクシマ</t>
    </rPh>
    <rPh sb="2" eb="4">
      <t>ケンチョウ</t>
    </rPh>
    <phoneticPr fontId="1"/>
  </si>
  <si>
    <t>徳島　太郎</t>
    <rPh sb="0" eb="2">
      <t>トクシマ</t>
    </rPh>
    <rPh sb="3" eb="5">
      <t>タロウ</t>
    </rPh>
    <phoneticPr fontId="1"/>
  </si>
  <si>
    <t>阿波　花子</t>
    <rPh sb="0" eb="2">
      <t>アワ</t>
    </rPh>
    <rPh sb="3" eb="5">
      <t>ハナコ</t>
    </rPh>
    <phoneticPr fontId="1"/>
  </si>
  <si>
    <t>介護職</t>
    <rPh sb="0" eb="2">
      <t>カイゴ</t>
    </rPh>
    <rPh sb="2" eb="3">
      <t>ショク</t>
    </rPh>
    <phoneticPr fontId="1"/>
  </si>
  <si>
    <t>事業費（円）
（ｃ)（※１）</t>
    <rPh sb="0" eb="3">
      <t>ジギョウヒ</t>
    </rPh>
    <rPh sb="4" eb="5">
      <t>エン</t>
    </rPh>
    <phoneticPr fontId="2"/>
  </si>
  <si>
    <t>寄付金その他の
収入額（円）
（ｄ)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</si>
  <si>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差引額（円）
（e)=(ｃ)ー(d)</t>
    <rPh sb="0" eb="2">
      <t>サシヒキ</t>
    </rPh>
    <rPh sb="2" eb="3">
      <t>ガク</t>
    </rPh>
    <phoneticPr fontId="2"/>
  </si>
  <si>
    <t>選定額（円）
(g)（※２）</t>
    <rPh sb="0" eb="2">
      <t>センテイ</t>
    </rPh>
    <rPh sb="2" eb="3">
      <t>ガク</t>
    </rPh>
    <phoneticPr fontId="2"/>
  </si>
  <si>
    <t>県補助所要額（円）
(i)=(g）</t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</si>
  <si>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</si>
  <si>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※１　「事業費(ｃ)」欄には、事業計画書又は事業変更計画書の(ｃ)欄の金額を記入すること。</t>
    <rPh sb="4" eb="7">
      <t>ジギョウヒ</t>
    </rPh>
    <rPh sb="11" eb="12">
      <t>ラン</t>
    </rPh>
    <rPh sb="15" eb="17">
      <t>ジギョウ</t>
    </rPh>
    <rPh sb="17" eb="20">
      <t>ケイカクショ</t>
    </rPh>
    <rPh sb="20" eb="21">
      <t>マタ</t>
    </rPh>
    <rPh sb="22" eb="24">
      <t>ジギョウ</t>
    </rPh>
    <rPh sb="24" eb="26">
      <t>ヘンコウ</t>
    </rPh>
    <rPh sb="26" eb="29">
      <t>ケイカクショ</t>
    </rPh>
    <rPh sb="33" eb="34">
      <t>ラン</t>
    </rPh>
    <rPh sb="35" eb="37">
      <t>キンガク</t>
    </rPh>
    <rPh sb="38" eb="40">
      <t>キニュウ</t>
    </rPh>
    <phoneticPr fontId="2"/>
  </si>
  <si>
    <t>※３　行が不足する場合は、行を増やして入力すること。また、一番最後の集計行は修正したり削除しないこと。</t>
    <rPh sb="3" eb="4">
      <t>ギョウ</t>
    </rPh>
    <rPh sb="5" eb="7">
      <t>フソク</t>
    </rPh>
    <rPh sb="9" eb="11">
      <t>バアイ</t>
    </rPh>
    <rPh sb="13" eb="14">
      <t>ギョウ</t>
    </rPh>
    <rPh sb="15" eb="16">
      <t>フ</t>
    </rPh>
    <rPh sb="19" eb="21">
      <t>ニュウリョク</t>
    </rPh>
    <rPh sb="29" eb="31">
      <t>イチバン</t>
    </rPh>
    <rPh sb="31" eb="33">
      <t>サイゴ</t>
    </rPh>
    <rPh sb="34" eb="37">
      <t>シュウケイギョウ</t>
    </rPh>
    <rPh sb="38" eb="40">
      <t>シュウセイ</t>
    </rPh>
    <rPh sb="43" eb="45">
      <t>サクジョ</t>
    </rPh>
    <phoneticPr fontId="2"/>
  </si>
  <si>
    <t>※４　色付きのセルには計算式が入っているため、記入しないこと。</t>
    <rPh sb="3" eb="4">
      <t>イロ</t>
    </rPh>
    <rPh sb="4" eb="5">
      <t>ツキ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2"/>
  </si>
  <si>
    <t>所　要　額　精　算　書</t>
    <rPh sb="0" eb="1">
      <t>ショ</t>
    </rPh>
    <rPh sb="2" eb="3">
      <t>ヨウ</t>
    </rPh>
    <rPh sb="4" eb="5">
      <t>ガク</t>
    </rPh>
    <rPh sb="6" eb="7">
      <t>セイ</t>
    </rPh>
    <rPh sb="8" eb="9">
      <t>サン</t>
    </rPh>
    <rPh sb="10" eb="11">
      <t>ショ</t>
    </rPh>
    <phoneticPr fontId="2"/>
  </si>
  <si>
    <t>（別紙４）</t>
    <rPh sb="1" eb="3">
      <t>ベッシ</t>
    </rPh>
    <phoneticPr fontId="2"/>
  </si>
  <si>
    <t>（別紙５）</t>
    <rPh sb="1" eb="3">
      <t>ベッシ</t>
    </rPh>
    <phoneticPr fontId="2"/>
  </si>
  <si>
    <t>事業費（円）
（a）×（b）
＝（c）</t>
    <rPh sb="0" eb="3">
      <t>ジギョウヒ</t>
    </rPh>
    <rPh sb="4" eb="5">
      <t>エン</t>
    </rPh>
    <phoneticPr fontId="2"/>
  </si>
  <si>
    <t>要綱第３条に定める
上限額（円）
(f)</t>
    <rPh sb="0" eb="2">
      <t>ヨウコウ</t>
    </rPh>
    <rPh sb="2" eb="3">
      <t>ダイ</t>
    </rPh>
    <rPh sb="4" eb="5">
      <t>ジョウ</t>
    </rPh>
    <rPh sb="6" eb="7">
      <t>サダ</t>
    </rPh>
    <rPh sb="10" eb="12">
      <t>ジョウゲン</t>
    </rPh>
    <rPh sb="12" eb="13">
      <t>ガク</t>
    </rPh>
    <phoneticPr fontId="2"/>
  </si>
  <si>
    <t>※２　「選定額(g)」には、「差引額(e)」欄と「要綱第３条に定める上限額(f)」欄を比較して少ない方の額を記入すること。</t>
    <rPh sb="4" eb="6">
      <t>センテイ</t>
    </rPh>
    <rPh sb="6" eb="7">
      <t>ガク</t>
    </rPh>
    <rPh sb="15" eb="17">
      <t>サシヒキ</t>
    </rPh>
    <rPh sb="17" eb="18">
      <t>ガク</t>
    </rPh>
    <rPh sb="22" eb="23">
      <t>ラン</t>
    </rPh>
    <rPh sb="25" eb="27">
      <t>ヨウコウ</t>
    </rPh>
    <rPh sb="27" eb="28">
      <t>ダイ</t>
    </rPh>
    <rPh sb="29" eb="30">
      <t>ジョウ</t>
    </rPh>
    <rPh sb="34" eb="36">
      <t>ジョウゲン</t>
    </rPh>
    <rPh sb="41" eb="42">
      <t>ラン</t>
    </rPh>
    <rPh sb="43" eb="45">
      <t>ヒカク</t>
    </rPh>
    <rPh sb="47" eb="48">
      <t>スク</t>
    </rPh>
    <rPh sb="50" eb="51">
      <t>ホウ</t>
    </rPh>
    <rPh sb="52" eb="53">
      <t>ガク</t>
    </rPh>
    <rPh sb="54" eb="56">
      <t>キニュウ</t>
    </rPh>
    <phoneticPr fontId="2"/>
  </si>
  <si>
    <t>※２　時給単価には、諸手当、法定福利費等の事業主負担金は含みません。</t>
    <rPh sb="3" eb="5">
      <t>ジキュウ</t>
    </rPh>
    <rPh sb="5" eb="7">
      <t>タンカ</t>
    </rPh>
    <rPh sb="10" eb="13">
      <t>ショテアテ</t>
    </rPh>
    <rPh sb="14" eb="19">
      <t>ホウテイフクリヒ</t>
    </rPh>
    <rPh sb="19" eb="20">
      <t>トウ</t>
    </rPh>
    <rPh sb="21" eb="23">
      <t>ジギョウ</t>
    </rPh>
    <rPh sb="23" eb="24">
      <t>ヌシ</t>
    </rPh>
    <rPh sb="24" eb="27">
      <t>フタンキン</t>
    </rPh>
    <rPh sb="28" eb="29">
      <t>フク</t>
    </rPh>
    <phoneticPr fontId="2"/>
  </si>
  <si>
    <t>・代替職員の賃金台帳等の写し</t>
    <rPh sb="1" eb="3">
      <t>ダイタイ</t>
    </rPh>
    <rPh sb="3" eb="5">
      <t>ショクイン</t>
    </rPh>
    <rPh sb="6" eb="8">
      <t>チンギン</t>
    </rPh>
    <rPh sb="8" eb="10">
      <t>ダイチョウ</t>
    </rPh>
    <rPh sb="10" eb="11">
      <t>トウ</t>
    </rPh>
    <rPh sb="12" eb="13">
      <t>ウツ</t>
    </rPh>
    <phoneticPr fontId="2"/>
  </si>
  <si>
    <t>令和7年9月12日、13日、15日、16日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6" eb="17">
      <t>ニチ</t>
    </rPh>
    <rPh sb="20" eb="21">
      <t>ニチ</t>
    </rPh>
    <phoneticPr fontId="1"/>
  </si>
  <si>
    <t>強度行動障害支援者養成研修（基礎研修）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キソ</t>
    </rPh>
    <rPh sb="16" eb="18">
      <t>ケンシュウ</t>
    </rPh>
    <phoneticPr fontId="1"/>
  </si>
  <si>
    <t>強度行動障害支援者養成研修（実践研修）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ジッセン</t>
    </rPh>
    <rPh sb="16" eb="18">
      <t>ケンシュウ</t>
    </rPh>
    <phoneticPr fontId="1"/>
  </si>
  <si>
    <t>同行援護従業者養成研修（一般課程）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イッパン</t>
    </rPh>
    <rPh sb="14" eb="16">
      <t>カテイ</t>
    </rPh>
    <phoneticPr fontId="1"/>
  </si>
  <si>
    <t>同行援護従業者養成研修（応用課程）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オウヨウ</t>
    </rPh>
    <rPh sb="14" eb="16">
      <t>カテイ</t>
    </rPh>
    <phoneticPr fontId="1"/>
  </si>
  <si>
    <t>行動援護従業者養成研修</t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</si>
</sst>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e\.m\.d;@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77" fontId="1" fillId="0" borderId="0" xfId="0" quotePrefix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8" fontId="0" fillId="2" borderId="14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38" fontId="0" fillId="4" borderId="5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28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177" fontId="0" fillId="0" borderId="20" xfId="0" quotePrefix="1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right" vertical="center" wrapText="1"/>
    </xf>
    <xf numFmtId="0" fontId="0" fillId="3" borderId="19" xfId="0" applyFont="1" applyFill="1" applyBorder="1" applyAlignment="1">
      <alignment horizontal="right" vertical="center" wrapText="1"/>
    </xf>
    <xf numFmtId="0" fontId="0" fillId="0" borderId="23" xfId="0" applyFont="1" applyBorder="1" applyAlignment="1">
      <alignment horizontal="right" vertical="center" wrapText="1"/>
    </xf>
    <xf numFmtId="41" fontId="0" fillId="3" borderId="22" xfId="0" applyNumberFormat="1" applyFont="1" applyFill="1" applyBorder="1">
      <alignment vertical="center"/>
    </xf>
    <xf numFmtId="41" fontId="0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right" vertical="center"/>
    </xf>
    <xf numFmtId="41" fontId="0" fillId="5" borderId="1" xfId="0" quotePrefix="1" applyNumberFormat="1" applyFont="1" applyFill="1" applyBorder="1" applyAlignment="1" applyProtection="1">
      <alignment horizontal="right" vertical="center"/>
    </xf>
    <xf numFmtId="41" fontId="0" fillId="5" borderId="1" xfId="0" quotePrefix="1" applyNumberFormat="1" applyFont="1" applyFill="1" applyBorder="1" applyAlignment="1" applyProtection="1">
      <alignment horizontal="center" vertical="center"/>
    </xf>
    <xf numFmtId="41" fontId="0" fillId="5" borderId="24" xfId="0" applyNumberFormat="1" applyFont="1" applyFill="1" applyBorder="1" applyAlignment="1">
      <alignment horizontal="right" vertical="center" wrapText="1"/>
    </xf>
    <xf numFmtId="0" fontId="0" fillId="5" borderId="24" xfId="0" applyFont="1" applyFill="1" applyBorder="1" applyAlignment="1">
      <alignment horizontal="right" vertical="center" wrapText="1"/>
    </xf>
    <xf numFmtId="41" fontId="0" fillId="3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Font="1" applyBorder="1" applyAlignment="1" applyProtection="1">
      <alignment horizontal="right" vertical="center"/>
      <protection locked="0"/>
    </xf>
    <xf numFmtId="41" fontId="0" fillId="3" borderId="1" xfId="0" quotePrefix="1" applyNumberFormat="1" applyFont="1" applyFill="1" applyBorder="1" applyAlignment="1" applyProtection="1">
      <alignment horizontal="right" vertical="center"/>
    </xf>
    <xf numFmtId="41" fontId="0" fillId="3" borderId="1" xfId="0" quotePrefix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right" vertical="center" wrapText="1"/>
      <protection locked="0"/>
    </xf>
    <xf numFmtId="41" fontId="0" fillId="3" borderId="1" xfId="0" applyNumberFormat="1" applyFont="1" applyFill="1" applyBorder="1" applyAlignment="1" applyProtection="1">
      <alignment vertical="center" wrapText="1"/>
    </xf>
    <xf numFmtId="41" fontId="0" fillId="3" borderId="1" xfId="0" applyNumberFormat="1" applyFont="1" applyFill="1" applyBorder="1" applyAlignment="1" applyProtection="1">
      <alignment vertical="center" wrapText="1"/>
      <protection locked="0"/>
    </xf>
    <xf numFmtId="41" fontId="0" fillId="0" borderId="24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center" wrapText="1"/>
      <protection locked="0"/>
    </xf>
    <xf numFmtId="38" fontId="0" fillId="4" borderId="3" xfId="1" applyFont="1" applyFill="1" applyBorder="1" applyAlignment="1">
      <alignment horizontal="right" vertical="center" wrapText="1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38" fontId="0" fillId="0" borderId="7" xfId="1" applyFont="1" applyBorder="1" applyAlignment="1" applyProtection="1">
      <alignment vertical="center" wrapText="1"/>
      <protection locked="0"/>
    </xf>
    <xf numFmtId="1" fontId="0" fillId="3" borderId="19" xfId="0" applyNumberFormat="1" applyFont="1" applyFill="1" applyBorder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quotePrefix="1" applyNumberFormat="1" applyFont="1" applyBorder="1" applyAlignment="1" applyProtection="1">
      <alignment horizontal="center" vertical="center"/>
      <protection locked="0"/>
    </xf>
    <xf numFmtId="177" fontId="0" fillId="0" borderId="14" xfId="0" quotePrefix="1" applyNumberFormat="1" applyFont="1" applyBorder="1" applyAlignment="1" applyProtection="1">
      <alignment horizontal="center" vertical="center" shrinkToFit="1"/>
      <protection locked="0"/>
    </xf>
    <xf numFmtId="177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176" fontId="0" fillId="0" borderId="7" xfId="0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1" xfId="0" applyBorder="1" applyAlignment="1" applyProtection="1">
      <alignment horizontal="left" vertical="center"/>
    </xf>
    <xf numFmtId="41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41" fontId="0" fillId="2" borderId="26" xfId="0" applyNumberFormat="1" applyFont="1" applyFill="1" applyBorder="1" applyAlignment="1" applyProtection="1">
      <alignment horizontal="center" vertical="center" wrapText="1"/>
      <protection locked="0"/>
    </xf>
    <xf numFmtId="41" fontId="0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Zeros="0" tabSelected="1" view="pageBreakPreview" zoomScale="85" zoomScaleNormal="80" zoomScaleSheetLayoutView="85" workbookViewId="0">
      <selection activeCell="K19" sqref="K19"/>
    </sheetView>
  </sheetViews>
  <sheetFormatPr defaultRowHeight="13" x14ac:dyDescent="0.2"/>
  <cols>
    <col min="1" max="1" width="3.7265625" customWidth="1"/>
    <col min="2" max="2" width="23.453125" customWidth="1"/>
    <col min="3" max="3" width="14.453125" customWidth="1"/>
    <col min="4" max="4" width="21.26953125" customWidth="1"/>
    <col min="5" max="5" width="9.36328125" customWidth="1"/>
    <col min="6" max="6" width="8" customWidth="1"/>
    <col min="7" max="7" width="16.36328125" customWidth="1"/>
    <col min="8" max="8" width="3.7265625" customWidth="1"/>
    <col min="9" max="9" width="16.36328125" customWidth="1"/>
    <col min="10" max="10" width="14.08984375" customWidth="1"/>
    <col min="11" max="11" width="11.6328125" customWidth="1"/>
    <col min="12" max="13" width="11.90625" customWidth="1"/>
    <col min="14" max="14" width="14.453125" customWidth="1"/>
    <col min="15" max="15" width="19.6328125" customWidth="1"/>
  </cols>
  <sheetData>
    <row r="1" spans="1:15" ht="18" customHeight="1" x14ac:dyDescent="0.2">
      <c r="A1" t="s">
        <v>41</v>
      </c>
      <c r="O1" s="1"/>
    </row>
    <row r="2" spans="1:15" ht="24" customHeight="1" x14ac:dyDescent="0.2">
      <c r="B2" s="73" t="s">
        <v>24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5" ht="29.25" customHeight="1" x14ac:dyDescent="0.2">
      <c r="I3" t="s">
        <v>11</v>
      </c>
    </row>
    <row r="4" spans="1:15" ht="21" customHeight="1" x14ac:dyDescent="0.2">
      <c r="A4" s="79" t="s">
        <v>7</v>
      </c>
      <c r="B4" s="79"/>
      <c r="C4" s="80"/>
      <c r="D4" s="80"/>
      <c r="E4" s="80"/>
      <c r="F4" s="80"/>
      <c r="G4" s="80"/>
      <c r="H4" s="2"/>
      <c r="I4" s="17" t="s">
        <v>25</v>
      </c>
      <c r="J4" s="74"/>
      <c r="K4" s="74"/>
      <c r="L4" s="74"/>
    </row>
    <row r="5" spans="1:15" ht="21" customHeight="1" x14ac:dyDescent="0.2">
      <c r="A5" s="79"/>
      <c r="B5" s="79"/>
      <c r="C5" s="80"/>
      <c r="D5" s="80"/>
      <c r="E5" s="80"/>
      <c r="F5" s="80"/>
      <c r="G5" s="80"/>
      <c r="H5" s="2"/>
      <c r="I5" s="3" t="s">
        <v>2</v>
      </c>
      <c r="J5" s="74"/>
      <c r="K5" s="74"/>
      <c r="L5" s="74"/>
    </row>
    <row r="6" spans="1:15" ht="21" customHeight="1" x14ac:dyDescent="0.2">
      <c r="B6" s="1"/>
      <c r="C6" s="2"/>
      <c r="D6" s="2"/>
      <c r="E6" s="2"/>
      <c r="F6" s="2"/>
      <c r="G6" s="2"/>
      <c r="H6" s="2"/>
      <c r="I6" s="3" t="s">
        <v>12</v>
      </c>
      <c r="J6" s="74"/>
      <c r="K6" s="74"/>
      <c r="L6" s="74"/>
    </row>
    <row r="7" spans="1:15" ht="21" customHeight="1" x14ac:dyDescent="0.2">
      <c r="B7" s="1"/>
      <c r="C7" s="2"/>
      <c r="D7" s="2"/>
      <c r="E7" s="2"/>
      <c r="F7" s="2"/>
      <c r="G7" s="2"/>
      <c r="H7" s="2"/>
      <c r="I7" s="3" t="s">
        <v>13</v>
      </c>
      <c r="J7" s="74"/>
      <c r="K7" s="74"/>
      <c r="L7" s="74"/>
    </row>
    <row r="8" spans="1:15" ht="21" customHeight="1" thickBot="1" x14ac:dyDescent="0.25"/>
    <row r="9" spans="1:15" ht="20.25" customHeight="1" x14ac:dyDescent="0.2">
      <c r="A9" s="84" t="s">
        <v>4</v>
      </c>
      <c r="B9" s="86" t="s">
        <v>0</v>
      </c>
      <c r="C9" s="86" t="s">
        <v>3</v>
      </c>
      <c r="D9" s="88" t="s">
        <v>6</v>
      </c>
      <c r="E9" s="86" t="s">
        <v>16</v>
      </c>
      <c r="F9" s="86" t="s">
        <v>18</v>
      </c>
      <c r="G9" s="8" t="s">
        <v>10</v>
      </c>
      <c r="H9" s="5"/>
      <c r="I9" s="81" t="s">
        <v>9</v>
      </c>
      <c r="J9" s="82"/>
      <c r="K9" s="82"/>
      <c r="L9" s="82"/>
      <c r="M9" s="83"/>
    </row>
    <row r="10" spans="1:15" ht="51.75" customHeight="1" thickBot="1" x14ac:dyDescent="0.25">
      <c r="A10" s="85"/>
      <c r="B10" s="87"/>
      <c r="C10" s="87"/>
      <c r="D10" s="89"/>
      <c r="E10" s="87"/>
      <c r="F10" s="87"/>
      <c r="G10" s="9" t="s">
        <v>8</v>
      </c>
      <c r="H10" s="5"/>
      <c r="I10" s="16" t="s">
        <v>2</v>
      </c>
      <c r="J10" s="10" t="s">
        <v>1</v>
      </c>
      <c r="K10" s="11" t="s">
        <v>19</v>
      </c>
      <c r="L10" s="11" t="s">
        <v>20</v>
      </c>
      <c r="M10" s="12" t="s">
        <v>43</v>
      </c>
    </row>
    <row r="11" spans="1:15" ht="31.5" customHeight="1" x14ac:dyDescent="0.2">
      <c r="A11" s="19" t="s">
        <v>5</v>
      </c>
      <c r="B11" s="20" t="s">
        <v>26</v>
      </c>
      <c r="C11" s="20" t="s">
        <v>27</v>
      </c>
      <c r="D11" s="21" t="s">
        <v>48</v>
      </c>
      <c r="E11" s="20">
        <v>4</v>
      </c>
      <c r="F11" s="20">
        <v>24</v>
      </c>
      <c r="G11" s="22" t="s">
        <v>28</v>
      </c>
      <c r="H11" s="6"/>
      <c r="I11" s="33" t="s">
        <v>29</v>
      </c>
      <c r="J11" s="34" t="s">
        <v>30</v>
      </c>
      <c r="K11" s="35">
        <v>24</v>
      </c>
      <c r="L11" s="54">
        <v>1100</v>
      </c>
      <c r="M11" s="23">
        <f>+K11*L11</f>
        <v>26400</v>
      </c>
    </row>
    <row r="12" spans="1:15" ht="31.5" customHeight="1" x14ac:dyDescent="0.2">
      <c r="A12" s="24">
        <v>1</v>
      </c>
      <c r="B12" s="53"/>
      <c r="C12" s="63"/>
      <c r="D12" s="64"/>
      <c r="E12" s="65"/>
      <c r="F12" s="66"/>
      <c r="G12" s="67"/>
      <c r="H12" s="7"/>
      <c r="I12" s="55"/>
      <c r="J12" s="56"/>
      <c r="K12" s="49"/>
      <c r="L12" s="57"/>
      <c r="M12" s="13">
        <f t="shared" ref="M12:M18" si="0">+K12*L12</f>
        <v>0</v>
      </c>
    </row>
    <row r="13" spans="1:15" ht="31.5" customHeight="1" x14ac:dyDescent="0.2">
      <c r="A13" s="24">
        <v>2</v>
      </c>
      <c r="B13" s="53"/>
      <c r="C13" s="63"/>
      <c r="D13" s="64"/>
      <c r="E13" s="65"/>
      <c r="F13" s="66"/>
      <c r="G13" s="67"/>
      <c r="H13" s="7"/>
      <c r="I13" s="55"/>
      <c r="J13" s="56"/>
      <c r="K13" s="49"/>
      <c r="L13" s="57"/>
      <c r="M13" s="13">
        <f t="shared" si="0"/>
        <v>0</v>
      </c>
    </row>
    <row r="14" spans="1:15" ht="31.5" customHeight="1" x14ac:dyDescent="0.2">
      <c r="A14" s="24">
        <v>3</v>
      </c>
      <c r="B14" s="53"/>
      <c r="C14" s="63"/>
      <c r="D14" s="64"/>
      <c r="E14" s="65"/>
      <c r="F14" s="65"/>
      <c r="G14" s="68"/>
      <c r="H14" s="4"/>
      <c r="I14" s="55"/>
      <c r="J14" s="56"/>
      <c r="K14" s="49"/>
      <c r="L14" s="57"/>
      <c r="M14" s="13">
        <f t="shared" si="0"/>
        <v>0</v>
      </c>
    </row>
    <row r="15" spans="1:15" ht="31.5" customHeight="1" x14ac:dyDescent="0.2">
      <c r="A15" s="24">
        <v>4</v>
      </c>
      <c r="B15" s="53"/>
      <c r="C15" s="63"/>
      <c r="D15" s="64"/>
      <c r="E15" s="65"/>
      <c r="F15" s="65"/>
      <c r="G15" s="68"/>
      <c r="H15" s="4"/>
      <c r="I15" s="55"/>
      <c r="J15" s="56"/>
      <c r="K15" s="49"/>
      <c r="L15" s="57"/>
      <c r="M15" s="13">
        <f t="shared" si="0"/>
        <v>0</v>
      </c>
    </row>
    <row r="16" spans="1:15" ht="31.5" customHeight="1" x14ac:dyDescent="0.2">
      <c r="A16" s="24">
        <v>5</v>
      </c>
      <c r="B16" s="53"/>
      <c r="C16" s="63"/>
      <c r="D16" s="64"/>
      <c r="E16" s="65"/>
      <c r="F16" s="65"/>
      <c r="G16" s="68"/>
      <c r="H16" s="4"/>
      <c r="I16" s="55"/>
      <c r="J16" s="56"/>
      <c r="K16" s="49"/>
      <c r="L16" s="57"/>
      <c r="M16" s="13">
        <f t="shared" si="0"/>
        <v>0</v>
      </c>
    </row>
    <row r="17" spans="1:13" ht="31.5" customHeight="1" x14ac:dyDescent="0.2">
      <c r="A17" s="24">
        <v>6</v>
      </c>
      <c r="B17" s="53"/>
      <c r="C17" s="63"/>
      <c r="D17" s="64"/>
      <c r="E17" s="65"/>
      <c r="F17" s="65"/>
      <c r="G17" s="68"/>
      <c r="H17" s="4"/>
      <c r="I17" s="55"/>
      <c r="J17" s="56"/>
      <c r="K17" s="49"/>
      <c r="L17" s="57"/>
      <c r="M17" s="13">
        <f t="shared" si="0"/>
        <v>0</v>
      </c>
    </row>
    <row r="18" spans="1:13" ht="31.5" customHeight="1" thickBot="1" x14ac:dyDescent="0.25">
      <c r="A18" s="25">
        <v>7</v>
      </c>
      <c r="B18" s="53"/>
      <c r="C18" s="69"/>
      <c r="D18" s="70"/>
      <c r="E18" s="71"/>
      <c r="F18" s="71"/>
      <c r="G18" s="72"/>
      <c r="H18" s="4"/>
      <c r="I18" s="58"/>
      <c r="J18" s="59"/>
      <c r="K18" s="60"/>
      <c r="L18" s="61"/>
      <c r="M18" s="14">
        <f t="shared" si="0"/>
        <v>0</v>
      </c>
    </row>
    <row r="19" spans="1:13" ht="31.5" customHeight="1" thickBot="1" x14ac:dyDescent="0.25">
      <c r="A19" s="15" t="s">
        <v>17</v>
      </c>
      <c r="B19" s="75"/>
      <c r="C19" s="76"/>
      <c r="D19" s="77"/>
      <c r="E19" s="62">
        <f>SUM(E12:E18)</f>
        <v>0</v>
      </c>
      <c r="F19" s="62">
        <f>SUM(F12:F18)</f>
        <v>0</v>
      </c>
      <c r="G19" s="32"/>
      <c r="H19" s="7"/>
      <c r="I19" s="78"/>
      <c r="J19" s="77"/>
      <c r="K19" s="36">
        <f>SUM(K12:K18)</f>
        <v>0</v>
      </c>
      <c r="L19" s="37"/>
      <c r="M19" s="38">
        <f>SUM(M12:M18)</f>
        <v>0</v>
      </c>
    </row>
    <row r="20" spans="1:13" ht="18" customHeight="1" x14ac:dyDescent="0.2">
      <c r="B20" t="s">
        <v>21</v>
      </c>
    </row>
    <row r="21" spans="1:13" ht="18" customHeight="1" x14ac:dyDescent="0.2">
      <c r="B21" t="s">
        <v>46</v>
      </c>
    </row>
    <row r="22" spans="1:13" ht="18" customHeight="1" x14ac:dyDescent="0.2">
      <c r="B22" t="s">
        <v>22</v>
      </c>
    </row>
    <row r="23" spans="1:13" ht="18" customHeight="1" x14ac:dyDescent="0.2">
      <c r="B23" t="s">
        <v>23</v>
      </c>
    </row>
    <row r="25" spans="1:13" ht="18" customHeight="1" x14ac:dyDescent="0.2">
      <c r="B25" t="s">
        <v>14</v>
      </c>
    </row>
    <row r="26" spans="1:13" ht="16.5" customHeight="1" x14ac:dyDescent="0.2">
      <c r="B26" t="s">
        <v>15</v>
      </c>
    </row>
    <row r="27" spans="1:13" ht="16.5" customHeight="1" x14ac:dyDescent="0.2">
      <c r="B27" t="s">
        <v>47</v>
      </c>
    </row>
  </sheetData>
  <sheetProtection algorithmName="SHA-512" hashValue="PWPGuJQt7KsLIv6254JMqTUNv5b12RGnD4fTWadgiodAYEImO0Gc0OPJdY3UPAiHMqQEp3IZQncdXrXe4FQzzQ==" saltValue="x19ORNxS84lBnw1O1J2s1A==" spinCount="100000" sheet="1" objects="1" scenarios="1"/>
  <mergeCells count="16">
    <mergeCell ref="B2:L2"/>
    <mergeCell ref="J7:L7"/>
    <mergeCell ref="B19:D19"/>
    <mergeCell ref="I19:J19"/>
    <mergeCell ref="A4:B5"/>
    <mergeCell ref="C4:G5"/>
    <mergeCell ref="J4:L4"/>
    <mergeCell ref="J5:L5"/>
    <mergeCell ref="J6:L6"/>
    <mergeCell ref="I9:M9"/>
    <mergeCell ref="A9:A10"/>
    <mergeCell ref="B9:B10"/>
    <mergeCell ref="C9:C10"/>
    <mergeCell ref="D9:D10"/>
    <mergeCell ref="E9:E10"/>
    <mergeCell ref="F9:F10"/>
  </mergeCells>
  <phoneticPr fontId="2"/>
  <dataValidations disablePrompts="1" count="1">
    <dataValidation type="list" allowBlank="1" showInputMessage="1" showErrorMessage="1" sqref="B12:B18" xr:uid="{C7D35260-9676-4A00-8DA9-797719900797}">
      <formula1>"強度行動障害支援者養成研修（基礎研修）,強度行動障害支援者養成研修（実践研修）,同行援護従業者養成研修（一般課程）,同行援護従業者養成研修（応用課程）,行動援護従業者養成研修"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6DF2-D22B-4653-A4EF-754CD26C25E6}">
  <dimension ref="A1:O21"/>
  <sheetViews>
    <sheetView showZeros="0" view="pageBreakPreview" zoomScale="90" zoomScaleNormal="75" zoomScaleSheetLayoutView="90" workbookViewId="0">
      <selection activeCell="G17" sqref="G17"/>
    </sheetView>
  </sheetViews>
  <sheetFormatPr defaultRowHeight="13" x14ac:dyDescent="0.2"/>
  <cols>
    <col min="1" max="1" width="3.7265625" customWidth="1"/>
    <col min="2" max="2" width="18.36328125" customWidth="1"/>
    <col min="3" max="3" width="18.453125" customWidth="1"/>
    <col min="4" max="4" width="18.36328125" customWidth="1"/>
    <col min="5" max="5" width="19.6328125" customWidth="1"/>
    <col min="6" max="6" width="18.6328125" customWidth="1"/>
    <col min="7" max="7" width="18.453125" customWidth="1"/>
    <col min="8" max="8" width="25.7265625" customWidth="1"/>
    <col min="9" max="9" width="12.6328125" customWidth="1"/>
    <col min="10" max="10" width="10.90625" customWidth="1"/>
    <col min="11" max="11" width="14.453125" customWidth="1"/>
    <col min="12" max="12" width="19.6328125" hidden="1" customWidth="1"/>
    <col min="13" max="15" width="0" hidden="1" customWidth="1"/>
  </cols>
  <sheetData>
    <row r="1" spans="1:15" ht="18" customHeight="1" x14ac:dyDescent="0.2">
      <c r="A1" s="91" t="s">
        <v>42</v>
      </c>
      <c r="B1" s="91"/>
      <c r="L1" s="18"/>
    </row>
    <row r="2" spans="1:15" ht="24" customHeight="1" x14ac:dyDescent="0.2">
      <c r="C2" s="73" t="s">
        <v>40</v>
      </c>
      <c r="D2" s="73"/>
      <c r="E2" s="73"/>
      <c r="F2" s="73"/>
      <c r="G2" s="73"/>
    </row>
    <row r="3" spans="1:15" ht="24" customHeight="1" x14ac:dyDescent="0.2"/>
    <row r="4" spans="1:15" ht="21" customHeight="1" x14ac:dyDescent="0.2">
      <c r="A4" s="79" t="s">
        <v>7</v>
      </c>
      <c r="B4" s="79"/>
      <c r="C4" s="92">
        <f>'実績報告書（別紙４）'!C4</f>
        <v>0</v>
      </c>
      <c r="D4" s="92"/>
      <c r="E4" s="92"/>
      <c r="F4" s="92"/>
    </row>
    <row r="5" spans="1:15" ht="21" customHeight="1" x14ac:dyDescent="0.2">
      <c r="A5" s="79"/>
      <c r="B5" s="79"/>
      <c r="C5" s="92"/>
      <c r="D5" s="92"/>
      <c r="E5" s="92"/>
      <c r="F5" s="92"/>
    </row>
    <row r="6" spans="1:15" ht="18.75" customHeight="1" x14ac:dyDescent="0.2">
      <c r="B6" s="18"/>
      <c r="C6" s="26"/>
      <c r="D6" s="26"/>
      <c r="E6" s="26"/>
      <c r="F6" s="26"/>
    </row>
    <row r="7" spans="1:15" ht="18.75" customHeight="1" x14ac:dyDescent="0.2"/>
    <row r="8" spans="1:15" s="18" customFormat="1" ht="49.5" customHeight="1" x14ac:dyDescent="0.2">
      <c r="A8" s="27"/>
      <c r="B8" s="27" t="s">
        <v>31</v>
      </c>
      <c r="C8" s="27" t="s">
        <v>32</v>
      </c>
      <c r="D8" s="27" t="s">
        <v>33</v>
      </c>
      <c r="E8" s="27" t="s">
        <v>44</v>
      </c>
      <c r="F8" s="27" t="s">
        <v>34</v>
      </c>
      <c r="G8" s="27" t="s">
        <v>35</v>
      </c>
      <c r="H8" s="27" t="s">
        <v>36</v>
      </c>
      <c r="L8" s="31" t="s">
        <v>49</v>
      </c>
      <c r="O8" s="18">
        <v>18000</v>
      </c>
    </row>
    <row r="9" spans="1:15" ht="35.25" customHeight="1" x14ac:dyDescent="0.2">
      <c r="A9" s="28" t="s">
        <v>5</v>
      </c>
      <c r="B9" s="39">
        <v>26400</v>
      </c>
      <c r="C9" s="40">
        <v>0</v>
      </c>
      <c r="D9" s="41">
        <f>B9-C9</f>
        <v>26400</v>
      </c>
      <c r="E9" s="42">
        <f>MINA(D9,28000)</f>
        <v>26400</v>
      </c>
      <c r="F9" s="42">
        <f>MIN(D9,E9)</f>
        <v>26400</v>
      </c>
      <c r="G9" s="43"/>
      <c r="H9" s="44"/>
      <c r="L9" t="s">
        <v>50</v>
      </c>
      <c r="O9">
        <v>18000</v>
      </c>
    </row>
    <row r="10" spans="1:15" ht="35.25" customHeight="1" x14ac:dyDescent="0.2">
      <c r="A10" s="17">
        <v>1</v>
      </c>
      <c r="B10" s="45">
        <f>'実績報告書（別紙４）'!M12</f>
        <v>0</v>
      </c>
      <c r="C10" s="46"/>
      <c r="D10" s="47">
        <f>B10-C10</f>
        <v>0</v>
      </c>
      <c r="E10" s="48" t="str">
        <f>IFERROR(VLOOKUP('実績報告書（別紙４）'!B12,$L$8:$O$12,4,FALSE),"")</f>
        <v/>
      </c>
      <c r="F10" s="48">
        <f>MIN(D10,E10)</f>
        <v>0</v>
      </c>
      <c r="G10" s="93"/>
      <c r="H10" s="49"/>
      <c r="L10" t="s">
        <v>51</v>
      </c>
      <c r="O10">
        <v>42000</v>
      </c>
    </row>
    <row r="11" spans="1:15" ht="35.25" customHeight="1" x14ac:dyDescent="0.2">
      <c r="A11" s="17">
        <v>2</v>
      </c>
      <c r="B11" s="45">
        <f>'実績報告書（別紙４）'!M13</f>
        <v>0</v>
      </c>
      <c r="C11" s="46"/>
      <c r="D11" s="47">
        <f t="shared" ref="D11:D16" si="0">B11-C11</f>
        <v>0</v>
      </c>
      <c r="E11" s="48" t="str">
        <f>IFERROR(VLOOKUP('実績報告書（別紙４）'!B13,$L$8:$O$12,4,FALSE),"")</f>
        <v/>
      </c>
      <c r="F11" s="48">
        <f t="shared" ref="F11:F16" si="1">MIN(D11,E11)</f>
        <v>0</v>
      </c>
      <c r="G11" s="94"/>
      <c r="H11" s="49"/>
      <c r="L11" t="s">
        <v>52</v>
      </c>
      <c r="O11">
        <v>9000</v>
      </c>
    </row>
    <row r="12" spans="1:15" ht="35.25" customHeight="1" x14ac:dyDescent="0.2">
      <c r="A12" s="17">
        <v>3</v>
      </c>
      <c r="B12" s="45">
        <f>'実績報告書（別紙４）'!M14</f>
        <v>0</v>
      </c>
      <c r="C12" s="46"/>
      <c r="D12" s="47">
        <f t="shared" si="0"/>
        <v>0</v>
      </c>
      <c r="E12" s="48" t="str">
        <f>IFERROR(VLOOKUP('実績報告書（別紙４）'!B14,$L$8:$O$12,4,FALSE),"")</f>
        <v/>
      </c>
      <c r="F12" s="48">
        <f t="shared" si="1"/>
        <v>0</v>
      </c>
      <c r="G12" s="94"/>
      <c r="H12" s="49"/>
      <c r="L12" t="s">
        <v>53</v>
      </c>
      <c r="O12">
        <v>36000</v>
      </c>
    </row>
    <row r="13" spans="1:15" ht="35.25" customHeight="1" x14ac:dyDescent="0.2">
      <c r="A13" s="17">
        <v>4</v>
      </c>
      <c r="B13" s="45">
        <f>'実績報告書（別紙４）'!M15</f>
        <v>0</v>
      </c>
      <c r="C13" s="46"/>
      <c r="D13" s="47">
        <f t="shared" si="0"/>
        <v>0</v>
      </c>
      <c r="E13" s="48" t="str">
        <f>IFERROR(VLOOKUP('実績報告書（別紙４）'!B15,$L$8:$O$12,4,FALSE),"")</f>
        <v/>
      </c>
      <c r="F13" s="48">
        <f t="shared" si="1"/>
        <v>0</v>
      </c>
      <c r="G13" s="94"/>
      <c r="H13" s="49"/>
    </row>
    <row r="14" spans="1:15" ht="35.25" customHeight="1" x14ac:dyDescent="0.2">
      <c r="A14" s="17">
        <v>5</v>
      </c>
      <c r="B14" s="45">
        <f>'実績報告書（別紙４）'!M16</f>
        <v>0</v>
      </c>
      <c r="C14" s="46"/>
      <c r="D14" s="47">
        <f t="shared" si="0"/>
        <v>0</v>
      </c>
      <c r="E14" s="48" t="str">
        <f>IFERROR(VLOOKUP('実績報告書（別紙４）'!B16,$L$8:$O$12,4,FALSE),"")</f>
        <v/>
      </c>
      <c r="F14" s="48">
        <f t="shared" si="1"/>
        <v>0</v>
      </c>
      <c r="G14" s="94"/>
      <c r="H14" s="49"/>
    </row>
    <row r="15" spans="1:15" ht="35.25" customHeight="1" x14ac:dyDescent="0.2">
      <c r="A15" s="17">
        <v>6</v>
      </c>
      <c r="B15" s="45">
        <f>'実績報告書（別紙４）'!M17</f>
        <v>0</v>
      </c>
      <c r="C15" s="46"/>
      <c r="D15" s="47">
        <f t="shared" si="0"/>
        <v>0</v>
      </c>
      <c r="E15" s="48" t="str">
        <f>IFERROR(VLOOKUP('実績報告書（別紙４）'!B17,$L$8:$O$12,4,FALSE),"")</f>
        <v/>
      </c>
      <c r="F15" s="48">
        <f t="shared" si="1"/>
        <v>0</v>
      </c>
      <c r="G15" s="94"/>
      <c r="H15" s="49"/>
    </row>
    <row r="16" spans="1:15" ht="35.25" customHeight="1" x14ac:dyDescent="0.2">
      <c r="A16" s="17">
        <v>7</v>
      </c>
      <c r="B16" s="45">
        <f>'実績報告書（別紙４）'!M18</f>
        <v>0</v>
      </c>
      <c r="C16" s="46"/>
      <c r="D16" s="47">
        <f t="shared" si="0"/>
        <v>0</v>
      </c>
      <c r="E16" s="48" t="str">
        <f>IFERROR(VLOOKUP('実績報告書（別紙４）'!B18,$L$8:$O$12,4,FALSE),"")</f>
        <v/>
      </c>
      <c r="F16" s="48">
        <f t="shared" si="1"/>
        <v>0</v>
      </c>
      <c r="G16" s="95"/>
      <c r="H16" s="49"/>
    </row>
    <row r="17" spans="1:10" ht="35.25" customHeight="1" x14ac:dyDescent="0.2">
      <c r="A17" s="17" t="s">
        <v>17</v>
      </c>
      <c r="B17" s="50">
        <f>SUM(B10:B16)</f>
        <v>0</v>
      </c>
      <c r="C17" s="51">
        <f>SUM(C10:C16)</f>
        <v>0</v>
      </c>
      <c r="D17" s="50">
        <f>SUM(D10:D16)</f>
        <v>0</v>
      </c>
      <c r="E17" s="52"/>
      <c r="F17" s="47">
        <f>SUM(F10:F16)</f>
        <v>0</v>
      </c>
      <c r="G17" s="50">
        <f>F17</f>
        <v>0</v>
      </c>
      <c r="H17" s="53"/>
      <c r="I17" s="29"/>
      <c r="J17" s="30"/>
    </row>
    <row r="18" spans="1:10" ht="16.5" customHeight="1" x14ac:dyDescent="0.2">
      <c r="B18" s="91" t="s">
        <v>37</v>
      </c>
      <c r="C18" s="91"/>
      <c r="D18" s="91"/>
      <c r="E18" s="91"/>
      <c r="F18" s="91"/>
      <c r="G18" s="91"/>
      <c r="H18" s="91"/>
    </row>
    <row r="19" spans="1:10" ht="16.5" customHeight="1" x14ac:dyDescent="0.2">
      <c r="B19" s="90" t="s">
        <v>45</v>
      </c>
      <c r="C19" s="90"/>
      <c r="D19" s="90"/>
      <c r="E19" s="90"/>
      <c r="F19" s="90"/>
      <c r="G19" s="90"/>
      <c r="H19" s="90"/>
    </row>
    <row r="20" spans="1:10" ht="16.5" customHeight="1" x14ac:dyDescent="0.2">
      <c r="B20" s="91" t="s">
        <v>38</v>
      </c>
      <c r="C20" s="91"/>
      <c r="D20" s="91"/>
      <c r="E20" s="91"/>
      <c r="F20" s="91"/>
      <c r="G20" s="91"/>
      <c r="H20" s="91"/>
    </row>
    <row r="21" spans="1:10" ht="16.5" customHeight="1" x14ac:dyDescent="0.2">
      <c r="B21" s="90" t="s">
        <v>39</v>
      </c>
      <c r="C21" s="91"/>
      <c r="D21" s="91"/>
      <c r="E21" s="91"/>
      <c r="F21" s="91"/>
      <c r="G21" s="91"/>
      <c r="H21" s="91"/>
    </row>
  </sheetData>
  <mergeCells count="9">
    <mergeCell ref="B19:H19"/>
    <mergeCell ref="B20:H20"/>
    <mergeCell ref="B21:H21"/>
    <mergeCell ref="A1:B1"/>
    <mergeCell ref="C2:G2"/>
    <mergeCell ref="A4:B5"/>
    <mergeCell ref="C4:F5"/>
    <mergeCell ref="G10:G16"/>
    <mergeCell ref="B18:H18"/>
  </mergeCells>
  <phoneticPr fontId="2"/>
  <pageMargins left="0.78740157480314965" right="0.59055118110236227" top="0.78740157480314965" bottom="0.39370078740157483" header="0.35433070866141736" footer="0.31496062992125984"/>
  <pageSetup paperSize="9" scale="9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実績報告書（別紙４）</vt:lpstr>
      <vt:lpstr>所要額精算書（別紙５）</vt:lpstr>
      <vt:lpstr>'実績報告書（別紙４）'!Print_Area</vt:lpstr>
      <vt:lpstr>'所要額精算書（別紙５）'!Print_Area</vt:lpstr>
      <vt:lpstr>'実績報告書（別紙４）'!Print_Titles</vt:lpstr>
      <vt:lpstr>'所要額精算書（別紙５）'!Print_Titles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kimura masanori</cp:lastModifiedBy>
  <cp:lastPrinted>2025-05-28T06:29:23Z</cp:lastPrinted>
  <dcterms:created xsi:type="dcterms:W3CDTF">2009-08-13T05:41:59Z</dcterms:created>
  <dcterms:modified xsi:type="dcterms:W3CDTF">2026-05-18T10:17:20Z</dcterms:modified>
</cp:coreProperties>
</file>