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10149000統計課_2026\G_統計調査第一担当\令和7年国勢調査\R080529速報公表\10ＨＰ\"/>
    </mc:Choice>
  </mc:AlternateContent>
  <xr:revisionPtr revIDLastSave="0" documentId="13_ncr:1_{D63F1DDA-DF8F-4021-AEFA-03F7300FB919}" xr6:coauthVersionLast="47" xr6:coauthVersionMax="47" xr10:uidLastSave="{00000000-0000-0000-0000-000000000000}"/>
  <bookViews>
    <workbookView xWindow="-110" yWindow="-110" windowWidth="19420" windowHeight="10300" xr2:uid="{283A8FDA-59D6-4605-A8AF-EE98ABB26052}"/>
  </bookViews>
  <sheets>
    <sheet name="表紙" sheetId="3" r:id="rId1"/>
    <sheet name="表１" sheetId="2" r:id="rId2"/>
    <sheet name="表2" sheetId="1" r:id="rId3"/>
  </sheets>
  <definedNames>
    <definedName name="_xlnm.Print_Area" localSheetId="1">表１!$A$1:$G$26</definedName>
    <definedName name="_xlnm.Print_Area" localSheetId="2">表2!$A$1:$M$31</definedName>
    <definedName name="_xlnm.Print_Area" localSheetId="0">表紙!$A$1:$I$12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C26" i="2"/>
  <c r="G25" i="2"/>
  <c r="C25" i="2"/>
  <c r="G24" i="2"/>
  <c r="C24" i="2"/>
  <c r="G23" i="2"/>
  <c r="C23" i="2"/>
  <c r="G22" i="2"/>
  <c r="C22" i="2"/>
  <c r="B22" i="2"/>
  <c r="G21" i="2"/>
  <c r="G20" i="2"/>
  <c r="B20" i="2"/>
  <c r="C21" i="2" s="1"/>
  <c r="G19" i="2"/>
  <c r="B19" i="2"/>
  <c r="G18" i="2"/>
  <c r="B18" i="2"/>
  <c r="C19" i="2" s="1"/>
  <c r="G17" i="2"/>
  <c r="C17" i="2"/>
  <c r="B17" i="2"/>
  <c r="G16" i="2"/>
  <c r="B16" i="2"/>
  <c r="C16" i="2" s="1"/>
  <c r="G15" i="2"/>
  <c r="C15" i="2"/>
  <c r="B15" i="2"/>
  <c r="G14" i="2"/>
  <c r="B14" i="2"/>
  <c r="C14" i="2" s="1"/>
  <c r="G13" i="2"/>
  <c r="B13" i="2"/>
  <c r="G12" i="2"/>
  <c r="B12" i="2"/>
  <c r="C13" i="2" s="1"/>
  <c r="G11" i="2"/>
  <c r="B11" i="2"/>
  <c r="C11" i="2" s="1"/>
  <c r="G10" i="2"/>
  <c r="G9" i="2"/>
  <c r="B9" i="2"/>
  <c r="C10" i="2" s="1"/>
  <c r="G8" i="2"/>
  <c r="B8" i="2"/>
  <c r="C8" i="2" s="1"/>
  <c r="G7" i="2"/>
  <c r="B7" i="2"/>
  <c r="C7" i="2" s="1"/>
  <c r="G6" i="2"/>
  <c r="C6" i="2"/>
  <c r="B6" i="2"/>
  <c r="B5" i="2"/>
  <c r="K31" i="1"/>
  <c r="M31" i="1" s="1"/>
  <c r="J31" i="1"/>
  <c r="L31" i="1" s="1"/>
  <c r="K30" i="1"/>
  <c r="M30" i="1" s="1"/>
  <c r="J30" i="1"/>
  <c r="L30" i="1" s="1"/>
  <c r="K29" i="1"/>
  <c r="M29" i="1" s="1"/>
  <c r="J29" i="1"/>
  <c r="L29" i="1" s="1"/>
  <c r="K28" i="1"/>
  <c r="M28" i="1" s="1"/>
  <c r="J28" i="1"/>
  <c r="L28" i="1" s="1"/>
  <c r="K27" i="1"/>
  <c r="M27" i="1" s="1"/>
  <c r="J27" i="1"/>
  <c r="L27" i="1" s="1"/>
  <c r="K26" i="1"/>
  <c r="M26" i="1" s="1"/>
  <c r="J26" i="1"/>
  <c r="L26" i="1" s="1"/>
  <c r="K25" i="1"/>
  <c r="M25" i="1" s="1"/>
  <c r="J25" i="1"/>
  <c r="L25" i="1" s="1"/>
  <c r="K24" i="1"/>
  <c r="M24" i="1" s="1"/>
  <c r="J24" i="1"/>
  <c r="L24" i="1" s="1"/>
  <c r="K23" i="1"/>
  <c r="M23" i="1" s="1"/>
  <c r="J23" i="1"/>
  <c r="L23" i="1" s="1"/>
  <c r="K22" i="1"/>
  <c r="M22" i="1" s="1"/>
  <c r="J22" i="1"/>
  <c r="L22" i="1" s="1"/>
  <c r="K21" i="1"/>
  <c r="M21" i="1" s="1"/>
  <c r="J21" i="1"/>
  <c r="L21" i="1" s="1"/>
  <c r="K20" i="1"/>
  <c r="M20" i="1" s="1"/>
  <c r="J20" i="1"/>
  <c r="L20" i="1" s="1"/>
  <c r="K19" i="1"/>
  <c r="M19" i="1" s="1"/>
  <c r="J19" i="1"/>
  <c r="L19" i="1" s="1"/>
  <c r="K18" i="1"/>
  <c r="M18" i="1" s="1"/>
  <c r="J18" i="1"/>
  <c r="L18" i="1" s="1"/>
  <c r="K17" i="1"/>
  <c r="M17" i="1" s="1"/>
  <c r="J17" i="1"/>
  <c r="L17" i="1" s="1"/>
  <c r="K16" i="1"/>
  <c r="M16" i="1" s="1"/>
  <c r="J16" i="1"/>
  <c r="L16" i="1" s="1"/>
  <c r="K15" i="1"/>
  <c r="M15" i="1" s="1"/>
  <c r="J15" i="1"/>
  <c r="L15" i="1" s="1"/>
  <c r="K14" i="1"/>
  <c r="M14" i="1" s="1"/>
  <c r="J14" i="1"/>
  <c r="L14" i="1" s="1"/>
  <c r="K13" i="1"/>
  <c r="M13" i="1" s="1"/>
  <c r="J13" i="1"/>
  <c r="L13" i="1" s="1"/>
  <c r="K12" i="1"/>
  <c r="M12" i="1" s="1"/>
  <c r="J12" i="1"/>
  <c r="L12" i="1" s="1"/>
  <c r="K11" i="1"/>
  <c r="M11" i="1" s="1"/>
  <c r="J11" i="1"/>
  <c r="L11" i="1" s="1"/>
  <c r="K10" i="1"/>
  <c r="M10" i="1" s="1"/>
  <c r="J10" i="1"/>
  <c r="L10" i="1" s="1"/>
  <c r="K9" i="1"/>
  <c r="M9" i="1" s="1"/>
  <c r="J9" i="1"/>
  <c r="L9" i="1" s="1"/>
  <c r="K8" i="1"/>
  <c r="J8" i="1"/>
  <c r="I7" i="1"/>
  <c r="H7" i="1"/>
  <c r="G7" i="1"/>
  <c r="F7" i="1"/>
  <c r="E7" i="1"/>
  <c r="D7" i="1"/>
  <c r="C7" i="1"/>
  <c r="B7" i="1"/>
  <c r="C9" i="2" l="1"/>
  <c r="C12" i="2"/>
  <c r="C20" i="2"/>
  <c r="C18" i="2"/>
  <c r="K7" i="1"/>
  <c r="M7" i="1" s="1"/>
  <c r="J7" i="1"/>
  <c r="L7" i="1" s="1"/>
  <c r="L8" i="1"/>
  <c r="M8" i="1"/>
</calcChain>
</file>

<file path=xl/sharedStrings.xml><?xml version="1.0" encoding="utf-8"?>
<sst xmlns="http://schemas.openxmlformats.org/spreadsheetml/2006/main" count="89" uniqueCount="73">
  <si>
    <t>表２　市町村別人口及び世帯数</t>
    <rPh sb="0" eb="1">
      <t>ヒョウ</t>
    </rPh>
    <rPh sb="3" eb="6">
      <t>シチョウソン</t>
    </rPh>
    <rPh sb="6" eb="7">
      <t>ベツ</t>
    </rPh>
    <rPh sb="7" eb="9">
      <t>ジンコウ</t>
    </rPh>
    <rPh sb="9" eb="10">
      <t>オヨ</t>
    </rPh>
    <rPh sb="11" eb="14">
      <t>セタイスウ</t>
    </rPh>
    <phoneticPr fontId="3"/>
  </si>
  <si>
    <t>市町村</t>
    <rPh sb="0" eb="3">
      <t>シチョウソン</t>
    </rPh>
    <phoneticPr fontId="3"/>
  </si>
  <si>
    <t>令和７年国勢調査（速報値）</t>
    <rPh sb="0" eb="2">
      <t>レイワ</t>
    </rPh>
    <rPh sb="3" eb="4">
      <t>ネン</t>
    </rPh>
    <rPh sb="4" eb="6">
      <t>コクセイ</t>
    </rPh>
    <rPh sb="6" eb="8">
      <t>チョウサ</t>
    </rPh>
    <rPh sb="9" eb="12">
      <t>ソクホウチ</t>
    </rPh>
    <phoneticPr fontId="3"/>
  </si>
  <si>
    <t>令和２年国勢調査</t>
    <rPh sb="0" eb="2">
      <t>レイワ</t>
    </rPh>
    <rPh sb="3" eb="4">
      <t>ネン</t>
    </rPh>
    <rPh sb="4" eb="6">
      <t>コクセイ</t>
    </rPh>
    <rPh sb="6" eb="8">
      <t>チョウサ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</si>
  <si>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</si>
  <si>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</si>
  <si>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（Ａ）</t>
    <phoneticPr fontId="3"/>
  </si>
  <si>
    <t>（Ｂ）</t>
    <phoneticPr fontId="3"/>
  </si>
  <si>
    <t>（Ａ）－（Ｂ）＝（Ｃ）</t>
    <phoneticPr fontId="3"/>
  </si>
  <si>
    <t>（Ｃ）／（Ｂ）</t>
    <phoneticPr fontId="3"/>
  </si>
  <si>
    <t>人　口</t>
    <rPh sb="0" eb="1">
      <t>ヒト</t>
    </rPh>
    <rPh sb="2" eb="3">
      <t>クチ</t>
    </rPh>
    <phoneticPr fontId="3"/>
  </si>
  <si>
    <t>世帯数</t>
    <rPh sb="0" eb="3">
      <t>セタイスウ</t>
    </rPh>
    <phoneticPr fontId="3"/>
  </si>
  <si>
    <t>人口</t>
    <rPh sb="0" eb="1">
      <t>ヒト</t>
    </rPh>
    <rPh sb="1" eb="2">
      <t>クチ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</si>
  <si>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</si>
  <si>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</si>
  <si>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</si>
  <si>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県　計</t>
    <rPh sb="0" eb="1">
      <t>ケン</t>
    </rPh>
    <rPh sb="2" eb="3">
      <t>ケイ</t>
    </rPh>
    <phoneticPr fontId="3"/>
  </si>
  <si>
    <t>徳島市</t>
    <rPh sb="0" eb="3">
      <t>トクシマシ</t>
    </rPh>
    <phoneticPr fontId="3"/>
  </si>
  <si>
    <t>鳴門市</t>
    <rPh sb="0" eb="3">
      <t>ナルトシ</t>
    </rPh>
    <phoneticPr fontId="3"/>
  </si>
  <si>
    <t>小松島市</t>
  </si>
  <si>
    <t>阿南市</t>
  </si>
  <si>
    <t>吉野川市</t>
    <rPh sb="0" eb="3">
      <t>ヨシノガワ</t>
    </rPh>
    <rPh sb="3" eb="4">
      <t>シ</t>
    </rPh>
    <phoneticPr fontId="3"/>
  </si>
  <si>
    <t>阿波市</t>
    <rPh sb="0" eb="3">
      <t>アワシ</t>
    </rPh>
    <phoneticPr fontId="3"/>
  </si>
  <si>
    <t>美馬市</t>
    <rPh sb="0" eb="3">
      <t>ミマシ</t>
    </rPh>
    <phoneticPr fontId="3"/>
  </si>
  <si>
    <t>三好市</t>
    <rPh sb="0" eb="2">
      <t>ミヨシ</t>
    </rPh>
    <rPh sb="2" eb="3">
      <t>シ</t>
    </rPh>
    <phoneticPr fontId="3"/>
  </si>
  <si>
    <t>勝浦町</t>
  </si>
  <si>
    <t>上勝町</t>
  </si>
  <si>
    <t>佐那河内村</t>
  </si>
  <si>
    <t>石井町</t>
  </si>
  <si>
    <t>神山町</t>
  </si>
  <si>
    <t>那賀町</t>
    <rPh sb="0" eb="3">
      <t>ナカチョウ</t>
    </rPh>
    <phoneticPr fontId="3"/>
  </si>
  <si>
    <t>牟岐町</t>
  </si>
  <si>
    <t>美波町</t>
    <rPh sb="0" eb="2">
      <t>ミナミ</t>
    </rPh>
    <rPh sb="2" eb="3">
      <t>マチ</t>
    </rPh>
    <phoneticPr fontId="3"/>
  </si>
  <si>
    <t>海陽町</t>
    <rPh sb="0" eb="2">
      <t>カイヨウ</t>
    </rPh>
    <rPh sb="2" eb="3">
      <t>マチ</t>
    </rPh>
    <phoneticPr fontId="3"/>
  </si>
  <si>
    <t>松茂町</t>
  </si>
  <si>
    <t>北島町</t>
  </si>
  <si>
    <t>藍住町</t>
  </si>
  <si>
    <t>板野町</t>
  </si>
  <si>
    <t>上板町</t>
  </si>
  <si>
    <t>つるぎ町</t>
    <rPh sb="3" eb="4">
      <t>チョウ</t>
    </rPh>
    <phoneticPr fontId="3"/>
  </si>
  <si>
    <t>東みよし町</t>
    <rPh sb="0" eb="1">
      <t>ヒガシ</t>
    </rPh>
    <rPh sb="4" eb="5">
      <t>マチ</t>
    </rPh>
    <phoneticPr fontId="3"/>
  </si>
  <si>
    <t>表１　人口及び世帯数の推移（大正９年～ 令和７年）</t>
    <rPh sb="0" eb="1">
      <t>ヒョウ</t>
    </rPh>
    <rPh sb="3" eb="5">
      <t>ジンコウ</t>
    </rPh>
    <rPh sb="5" eb="6">
      <t>オヨ</t>
    </rPh>
    <rPh sb="7" eb="9">
      <t>セタイ</t>
    </rPh>
    <rPh sb="9" eb="10">
      <t>カズ</t>
    </rPh>
    <rPh sb="11" eb="13">
      <t>スイイ</t>
    </rPh>
    <rPh sb="14" eb="16">
      <t>タイショウ</t>
    </rPh>
    <rPh sb="17" eb="18">
      <t>ネン</t>
    </rPh>
    <rPh sb="20" eb="22">
      <t>レイワ</t>
    </rPh>
    <rPh sb="23" eb="24">
      <t>ネン</t>
    </rPh>
    <phoneticPr fontId="3"/>
  </si>
  <si>
    <t>年  次</t>
    <rPh sb="0" eb="1">
      <t>トシ</t>
    </rPh>
    <rPh sb="3" eb="4">
      <t>ツギ</t>
    </rPh>
    <phoneticPr fontId="3"/>
  </si>
  <si>
    <t>人               口</t>
    <rPh sb="0" eb="1">
      <t>ヒト</t>
    </rPh>
    <rPh sb="16" eb="17">
      <t>クチ</t>
    </rPh>
    <phoneticPr fontId="3"/>
  </si>
  <si>
    <t>総　　　数</t>
    <rPh sb="0" eb="5">
      <t>ソウスウ</t>
    </rPh>
    <phoneticPr fontId="3"/>
  </si>
  <si>
    <t>総　　　数</t>
    <rPh sb="0" eb="1">
      <t>フサ</t>
    </rPh>
    <rPh sb="4" eb="5">
      <t>カズ</t>
    </rPh>
    <phoneticPr fontId="3"/>
  </si>
  <si>
    <t>大正9年</t>
    <rPh sb="0" eb="2">
      <t>タイショウ</t>
    </rPh>
    <rPh sb="3" eb="4">
      <t>ネン</t>
    </rPh>
    <phoneticPr fontId="3"/>
  </si>
  <si>
    <t>…</t>
    <phoneticPr fontId="3"/>
  </si>
  <si>
    <t>大正14年</t>
    <rPh sb="0" eb="2">
      <t>タイショウ</t>
    </rPh>
    <rPh sb="4" eb="5">
      <t>ネン</t>
    </rPh>
    <phoneticPr fontId="3"/>
  </si>
  <si>
    <t>昭和5年</t>
    <rPh sb="0" eb="2">
      <t>ショウワ</t>
    </rPh>
    <rPh sb="3" eb="4">
      <t>ネン</t>
    </rPh>
    <phoneticPr fontId="3"/>
  </si>
  <si>
    <t>昭和10年</t>
    <rPh sb="0" eb="2">
      <t>ショウワ</t>
    </rPh>
    <rPh sb="4" eb="5">
      <t>ネン</t>
    </rPh>
    <phoneticPr fontId="3"/>
  </si>
  <si>
    <t>昭和15年</t>
    <rPh sb="0" eb="2">
      <t>ショウワ</t>
    </rPh>
    <rPh sb="4" eb="5">
      <t>ネン</t>
    </rPh>
    <phoneticPr fontId="3"/>
  </si>
  <si>
    <t>昭和22年</t>
    <rPh sb="0" eb="2">
      <t>ショウワ</t>
    </rPh>
    <rPh sb="4" eb="5">
      <t>ネン</t>
    </rPh>
    <phoneticPr fontId="3"/>
  </si>
  <si>
    <t>昭和25年</t>
    <rPh sb="0" eb="2">
      <t>ショウワ</t>
    </rPh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</si>
  <si>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</si>
  <si>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</si>
  <si>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</si>
  <si>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</si>
  <si>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</si>
  <si>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</si>
  <si>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</si>
  <si>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</si>
  <si>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</si>
  <si>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</si>
  <si>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</si>
  <si>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</si>
  <si>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</si>
  <si>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令和 2 年</t>
    <rPh sb="0" eb="2">
      <t>レイワ</t>
    </rPh>
    <rPh sb="5" eb="6">
      <t>ネン</t>
    </rPh>
    <phoneticPr fontId="3"/>
  </si>
  <si>
    <t>令和 7 年</t>
    <rPh sb="0" eb="2">
      <t>レイワ</t>
    </rPh>
    <rPh sb="5" eb="6">
      <t>ネン</t>
    </rPh>
    <phoneticPr fontId="3"/>
  </si>
  <si>
    <t>統計表</t>
    <rPh sb="0" eb="3">
      <t>とうけいひょう</t>
    </rPh>
    <phoneticPr fontId="15" type="Hiragana"/>
  </si>
  <si>
    <t>表２　市町村別人口及び世帯数</t>
  </si>
  <si>
    <t>表１　人口及び世帯数の推移（大正９年～ 令和７年）</t>
    <phoneticPr fontId="3"/>
  </si>
  <si>
    <t>令和７年国勢調査結果速報（徳島県分）</t>
    <rPh sb="0" eb="2">
      <t>れいわ</t>
    </rPh>
    <rPh sb="3" eb="4">
      <t>ねん</t>
    </rPh>
    <rPh sb="4" eb="6">
      <t>こくせい</t>
    </rPh>
    <rPh sb="6" eb="8">
      <t>ちょうさ</t>
    </rPh>
    <rPh sb="8" eb="10">
      <t>けっか</t>
    </rPh>
    <rPh sb="10" eb="12">
      <t>そくほう</t>
    </rPh>
    <rPh sb="13" eb="16">
      <t>とくしまけん</t>
    </rPh>
    <rPh sb="16" eb="17">
      <t>ぶん</t>
    </rPh>
    <phoneticPr fontId="15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</si>
</sst>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;&quot;△ &quot;0.00"/>
    <numFmt numFmtId="177" formatCode="#,##0_ "/>
    <numFmt numFmtId="178" formatCode="#,##0;&quot;△ &quot;#,##0"/>
    <numFmt numFmtId="179" formatCode="#,##0.00;&quot;△ &quot;#,##0.00"/>
    <numFmt numFmtId="180" formatCode="0.00_);[Red]\(0.00\)"/>
    <numFmt numFmtId="181" formatCode="#,##0;[Red]#,##0"/>
    <numFmt numFmtId="182" formatCode="#,##0;&quot;△&quot;#,##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</font>
    <font>
      <sz val="20"/>
      <color theme="1"/>
      <name val="HG創英角ｺﾞｼｯｸUB"/>
      <family val="3"/>
    </font>
    <font>
      <sz val="6"/>
      <name val="游ゴシック"/>
      <family val="3"/>
      <charset val="128"/>
    </font>
    <font>
      <sz val="18"/>
      <color theme="1"/>
      <name val="ＭＳ Ｐゴシック"/>
      <family val="3"/>
    </font>
    <font>
      <sz val="11"/>
      <color indexed="8"/>
      <name val="ＭＳ ゴシック"/>
      <family val="3"/>
    </font>
    <font>
      <sz val="11"/>
      <color theme="1"/>
      <name val="ＭＳ ゴシック"/>
      <family val="3"/>
    </font>
    <font>
      <sz val="11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2" fillId="0" borderId="0" xfId="0" applyFont="1"/>
    <xf numFmtId="177" fontId="6" fillId="0" borderId="4" xfId="0" applyNumberFormat="1" applyFont="1" applyBorder="1" applyAlignment="1">
      <alignment vertical="center"/>
    </xf>
    <xf numFmtId="177" fontId="7" fillId="0" borderId="5" xfId="0" quotePrefix="1" applyNumberFormat="1" applyFont="1" applyBorder="1" applyAlignment="1">
      <alignment vertical="center"/>
    </xf>
    <xf numFmtId="177" fontId="2" fillId="0" borderId="5" xfId="0" applyNumberFormat="1" applyFont="1" applyBorder="1"/>
    <xf numFmtId="0" fontId="2" fillId="0" borderId="5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49" fontId="5" fillId="0" borderId="16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shrinkToFit="1"/>
    </xf>
    <xf numFmtId="178" fontId="5" fillId="0" borderId="21" xfId="0" applyNumberFormat="1" applyFont="1" applyBorder="1" applyAlignment="1">
      <alignment vertical="center" shrinkToFit="1"/>
    </xf>
    <xf numFmtId="178" fontId="5" fillId="0" borderId="22" xfId="0" applyNumberFormat="1" applyFont="1" applyBorder="1" applyAlignment="1">
      <alignment vertical="center" shrinkToFit="1"/>
    </xf>
    <xf numFmtId="178" fontId="5" fillId="0" borderId="23" xfId="0" applyNumberFormat="1" applyFont="1" applyBorder="1" applyAlignment="1">
      <alignment vertical="center" shrinkToFit="1"/>
    </xf>
    <xf numFmtId="178" fontId="5" fillId="0" borderId="24" xfId="0" applyNumberFormat="1" applyFont="1" applyBorder="1" applyAlignment="1">
      <alignment horizontal="right" vertical="center" shrinkToFit="1"/>
    </xf>
    <xf numFmtId="178" fontId="5" fillId="0" borderId="25" xfId="0" applyNumberFormat="1" applyFont="1" applyBorder="1" applyAlignment="1">
      <alignment vertical="center" shrinkToFit="1"/>
    </xf>
    <xf numFmtId="178" fontId="5" fillId="0" borderId="24" xfId="0" applyNumberFormat="1" applyFont="1" applyBorder="1" applyAlignment="1">
      <alignment vertical="center" shrinkToFit="1"/>
    </xf>
    <xf numFmtId="178" fontId="5" fillId="0" borderId="26" xfId="0" applyNumberFormat="1" applyFont="1" applyBorder="1" applyAlignment="1">
      <alignment vertical="center" shrinkToFit="1"/>
    </xf>
    <xf numFmtId="179" fontId="5" fillId="0" borderId="27" xfId="0" applyNumberFormat="1" applyFont="1" applyBorder="1" applyAlignment="1">
      <alignment vertical="center" shrinkToFit="1"/>
    </xf>
    <xf numFmtId="179" fontId="5" fillId="0" borderId="28" xfId="0" applyNumberFormat="1" applyFont="1" applyBorder="1" applyAlignment="1">
      <alignment vertical="center" shrinkToFit="1"/>
    </xf>
    <xf numFmtId="0" fontId="8" fillId="0" borderId="0" xfId="0" applyFont="1" applyAlignment="1">
      <alignment shrinkToFit="1"/>
    </xf>
    <xf numFmtId="177" fontId="5" fillId="0" borderId="29" xfId="0" applyNumberFormat="1" applyFont="1" applyBorder="1" applyAlignment="1">
      <alignment vertical="center" shrinkToFit="1"/>
    </xf>
    <xf numFmtId="178" fontId="5" fillId="0" borderId="3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vertical="center"/>
    </xf>
    <xf numFmtId="178" fontId="5" fillId="0" borderId="32" xfId="0" applyNumberFormat="1" applyFont="1" applyBorder="1" applyAlignment="1">
      <alignment vertical="center"/>
    </xf>
    <xf numFmtId="178" fontId="5" fillId="0" borderId="33" xfId="1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vertical="center" shrinkToFit="1"/>
    </xf>
    <xf numFmtId="178" fontId="5" fillId="0" borderId="33" xfId="0" applyNumberFormat="1" applyFont="1" applyBorder="1" applyAlignment="1">
      <alignment vertical="center" shrinkToFit="1"/>
    </xf>
    <xf numFmtId="179" fontId="5" fillId="0" borderId="34" xfId="0" applyNumberFormat="1" applyFont="1" applyBorder="1" applyAlignment="1">
      <alignment vertical="center" shrinkToFit="1"/>
    </xf>
    <xf numFmtId="179" fontId="5" fillId="0" borderId="14" xfId="0" applyNumberFormat="1" applyFont="1" applyBorder="1" applyAlignment="1">
      <alignment vertical="center" shrinkToFit="1"/>
    </xf>
    <xf numFmtId="177" fontId="5" fillId="0" borderId="35" xfId="0" applyNumberFormat="1" applyFont="1" applyBorder="1" applyAlignment="1">
      <alignment vertical="center" shrinkToFit="1"/>
    </xf>
    <xf numFmtId="177" fontId="5" fillId="0" borderId="36" xfId="0" applyNumberFormat="1" applyFont="1" applyBorder="1" applyAlignment="1">
      <alignment vertical="center" shrinkToFit="1"/>
    </xf>
    <xf numFmtId="177" fontId="5" fillId="0" borderId="17" xfId="0" applyNumberFormat="1" applyFont="1" applyBorder="1" applyAlignment="1">
      <alignment vertical="center" shrinkToFit="1"/>
    </xf>
    <xf numFmtId="178" fontId="5" fillId="0" borderId="37" xfId="0" applyNumberFormat="1" applyFont="1" applyBorder="1" applyAlignment="1">
      <alignment horizontal="right" vertical="center"/>
    </xf>
    <xf numFmtId="178" fontId="5" fillId="0" borderId="38" xfId="0" applyNumberFormat="1" applyFont="1" applyBorder="1" applyAlignment="1">
      <alignment vertical="center"/>
    </xf>
    <xf numFmtId="178" fontId="5" fillId="0" borderId="39" xfId="0" applyNumberFormat="1" applyFont="1" applyBorder="1" applyAlignment="1">
      <alignment vertical="center"/>
    </xf>
    <xf numFmtId="178" fontId="5" fillId="0" borderId="40" xfId="1" applyNumberFormat="1" applyFont="1" applyBorder="1" applyAlignment="1">
      <alignment horizontal="right" vertical="center"/>
    </xf>
    <xf numFmtId="178" fontId="5" fillId="0" borderId="41" xfId="0" applyNumberFormat="1" applyFont="1" applyBorder="1" applyAlignment="1">
      <alignment horizontal="right" vertical="center"/>
    </xf>
    <xf numFmtId="178" fontId="5" fillId="0" borderId="37" xfId="0" applyNumberFormat="1" applyFont="1" applyBorder="1" applyAlignment="1">
      <alignment vertical="center" shrinkToFit="1"/>
    </xf>
    <xf numFmtId="178" fontId="5" fillId="0" borderId="40" xfId="0" applyNumberFormat="1" applyFont="1" applyBorder="1" applyAlignment="1">
      <alignment vertical="center" shrinkToFit="1"/>
    </xf>
    <xf numFmtId="179" fontId="5" fillId="0" borderId="42" xfId="0" applyNumberFormat="1" applyFont="1" applyBorder="1" applyAlignment="1">
      <alignment vertical="center" shrinkToFit="1"/>
    </xf>
    <xf numFmtId="179" fontId="5" fillId="0" borderId="40" xfId="0" applyNumberFormat="1" applyFont="1" applyBorder="1" applyAlignment="1">
      <alignment vertical="center" shrinkToFit="1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178" fontId="9" fillId="0" borderId="48" xfId="0" applyNumberFormat="1" applyFont="1" applyBorder="1" applyAlignment="1">
      <alignment horizontal="right" vertical="center"/>
    </xf>
    <xf numFmtId="180" fontId="9" fillId="0" borderId="49" xfId="0" applyNumberFormat="1" applyFont="1" applyBorder="1" applyAlignment="1">
      <alignment horizontal="right" vertical="center"/>
    </xf>
    <xf numFmtId="178" fontId="9" fillId="0" borderId="50" xfId="0" applyNumberFormat="1" applyFont="1" applyBorder="1" applyAlignment="1">
      <alignment horizontal="right" vertical="center"/>
    </xf>
    <xf numFmtId="178" fontId="9" fillId="0" borderId="51" xfId="0" applyNumberFormat="1" applyFont="1" applyBorder="1" applyAlignment="1">
      <alignment horizontal="right" vertical="center"/>
    </xf>
    <xf numFmtId="3" fontId="9" fillId="0" borderId="52" xfId="0" applyNumberFormat="1" applyFont="1" applyBorder="1" applyAlignment="1">
      <alignment horizontal="right" vertical="center"/>
    </xf>
    <xf numFmtId="0" fontId="9" fillId="0" borderId="49" xfId="0" applyFont="1" applyBorder="1" applyAlignment="1">
      <alignment horizontal="center" vertical="center"/>
    </xf>
    <xf numFmtId="178" fontId="9" fillId="0" borderId="53" xfId="0" applyNumberFormat="1" applyFont="1" applyBorder="1" applyAlignment="1">
      <alignment horizontal="right" vertical="center"/>
    </xf>
    <xf numFmtId="179" fontId="9" fillId="0" borderId="49" xfId="0" applyNumberFormat="1" applyFont="1" applyBorder="1" applyAlignment="1">
      <alignment horizontal="right" vertical="center"/>
    </xf>
    <xf numFmtId="178" fontId="9" fillId="0" borderId="54" xfId="0" applyNumberFormat="1" applyFont="1" applyBorder="1" applyAlignment="1">
      <alignment horizontal="right" vertical="center"/>
    </xf>
    <xf numFmtId="178" fontId="9" fillId="0" borderId="55" xfId="0" applyNumberFormat="1" applyFont="1" applyBorder="1" applyAlignment="1">
      <alignment horizontal="right" vertical="center"/>
    </xf>
    <xf numFmtId="178" fontId="9" fillId="0" borderId="49" xfId="0" applyNumberFormat="1" applyFont="1" applyBorder="1" applyAlignment="1">
      <alignment horizontal="right" vertical="center"/>
    </xf>
    <xf numFmtId="176" fontId="9" fillId="0" borderId="49" xfId="0" applyNumberFormat="1" applyFont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178" fontId="9" fillId="0" borderId="58" xfId="0" applyNumberFormat="1" applyFont="1" applyBorder="1" applyAlignment="1">
      <alignment horizontal="right" vertical="center"/>
    </xf>
    <xf numFmtId="178" fontId="9" fillId="0" borderId="59" xfId="0" applyNumberFormat="1" applyFont="1" applyBorder="1" applyAlignment="1">
      <alignment horizontal="right" vertical="center"/>
    </xf>
    <xf numFmtId="178" fontId="9" fillId="0" borderId="60" xfId="0" applyNumberFormat="1" applyFont="1" applyBorder="1" applyAlignment="1">
      <alignment horizontal="right" vertical="center"/>
    </xf>
    <xf numFmtId="178" fontId="9" fillId="0" borderId="57" xfId="0" applyNumberFormat="1" applyFont="1" applyBorder="1" applyAlignment="1">
      <alignment horizontal="right" vertical="center"/>
    </xf>
    <xf numFmtId="0" fontId="9" fillId="0" borderId="54" xfId="0" applyFont="1" applyBorder="1" applyAlignment="1">
      <alignment horizontal="center" vertical="center"/>
    </xf>
    <xf numFmtId="181" fontId="9" fillId="0" borderId="54" xfId="0" applyNumberFormat="1" applyFont="1" applyBorder="1" applyAlignment="1">
      <alignment horizontal="right" vertical="center"/>
    </xf>
    <xf numFmtId="181" fontId="9" fillId="0" borderId="55" xfId="0" applyNumberFormat="1" applyFont="1" applyBorder="1" applyAlignment="1">
      <alignment horizontal="right" vertical="center"/>
    </xf>
    <xf numFmtId="0" fontId="10" fillId="0" borderId="54" xfId="0" applyFont="1" applyBorder="1" applyAlignment="1">
      <alignment horizontal="center" vertical="center"/>
    </xf>
    <xf numFmtId="178" fontId="10" fillId="0" borderId="54" xfId="0" applyNumberFormat="1" applyFont="1" applyBorder="1" applyAlignment="1">
      <alignment horizontal="right" vertical="center"/>
    </xf>
    <xf numFmtId="179" fontId="10" fillId="0" borderId="49" xfId="0" applyNumberFormat="1" applyFont="1" applyBorder="1" applyAlignment="1">
      <alignment horizontal="right" vertical="center"/>
    </xf>
    <xf numFmtId="181" fontId="10" fillId="0" borderId="54" xfId="0" applyNumberFormat="1" applyFont="1" applyBorder="1" applyAlignment="1">
      <alignment horizontal="right" vertical="center"/>
    </xf>
    <xf numFmtId="181" fontId="10" fillId="0" borderId="55" xfId="0" applyNumberFormat="1" applyFont="1" applyBorder="1" applyAlignment="1">
      <alignment horizontal="right" vertical="center"/>
    </xf>
    <xf numFmtId="178" fontId="10" fillId="0" borderId="49" xfId="0" applyNumberFormat="1" applyFont="1" applyBorder="1" applyAlignment="1">
      <alignment horizontal="right" vertical="center"/>
    </xf>
    <xf numFmtId="176" fontId="10" fillId="0" borderId="49" xfId="0" applyNumberFormat="1" applyFont="1" applyBorder="1" applyAlignment="1">
      <alignment vertical="center"/>
    </xf>
    <xf numFmtId="0" fontId="10" fillId="0" borderId="46" xfId="0" applyFont="1" applyBorder="1" applyAlignment="1">
      <alignment horizontal="center" vertical="center"/>
    </xf>
    <xf numFmtId="178" fontId="10" fillId="0" borderId="46" xfId="0" applyNumberFormat="1" applyFont="1" applyBorder="1" applyAlignment="1">
      <alignment horizontal="right" vertical="center"/>
    </xf>
    <xf numFmtId="179" fontId="10" fillId="0" borderId="45" xfId="0" applyNumberFormat="1" applyFont="1" applyBorder="1" applyAlignment="1">
      <alignment horizontal="right" vertical="center"/>
    </xf>
    <xf numFmtId="181" fontId="10" fillId="0" borderId="46" xfId="0" applyNumberFormat="1" applyFont="1" applyBorder="1" applyAlignment="1">
      <alignment horizontal="right" vertical="center"/>
    </xf>
    <xf numFmtId="181" fontId="10" fillId="0" borderId="61" xfId="0" applyNumberFormat="1" applyFont="1" applyBorder="1" applyAlignment="1">
      <alignment horizontal="right" vertical="center"/>
    </xf>
    <xf numFmtId="178" fontId="10" fillId="0" borderId="45" xfId="0" applyNumberFormat="1" applyFont="1" applyBorder="1" applyAlignment="1">
      <alignment horizontal="right" vertical="center"/>
    </xf>
    <xf numFmtId="176" fontId="10" fillId="0" borderId="45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82" fontId="17" fillId="0" borderId="0" xfId="0" applyNumberFormat="1" applyFont="1" applyAlignment="1">
      <alignment vertical="center"/>
    </xf>
    <xf numFmtId="182" fontId="18" fillId="0" borderId="0" xfId="0" applyNumberFormat="1" applyFont="1" applyAlignment="1">
      <alignment vertical="center" wrapText="1"/>
    </xf>
    <xf numFmtId="182" fontId="19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桁区切り 2" xfId="1" xr:uid="{31ABBC7E-ED1B-4F90-8795-1697526F58C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#REF!$B$6:$B$23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198-4399-82E1-C53ACCD4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42112"/>
        <c:axId val="1"/>
      </c:lineChart>
      <c:catAx>
        <c:axId val="45254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2542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国勢調査人口の推移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#REF!$C$6:$C$23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#REF!$B$6:$B$23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AA-483A-947F-42CDD41E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541648"/>
        <c:axId val="1"/>
      </c:lineChart>
      <c:catAx>
        <c:axId val="45254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254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6350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73A60D-2ED8-4895-ABEE-61C096CB0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6</xdr:col>
      <xdr:colOff>6350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C8D821-A4E5-4F59-8FAD-471BCEA1D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4646-D182-4D07-A779-F54E6DB74C28}">
  <dimension ref="A1:I10"/>
  <sheetViews>
    <sheetView tabSelected="1" view="pageBreakPreview" zoomScaleNormal="100" zoomScaleSheetLayoutView="100" workbookViewId="0">
      <selection activeCell="M9" sqref="M9"/>
    </sheetView>
  </sheetViews>
  <sheetFormatPr defaultRowHeight="13" x14ac:dyDescent="0.2"/>
  <sheetData>
    <row r="1" spans="1:9" x14ac:dyDescent="0.2">
      <c r="A1" s="94"/>
      <c r="B1" s="94"/>
      <c r="C1" s="94"/>
      <c r="D1" s="94"/>
      <c r="E1" s="94"/>
      <c r="F1" s="94"/>
      <c r="G1" s="94"/>
      <c r="H1" s="94"/>
      <c r="I1" s="94"/>
    </row>
    <row r="2" spans="1:9" ht="23.5" x14ac:dyDescent="0.2">
      <c r="A2" s="98" t="s">
        <v>72</v>
      </c>
      <c r="B2" s="98"/>
      <c r="C2" s="98"/>
      <c r="D2" s="98"/>
      <c r="E2" s="98"/>
      <c r="F2" s="98"/>
      <c r="G2" s="98"/>
      <c r="H2" s="98"/>
      <c r="I2" s="98"/>
    </row>
    <row r="3" spans="1:9" x14ac:dyDescent="0.2">
      <c r="A3" s="94"/>
      <c r="B3" s="94"/>
      <c r="C3" s="94"/>
      <c r="D3" s="94"/>
      <c r="E3" s="94"/>
      <c r="F3" s="94"/>
      <c r="G3" s="94"/>
      <c r="H3" s="94"/>
      <c r="I3" s="94"/>
    </row>
    <row r="4" spans="1:9" x14ac:dyDescent="0.2">
      <c r="A4" s="94"/>
      <c r="B4" s="94"/>
      <c r="C4" s="94"/>
      <c r="D4" s="94"/>
      <c r="E4" s="94"/>
      <c r="F4" s="94"/>
      <c r="G4" s="94"/>
      <c r="H4" s="94"/>
      <c r="I4" s="94"/>
    </row>
    <row r="5" spans="1:9" x14ac:dyDescent="0.2">
      <c r="A5" s="94"/>
      <c r="B5" s="94"/>
      <c r="C5" s="94"/>
      <c r="D5" s="94"/>
      <c r="E5" s="94"/>
      <c r="F5" s="94"/>
      <c r="G5" s="94"/>
      <c r="H5" s="94"/>
      <c r="I5" s="94"/>
    </row>
    <row r="6" spans="1:9" ht="21" x14ac:dyDescent="0.2">
      <c r="A6" s="99" t="s">
        <v>69</v>
      </c>
      <c r="B6" s="99"/>
      <c r="C6" s="99"/>
      <c r="D6" s="99"/>
      <c r="E6" s="99"/>
      <c r="F6" s="99"/>
      <c r="G6" s="99"/>
      <c r="H6" s="99"/>
      <c r="I6" s="99"/>
    </row>
    <row r="7" spans="1:9" x14ac:dyDescent="0.2">
      <c r="A7" s="94"/>
      <c r="B7" s="94"/>
      <c r="C7" s="94"/>
      <c r="D7" s="94"/>
      <c r="E7" s="94"/>
      <c r="F7" s="94"/>
      <c r="G7" s="94"/>
      <c r="H7" s="94"/>
      <c r="I7" s="94"/>
    </row>
    <row r="8" spans="1:9" x14ac:dyDescent="0.2">
      <c r="A8" s="94"/>
      <c r="B8" s="94"/>
      <c r="C8" s="94"/>
      <c r="D8" s="94"/>
      <c r="E8" s="94"/>
      <c r="F8" s="94"/>
      <c r="G8" s="94"/>
      <c r="H8" s="94"/>
      <c r="I8" s="94"/>
    </row>
    <row r="9" spans="1:9" ht="30" customHeight="1" x14ac:dyDescent="0.2">
      <c r="A9" s="95" t="s">
        <v>71</v>
      </c>
      <c r="B9" s="96"/>
      <c r="C9" s="96"/>
      <c r="D9" s="96"/>
      <c r="E9" s="96"/>
      <c r="F9" s="96"/>
      <c r="G9" s="96"/>
      <c r="H9" s="96"/>
      <c r="I9" s="96"/>
    </row>
    <row r="10" spans="1:9" ht="30" customHeight="1" x14ac:dyDescent="0.2">
      <c r="A10" s="97" t="s">
        <v>70</v>
      </c>
      <c r="B10" s="96"/>
      <c r="C10" s="96"/>
      <c r="D10" s="96"/>
      <c r="E10" s="96"/>
      <c r="F10" s="96"/>
      <c r="G10" s="96"/>
      <c r="H10" s="96"/>
      <c r="I10" s="96"/>
    </row>
  </sheetData>
  <mergeCells count="2">
    <mergeCell ref="A2:I2"/>
    <mergeCell ref="A6:I6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4CDA8-8317-4AAC-871A-B685A9AAB7D0}">
  <dimension ref="A1:H63"/>
  <sheetViews>
    <sheetView view="pageBreakPreview" topLeftCell="B4" zoomScaleNormal="100" zoomScaleSheetLayoutView="100" workbookViewId="0">
      <selection activeCell="C24" sqref="C24"/>
    </sheetView>
  </sheetViews>
  <sheetFormatPr defaultRowHeight="13" x14ac:dyDescent="0.2"/>
  <cols>
    <col min="1" max="7" width="10.6328125" style="46" customWidth="1"/>
    <col min="8" max="8" width="6.36328125" style="46" customWidth="1"/>
    <col min="9" max="256" width="8.7265625" style="46"/>
    <col min="257" max="263" width="10.6328125" style="46" customWidth="1"/>
    <col min="264" max="264" width="6.36328125" style="46" customWidth="1"/>
    <col min="265" max="512" width="8.7265625" style="46"/>
    <col min="513" max="519" width="10.6328125" style="46" customWidth="1"/>
    <col min="520" max="520" width="6.36328125" style="46" customWidth="1"/>
    <col min="521" max="768" width="8.7265625" style="46"/>
    <col min="769" max="775" width="10.6328125" style="46" customWidth="1"/>
    <col min="776" max="776" width="6.36328125" style="46" customWidth="1"/>
    <col min="777" max="1024" width="8.7265625" style="46"/>
    <col min="1025" max="1031" width="10.6328125" style="46" customWidth="1"/>
    <col min="1032" max="1032" width="6.36328125" style="46" customWidth="1"/>
    <col min="1033" max="1280" width="8.7265625" style="46"/>
    <col min="1281" max="1287" width="10.6328125" style="46" customWidth="1"/>
    <col min="1288" max="1288" width="6.36328125" style="46" customWidth="1"/>
    <col min="1289" max="1536" width="8.7265625" style="46"/>
    <col min="1537" max="1543" width="10.6328125" style="46" customWidth="1"/>
    <col min="1544" max="1544" width="6.36328125" style="46" customWidth="1"/>
    <col min="1545" max="1792" width="8.7265625" style="46"/>
    <col min="1793" max="1799" width="10.6328125" style="46" customWidth="1"/>
    <col min="1800" max="1800" width="6.36328125" style="46" customWidth="1"/>
    <col min="1801" max="2048" width="8.7265625" style="46"/>
    <col min="2049" max="2055" width="10.6328125" style="46" customWidth="1"/>
    <col min="2056" max="2056" width="6.36328125" style="46" customWidth="1"/>
    <col min="2057" max="2304" width="8.7265625" style="46"/>
    <col min="2305" max="2311" width="10.6328125" style="46" customWidth="1"/>
    <col min="2312" max="2312" width="6.36328125" style="46" customWidth="1"/>
    <col min="2313" max="2560" width="8.7265625" style="46"/>
    <col min="2561" max="2567" width="10.6328125" style="46" customWidth="1"/>
    <col min="2568" max="2568" width="6.36328125" style="46" customWidth="1"/>
    <col min="2569" max="2816" width="8.7265625" style="46"/>
    <col min="2817" max="2823" width="10.6328125" style="46" customWidth="1"/>
    <col min="2824" max="2824" width="6.36328125" style="46" customWidth="1"/>
    <col min="2825" max="3072" width="8.7265625" style="46"/>
    <col min="3073" max="3079" width="10.6328125" style="46" customWidth="1"/>
    <col min="3080" max="3080" width="6.36328125" style="46" customWidth="1"/>
    <col min="3081" max="3328" width="8.7265625" style="46"/>
    <col min="3329" max="3335" width="10.6328125" style="46" customWidth="1"/>
    <col min="3336" max="3336" width="6.36328125" style="46" customWidth="1"/>
    <col min="3337" max="3584" width="8.7265625" style="46"/>
    <col min="3585" max="3591" width="10.6328125" style="46" customWidth="1"/>
    <col min="3592" max="3592" width="6.36328125" style="46" customWidth="1"/>
    <col min="3593" max="3840" width="8.7265625" style="46"/>
    <col min="3841" max="3847" width="10.6328125" style="46" customWidth="1"/>
    <col min="3848" max="3848" width="6.36328125" style="46" customWidth="1"/>
    <col min="3849" max="4096" width="8.7265625" style="46"/>
    <col min="4097" max="4103" width="10.6328125" style="46" customWidth="1"/>
    <col min="4104" max="4104" width="6.36328125" style="46" customWidth="1"/>
    <col min="4105" max="4352" width="8.7265625" style="46"/>
    <col min="4353" max="4359" width="10.6328125" style="46" customWidth="1"/>
    <col min="4360" max="4360" width="6.36328125" style="46" customWidth="1"/>
    <col min="4361" max="4608" width="8.7265625" style="46"/>
    <col min="4609" max="4615" width="10.6328125" style="46" customWidth="1"/>
    <col min="4616" max="4616" width="6.36328125" style="46" customWidth="1"/>
    <col min="4617" max="4864" width="8.7265625" style="46"/>
    <col min="4865" max="4871" width="10.6328125" style="46" customWidth="1"/>
    <col min="4872" max="4872" width="6.36328125" style="46" customWidth="1"/>
    <col min="4873" max="5120" width="8.7265625" style="46"/>
    <col min="5121" max="5127" width="10.6328125" style="46" customWidth="1"/>
    <col min="5128" max="5128" width="6.36328125" style="46" customWidth="1"/>
    <col min="5129" max="5376" width="8.7265625" style="46"/>
    <col min="5377" max="5383" width="10.6328125" style="46" customWidth="1"/>
    <col min="5384" max="5384" width="6.36328125" style="46" customWidth="1"/>
    <col min="5385" max="5632" width="8.7265625" style="46"/>
    <col min="5633" max="5639" width="10.6328125" style="46" customWidth="1"/>
    <col min="5640" max="5640" width="6.36328125" style="46" customWidth="1"/>
    <col min="5641" max="5888" width="8.7265625" style="46"/>
    <col min="5889" max="5895" width="10.6328125" style="46" customWidth="1"/>
    <col min="5896" max="5896" width="6.36328125" style="46" customWidth="1"/>
    <col min="5897" max="6144" width="8.7265625" style="46"/>
    <col min="6145" max="6151" width="10.6328125" style="46" customWidth="1"/>
    <col min="6152" max="6152" width="6.36328125" style="46" customWidth="1"/>
    <col min="6153" max="6400" width="8.7265625" style="46"/>
    <col min="6401" max="6407" width="10.6328125" style="46" customWidth="1"/>
    <col min="6408" max="6408" width="6.36328125" style="46" customWidth="1"/>
    <col min="6409" max="6656" width="8.7265625" style="46"/>
    <col min="6657" max="6663" width="10.6328125" style="46" customWidth="1"/>
    <col min="6664" max="6664" width="6.36328125" style="46" customWidth="1"/>
    <col min="6665" max="6912" width="8.7265625" style="46"/>
    <col min="6913" max="6919" width="10.6328125" style="46" customWidth="1"/>
    <col min="6920" max="6920" width="6.36328125" style="46" customWidth="1"/>
    <col min="6921" max="7168" width="8.7265625" style="46"/>
    <col min="7169" max="7175" width="10.6328125" style="46" customWidth="1"/>
    <col min="7176" max="7176" width="6.36328125" style="46" customWidth="1"/>
    <col min="7177" max="7424" width="8.7265625" style="46"/>
    <col min="7425" max="7431" width="10.6328125" style="46" customWidth="1"/>
    <col min="7432" max="7432" width="6.36328125" style="46" customWidth="1"/>
    <col min="7433" max="7680" width="8.7265625" style="46"/>
    <col min="7681" max="7687" width="10.6328125" style="46" customWidth="1"/>
    <col min="7688" max="7688" width="6.36328125" style="46" customWidth="1"/>
    <col min="7689" max="7936" width="8.7265625" style="46"/>
    <col min="7937" max="7943" width="10.6328125" style="46" customWidth="1"/>
    <col min="7944" max="7944" width="6.36328125" style="46" customWidth="1"/>
    <col min="7945" max="8192" width="8.7265625" style="46"/>
    <col min="8193" max="8199" width="10.6328125" style="46" customWidth="1"/>
    <col min="8200" max="8200" width="6.36328125" style="46" customWidth="1"/>
    <col min="8201" max="8448" width="8.7265625" style="46"/>
    <col min="8449" max="8455" width="10.6328125" style="46" customWidth="1"/>
    <col min="8456" max="8456" width="6.36328125" style="46" customWidth="1"/>
    <col min="8457" max="8704" width="8.7265625" style="46"/>
    <col min="8705" max="8711" width="10.6328125" style="46" customWidth="1"/>
    <col min="8712" max="8712" width="6.36328125" style="46" customWidth="1"/>
    <col min="8713" max="8960" width="8.7265625" style="46"/>
    <col min="8961" max="8967" width="10.6328125" style="46" customWidth="1"/>
    <col min="8968" max="8968" width="6.36328125" style="46" customWidth="1"/>
    <col min="8969" max="9216" width="8.7265625" style="46"/>
    <col min="9217" max="9223" width="10.6328125" style="46" customWidth="1"/>
    <col min="9224" max="9224" width="6.36328125" style="46" customWidth="1"/>
    <col min="9225" max="9472" width="8.7265625" style="46"/>
    <col min="9473" max="9479" width="10.6328125" style="46" customWidth="1"/>
    <col min="9480" max="9480" width="6.36328125" style="46" customWidth="1"/>
    <col min="9481" max="9728" width="8.7265625" style="46"/>
    <col min="9729" max="9735" width="10.6328125" style="46" customWidth="1"/>
    <col min="9736" max="9736" width="6.36328125" style="46" customWidth="1"/>
    <col min="9737" max="9984" width="8.7265625" style="46"/>
    <col min="9985" max="9991" width="10.6328125" style="46" customWidth="1"/>
    <col min="9992" max="9992" width="6.36328125" style="46" customWidth="1"/>
    <col min="9993" max="10240" width="8.7265625" style="46"/>
    <col min="10241" max="10247" width="10.6328125" style="46" customWidth="1"/>
    <col min="10248" max="10248" width="6.36328125" style="46" customWidth="1"/>
    <col min="10249" max="10496" width="8.7265625" style="46"/>
    <col min="10497" max="10503" width="10.6328125" style="46" customWidth="1"/>
    <col min="10504" max="10504" width="6.36328125" style="46" customWidth="1"/>
    <col min="10505" max="10752" width="8.7265625" style="46"/>
    <col min="10753" max="10759" width="10.6328125" style="46" customWidth="1"/>
    <col min="10760" max="10760" width="6.36328125" style="46" customWidth="1"/>
    <col min="10761" max="11008" width="8.7265625" style="46"/>
    <col min="11009" max="11015" width="10.6328125" style="46" customWidth="1"/>
    <col min="11016" max="11016" width="6.36328125" style="46" customWidth="1"/>
    <col min="11017" max="11264" width="8.7265625" style="46"/>
    <col min="11265" max="11271" width="10.6328125" style="46" customWidth="1"/>
    <col min="11272" max="11272" width="6.36328125" style="46" customWidth="1"/>
    <col min="11273" max="11520" width="8.7265625" style="46"/>
    <col min="11521" max="11527" width="10.6328125" style="46" customWidth="1"/>
    <col min="11528" max="11528" width="6.36328125" style="46" customWidth="1"/>
    <col min="11529" max="11776" width="8.7265625" style="46"/>
    <col min="11777" max="11783" width="10.6328125" style="46" customWidth="1"/>
    <col min="11784" max="11784" width="6.36328125" style="46" customWidth="1"/>
    <col min="11785" max="12032" width="8.7265625" style="46"/>
    <col min="12033" max="12039" width="10.6328125" style="46" customWidth="1"/>
    <col min="12040" max="12040" width="6.36328125" style="46" customWidth="1"/>
    <col min="12041" max="12288" width="8.7265625" style="46"/>
    <col min="12289" max="12295" width="10.6328125" style="46" customWidth="1"/>
    <col min="12296" max="12296" width="6.36328125" style="46" customWidth="1"/>
    <col min="12297" max="12544" width="8.7265625" style="46"/>
    <col min="12545" max="12551" width="10.6328125" style="46" customWidth="1"/>
    <col min="12552" max="12552" width="6.36328125" style="46" customWidth="1"/>
    <col min="12553" max="12800" width="8.7265625" style="46"/>
    <col min="12801" max="12807" width="10.6328125" style="46" customWidth="1"/>
    <col min="12808" max="12808" width="6.36328125" style="46" customWidth="1"/>
    <col min="12809" max="13056" width="8.7265625" style="46"/>
    <col min="13057" max="13063" width="10.6328125" style="46" customWidth="1"/>
    <col min="13064" max="13064" width="6.36328125" style="46" customWidth="1"/>
    <col min="13065" max="13312" width="8.7265625" style="46"/>
    <col min="13313" max="13319" width="10.6328125" style="46" customWidth="1"/>
    <col min="13320" max="13320" width="6.36328125" style="46" customWidth="1"/>
    <col min="13321" max="13568" width="8.7265625" style="46"/>
    <col min="13569" max="13575" width="10.6328125" style="46" customWidth="1"/>
    <col min="13576" max="13576" width="6.36328125" style="46" customWidth="1"/>
    <col min="13577" max="13824" width="8.7265625" style="46"/>
    <col min="13825" max="13831" width="10.6328125" style="46" customWidth="1"/>
    <col min="13832" max="13832" width="6.36328125" style="46" customWidth="1"/>
    <col min="13833" max="14080" width="8.7265625" style="46"/>
    <col min="14081" max="14087" width="10.6328125" style="46" customWidth="1"/>
    <col min="14088" max="14088" width="6.36328125" style="46" customWidth="1"/>
    <col min="14089" max="14336" width="8.7265625" style="46"/>
    <col min="14337" max="14343" width="10.6328125" style="46" customWidth="1"/>
    <col min="14344" max="14344" width="6.36328125" style="46" customWidth="1"/>
    <col min="14345" max="14592" width="8.7265625" style="46"/>
    <col min="14593" max="14599" width="10.6328125" style="46" customWidth="1"/>
    <col min="14600" max="14600" width="6.36328125" style="46" customWidth="1"/>
    <col min="14601" max="14848" width="8.7265625" style="46"/>
    <col min="14849" max="14855" width="10.6328125" style="46" customWidth="1"/>
    <col min="14856" max="14856" width="6.36328125" style="46" customWidth="1"/>
    <col min="14857" max="15104" width="8.7265625" style="46"/>
    <col min="15105" max="15111" width="10.6328125" style="46" customWidth="1"/>
    <col min="15112" max="15112" width="6.36328125" style="46" customWidth="1"/>
    <col min="15113" max="15360" width="8.7265625" style="46"/>
    <col min="15361" max="15367" width="10.6328125" style="46" customWidth="1"/>
    <col min="15368" max="15368" width="6.36328125" style="46" customWidth="1"/>
    <col min="15369" max="15616" width="8.7265625" style="46"/>
    <col min="15617" max="15623" width="10.6328125" style="46" customWidth="1"/>
    <col min="15624" max="15624" width="6.36328125" style="46" customWidth="1"/>
    <col min="15625" max="15872" width="8.7265625" style="46"/>
    <col min="15873" max="15879" width="10.6328125" style="46" customWidth="1"/>
    <col min="15880" max="15880" width="6.36328125" style="46" customWidth="1"/>
    <col min="15881" max="16128" width="8.7265625" style="46"/>
    <col min="16129" max="16135" width="10.6328125" style="46" customWidth="1"/>
    <col min="16136" max="16136" width="6.36328125" style="46" customWidth="1"/>
    <col min="16137" max="16384" width="8.7265625" style="46"/>
  </cols>
  <sheetData>
    <row r="1" spans="1:8" ht="14" x14ac:dyDescent="0.2">
      <c r="A1" s="100" t="s">
        <v>41</v>
      </c>
      <c r="B1" s="101"/>
      <c r="C1" s="101"/>
      <c r="D1" s="101"/>
      <c r="E1" s="101"/>
      <c r="F1" s="101"/>
      <c r="G1" s="101"/>
      <c r="H1" s="45"/>
    </row>
    <row r="2" spans="1:8" ht="13" hidden="1" customHeight="1" x14ac:dyDescent="0.2">
      <c r="B2" s="45"/>
      <c r="C2" s="45"/>
      <c r="D2" s="45"/>
      <c r="E2" s="45"/>
      <c r="F2" s="45"/>
      <c r="G2" s="47"/>
      <c r="H2" s="47"/>
    </row>
    <row r="3" spans="1:8" ht="13" customHeight="1" x14ac:dyDescent="0.2">
      <c r="A3" s="102" t="s">
        <v>42</v>
      </c>
      <c r="B3" s="104" t="s">
        <v>43</v>
      </c>
      <c r="C3" s="105"/>
      <c r="D3" s="105"/>
      <c r="E3" s="106"/>
      <c r="F3" s="104" t="s">
        <v>11</v>
      </c>
      <c r="G3" s="106"/>
    </row>
    <row r="4" spans="1:8" ht="13" customHeight="1" x14ac:dyDescent="0.2">
      <c r="A4" s="103"/>
      <c r="B4" s="48" t="s">
        <v>44</v>
      </c>
      <c r="C4" s="49" t="s">
        <v>5</v>
      </c>
      <c r="D4" s="50" t="s">
        <v>14</v>
      </c>
      <c r="E4" s="51" t="s">
        <v>15</v>
      </c>
      <c r="F4" s="52" t="s">
        <v>45</v>
      </c>
      <c r="G4" s="53" t="s">
        <v>5</v>
      </c>
    </row>
    <row r="5" spans="1:8" ht="13" customHeight="1" x14ac:dyDescent="0.2">
      <c r="A5" s="54" t="s">
        <v>46</v>
      </c>
      <c r="B5" s="55">
        <f>+D5+E5</f>
        <v>670212</v>
      </c>
      <c r="C5" s="56" t="s">
        <v>47</v>
      </c>
      <c r="D5" s="57">
        <v>331768</v>
      </c>
      <c r="E5" s="58">
        <v>338444</v>
      </c>
      <c r="F5" s="59">
        <v>140697</v>
      </c>
      <c r="G5" s="56" t="s">
        <v>47</v>
      </c>
    </row>
    <row r="6" spans="1:8" ht="13" customHeight="1" x14ac:dyDescent="0.2">
      <c r="A6" s="60" t="s">
        <v>48</v>
      </c>
      <c r="B6" s="61">
        <f>+D6+E6</f>
        <v>689814</v>
      </c>
      <c r="C6" s="62">
        <f t="shared" ref="C6:C23" si="0">ROUND((B6-B5)/B5*100,2)</f>
        <v>2.92</v>
      </c>
      <c r="D6" s="63">
        <v>344550</v>
      </c>
      <c r="E6" s="64">
        <v>345264</v>
      </c>
      <c r="F6" s="65">
        <v>142683</v>
      </c>
      <c r="G6" s="66">
        <f>ROUND((F6-F5)/F5*100,2)</f>
        <v>1.41</v>
      </c>
    </row>
    <row r="7" spans="1:8" ht="13" customHeight="1" x14ac:dyDescent="0.2">
      <c r="A7" s="67" t="s">
        <v>49</v>
      </c>
      <c r="B7" s="61">
        <f>+D7+E7</f>
        <v>716544</v>
      </c>
      <c r="C7" s="62">
        <f t="shared" si="0"/>
        <v>3.87</v>
      </c>
      <c r="D7" s="63">
        <v>356958</v>
      </c>
      <c r="E7" s="64">
        <v>359586</v>
      </c>
      <c r="F7" s="65">
        <v>144529</v>
      </c>
      <c r="G7" s="66">
        <f t="shared" ref="G7:G23" si="1">ROUND((F7-F6)/F6*100,2)</f>
        <v>1.29</v>
      </c>
    </row>
    <row r="8" spans="1:8" ht="13" customHeight="1" x14ac:dyDescent="0.2">
      <c r="A8" s="60" t="s">
        <v>50</v>
      </c>
      <c r="B8" s="61">
        <f>+D8+E8</f>
        <v>728748</v>
      </c>
      <c r="C8" s="62">
        <f t="shared" si="0"/>
        <v>1.7</v>
      </c>
      <c r="D8" s="63">
        <v>362042</v>
      </c>
      <c r="E8" s="64">
        <v>366706</v>
      </c>
      <c r="F8" s="65">
        <v>145835</v>
      </c>
      <c r="G8" s="66">
        <f t="shared" si="1"/>
        <v>0.9</v>
      </c>
    </row>
    <row r="9" spans="1:8" ht="13" customHeight="1" x14ac:dyDescent="0.2">
      <c r="A9" s="60" t="s">
        <v>51</v>
      </c>
      <c r="B9" s="61">
        <f>+D9+E9</f>
        <v>718717</v>
      </c>
      <c r="C9" s="62">
        <f t="shared" si="0"/>
        <v>-1.38</v>
      </c>
      <c r="D9" s="63">
        <v>354423</v>
      </c>
      <c r="E9" s="64">
        <v>364294</v>
      </c>
      <c r="F9" s="65">
        <v>142851</v>
      </c>
      <c r="G9" s="66">
        <f t="shared" si="1"/>
        <v>-2.0499999999999998</v>
      </c>
    </row>
    <row r="10" spans="1:8" ht="13" customHeight="1" x14ac:dyDescent="0.2">
      <c r="A10" s="60" t="s">
        <v>52</v>
      </c>
      <c r="B10" s="61">
        <v>854811</v>
      </c>
      <c r="C10" s="62">
        <f t="shared" si="0"/>
        <v>18.940000000000001</v>
      </c>
      <c r="D10" s="63">
        <v>411331</v>
      </c>
      <c r="E10" s="64">
        <v>443480</v>
      </c>
      <c r="F10" s="65">
        <v>172716</v>
      </c>
      <c r="G10" s="66">
        <f t="shared" si="1"/>
        <v>20.91</v>
      </c>
    </row>
    <row r="11" spans="1:8" x14ac:dyDescent="0.2">
      <c r="A11" s="60" t="s">
        <v>53</v>
      </c>
      <c r="B11" s="61">
        <f t="shared" ref="B11:B20" si="2">+D11+E11</f>
        <v>878511</v>
      </c>
      <c r="C11" s="62">
        <f t="shared" si="0"/>
        <v>2.77</v>
      </c>
      <c r="D11" s="63">
        <v>427684</v>
      </c>
      <c r="E11" s="64">
        <v>450827</v>
      </c>
      <c r="F11" s="65">
        <v>171415</v>
      </c>
      <c r="G11" s="66">
        <f t="shared" si="1"/>
        <v>-0.75</v>
      </c>
    </row>
    <row r="12" spans="1:8" ht="13" customHeight="1" x14ac:dyDescent="0.2">
      <c r="A12" s="60" t="s">
        <v>54</v>
      </c>
      <c r="B12" s="61">
        <f t="shared" si="2"/>
        <v>878109</v>
      </c>
      <c r="C12" s="62">
        <f t="shared" si="0"/>
        <v>-0.05</v>
      </c>
      <c r="D12" s="63">
        <v>427204</v>
      </c>
      <c r="E12" s="64">
        <v>450905</v>
      </c>
      <c r="F12" s="65">
        <v>174250</v>
      </c>
      <c r="G12" s="66">
        <f t="shared" si="1"/>
        <v>1.65</v>
      </c>
    </row>
    <row r="13" spans="1:8" ht="13" customHeight="1" x14ac:dyDescent="0.2">
      <c r="A13" s="60" t="s">
        <v>55</v>
      </c>
      <c r="B13" s="61">
        <f t="shared" si="2"/>
        <v>847274</v>
      </c>
      <c r="C13" s="62">
        <f t="shared" si="0"/>
        <v>-3.51</v>
      </c>
      <c r="D13" s="63">
        <v>408300</v>
      </c>
      <c r="E13" s="64">
        <v>438974</v>
      </c>
      <c r="F13" s="65">
        <v>182685</v>
      </c>
      <c r="G13" s="66">
        <f t="shared" si="1"/>
        <v>4.84</v>
      </c>
    </row>
    <row r="14" spans="1:8" ht="13" customHeight="1" x14ac:dyDescent="0.2">
      <c r="A14" s="60" t="s">
        <v>56</v>
      </c>
      <c r="B14" s="61">
        <f t="shared" si="2"/>
        <v>815115</v>
      </c>
      <c r="C14" s="62">
        <f t="shared" si="0"/>
        <v>-3.8</v>
      </c>
      <c r="D14" s="63">
        <v>389795</v>
      </c>
      <c r="E14" s="64">
        <v>425320</v>
      </c>
      <c r="F14" s="65">
        <v>192114</v>
      </c>
      <c r="G14" s="66">
        <f t="shared" si="1"/>
        <v>5.16</v>
      </c>
    </row>
    <row r="15" spans="1:8" ht="13" customHeight="1" x14ac:dyDescent="0.2">
      <c r="A15" s="60" t="s">
        <v>57</v>
      </c>
      <c r="B15" s="61">
        <f t="shared" si="2"/>
        <v>791111</v>
      </c>
      <c r="C15" s="62">
        <f t="shared" si="0"/>
        <v>-2.94</v>
      </c>
      <c r="D15" s="63">
        <v>376729</v>
      </c>
      <c r="E15" s="64">
        <v>414382</v>
      </c>
      <c r="F15" s="65">
        <v>205377</v>
      </c>
      <c r="G15" s="66">
        <f t="shared" si="1"/>
        <v>6.9</v>
      </c>
    </row>
    <row r="16" spans="1:8" ht="13" customHeight="1" x14ac:dyDescent="0.2">
      <c r="A16" s="60" t="s">
        <v>58</v>
      </c>
      <c r="B16" s="61">
        <f t="shared" si="2"/>
        <v>805166</v>
      </c>
      <c r="C16" s="62">
        <f t="shared" si="0"/>
        <v>1.78</v>
      </c>
      <c r="D16" s="63">
        <v>384812</v>
      </c>
      <c r="E16" s="64">
        <v>420354</v>
      </c>
      <c r="F16" s="65">
        <v>223393</v>
      </c>
      <c r="G16" s="66">
        <f t="shared" si="1"/>
        <v>8.77</v>
      </c>
    </row>
    <row r="17" spans="1:8" ht="13" customHeight="1" x14ac:dyDescent="0.2">
      <c r="A17" s="60" t="s">
        <v>59</v>
      </c>
      <c r="B17" s="61">
        <f t="shared" si="2"/>
        <v>825261</v>
      </c>
      <c r="C17" s="62">
        <f t="shared" si="0"/>
        <v>2.5</v>
      </c>
      <c r="D17" s="63">
        <v>395994</v>
      </c>
      <c r="E17" s="64">
        <v>429267</v>
      </c>
      <c r="F17" s="65">
        <v>240321</v>
      </c>
      <c r="G17" s="66">
        <f t="shared" si="1"/>
        <v>7.58</v>
      </c>
    </row>
    <row r="18" spans="1:8" ht="13" customHeight="1" x14ac:dyDescent="0.2">
      <c r="A18" s="60" t="s">
        <v>60</v>
      </c>
      <c r="B18" s="61">
        <f t="shared" si="2"/>
        <v>834889</v>
      </c>
      <c r="C18" s="62">
        <f t="shared" si="0"/>
        <v>1.17</v>
      </c>
      <c r="D18" s="63">
        <v>399689</v>
      </c>
      <c r="E18" s="64">
        <v>435200</v>
      </c>
      <c r="F18" s="65">
        <v>248498</v>
      </c>
      <c r="G18" s="66">
        <f t="shared" si="1"/>
        <v>3.4</v>
      </c>
    </row>
    <row r="19" spans="1:8" ht="13" customHeight="1" x14ac:dyDescent="0.2">
      <c r="A19" s="60" t="s">
        <v>61</v>
      </c>
      <c r="B19" s="61">
        <f t="shared" si="2"/>
        <v>831598</v>
      </c>
      <c r="C19" s="62">
        <f t="shared" si="0"/>
        <v>-0.39</v>
      </c>
      <c r="D19" s="63">
        <v>395906</v>
      </c>
      <c r="E19" s="64">
        <v>435692</v>
      </c>
      <c r="F19" s="65">
        <v>259729</v>
      </c>
      <c r="G19" s="66">
        <f t="shared" si="1"/>
        <v>4.5199999999999996</v>
      </c>
    </row>
    <row r="20" spans="1:8" ht="13" customHeight="1" x14ac:dyDescent="0.2">
      <c r="A20" s="60" t="s">
        <v>62</v>
      </c>
      <c r="B20" s="61">
        <f t="shared" si="2"/>
        <v>832427</v>
      </c>
      <c r="C20" s="62">
        <f t="shared" si="0"/>
        <v>0.1</v>
      </c>
      <c r="D20" s="63">
        <v>395636</v>
      </c>
      <c r="E20" s="64">
        <v>436791</v>
      </c>
      <c r="F20" s="65">
        <v>274953</v>
      </c>
      <c r="G20" s="66">
        <f t="shared" si="1"/>
        <v>5.86</v>
      </c>
    </row>
    <row r="21" spans="1:8" ht="13" customHeight="1" x14ac:dyDescent="0.2">
      <c r="A21" s="68" t="s">
        <v>63</v>
      </c>
      <c r="B21" s="69">
        <v>824108</v>
      </c>
      <c r="C21" s="62">
        <f t="shared" si="0"/>
        <v>-1</v>
      </c>
      <c r="D21" s="70">
        <v>391718</v>
      </c>
      <c r="E21" s="71">
        <v>432390</v>
      </c>
      <c r="F21" s="72">
        <v>288808</v>
      </c>
      <c r="G21" s="66">
        <f t="shared" si="1"/>
        <v>5.04</v>
      </c>
    </row>
    <row r="22" spans="1:8" ht="13" customHeight="1" x14ac:dyDescent="0.2">
      <c r="A22" s="60" t="s">
        <v>64</v>
      </c>
      <c r="B22" s="61">
        <f>D22+E22</f>
        <v>809950</v>
      </c>
      <c r="C22" s="62">
        <f t="shared" si="0"/>
        <v>-1.72</v>
      </c>
      <c r="D22" s="63">
        <v>384635</v>
      </c>
      <c r="E22" s="64">
        <v>425315</v>
      </c>
      <c r="F22" s="65">
        <v>298480</v>
      </c>
      <c r="G22" s="66">
        <f t="shared" si="1"/>
        <v>3.35</v>
      </c>
    </row>
    <row r="23" spans="1:8" ht="13" customHeight="1" x14ac:dyDescent="0.2">
      <c r="A23" s="73" t="s">
        <v>65</v>
      </c>
      <c r="B23" s="63">
        <v>785491</v>
      </c>
      <c r="C23" s="62">
        <f t="shared" si="0"/>
        <v>-3.02</v>
      </c>
      <c r="D23" s="74">
        <v>372710</v>
      </c>
      <c r="E23" s="75">
        <v>412781</v>
      </c>
      <c r="F23" s="65">
        <v>302294</v>
      </c>
      <c r="G23" s="66">
        <f t="shared" si="1"/>
        <v>1.28</v>
      </c>
    </row>
    <row r="24" spans="1:8" ht="13" customHeight="1" x14ac:dyDescent="0.2">
      <c r="A24" s="73" t="s">
        <v>66</v>
      </c>
      <c r="B24" s="63">
        <v>755733</v>
      </c>
      <c r="C24" s="62">
        <f>ROUND((B24-B23)/B23*100,2)</f>
        <v>-3.79</v>
      </c>
      <c r="D24" s="74">
        <v>359790</v>
      </c>
      <c r="E24" s="75">
        <v>395943</v>
      </c>
      <c r="F24" s="65">
        <v>305754</v>
      </c>
      <c r="G24" s="66">
        <f>ROUND((F24-F23)/F23*100,2)</f>
        <v>1.1399999999999999</v>
      </c>
    </row>
    <row r="25" spans="1:8" ht="13" customHeight="1" x14ac:dyDescent="0.2">
      <c r="A25" s="76" t="s">
        <v>67</v>
      </c>
      <c r="B25" s="77">
        <v>719559</v>
      </c>
      <c r="C25" s="78">
        <f>ROUND((B25-B24)/B24*100,2)</f>
        <v>-4.79</v>
      </c>
      <c r="D25" s="79">
        <v>343265</v>
      </c>
      <c r="E25" s="80">
        <v>376294</v>
      </c>
      <c r="F25" s="81">
        <v>308210</v>
      </c>
      <c r="G25" s="82">
        <f>ROUND((F25-F24)/F24*100,2)</f>
        <v>0.8</v>
      </c>
    </row>
    <row r="26" spans="1:8" s="91" customFormat="1" ht="13" customHeight="1" x14ac:dyDescent="0.2">
      <c r="A26" s="83" t="s">
        <v>68</v>
      </c>
      <c r="B26" s="84">
        <v>675489</v>
      </c>
      <c r="C26" s="85">
        <f>ROUND((B26-B25)/B25*100,2)</f>
        <v>-6.12</v>
      </c>
      <c r="D26" s="86">
        <v>323052</v>
      </c>
      <c r="E26" s="87">
        <v>352437</v>
      </c>
      <c r="F26" s="88">
        <v>304292</v>
      </c>
      <c r="G26" s="89">
        <f>ROUND((F26-F25)/F25*100,2)</f>
        <v>-1.27</v>
      </c>
      <c r="H26" s="90"/>
    </row>
    <row r="27" spans="1:8" ht="15.75" customHeight="1" x14ac:dyDescent="0.2">
      <c r="A27" s="92"/>
      <c r="B27" s="93"/>
      <c r="C27" s="93"/>
      <c r="D27" s="93"/>
      <c r="F27" s="93"/>
      <c r="G27" s="93"/>
      <c r="H27" s="93"/>
    </row>
    <row r="28" spans="1:8" ht="12" customHeight="1" x14ac:dyDescent="0.2"/>
    <row r="29" spans="1:8" ht="12" customHeight="1" x14ac:dyDescent="0.2"/>
    <row r="30" spans="1:8" ht="12" customHeight="1" x14ac:dyDescent="0.2">
      <c r="E30" s="93"/>
    </row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</sheetData>
  <dataConsolidate/>
  <mergeCells count="4">
    <mergeCell ref="A1:G1"/>
    <mergeCell ref="A3:A4"/>
    <mergeCell ref="B3:E3"/>
    <mergeCell ref="F3:G3"/>
  </mergeCells>
  <phoneticPr fontId="3"/>
  <pageMargins left="0.78700000000000003" right="0.78700000000000003" top="0.98399999999999999" bottom="0.98399999999999999" header="0.51200000000000001" footer="0.51200000000000001"/>
  <pageSetup paperSize="9" scale="9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1671-C86D-4E5D-BF70-87467A38A63F}">
  <dimension ref="A1:M31"/>
  <sheetViews>
    <sheetView view="pageBreakPreview" zoomScaleNormal="100" zoomScaleSheetLayoutView="100" workbookViewId="0">
      <pane xSplit="5" ySplit="6" topLeftCell="F27" activePane="bottomRight" state="frozen"/>
      <selection pane="topRight" activeCell="G1" sqref="G1"/>
      <selection pane="bottomLeft" activeCell="A5" sqref="A5"/>
      <selection pane="bottomRight" activeCell="P35" sqref="P35"/>
    </sheetView>
  </sheetViews>
  <sheetFormatPr defaultRowHeight="13" x14ac:dyDescent="0.2"/>
  <cols>
    <col min="1" max="1" width="13.6328125" style="43" bestFit="1" customWidth="1"/>
    <col min="2" max="2" width="9.81640625" style="43" bestFit="1" customWidth="1"/>
    <col min="3" max="4" width="9.81640625" style="1" bestFit="1" customWidth="1"/>
    <col min="5" max="5" width="9.81640625" style="43" bestFit="1" customWidth="1"/>
    <col min="6" max="9" width="9.81640625" style="1" bestFit="1" customWidth="1"/>
    <col min="10" max="11" width="10.36328125" style="43" customWidth="1"/>
    <col min="12" max="12" width="10.453125" style="43" customWidth="1"/>
    <col min="13" max="13" width="10.453125" style="44" customWidth="1"/>
    <col min="14" max="16384" width="8.7265625" style="1"/>
  </cols>
  <sheetData>
    <row r="1" spans="1:13" ht="16.5" x14ac:dyDescent="0.25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</row>
    <row r="2" spans="1:13" ht="10" customHeight="1" thickBot="1" x14ac:dyDescent="0.25">
      <c r="A2" s="2"/>
      <c r="B2" s="3"/>
      <c r="C2" s="4"/>
      <c r="D2" s="4"/>
      <c r="E2" s="3"/>
      <c r="F2" s="4"/>
      <c r="G2" s="4"/>
      <c r="H2" s="4"/>
      <c r="I2" s="4"/>
      <c r="J2" s="5"/>
      <c r="K2" s="5"/>
      <c r="L2" s="5"/>
      <c r="M2" s="6"/>
    </row>
    <row r="3" spans="1:13" ht="20" customHeight="1" x14ac:dyDescent="0.2">
      <c r="A3" s="115" t="s">
        <v>1</v>
      </c>
      <c r="B3" s="118" t="s">
        <v>2</v>
      </c>
      <c r="C3" s="119"/>
      <c r="D3" s="119"/>
      <c r="E3" s="120"/>
      <c r="F3" s="118" t="s">
        <v>3</v>
      </c>
      <c r="G3" s="119"/>
      <c r="H3" s="119"/>
      <c r="I3" s="120"/>
      <c r="J3" s="118" t="s">
        <v>4</v>
      </c>
      <c r="K3" s="120"/>
      <c r="L3" s="118" t="s">
        <v>5</v>
      </c>
      <c r="M3" s="120"/>
    </row>
    <row r="4" spans="1:13" ht="20" customHeight="1" x14ac:dyDescent="0.2">
      <c r="A4" s="116"/>
      <c r="B4" s="107" t="s">
        <v>6</v>
      </c>
      <c r="C4" s="114"/>
      <c r="D4" s="114"/>
      <c r="E4" s="108"/>
      <c r="F4" s="107" t="s">
        <v>7</v>
      </c>
      <c r="G4" s="114"/>
      <c r="H4" s="114"/>
      <c r="I4" s="108"/>
      <c r="J4" s="107" t="s">
        <v>8</v>
      </c>
      <c r="K4" s="108"/>
      <c r="L4" s="107" t="s">
        <v>9</v>
      </c>
      <c r="M4" s="108"/>
    </row>
    <row r="5" spans="1:13" ht="20" customHeight="1" x14ac:dyDescent="0.2">
      <c r="A5" s="116"/>
      <c r="B5" s="107" t="s">
        <v>10</v>
      </c>
      <c r="C5" s="114"/>
      <c r="D5" s="114"/>
      <c r="E5" s="109" t="s">
        <v>11</v>
      </c>
      <c r="F5" s="107" t="s">
        <v>10</v>
      </c>
      <c r="G5" s="114"/>
      <c r="H5" s="114"/>
      <c r="I5" s="109" t="s">
        <v>11</v>
      </c>
      <c r="J5" s="7" t="s">
        <v>12</v>
      </c>
      <c r="K5" s="109" t="s">
        <v>11</v>
      </c>
      <c r="L5" s="7" t="s">
        <v>12</v>
      </c>
      <c r="M5" s="109" t="s">
        <v>11</v>
      </c>
    </row>
    <row r="6" spans="1:13" ht="20" customHeight="1" thickBot="1" x14ac:dyDescent="0.25">
      <c r="A6" s="117"/>
      <c r="B6" s="8" t="s">
        <v>13</v>
      </c>
      <c r="C6" s="9" t="s">
        <v>14</v>
      </c>
      <c r="D6" s="10" t="s">
        <v>15</v>
      </c>
      <c r="E6" s="110"/>
      <c r="F6" s="8" t="s">
        <v>13</v>
      </c>
      <c r="G6" s="9" t="s">
        <v>14</v>
      </c>
      <c r="H6" s="10" t="s">
        <v>15</v>
      </c>
      <c r="I6" s="110"/>
      <c r="J6" s="8" t="s">
        <v>13</v>
      </c>
      <c r="K6" s="110"/>
      <c r="L6" s="8" t="s">
        <v>13</v>
      </c>
      <c r="M6" s="110"/>
    </row>
    <row r="7" spans="1:13" s="21" customFormat="1" ht="28" customHeight="1" x14ac:dyDescent="0.25">
      <c r="A7" s="11" t="s">
        <v>16</v>
      </c>
      <c r="B7" s="12">
        <f t="shared" ref="B7:K7" si="0">SUM(B8:B31)</f>
        <v>675489</v>
      </c>
      <c r="C7" s="13">
        <f t="shared" si="0"/>
        <v>323052</v>
      </c>
      <c r="D7" s="14">
        <f t="shared" si="0"/>
        <v>352437</v>
      </c>
      <c r="E7" s="15">
        <f t="shared" si="0"/>
        <v>304292</v>
      </c>
      <c r="F7" s="16">
        <f t="shared" si="0"/>
        <v>719559</v>
      </c>
      <c r="G7" s="13">
        <f t="shared" si="0"/>
        <v>343265</v>
      </c>
      <c r="H7" s="14">
        <f t="shared" si="0"/>
        <v>376294</v>
      </c>
      <c r="I7" s="17">
        <f t="shared" si="0"/>
        <v>308210</v>
      </c>
      <c r="J7" s="12">
        <f t="shared" si="0"/>
        <v>-44070</v>
      </c>
      <c r="K7" s="18">
        <f t="shared" si="0"/>
        <v>-3918</v>
      </c>
      <c r="L7" s="19">
        <f t="shared" ref="L7:L31" si="1">ROUND(J7/F7*100,2)</f>
        <v>-6.12</v>
      </c>
      <c r="M7" s="20">
        <f t="shared" ref="M7:M31" si="2">ROUND(K7/I7*100,2)</f>
        <v>-1.27</v>
      </c>
    </row>
    <row r="8" spans="1:13" s="21" customFormat="1" ht="28" customHeight="1" x14ac:dyDescent="0.25">
      <c r="A8" s="22" t="s">
        <v>17</v>
      </c>
      <c r="B8" s="23">
        <v>241075</v>
      </c>
      <c r="C8" s="24">
        <v>114645</v>
      </c>
      <c r="D8" s="25">
        <v>126430</v>
      </c>
      <c r="E8" s="26">
        <v>117368</v>
      </c>
      <c r="F8" s="23">
        <v>252391</v>
      </c>
      <c r="G8" s="24">
        <v>120188</v>
      </c>
      <c r="H8" s="25">
        <v>132203</v>
      </c>
      <c r="I8" s="26">
        <v>119509</v>
      </c>
      <c r="J8" s="27">
        <f>B8-F8</f>
        <v>-11316</v>
      </c>
      <c r="K8" s="28">
        <f t="shared" ref="K8:K31" si="3">E8-I8</f>
        <v>-2141</v>
      </c>
      <c r="L8" s="29">
        <f t="shared" si="1"/>
        <v>-4.4800000000000004</v>
      </c>
      <c r="M8" s="30">
        <f t="shared" si="2"/>
        <v>-1.79</v>
      </c>
    </row>
    <row r="9" spans="1:13" s="21" customFormat="1" ht="28" customHeight="1" x14ac:dyDescent="0.25">
      <c r="A9" s="22" t="s">
        <v>18</v>
      </c>
      <c r="B9" s="23">
        <v>51050</v>
      </c>
      <c r="C9" s="24">
        <v>24238</v>
      </c>
      <c r="D9" s="25">
        <v>26812</v>
      </c>
      <c r="E9" s="26">
        <v>22389</v>
      </c>
      <c r="F9" s="23">
        <v>54622</v>
      </c>
      <c r="G9" s="24">
        <v>25858</v>
      </c>
      <c r="H9" s="25">
        <v>28764</v>
      </c>
      <c r="I9" s="26">
        <v>22472</v>
      </c>
      <c r="J9" s="27">
        <f t="shared" ref="J9:J31" si="4">B9-F9</f>
        <v>-3572</v>
      </c>
      <c r="K9" s="28">
        <f t="shared" si="3"/>
        <v>-83</v>
      </c>
      <c r="L9" s="29">
        <f t="shared" si="1"/>
        <v>-6.54</v>
      </c>
      <c r="M9" s="30">
        <f t="shared" si="2"/>
        <v>-0.37</v>
      </c>
    </row>
    <row r="10" spans="1:13" s="21" customFormat="1" ht="28" customHeight="1" x14ac:dyDescent="0.25">
      <c r="A10" s="22" t="s">
        <v>19</v>
      </c>
      <c r="B10" s="23">
        <v>33993</v>
      </c>
      <c r="C10" s="24">
        <v>16544</v>
      </c>
      <c r="D10" s="25">
        <v>17449</v>
      </c>
      <c r="E10" s="26">
        <v>15206</v>
      </c>
      <c r="F10" s="23">
        <v>36149</v>
      </c>
      <c r="G10" s="24">
        <v>17461</v>
      </c>
      <c r="H10" s="25">
        <v>18688</v>
      </c>
      <c r="I10" s="26">
        <v>15141</v>
      </c>
      <c r="J10" s="27">
        <f t="shared" si="4"/>
        <v>-2156</v>
      </c>
      <c r="K10" s="28">
        <f t="shared" si="3"/>
        <v>65</v>
      </c>
      <c r="L10" s="29">
        <f t="shared" si="1"/>
        <v>-5.96</v>
      </c>
      <c r="M10" s="30">
        <f t="shared" si="2"/>
        <v>0.43</v>
      </c>
    </row>
    <row r="11" spans="1:13" s="21" customFormat="1" ht="28" customHeight="1" x14ac:dyDescent="0.25">
      <c r="A11" s="31" t="s">
        <v>20</v>
      </c>
      <c r="B11" s="23">
        <v>64601</v>
      </c>
      <c r="C11" s="24">
        <v>31448</v>
      </c>
      <c r="D11" s="25">
        <v>33153</v>
      </c>
      <c r="E11" s="26">
        <v>27316</v>
      </c>
      <c r="F11" s="23">
        <v>69470</v>
      </c>
      <c r="G11" s="24">
        <v>33694</v>
      </c>
      <c r="H11" s="25">
        <v>35776</v>
      </c>
      <c r="I11" s="26">
        <v>27439</v>
      </c>
      <c r="J11" s="27">
        <f t="shared" si="4"/>
        <v>-4869</v>
      </c>
      <c r="K11" s="28">
        <f t="shared" si="3"/>
        <v>-123</v>
      </c>
      <c r="L11" s="29">
        <f t="shared" si="1"/>
        <v>-7.01</v>
      </c>
      <c r="M11" s="30">
        <f t="shared" si="2"/>
        <v>-0.45</v>
      </c>
    </row>
    <row r="12" spans="1:13" s="21" customFormat="1" ht="28" customHeight="1" x14ac:dyDescent="0.25">
      <c r="A12" s="22" t="s">
        <v>21</v>
      </c>
      <c r="B12" s="23">
        <v>35556</v>
      </c>
      <c r="C12" s="24">
        <v>16740</v>
      </c>
      <c r="D12" s="25">
        <v>18816</v>
      </c>
      <c r="E12" s="26">
        <v>15233</v>
      </c>
      <c r="F12" s="23">
        <v>38772</v>
      </c>
      <c r="G12" s="24">
        <v>18231</v>
      </c>
      <c r="H12" s="25">
        <v>20541</v>
      </c>
      <c r="I12" s="26">
        <v>15488</v>
      </c>
      <c r="J12" s="27">
        <f t="shared" si="4"/>
        <v>-3216</v>
      </c>
      <c r="K12" s="28">
        <f t="shared" si="3"/>
        <v>-255</v>
      </c>
      <c r="L12" s="29">
        <f t="shared" si="1"/>
        <v>-8.2899999999999991</v>
      </c>
      <c r="M12" s="30">
        <f t="shared" si="2"/>
        <v>-1.65</v>
      </c>
    </row>
    <row r="13" spans="1:13" s="21" customFormat="1" ht="28" customHeight="1" x14ac:dyDescent="0.25">
      <c r="A13" s="22" t="s">
        <v>22</v>
      </c>
      <c r="B13" s="23">
        <v>31561</v>
      </c>
      <c r="C13" s="24">
        <v>15040</v>
      </c>
      <c r="D13" s="25">
        <v>16521</v>
      </c>
      <c r="E13" s="26">
        <v>12711</v>
      </c>
      <c r="F13" s="23">
        <v>34713</v>
      </c>
      <c r="G13" s="24">
        <v>16476</v>
      </c>
      <c r="H13" s="25">
        <v>18237</v>
      </c>
      <c r="I13" s="26">
        <v>13029</v>
      </c>
      <c r="J13" s="27">
        <f t="shared" si="4"/>
        <v>-3152</v>
      </c>
      <c r="K13" s="28">
        <f t="shared" si="3"/>
        <v>-318</v>
      </c>
      <c r="L13" s="29">
        <f t="shared" si="1"/>
        <v>-9.08</v>
      </c>
      <c r="M13" s="30">
        <f t="shared" si="2"/>
        <v>-2.44</v>
      </c>
    </row>
    <row r="14" spans="1:13" s="21" customFormat="1" ht="28" customHeight="1" x14ac:dyDescent="0.25">
      <c r="A14" s="22" t="s">
        <v>23</v>
      </c>
      <c r="B14" s="23">
        <v>25519</v>
      </c>
      <c r="C14" s="24">
        <v>12269</v>
      </c>
      <c r="D14" s="25">
        <v>13250</v>
      </c>
      <c r="E14" s="26">
        <v>10863</v>
      </c>
      <c r="F14" s="23">
        <v>28055</v>
      </c>
      <c r="G14" s="24">
        <v>13342</v>
      </c>
      <c r="H14" s="25">
        <v>14713</v>
      </c>
      <c r="I14" s="26">
        <v>11244</v>
      </c>
      <c r="J14" s="27">
        <f t="shared" si="4"/>
        <v>-2536</v>
      </c>
      <c r="K14" s="28">
        <f t="shared" si="3"/>
        <v>-381</v>
      </c>
      <c r="L14" s="29">
        <f t="shared" si="1"/>
        <v>-9.0399999999999991</v>
      </c>
      <c r="M14" s="30">
        <f t="shared" si="2"/>
        <v>-3.39</v>
      </c>
    </row>
    <row r="15" spans="1:13" s="21" customFormat="1" ht="28" customHeight="1" x14ac:dyDescent="0.25">
      <c r="A15" s="32" t="s">
        <v>24</v>
      </c>
      <c r="B15" s="23">
        <v>20549</v>
      </c>
      <c r="C15" s="24">
        <v>9852</v>
      </c>
      <c r="D15" s="25">
        <v>10697</v>
      </c>
      <c r="E15" s="26">
        <v>9524</v>
      </c>
      <c r="F15" s="23">
        <v>23605</v>
      </c>
      <c r="G15" s="24">
        <v>11117</v>
      </c>
      <c r="H15" s="25">
        <v>12488</v>
      </c>
      <c r="I15" s="26">
        <v>10325</v>
      </c>
      <c r="J15" s="27">
        <f t="shared" si="4"/>
        <v>-3056</v>
      </c>
      <c r="K15" s="28">
        <f t="shared" si="3"/>
        <v>-801</v>
      </c>
      <c r="L15" s="29">
        <f t="shared" si="1"/>
        <v>-12.95</v>
      </c>
      <c r="M15" s="30">
        <f t="shared" si="2"/>
        <v>-7.76</v>
      </c>
    </row>
    <row r="16" spans="1:13" s="21" customFormat="1" ht="28" customHeight="1" x14ac:dyDescent="0.25">
      <c r="A16" s="22" t="s">
        <v>25</v>
      </c>
      <c r="B16" s="23">
        <v>4260</v>
      </c>
      <c r="C16" s="24">
        <v>2013</v>
      </c>
      <c r="D16" s="25">
        <v>2247</v>
      </c>
      <c r="E16" s="26">
        <v>1721</v>
      </c>
      <c r="F16" s="23">
        <v>4837</v>
      </c>
      <c r="G16" s="24">
        <v>2317</v>
      </c>
      <c r="H16" s="25">
        <v>2520</v>
      </c>
      <c r="I16" s="26">
        <v>1847</v>
      </c>
      <c r="J16" s="27">
        <f t="shared" si="4"/>
        <v>-577</v>
      </c>
      <c r="K16" s="28">
        <f t="shared" si="3"/>
        <v>-126</v>
      </c>
      <c r="L16" s="29">
        <f t="shared" si="1"/>
        <v>-11.93</v>
      </c>
      <c r="M16" s="30">
        <f t="shared" si="2"/>
        <v>-6.82</v>
      </c>
    </row>
    <row r="17" spans="1:13" s="21" customFormat="1" ht="28" customHeight="1" x14ac:dyDescent="0.25">
      <c r="A17" s="22" t="s">
        <v>26</v>
      </c>
      <c r="B17" s="23">
        <v>1193</v>
      </c>
      <c r="C17" s="24">
        <v>557</v>
      </c>
      <c r="D17" s="25">
        <v>636</v>
      </c>
      <c r="E17" s="26">
        <v>577</v>
      </c>
      <c r="F17" s="23">
        <v>1380</v>
      </c>
      <c r="G17" s="24">
        <v>651</v>
      </c>
      <c r="H17" s="25">
        <v>729</v>
      </c>
      <c r="I17" s="26">
        <v>638</v>
      </c>
      <c r="J17" s="27">
        <f t="shared" si="4"/>
        <v>-187</v>
      </c>
      <c r="K17" s="28">
        <f t="shared" si="3"/>
        <v>-61</v>
      </c>
      <c r="L17" s="29">
        <f t="shared" si="1"/>
        <v>-13.55</v>
      </c>
      <c r="M17" s="30">
        <f t="shared" si="2"/>
        <v>-9.56</v>
      </c>
    </row>
    <row r="18" spans="1:13" s="21" customFormat="1" ht="28" customHeight="1" x14ac:dyDescent="0.25">
      <c r="A18" s="22" t="s">
        <v>27</v>
      </c>
      <c r="B18" s="23">
        <v>1866</v>
      </c>
      <c r="C18" s="24">
        <v>903</v>
      </c>
      <c r="D18" s="25">
        <v>963</v>
      </c>
      <c r="E18" s="26">
        <v>771</v>
      </c>
      <c r="F18" s="23">
        <v>2058</v>
      </c>
      <c r="G18" s="24">
        <v>998</v>
      </c>
      <c r="H18" s="25">
        <v>1060</v>
      </c>
      <c r="I18" s="26">
        <v>771</v>
      </c>
      <c r="J18" s="27">
        <f t="shared" si="4"/>
        <v>-192</v>
      </c>
      <c r="K18" s="28">
        <f t="shared" si="3"/>
        <v>0</v>
      </c>
      <c r="L18" s="29">
        <f t="shared" si="1"/>
        <v>-9.33</v>
      </c>
      <c r="M18" s="30">
        <f t="shared" si="2"/>
        <v>0</v>
      </c>
    </row>
    <row r="19" spans="1:13" s="21" customFormat="1" ht="28" customHeight="1" x14ac:dyDescent="0.25">
      <c r="A19" s="22" t="s">
        <v>28</v>
      </c>
      <c r="B19" s="23">
        <v>23646</v>
      </c>
      <c r="C19" s="24">
        <v>11189</v>
      </c>
      <c r="D19" s="25">
        <v>12457</v>
      </c>
      <c r="E19" s="26">
        <v>9875</v>
      </c>
      <c r="F19" s="23">
        <v>24833</v>
      </c>
      <c r="G19" s="24">
        <v>11752</v>
      </c>
      <c r="H19" s="25">
        <v>13081</v>
      </c>
      <c r="I19" s="26">
        <v>9624</v>
      </c>
      <c r="J19" s="27">
        <f t="shared" si="4"/>
        <v>-1187</v>
      </c>
      <c r="K19" s="28">
        <f t="shared" si="3"/>
        <v>251</v>
      </c>
      <c r="L19" s="29">
        <f t="shared" si="1"/>
        <v>-4.78</v>
      </c>
      <c r="M19" s="30">
        <f t="shared" si="2"/>
        <v>2.61</v>
      </c>
    </row>
    <row r="20" spans="1:13" s="21" customFormat="1" ht="28" customHeight="1" x14ac:dyDescent="0.25">
      <c r="A20" s="22" t="s">
        <v>29</v>
      </c>
      <c r="B20" s="23">
        <v>4175</v>
      </c>
      <c r="C20" s="24">
        <v>2000</v>
      </c>
      <c r="D20" s="25">
        <v>2175</v>
      </c>
      <c r="E20" s="26">
        <v>1992</v>
      </c>
      <c r="F20" s="23">
        <v>4647</v>
      </c>
      <c r="G20" s="24">
        <v>2183</v>
      </c>
      <c r="H20" s="25">
        <v>2464</v>
      </c>
      <c r="I20" s="26">
        <v>2021</v>
      </c>
      <c r="J20" s="27">
        <f t="shared" si="4"/>
        <v>-472</v>
      </c>
      <c r="K20" s="28">
        <f t="shared" si="3"/>
        <v>-29</v>
      </c>
      <c r="L20" s="29">
        <f t="shared" si="1"/>
        <v>-10.16</v>
      </c>
      <c r="M20" s="30">
        <f t="shared" si="2"/>
        <v>-1.43</v>
      </c>
    </row>
    <row r="21" spans="1:13" s="21" customFormat="1" ht="28" customHeight="1" x14ac:dyDescent="0.25">
      <c r="A21" s="22" t="s">
        <v>30</v>
      </c>
      <c r="B21" s="23">
        <v>6272</v>
      </c>
      <c r="C21" s="24">
        <v>3017</v>
      </c>
      <c r="D21" s="25">
        <v>3255</v>
      </c>
      <c r="E21" s="26">
        <v>2907</v>
      </c>
      <c r="F21" s="23">
        <v>7367</v>
      </c>
      <c r="G21" s="24">
        <v>3521</v>
      </c>
      <c r="H21" s="25">
        <v>3846</v>
      </c>
      <c r="I21" s="26">
        <v>3187</v>
      </c>
      <c r="J21" s="27">
        <f t="shared" si="4"/>
        <v>-1095</v>
      </c>
      <c r="K21" s="28">
        <f t="shared" si="3"/>
        <v>-280</v>
      </c>
      <c r="L21" s="29">
        <f t="shared" si="1"/>
        <v>-14.86</v>
      </c>
      <c r="M21" s="30">
        <f t="shared" si="2"/>
        <v>-8.7899999999999991</v>
      </c>
    </row>
    <row r="22" spans="1:13" s="21" customFormat="1" ht="28" customHeight="1" x14ac:dyDescent="0.25">
      <c r="A22" s="22" t="s">
        <v>31</v>
      </c>
      <c r="B22" s="23">
        <v>3142</v>
      </c>
      <c r="C22" s="24">
        <v>1446</v>
      </c>
      <c r="D22" s="25">
        <v>1696</v>
      </c>
      <c r="E22" s="26">
        <v>1506</v>
      </c>
      <c r="F22" s="23">
        <v>3743</v>
      </c>
      <c r="G22" s="24">
        <v>1735</v>
      </c>
      <c r="H22" s="25">
        <v>2008</v>
      </c>
      <c r="I22" s="26">
        <v>1718</v>
      </c>
      <c r="J22" s="27">
        <f t="shared" si="4"/>
        <v>-601</v>
      </c>
      <c r="K22" s="28">
        <f t="shared" si="3"/>
        <v>-212</v>
      </c>
      <c r="L22" s="29">
        <f t="shared" si="1"/>
        <v>-16.059999999999999</v>
      </c>
      <c r="M22" s="30">
        <f t="shared" si="2"/>
        <v>-12.34</v>
      </c>
    </row>
    <row r="23" spans="1:13" s="21" customFormat="1" ht="28" customHeight="1" x14ac:dyDescent="0.25">
      <c r="A23" s="32" t="s">
        <v>32</v>
      </c>
      <c r="B23" s="23">
        <v>5429</v>
      </c>
      <c r="C23" s="24">
        <v>2563</v>
      </c>
      <c r="D23" s="25">
        <v>2866</v>
      </c>
      <c r="E23" s="26">
        <v>2468</v>
      </c>
      <c r="F23" s="23">
        <v>6222</v>
      </c>
      <c r="G23" s="24">
        <v>2923</v>
      </c>
      <c r="H23" s="25">
        <v>3299</v>
      </c>
      <c r="I23" s="26">
        <v>2677</v>
      </c>
      <c r="J23" s="27">
        <f t="shared" si="4"/>
        <v>-793</v>
      </c>
      <c r="K23" s="28">
        <f t="shared" si="3"/>
        <v>-209</v>
      </c>
      <c r="L23" s="29">
        <f t="shared" si="1"/>
        <v>-12.75</v>
      </c>
      <c r="M23" s="30">
        <f t="shared" si="2"/>
        <v>-7.81</v>
      </c>
    </row>
    <row r="24" spans="1:13" s="21" customFormat="1" ht="28" customHeight="1" x14ac:dyDescent="0.25">
      <c r="A24" s="32" t="s">
        <v>33</v>
      </c>
      <c r="B24" s="23">
        <v>7390</v>
      </c>
      <c r="C24" s="24">
        <v>3487</v>
      </c>
      <c r="D24" s="25">
        <v>3903</v>
      </c>
      <c r="E24" s="26">
        <v>3699</v>
      </c>
      <c r="F24" s="23">
        <v>8358</v>
      </c>
      <c r="G24" s="24">
        <v>3965</v>
      </c>
      <c r="H24" s="25">
        <v>4393</v>
      </c>
      <c r="I24" s="26">
        <v>4018</v>
      </c>
      <c r="J24" s="27">
        <f t="shared" si="4"/>
        <v>-968</v>
      </c>
      <c r="K24" s="28">
        <f t="shared" si="3"/>
        <v>-319</v>
      </c>
      <c r="L24" s="29">
        <f t="shared" si="1"/>
        <v>-11.58</v>
      </c>
      <c r="M24" s="30">
        <f t="shared" si="2"/>
        <v>-7.94</v>
      </c>
    </row>
    <row r="25" spans="1:13" s="21" customFormat="1" ht="28" customHeight="1" x14ac:dyDescent="0.25">
      <c r="A25" s="22" t="s">
        <v>34</v>
      </c>
      <c r="B25" s="23">
        <v>14093</v>
      </c>
      <c r="C25" s="24">
        <v>7012</v>
      </c>
      <c r="D25" s="25">
        <v>7081</v>
      </c>
      <c r="E25" s="26">
        <v>6376</v>
      </c>
      <c r="F25" s="23">
        <v>14583</v>
      </c>
      <c r="G25" s="24">
        <v>7193</v>
      </c>
      <c r="H25" s="25">
        <v>7390</v>
      </c>
      <c r="I25" s="26">
        <v>5847</v>
      </c>
      <c r="J25" s="27">
        <f t="shared" si="4"/>
        <v>-490</v>
      </c>
      <c r="K25" s="28">
        <f t="shared" si="3"/>
        <v>529</v>
      </c>
      <c r="L25" s="29">
        <f t="shared" si="1"/>
        <v>-3.36</v>
      </c>
      <c r="M25" s="30">
        <f t="shared" si="2"/>
        <v>9.0500000000000007</v>
      </c>
    </row>
    <row r="26" spans="1:13" s="21" customFormat="1" ht="28" customHeight="1" x14ac:dyDescent="0.25">
      <c r="A26" s="22" t="s">
        <v>35</v>
      </c>
      <c r="B26" s="23">
        <v>22905</v>
      </c>
      <c r="C26" s="24">
        <v>11069</v>
      </c>
      <c r="D26" s="25">
        <v>11836</v>
      </c>
      <c r="E26" s="26">
        <v>9773</v>
      </c>
      <c r="F26" s="23">
        <v>22745</v>
      </c>
      <c r="G26" s="24">
        <v>10976</v>
      </c>
      <c r="H26" s="25">
        <v>11769</v>
      </c>
      <c r="I26" s="26">
        <v>9353</v>
      </c>
      <c r="J26" s="27">
        <f t="shared" si="4"/>
        <v>160</v>
      </c>
      <c r="K26" s="28">
        <f t="shared" si="3"/>
        <v>420</v>
      </c>
      <c r="L26" s="29">
        <f t="shared" si="1"/>
        <v>0.7</v>
      </c>
      <c r="M26" s="30">
        <f t="shared" si="2"/>
        <v>4.49</v>
      </c>
    </row>
    <row r="27" spans="1:13" s="21" customFormat="1" ht="28" customHeight="1" x14ac:dyDescent="0.25">
      <c r="A27" s="22" t="s">
        <v>36</v>
      </c>
      <c r="B27" s="23">
        <v>34962</v>
      </c>
      <c r="C27" s="24">
        <v>16760</v>
      </c>
      <c r="D27" s="25">
        <v>18202</v>
      </c>
      <c r="E27" s="26">
        <v>14460</v>
      </c>
      <c r="F27" s="23">
        <v>35246</v>
      </c>
      <c r="G27" s="24">
        <v>16868</v>
      </c>
      <c r="H27" s="25">
        <v>18378</v>
      </c>
      <c r="I27" s="26">
        <v>13973</v>
      </c>
      <c r="J27" s="27">
        <f t="shared" si="4"/>
        <v>-284</v>
      </c>
      <c r="K27" s="28">
        <f t="shared" si="3"/>
        <v>487</v>
      </c>
      <c r="L27" s="29">
        <f t="shared" si="1"/>
        <v>-0.81</v>
      </c>
      <c r="M27" s="30">
        <f t="shared" si="2"/>
        <v>3.49</v>
      </c>
    </row>
    <row r="28" spans="1:13" s="21" customFormat="1" ht="28" customHeight="1" x14ac:dyDescent="0.25">
      <c r="A28" s="22" t="s">
        <v>37</v>
      </c>
      <c r="B28" s="23">
        <v>12424</v>
      </c>
      <c r="C28" s="24">
        <v>5974</v>
      </c>
      <c r="D28" s="25">
        <v>6450</v>
      </c>
      <c r="E28" s="26">
        <v>5149</v>
      </c>
      <c r="F28" s="23">
        <v>13042</v>
      </c>
      <c r="G28" s="24">
        <v>6262</v>
      </c>
      <c r="H28" s="25">
        <v>6780</v>
      </c>
      <c r="I28" s="26">
        <v>5054</v>
      </c>
      <c r="J28" s="27">
        <f t="shared" si="4"/>
        <v>-618</v>
      </c>
      <c r="K28" s="28">
        <f t="shared" si="3"/>
        <v>95</v>
      </c>
      <c r="L28" s="29">
        <f t="shared" si="1"/>
        <v>-4.74</v>
      </c>
      <c r="M28" s="30">
        <f t="shared" si="2"/>
        <v>1.88</v>
      </c>
    </row>
    <row r="29" spans="1:13" s="21" customFormat="1" ht="28" customHeight="1" x14ac:dyDescent="0.25">
      <c r="A29" s="22" t="s">
        <v>38</v>
      </c>
      <c r="B29" s="23">
        <v>10530</v>
      </c>
      <c r="C29" s="24">
        <v>5036</v>
      </c>
      <c r="D29" s="25">
        <v>5494</v>
      </c>
      <c r="E29" s="26">
        <v>4207</v>
      </c>
      <c r="F29" s="23">
        <v>11384</v>
      </c>
      <c r="G29" s="24">
        <v>5431</v>
      </c>
      <c r="H29" s="25">
        <v>5953</v>
      </c>
      <c r="I29" s="26">
        <v>4246</v>
      </c>
      <c r="J29" s="27">
        <f t="shared" si="4"/>
        <v>-854</v>
      </c>
      <c r="K29" s="28">
        <f t="shared" si="3"/>
        <v>-39</v>
      </c>
      <c r="L29" s="29">
        <f t="shared" si="1"/>
        <v>-7.5</v>
      </c>
      <c r="M29" s="30">
        <f t="shared" si="2"/>
        <v>-0.92</v>
      </c>
    </row>
    <row r="30" spans="1:13" s="21" customFormat="1" ht="28" customHeight="1" x14ac:dyDescent="0.25">
      <c r="A30" s="22" t="s">
        <v>39</v>
      </c>
      <c r="B30" s="23">
        <v>6572</v>
      </c>
      <c r="C30" s="24">
        <v>3133</v>
      </c>
      <c r="D30" s="25">
        <v>3439</v>
      </c>
      <c r="E30" s="26">
        <v>3057</v>
      </c>
      <c r="F30" s="23">
        <v>7715</v>
      </c>
      <c r="G30" s="24">
        <v>3608</v>
      </c>
      <c r="H30" s="25">
        <v>4107</v>
      </c>
      <c r="I30" s="26">
        <v>3407</v>
      </c>
      <c r="J30" s="27">
        <f t="shared" si="4"/>
        <v>-1143</v>
      </c>
      <c r="K30" s="28">
        <f t="shared" si="3"/>
        <v>-350</v>
      </c>
      <c r="L30" s="29">
        <f t="shared" si="1"/>
        <v>-14.82</v>
      </c>
      <c r="M30" s="30">
        <f t="shared" si="2"/>
        <v>-10.27</v>
      </c>
    </row>
    <row r="31" spans="1:13" s="21" customFormat="1" ht="28" customHeight="1" thickBot="1" x14ac:dyDescent="0.3">
      <c r="A31" s="33" t="s">
        <v>40</v>
      </c>
      <c r="B31" s="34">
        <v>12726</v>
      </c>
      <c r="C31" s="35">
        <v>6117</v>
      </c>
      <c r="D31" s="36">
        <v>6609</v>
      </c>
      <c r="E31" s="37">
        <v>5144</v>
      </c>
      <c r="F31" s="38">
        <v>13622</v>
      </c>
      <c r="G31" s="35">
        <v>6515</v>
      </c>
      <c r="H31" s="36">
        <v>7107</v>
      </c>
      <c r="I31" s="37">
        <v>5182</v>
      </c>
      <c r="J31" s="39">
        <f t="shared" si="4"/>
        <v>-896</v>
      </c>
      <c r="K31" s="40">
        <f t="shared" si="3"/>
        <v>-38</v>
      </c>
      <c r="L31" s="41">
        <f t="shared" si="1"/>
        <v>-6.58</v>
      </c>
      <c r="M31" s="42">
        <f t="shared" si="2"/>
        <v>-0.73</v>
      </c>
    </row>
  </sheetData>
  <mergeCells count="16">
    <mergeCell ref="J4:K4"/>
    <mergeCell ref="L4:M4"/>
    <mergeCell ref="M5:M6"/>
    <mergeCell ref="A1:M1"/>
    <mergeCell ref="B5:D5"/>
    <mergeCell ref="E5:E6"/>
    <mergeCell ref="F5:H5"/>
    <mergeCell ref="I5:I6"/>
    <mergeCell ref="K5:K6"/>
    <mergeCell ref="A3:A6"/>
    <mergeCell ref="B3:E3"/>
    <mergeCell ref="F3:I3"/>
    <mergeCell ref="J3:K3"/>
    <mergeCell ref="L3:M3"/>
    <mergeCell ref="B4:E4"/>
    <mergeCell ref="F4:I4"/>
  </mergeCells>
  <phoneticPr fontId="3"/>
  <printOptions horizontalCentered="1"/>
  <pageMargins left="0.35433070866141736" right="0.27559055118110237" top="0.98425196850393704" bottom="0.59055118110236227" header="0.51181102362204722" footer="0.51181102362204722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表１</vt:lpstr>
      <vt:lpstr>表2</vt:lpstr>
      <vt:lpstr>表１!Print_Area</vt:lpstr>
      <vt:lpstr>表2!Print_Area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kagawa noriko</dc:creator>
  <cp:lastModifiedBy>kagawa noriko</cp:lastModifiedBy>
  <dcterms:created xsi:type="dcterms:W3CDTF">2026-05-18T04:40:39Z</dcterms:created>
  <dcterms:modified xsi:type="dcterms:W3CDTF">2026-05-18T08:11:35Z</dcterms:modified>
</cp:coreProperties>
</file>