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ADDDBAC9-E886-4942-838E-A017E739026B}" xr6:coauthVersionLast="47" xr6:coauthVersionMax="47" xr10:uidLastSave="{00000000-0000-0000-0000-000000000000}"/>
  <bookViews>
    <workbookView xWindow="-110" yWindow="-110" windowWidth="19420" windowHeight="10300" tabRatio="878" activeTab="21" xr2:uid="{00000000-000D-0000-FFFF-FFFF00000000}"/>
  </bookViews>
  <sheets>
    <sheet name="18社会保障" sheetId="69" r:id="rId1"/>
    <sheet name="154" sheetId="45" r:id="rId2"/>
    <sheet name="155" sheetId="70" r:id="rId3"/>
    <sheet name="156" sheetId="71" r:id="rId4"/>
    <sheet name="157" sheetId="72" r:id="rId5"/>
    <sheet name="158" sheetId="73" r:id="rId6"/>
    <sheet name="159-a" sheetId="52" r:id="rId7"/>
    <sheet name="159-b" sheetId="74" r:id="rId8"/>
    <sheet name="160" sheetId="75" r:id="rId9"/>
    <sheet name="161" sheetId="55" r:id="rId10"/>
    <sheet name="162" sheetId="76" r:id="rId11"/>
    <sheet name="163" sheetId="57" r:id="rId12"/>
    <sheet name="164" sheetId="77" r:id="rId13"/>
    <sheet name="165" sheetId="59" r:id="rId14"/>
    <sheet name="166" sheetId="78" r:id="rId15"/>
    <sheet name="167" sheetId="61" r:id="rId16"/>
    <sheet name="168" sheetId="83" r:id="rId17"/>
    <sheet name="169" sheetId="84" r:id="rId18"/>
    <sheet name="170-a" sheetId="80" r:id="rId19"/>
    <sheet name="170-b" sheetId="81" r:id="rId20"/>
    <sheet name="171" sheetId="82" r:id="rId21"/>
    <sheet name="172" sheetId="68" r:id="rId22"/>
  </sheets>
  <definedNames>
    <definedName name="_xlnm.Print_Area" localSheetId="1">'154'!$B$2:$Z$13</definedName>
    <definedName name="_xlnm.Print_Area" localSheetId="2">'155'!$B$2:$P$14</definedName>
    <definedName name="_xlnm.Print_Area" localSheetId="3">'156'!$B$2:$AD$12</definedName>
    <definedName name="_xlnm.Print_Area" localSheetId="4">'157'!$B$2:$AD$13</definedName>
    <definedName name="_xlnm.Print_Area" localSheetId="5">'158'!$B$2:$AB$12</definedName>
    <definedName name="_xlnm.Print_Area" localSheetId="6">'159-a'!$B$2:$H$10</definedName>
    <definedName name="_xlnm.Print_Area" localSheetId="7">'159-b'!$B$3:$I$10</definedName>
    <definedName name="_xlnm.Print_Area" localSheetId="8">'160'!$B$2:$Q$15</definedName>
    <definedName name="_xlnm.Print_Area" localSheetId="9">'161'!$B$2:$Q$24</definedName>
    <definedName name="_xlnm.Print_Area" localSheetId="10">'162'!$B$2:$K$37</definedName>
    <definedName name="_xlnm.Print_Area" localSheetId="11">'163'!$B$2:$S$24</definedName>
    <definedName name="_xlnm.Print_Area" localSheetId="12">'164'!$B$2:$M$28</definedName>
    <definedName name="_xlnm.Print_Area" localSheetId="13">'165'!$B$2:$J$23</definedName>
    <definedName name="_xlnm.Print_Area" localSheetId="14">'166'!$B$2:$O$15</definedName>
    <definedName name="_xlnm.Print_Area" localSheetId="15">'167'!$B$2:$Q$14</definedName>
    <definedName name="_xlnm.Print_Area" localSheetId="16">'168'!$B$1:$S$30</definedName>
    <definedName name="_xlnm.Print_Area" localSheetId="17">'169'!$B$2:$P$26</definedName>
    <definedName name="_xlnm.Print_Area" localSheetId="18">'170-a'!$B$2:$M$13</definedName>
    <definedName name="_xlnm.Print_Area" localSheetId="19">'170-b'!$B$2:$N$13</definedName>
    <definedName name="_xlnm.Print_Area" localSheetId="20">'171'!$B$2:$L$42</definedName>
    <definedName name="_xlnm.Print_Area" localSheetId="21">'172'!$B$2:$J$38</definedName>
    <definedName name="_xlnm.Print_Area" localSheetId="0">'18社会保障'!$B$1:$N$59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83" l="1"/>
  <c r="F25" i="83"/>
  <c r="O24" i="83"/>
  <c r="N24" i="83"/>
  <c r="I24" i="83"/>
  <c r="F24" i="83"/>
  <c r="O23" i="83"/>
  <c r="N23" i="83"/>
  <c r="I23" i="83"/>
  <c r="F23" i="83"/>
  <c r="O22" i="83"/>
  <c r="N22" i="83"/>
  <c r="I22" i="83"/>
  <c r="F22" i="83"/>
  <c r="O21" i="83"/>
  <c r="N21" i="83"/>
  <c r="I21" i="83"/>
  <c r="F21" i="83"/>
  <c r="O20" i="83"/>
  <c r="N20" i="83"/>
  <c r="I20" i="83"/>
  <c r="F20" i="83"/>
  <c r="O19" i="83"/>
  <c r="N19" i="83"/>
  <c r="I19" i="83"/>
  <c r="F19" i="83"/>
  <c r="O18" i="83"/>
  <c r="N18" i="83"/>
  <c r="I18" i="83"/>
  <c r="F18" i="83"/>
  <c r="O17" i="83"/>
  <c r="N17" i="83"/>
  <c r="I17" i="83"/>
  <c r="F17" i="83"/>
  <c r="O16" i="83"/>
  <c r="N16" i="83"/>
  <c r="I16" i="83"/>
  <c r="F16" i="83"/>
  <c r="O15" i="83"/>
  <c r="N15" i="83"/>
  <c r="I15" i="83"/>
  <c r="F15" i="83"/>
  <c r="O14" i="83"/>
  <c r="N14" i="83"/>
  <c r="I14" i="83"/>
  <c r="O13" i="83"/>
  <c r="N13" i="83"/>
  <c r="O11" i="83"/>
  <c r="N11" i="83"/>
  <c r="J8" i="59"/>
  <c r="I8" i="59"/>
  <c r="H8" i="59"/>
  <c r="E38" i="82"/>
  <c r="E36" i="82"/>
  <c r="E35" i="82"/>
  <c r="E34" i="82"/>
  <c r="E33" i="82"/>
  <c r="E11" i="82" s="1"/>
  <c r="E30" i="82"/>
  <c r="E29" i="82"/>
  <c r="E27" i="82"/>
  <c r="E25" i="82"/>
  <c r="E24" i="82"/>
  <c r="E23" i="82"/>
  <c r="E22" i="82"/>
  <c r="E21" i="82"/>
  <c r="E19" i="82"/>
  <c r="E17" i="82"/>
  <c r="E16" i="82"/>
  <c r="E15" i="82"/>
  <c r="E14" i="82"/>
  <c r="E13" i="82"/>
  <c r="H11" i="82"/>
  <c r="G11" i="82"/>
  <c r="F11" i="82"/>
  <c r="H10" i="82"/>
  <c r="G10" i="82"/>
  <c r="F10" i="82"/>
  <c r="S9" i="57"/>
  <c r="R9" i="57"/>
  <c r="Q9" i="57"/>
  <c r="P9" i="57"/>
  <c r="O9" i="57"/>
  <c r="N9" i="57"/>
  <c r="M9" i="57"/>
  <c r="L9" i="57"/>
  <c r="K9" i="57"/>
  <c r="J9" i="57"/>
  <c r="I9" i="57"/>
  <c r="H9" i="57"/>
  <c r="G9" i="57"/>
  <c r="F9" i="57"/>
  <c r="E9" i="57"/>
  <c r="D9" i="57"/>
  <c r="C9" i="57"/>
  <c r="N12" i="69" l="1"/>
</calcChain>
</file>

<file path=xl/sharedStrings.xml><?xml version="1.0" encoding="utf-8"?>
<sst xmlns="http://schemas.openxmlformats.org/spreadsheetml/2006/main" count="1663" uniqueCount="470">
  <si>
    <t>件数</t>
  </si>
  <si>
    <t>計</t>
  </si>
  <si>
    <t>注　　各数値は月平均を計上した。</t>
    <rPh sb="0" eb="1">
      <t>チュウ</t>
    </rPh>
    <rPh sb="3" eb="6">
      <t>カクスウチ</t>
    </rPh>
    <rPh sb="7" eb="8">
      <t>ホヅキ</t>
    </rPh>
    <rPh sb="8" eb="9">
      <t>ホヅキ</t>
    </rPh>
    <rPh sb="11" eb="13">
      <t>ケイジョウ</t>
    </rPh>
    <phoneticPr fontId="21"/>
  </si>
  <si>
    <t>被保護実人員</t>
  </si>
  <si>
    <t>市町村</t>
  </si>
  <si>
    <t>入所</t>
  </si>
  <si>
    <t>藍住町</t>
  </si>
  <si>
    <t>入院外</t>
  </si>
  <si>
    <t>（単位：千円）</t>
  </si>
  <si>
    <t>松茂町</t>
  </si>
  <si>
    <t>進学準備
給付金</t>
    <rPh sb="0" eb="2">
      <t>シンガク</t>
    </rPh>
    <rPh sb="2" eb="4">
      <t>ジュンビ</t>
    </rPh>
    <rPh sb="5" eb="8">
      <t>キュウフキン</t>
    </rPh>
    <phoneticPr fontId="34"/>
  </si>
  <si>
    <t>給付延日数</t>
  </si>
  <si>
    <t>金額</t>
    <rPh sb="0" eb="2">
      <t>キンガク</t>
    </rPh>
    <phoneticPr fontId="21"/>
  </si>
  <si>
    <t>２</t>
  </si>
  <si>
    <t>被保護世帯</t>
  </si>
  <si>
    <t>保護費</t>
  </si>
  <si>
    <t>　　　  11</t>
  </si>
  <si>
    <t>扶助費</t>
  </si>
  <si>
    <t>就労自立
給付金</t>
    <rPh sb="0" eb="2">
      <t>シュウロウ</t>
    </rPh>
    <rPh sb="2" eb="4">
      <t>ジリツ</t>
    </rPh>
    <rPh sb="5" eb="8">
      <t>キュウフキン</t>
    </rPh>
    <phoneticPr fontId="34"/>
  </si>
  <si>
    <t>件数</t>
    <rPh sb="0" eb="2">
      <t>ケンスウ</t>
    </rPh>
    <phoneticPr fontId="21"/>
  </si>
  <si>
    <t>注 　 本部組合のみ。</t>
  </si>
  <si>
    <t>金額</t>
  </si>
  <si>
    <t>-</t>
  </si>
  <si>
    <t>視聴覚･言語障がい相談</t>
    <rPh sb="0" eb="3">
      <t>シチョウカク</t>
    </rPh>
    <phoneticPr fontId="21"/>
  </si>
  <si>
    <t>印紙売りさばき額</t>
    <rPh sb="2" eb="3">
      <t>ウ</t>
    </rPh>
    <rPh sb="7" eb="8">
      <t>ガク</t>
    </rPh>
    <phoneticPr fontId="21"/>
  </si>
  <si>
    <t>（単位：人）</t>
    <rPh sb="1" eb="3">
      <t>タンイ</t>
    </rPh>
    <rPh sb="4" eb="5">
      <t>ニン</t>
    </rPh>
    <phoneticPr fontId="21"/>
  </si>
  <si>
    <t>福祉事務所</t>
  </si>
  <si>
    <t>　　　 　9</t>
  </si>
  <si>
    <t>保健所・医療機関</t>
  </si>
  <si>
    <t>家庭裁判所</t>
  </si>
  <si>
    <t>都道府県・市町村</t>
  </si>
  <si>
    <t>　　　 　6</t>
  </si>
  <si>
    <t>（単位：人）</t>
  </si>
  <si>
    <t>石井町</t>
  </si>
  <si>
    <t>鳴門市</t>
  </si>
  <si>
    <t>性格行動相談</t>
    <rPh sb="0" eb="2">
      <t>セイカク</t>
    </rPh>
    <rPh sb="2" eb="4">
      <t>コウドウ</t>
    </rPh>
    <phoneticPr fontId="21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</si>
  <si>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21"/>
  </si>
  <si>
    <t>その他の相談</t>
  </si>
  <si>
    <t>医師国保</t>
  </si>
  <si>
    <t>　　　 　3</t>
  </si>
  <si>
    <t>社会保障</t>
    <rPh sb="0" eb="2">
      <t>シャカイ</t>
    </rPh>
    <rPh sb="2" eb="4">
      <t>ホショウ</t>
    </rPh>
    <phoneticPr fontId="21"/>
  </si>
  <si>
    <t>指定医療機関</t>
    <rPh sb="0" eb="2">
      <t>シテイ</t>
    </rPh>
    <rPh sb="2" eb="4">
      <t>イリョウ</t>
    </rPh>
    <rPh sb="4" eb="6">
      <t>キカン</t>
    </rPh>
    <phoneticPr fontId="21"/>
  </si>
  <si>
    <t>面接指導</t>
  </si>
  <si>
    <t>その他</t>
    <rPh sb="2" eb="3">
      <t>タ</t>
    </rPh>
    <phoneticPr fontId="21"/>
  </si>
  <si>
    <t>保健相談</t>
  </si>
  <si>
    <t>通所</t>
    <rPh sb="1" eb="2">
      <t>ショ</t>
    </rPh>
    <phoneticPr fontId="21"/>
  </si>
  <si>
    <t>養護相談</t>
  </si>
  <si>
    <t>肢体不自由相談</t>
  </si>
  <si>
    <t>ぐ犯行為等相談</t>
    <rPh sb="1" eb="2">
      <t>ハン</t>
    </rPh>
    <rPh sb="2" eb="4">
      <t>コウイ</t>
    </rPh>
    <rPh sb="4" eb="5">
      <t>トウ</t>
    </rPh>
    <phoneticPr fontId="33"/>
  </si>
  <si>
    <t>適用事業所数</t>
  </si>
  <si>
    <t>触法行為等相談</t>
  </si>
  <si>
    <t>組合数</t>
  </si>
  <si>
    <t>不登校相談</t>
  </si>
  <si>
    <t>適性相談</t>
  </si>
  <si>
    <t>計</t>
    <rPh sb="0" eb="1">
      <t>ケイ</t>
    </rPh>
    <phoneticPr fontId="21"/>
  </si>
  <si>
    <t>しつけ・育児相談</t>
    <rPh sb="4" eb="6">
      <t>イクジ</t>
    </rPh>
    <phoneticPr fontId="21"/>
  </si>
  <si>
    <t>東みよし町</t>
  </si>
  <si>
    <t>美波町</t>
  </si>
  <si>
    <t>合計</t>
    <rPh sb="0" eb="2">
      <t>ゴウケイ</t>
    </rPh>
    <phoneticPr fontId="21"/>
  </si>
  <si>
    <t>…</t>
  </si>
  <si>
    <t>　　　 　5</t>
  </si>
  <si>
    <t>受診率(％)</t>
  </si>
  <si>
    <t>年度・月</t>
  </si>
  <si>
    <t>事業所数</t>
  </si>
  <si>
    <t>被保険者数</t>
  </si>
  <si>
    <t>平均標準報酬月額</t>
  </si>
  <si>
    <t>保険給付</t>
  </si>
  <si>
    <t>建設国保</t>
  </si>
  <si>
    <t>平均</t>
  </si>
  <si>
    <t>収納済額</t>
    <rPh sb="0" eb="2">
      <t>シュウノウ</t>
    </rPh>
    <rPh sb="2" eb="3">
      <t>ズ</t>
    </rPh>
    <rPh sb="3" eb="4">
      <t>ガク</t>
    </rPh>
    <phoneticPr fontId="21"/>
  </si>
  <si>
    <t>現物給付</t>
  </si>
  <si>
    <t>現金給付</t>
  </si>
  <si>
    <t>　　　 　7</t>
  </si>
  <si>
    <t>　　　 　8</t>
  </si>
  <si>
    <t>　　　  10</t>
  </si>
  <si>
    <t>小松島市</t>
  </si>
  <si>
    <t>　　　  12</t>
  </si>
  <si>
    <t>　　　 　2</t>
  </si>
  <si>
    <t>海陽町</t>
  </si>
  <si>
    <t>　　　 　4</t>
  </si>
  <si>
    <t>徴収決定済額</t>
  </si>
  <si>
    <t>収納済額</t>
  </si>
  <si>
    <t>保険料</t>
  </si>
  <si>
    <t>初回受給者</t>
  </si>
  <si>
    <t>男</t>
  </si>
  <si>
    <t>女</t>
  </si>
  <si>
    <t>(千円)</t>
  </si>
  <si>
    <t>資料　厚生労働省四国厚生支局</t>
  </si>
  <si>
    <t>受給者実人員</t>
    <rPh sb="3" eb="6">
      <t>ジツジンイン</t>
    </rPh>
    <phoneticPr fontId="21"/>
  </si>
  <si>
    <t>労働保険料（雇用勘定分）</t>
    <rPh sb="0" eb="2">
      <t>ロウドウ</t>
    </rPh>
    <rPh sb="2" eb="5">
      <t>ホケンリョウ</t>
    </rPh>
    <rPh sb="6" eb="8">
      <t>コヨウ</t>
    </rPh>
    <rPh sb="8" eb="10">
      <t>カンジョウ</t>
    </rPh>
    <rPh sb="10" eb="11">
      <t>ブン</t>
    </rPh>
    <phoneticPr fontId="21"/>
  </si>
  <si>
    <t>受給資格
決定件数</t>
    <rPh sb="0" eb="2">
      <t>ジュキュウ</t>
    </rPh>
    <rPh sb="2" eb="4">
      <t>シカク</t>
    </rPh>
    <rPh sb="5" eb="7">
      <t>ケッテイ</t>
    </rPh>
    <rPh sb="7" eb="9">
      <t>ケンスウ</t>
    </rPh>
    <phoneticPr fontId="21"/>
  </si>
  <si>
    <t>受給者実人員</t>
  </si>
  <si>
    <t>阿波市</t>
  </si>
  <si>
    <t>佐那河内村</t>
  </si>
  <si>
    <t>入院</t>
  </si>
  <si>
    <t>牟岐町</t>
  </si>
  <si>
    <t>知的障がい相談</t>
  </si>
  <si>
    <t>歯科</t>
  </si>
  <si>
    <t>資料　徳島労働局</t>
  </si>
  <si>
    <t>神山町</t>
  </si>
  <si>
    <t>平成30年度</t>
    <rPh sb="0" eb="2">
      <t>ヘイセイ</t>
    </rPh>
    <rPh sb="4" eb="6">
      <t>ネンド</t>
    </rPh>
    <phoneticPr fontId="21"/>
  </si>
  <si>
    <t>つるぎ町</t>
  </si>
  <si>
    <t>徳島市</t>
  </si>
  <si>
    <t>１件当たり費用額(円)</t>
  </si>
  <si>
    <t>阿南市</t>
  </si>
  <si>
    <t>勝浦町</t>
  </si>
  <si>
    <t>上勝町</t>
  </si>
  <si>
    <t>北島町</t>
  </si>
  <si>
    <t>板野町</t>
  </si>
  <si>
    <t>上板町</t>
  </si>
  <si>
    <t>吉野川市</t>
  </si>
  <si>
    <t>美馬市</t>
  </si>
  <si>
    <t>三好市</t>
  </si>
  <si>
    <t>那賀町</t>
  </si>
  <si>
    <t>社　会　保　障</t>
    <rPh sb="0" eb="1">
      <t>シャ</t>
    </rPh>
    <rPh sb="2" eb="3">
      <t>カイ</t>
    </rPh>
    <rPh sb="4" eb="5">
      <t>ホ</t>
    </rPh>
    <rPh sb="6" eb="7">
      <t>サワ</t>
    </rPh>
    <phoneticPr fontId="21"/>
  </si>
  <si>
    <t>重症心身障がい相談</t>
  </si>
  <si>
    <t>発達障がい相談</t>
    <rPh sb="0" eb="2">
      <t>ハッタツ</t>
    </rPh>
    <rPh sb="2" eb="3">
      <t>ショウ</t>
    </rPh>
    <rPh sb="5" eb="7">
      <t>ソウダン</t>
    </rPh>
    <phoneticPr fontId="21"/>
  </si>
  <si>
    <t>３</t>
  </si>
  <si>
    <t>総合支援資金</t>
    <rPh sb="0" eb="2">
      <t>ソウゴウ</t>
    </rPh>
    <rPh sb="2" eb="4">
      <t>シエン</t>
    </rPh>
    <rPh sb="4" eb="6">
      <t>シキン</t>
    </rPh>
    <phoneticPr fontId="21"/>
  </si>
  <si>
    <t>教育支援資金</t>
    <rPh sb="0" eb="2">
      <t>キョウイク</t>
    </rPh>
    <rPh sb="2" eb="4">
      <t>シエン</t>
    </rPh>
    <rPh sb="4" eb="6">
      <t>シキン</t>
    </rPh>
    <phoneticPr fontId="21"/>
  </si>
  <si>
    <t>事業開始資金</t>
  </si>
  <si>
    <t>事業継続資金</t>
  </si>
  <si>
    <t>技能習得資金</t>
  </si>
  <si>
    <t>就職支度資金</t>
  </si>
  <si>
    <t>医療介護資金</t>
  </si>
  <si>
    <t>就学支度資金</t>
  </si>
  <si>
    <t>児童扶養資金</t>
  </si>
  <si>
    <t>児童福祉施設等</t>
  </si>
  <si>
    <t>里親・保護受託者</t>
  </si>
  <si>
    <t>家族親戚から</t>
  </si>
  <si>
    <t>近隣知人から</t>
  </si>
  <si>
    <t>児童本人から</t>
  </si>
  <si>
    <t>年     齢</t>
  </si>
  <si>
    <t>総数</t>
  </si>
  <si>
    <t>養護  相談</t>
  </si>
  <si>
    <t>保健  相談</t>
  </si>
  <si>
    <t>肢  体　不自由相　談</t>
    <rPh sb="0" eb="1">
      <t>アシ</t>
    </rPh>
    <rPh sb="3" eb="4">
      <t>カラダ</t>
    </rPh>
    <rPh sb="5" eb="8">
      <t>フジユウ</t>
    </rPh>
    <rPh sb="8" eb="9">
      <t>ソウ</t>
    </rPh>
    <rPh sb="10" eb="11">
      <t>ダン</t>
    </rPh>
    <phoneticPr fontId="21"/>
  </si>
  <si>
    <t>視聴覚　・言語　発　達
障がい等相　談</t>
    <rPh sb="1" eb="3">
      <t>チョウカク</t>
    </rPh>
    <rPh sb="8" eb="9">
      <t>ハツ</t>
    </rPh>
    <rPh sb="10" eb="11">
      <t>タチ</t>
    </rPh>
    <rPh sb="12" eb="13">
      <t>サワ</t>
    </rPh>
    <rPh sb="15" eb="16">
      <t>トウ</t>
    </rPh>
    <rPh sb="16" eb="17">
      <t>ソウ</t>
    </rPh>
    <rPh sb="18" eb="19">
      <t>ダン</t>
    </rPh>
    <phoneticPr fontId="21"/>
  </si>
  <si>
    <t xml:space="preserve">重　症　　心　身　　障がい　相　談 </t>
  </si>
  <si>
    <t>知的　障がい相談</t>
    <rPh sb="6" eb="8">
      <t>ソウダン</t>
    </rPh>
    <phoneticPr fontId="21"/>
  </si>
  <si>
    <t>発達　障がい相談</t>
    <rPh sb="0" eb="2">
      <t>ハッタツ</t>
    </rPh>
    <rPh sb="3" eb="4">
      <t>ショウ</t>
    </rPh>
    <rPh sb="6" eb="8">
      <t>ソウダン</t>
    </rPh>
    <phoneticPr fontId="21"/>
  </si>
  <si>
    <t>ぐ　犯　行為等　相　談</t>
    <rPh sb="2" eb="3">
      <t>ハン</t>
    </rPh>
    <rPh sb="4" eb="6">
      <t>コウイ</t>
    </rPh>
    <rPh sb="6" eb="7">
      <t>トウ</t>
    </rPh>
    <rPh sb="8" eb="9">
      <t>ソウ</t>
    </rPh>
    <rPh sb="10" eb="11">
      <t>ダン</t>
    </rPh>
    <phoneticPr fontId="21"/>
  </si>
  <si>
    <t>触　法　行為等相  談</t>
  </si>
  <si>
    <t>不登校相　談</t>
  </si>
  <si>
    <t>適性  相談</t>
  </si>
  <si>
    <t>しつけ育　児
相　談</t>
    <rPh sb="3" eb="4">
      <t>イク</t>
    </rPh>
    <rPh sb="5" eb="6">
      <t>ジ</t>
    </rPh>
    <phoneticPr fontId="21"/>
  </si>
  <si>
    <t xml:space="preserve">  0～ 5歳</t>
  </si>
  <si>
    <t xml:space="preserve">  6～11</t>
  </si>
  <si>
    <t xml:space="preserve"> 12～14</t>
  </si>
  <si>
    <t xml:space="preserve"> 15～17</t>
  </si>
  <si>
    <t xml:space="preserve"> 18歳以上</t>
  </si>
  <si>
    <t>施設数</t>
  </si>
  <si>
    <t>定員</t>
  </si>
  <si>
    <t>入所人員</t>
  </si>
  <si>
    <t>児童福祉施設</t>
    <rPh sb="0" eb="2">
      <t>ジドウ</t>
    </rPh>
    <rPh sb="2" eb="4">
      <t>フクシ</t>
    </rPh>
    <rPh sb="4" eb="6">
      <t>シセツ</t>
    </rPh>
    <phoneticPr fontId="21"/>
  </si>
  <si>
    <t>保育所</t>
    <rPh sb="0" eb="1">
      <t>タモツ</t>
    </rPh>
    <rPh sb="1" eb="2">
      <t>イク</t>
    </rPh>
    <rPh sb="2" eb="3">
      <t>ショ</t>
    </rPh>
    <phoneticPr fontId="21"/>
  </si>
  <si>
    <t xml:space="preserve">障がい者
支援施設等
</t>
    <rPh sb="0" eb="1">
      <t>ショウ</t>
    </rPh>
    <rPh sb="3" eb="4">
      <t>シャ</t>
    </rPh>
    <rPh sb="5" eb="7">
      <t>シエン</t>
    </rPh>
    <rPh sb="7" eb="9">
      <t>シセツ</t>
    </rPh>
    <rPh sb="9" eb="10">
      <t>トウ</t>
    </rPh>
    <phoneticPr fontId="33"/>
  </si>
  <si>
    <t>施設入所支援</t>
    <rPh sb="0" eb="2">
      <t>シセツ</t>
    </rPh>
    <rPh sb="2" eb="4">
      <t>ニュウショ</t>
    </rPh>
    <rPh sb="4" eb="6">
      <t>シエン</t>
    </rPh>
    <phoneticPr fontId="21"/>
  </si>
  <si>
    <t>(保育所型認定こども園含む)</t>
    <rPh sb="1" eb="4">
      <t>ホイクショ</t>
    </rPh>
    <rPh sb="4" eb="5">
      <t>ガタ</t>
    </rPh>
    <rPh sb="5" eb="7">
      <t>ニンテイ</t>
    </rPh>
    <rPh sb="10" eb="11">
      <t>エン</t>
    </rPh>
    <rPh sb="11" eb="12">
      <t>フク</t>
    </rPh>
    <phoneticPr fontId="21"/>
  </si>
  <si>
    <t>療養介護</t>
    <rPh sb="0" eb="2">
      <t>リョウヨウ</t>
    </rPh>
    <rPh sb="2" eb="4">
      <t>カイゴ</t>
    </rPh>
    <phoneticPr fontId="21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</si>
  <si>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21"/>
  </si>
  <si>
    <t>生活介護</t>
    <rPh sb="0" eb="2">
      <t>セイカツ</t>
    </rPh>
    <rPh sb="2" eb="4">
      <t>カイゴ</t>
    </rPh>
    <phoneticPr fontId="21"/>
  </si>
  <si>
    <t>児童館 (児童ｾﾝﾀｰ含む）</t>
    <rPh sb="0" eb="1">
      <t>ジ</t>
    </rPh>
    <rPh sb="1" eb="2">
      <t>ワラベ</t>
    </rPh>
    <rPh sb="2" eb="3">
      <t>カン</t>
    </rPh>
    <phoneticPr fontId="2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</si>
  <si>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1"/>
  </si>
  <si>
    <t>児童養護施設</t>
    <rPh sb="0" eb="1">
      <t>ジ</t>
    </rPh>
    <rPh sb="1" eb="2">
      <t>ワラベ</t>
    </rPh>
    <rPh sb="2" eb="3">
      <t>オサム</t>
    </rPh>
    <rPh sb="3" eb="4">
      <t>ユズル</t>
    </rPh>
    <rPh sb="4" eb="5">
      <t>シ</t>
    </rPh>
    <rPh sb="5" eb="6">
      <t>セツ</t>
    </rPh>
    <phoneticPr fontId="2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</si>
  <si>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1"/>
  </si>
  <si>
    <t>乳児院</t>
    <rPh sb="0" eb="1">
      <t>チチ</t>
    </rPh>
    <rPh sb="1" eb="2">
      <t>ジ</t>
    </rPh>
    <rPh sb="2" eb="3">
      <t>イン</t>
    </rPh>
    <phoneticPr fontId="21"/>
  </si>
  <si>
    <t>宿泊型自立訓練</t>
    <rPh sb="0" eb="2">
      <t>シュクハク</t>
    </rPh>
    <rPh sb="2" eb="3">
      <t>ガタ</t>
    </rPh>
    <rPh sb="3" eb="5">
      <t>ジリツ</t>
    </rPh>
    <rPh sb="5" eb="7">
      <t>クンレン</t>
    </rPh>
    <phoneticPr fontId="21"/>
  </si>
  <si>
    <t>児童自立支援施設</t>
    <rPh sb="0" eb="1">
      <t>ジ</t>
    </rPh>
    <rPh sb="1" eb="2">
      <t>ワラベ</t>
    </rPh>
    <rPh sb="2" eb="3">
      <t>ジ</t>
    </rPh>
    <rPh sb="3" eb="4">
      <t>リツ</t>
    </rPh>
    <rPh sb="4" eb="5">
      <t>ササ</t>
    </rPh>
    <rPh sb="5" eb="6">
      <t>エン</t>
    </rPh>
    <rPh sb="6" eb="7">
      <t>シ</t>
    </rPh>
    <rPh sb="7" eb="8">
      <t>セツ</t>
    </rPh>
    <phoneticPr fontId="21"/>
  </si>
  <si>
    <t>就労移行支援</t>
    <rPh sb="0" eb="2">
      <t>シュウロウ</t>
    </rPh>
    <rPh sb="2" eb="4">
      <t>イコウ</t>
    </rPh>
    <rPh sb="4" eb="6">
      <t>シエン</t>
    </rPh>
    <phoneticPr fontId="21"/>
  </si>
  <si>
    <t>福祉型障がい児入所施設</t>
    <rPh sb="0" eb="3">
      <t>フクシガタ</t>
    </rPh>
    <rPh sb="3" eb="4">
      <t>サワ</t>
    </rPh>
    <rPh sb="6" eb="7">
      <t>ジ</t>
    </rPh>
    <rPh sb="7" eb="9">
      <t>ニュウショ</t>
    </rPh>
    <rPh sb="9" eb="10">
      <t>シ</t>
    </rPh>
    <rPh sb="10" eb="11">
      <t>セツ</t>
    </rPh>
    <phoneticPr fontId="21"/>
  </si>
  <si>
    <t>就労継続支援A型</t>
    <rPh sb="0" eb="2">
      <t>シュウロウ</t>
    </rPh>
    <rPh sb="2" eb="4">
      <t>ケイゾク</t>
    </rPh>
    <rPh sb="4" eb="6">
      <t>シエン</t>
    </rPh>
    <rPh sb="7" eb="8">
      <t>カタ</t>
    </rPh>
    <phoneticPr fontId="21"/>
  </si>
  <si>
    <t>医療型障がい児入所施設</t>
    <rPh sb="0" eb="2">
      <t>イリョウ</t>
    </rPh>
    <rPh sb="2" eb="3">
      <t>ガタ</t>
    </rPh>
    <rPh sb="3" eb="4">
      <t>サワ</t>
    </rPh>
    <rPh sb="6" eb="7">
      <t>ジ</t>
    </rPh>
    <rPh sb="7" eb="9">
      <t>ニュウショ</t>
    </rPh>
    <rPh sb="9" eb="10">
      <t>シ</t>
    </rPh>
    <rPh sb="10" eb="11">
      <t>セツ</t>
    </rPh>
    <phoneticPr fontId="21"/>
  </si>
  <si>
    <t>就労継続支援B型</t>
    <rPh sb="0" eb="2">
      <t>シュウロウ</t>
    </rPh>
    <rPh sb="2" eb="4">
      <t>ケイゾク</t>
    </rPh>
    <rPh sb="4" eb="6">
      <t>シエン</t>
    </rPh>
    <rPh sb="7" eb="8">
      <t>カタ</t>
    </rPh>
    <phoneticPr fontId="21"/>
  </si>
  <si>
    <t>児童発達支援ｾﾝﾀｰ</t>
    <rPh sb="0" eb="2">
      <t>ジドウ</t>
    </rPh>
    <rPh sb="2" eb="4">
      <t>ハッタツ</t>
    </rPh>
    <rPh sb="4" eb="6">
      <t>シエン</t>
    </rPh>
    <phoneticPr fontId="21"/>
  </si>
  <si>
    <t>共同生活援助</t>
    <rPh sb="0" eb="2">
      <t>キョウドウ</t>
    </rPh>
    <rPh sb="2" eb="4">
      <t>セイカツ</t>
    </rPh>
    <rPh sb="4" eb="6">
      <t>エンジョ</t>
    </rPh>
    <phoneticPr fontId="21"/>
  </si>
  <si>
    <t>母子生活支援施設</t>
    <rPh sb="0" eb="1">
      <t>ハハ</t>
    </rPh>
    <rPh sb="1" eb="2">
      <t>コ</t>
    </rPh>
    <rPh sb="2" eb="3">
      <t>ショウ</t>
    </rPh>
    <rPh sb="3" eb="4">
      <t>カツ</t>
    </rPh>
    <rPh sb="4" eb="5">
      <t>ササ</t>
    </rPh>
    <rPh sb="5" eb="6">
      <t>エン</t>
    </rPh>
    <rPh sb="6" eb="7">
      <t>シ</t>
    </rPh>
    <rPh sb="7" eb="8">
      <t>セツ</t>
    </rPh>
    <phoneticPr fontId="21"/>
  </si>
  <si>
    <t>福祉ﾎｰﾑ</t>
    <rPh sb="0" eb="2">
      <t>フクシ</t>
    </rPh>
    <phoneticPr fontId="21"/>
  </si>
  <si>
    <t>助産施設</t>
    <rPh sb="0" eb="1">
      <t>スケ</t>
    </rPh>
    <rPh sb="1" eb="2">
      <t>サン</t>
    </rPh>
    <rPh sb="2" eb="3">
      <t>シ</t>
    </rPh>
    <rPh sb="3" eb="4">
      <t>セツ</t>
    </rPh>
    <phoneticPr fontId="21"/>
  </si>
  <si>
    <t>地域活動支援ｾﾝﾀｰ</t>
    <rPh sb="0" eb="2">
      <t>チイキ</t>
    </rPh>
    <rPh sb="2" eb="4">
      <t>カツドウ</t>
    </rPh>
    <rPh sb="4" eb="6">
      <t>シエン</t>
    </rPh>
    <phoneticPr fontId="21"/>
  </si>
  <si>
    <t>児童遊園</t>
    <rPh sb="0" eb="1">
      <t>ジ</t>
    </rPh>
    <rPh sb="1" eb="2">
      <t>ワラベ</t>
    </rPh>
    <rPh sb="2" eb="3">
      <t>ユウ</t>
    </rPh>
    <rPh sb="3" eb="4">
      <t>エン</t>
    </rPh>
    <phoneticPr fontId="21"/>
  </si>
  <si>
    <t>その他　　の施設</t>
  </si>
  <si>
    <t>点字図書館</t>
    <rPh sb="0" eb="2">
      <t>テンジ</t>
    </rPh>
    <rPh sb="2" eb="5">
      <t>トショカン</t>
    </rPh>
    <phoneticPr fontId="21"/>
  </si>
  <si>
    <t>児童家庭支援ｾﾝﾀｰ</t>
    <rPh sb="0" eb="2">
      <t>ジドウ</t>
    </rPh>
    <rPh sb="2" eb="4">
      <t>カテイ</t>
    </rPh>
    <rPh sb="4" eb="6">
      <t>シエン</t>
    </rPh>
    <phoneticPr fontId="21"/>
  </si>
  <si>
    <t>へき地保育所</t>
  </si>
  <si>
    <t>婦人保護施設</t>
    <rPh sb="0" eb="2">
      <t>フジン</t>
    </rPh>
    <rPh sb="2" eb="4">
      <t>ホゴ</t>
    </rPh>
    <rPh sb="4" eb="6">
      <t>シセツ</t>
    </rPh>
    <phoneticPr fontId="21"/>
  </si>
  <si>
    <t>隣保館</t>
  </si>
  <si>
    <t>保護施設</t>
    <rPh sb="0" eb="2">
      <t>ホゴ</t>
    </rPh>
    <rPh sb="2" eb="4">
      <t>シセツ</t>
    </rPh>
    <phoneticPr fontId="33"/>
  </si>
  <si>
    <t>救護施設</t>
  </si>
  <si>
    <t>地域福祉ｾﾝﾀｰ</t>
    <rPh sb="0" eb="1">
      <t>チ</t>
    </rPh>
    <rPh sb="1" eb="2">
      <t>イキ</t>
    </rPh>
    <rPh sb="2" eb="3">
      <t>フク</t>
    </rPh>
    <rPh sb="3" eb="4">
      <t>シ</t>
    </rPh>
    <phoneticPr fontId="21"/>
  </si>
  <si>
    <t>宿所提供施設</t>
  </si>
  <si>
    <t>地域包括支援ｾﾝﾀｰ</t>
    <rPh sb="0" eb="1">
      <t>チ</t>
    </rPh>
    <rPh sb="1" eb="2">
      <t>イキ</t>
    </rPh>
    <rPh sb="2" eb="4">
      <t>ホウカツ</t>
    </rPh>
    <rPh sb="4" eb="6">
      <t>シエン</t>
    </rPh>
    <phoneticPr fontId="21"/>
  </si>
  <si>
    <t>老人福祉施設等</t>
    <rPh sb="0" eb="2">
      <t>ロウジン</t>
    </rPh>
    <rPh sb="2" eb="4">
      <t>フクシ</t>
    </rPh>
    <rPh sb="4" eb="6">
      <t>シセツ</t>
    </rPh>
    <rPh sb="6" eb="7">
      <t>トウ</t>
    </rPh>
    <phoneticPr fontId="21"/>
  </si>
  <si>
    <t>養護老人ﾎｰﾑ</t>
  </si>
  <si>
    <t>特別養護老人ﾎｰﾑ</t>
  </si>
  <si>
    <t>軽費老人ﾎｰﾑ（ｹｱﾊｳｽ含む）</t>
  </si>
  <si>
    <t>老人福祉ｾﾝﾀ-</t>
  </si>
  <si>
    <t>（高齢者生活福祉ｾﾝﾀｰ）</t>
  </si>
  <si>
    <t>平均標準
賃金日額
（３月分）</t>
    <rPh sb="0" eb="2">
      <t>ヘイキン</t>
    </rPh>
    <rPh sb="2" eb="4">
      <t>ヒョウジュン</t>
    </rPh>
    <rPh sb="5" eb="7">
      <t>チンギン</t>
    </rPh>
    <rPh sb="7" eb="9">
      <t>ニチガク</t>
    </rPh>
    <rPh sb="12" eb="13">
      <t>ツキ</t>
    </rPh>
    <rPh sb="13" eb="14">
      <t>ブン</t>
    </rPh>
    <phoneticPr fontId="21"/>
  </si>
  <si>
    <t>保険料</t>
    <rPh sb="0" eb="3">
      <t>ホケンリョウ</t>
    </rPh>
    <phoneticPr fontId="21"/>
  </si>
  <si>
    <t>資料　全国健康保険協会徳島支部</t>
    <rPh sb="3" eb="5">
      <t>ゼンコク</t>
    </rPh>
    <rPh sb="5" eb="7">
      <t>ケンコウ</t>
    </rPh>
    <rPh sb="7" eb="9">
      <t>ホケン</t>
    </rPh>
    <rPh sb="9" eb="11">
      <t>キョウカイ</t>
    </rPh>
    <rPh sb="11" eb="13">
      <t>トクシマ</t>
    </rPh>
    <rPh sb="13" eb="15">
      <t>シブ</t>
    </rPh>
    <phoneticPr fontId="21"/>
  </si>
  <si>
    <t>普通保険</t>
  </si>
  <si>
    <t>失業保険</t>
  </si>
  <si>
    <t>失業給付</t>
  </si>
  <si>
    <t>令和元年度</t>
    <rPh sb="0" eb="2">
      <t>レイワ</t>
    </rPh>
    <rPh sb="2" eb="3">
      <t>モト</t>
    </rPh>
    <rPh sb="3" eb="5">
      <t>ネンド</t>
    </rPh>
    <phoneticPr fontId="21"/>
  </si>
  <si>
    <t>保   険   者   数</t>
  </si>
  <si>
    <t>世     帯     数</t>
  </si>
  <si>
    <t>被  保  険  者  数</t>
  </si>
  <si>
    <t>保     険     料</t>
  </si>
  <si>
    <t>保　　 　険　　　 給　　　 付</t>
  </si>
  <si>
    <t>国保組合</t>
  </si>
  <si>
    <t>調  定  額</t>
  </si>
  <si>
    <t>収  納  額</t>
  </si>
  <si>
    <t>療   養   諸   費</t>
  </si>
  <si>
    <t>そ の 他 の 給 付</t>
  </si>
  <si>
    <t>件   数</t>
  </si>
  <si>
    <t>金      額</t>
  </si>
  <si>
    <t>件  数</t>
  </si>
  <si>
    <t>金    額</t>
  </si>
  <si>
    <t>年度</t>
  </si>
  <si>
    <t>事業　所数</t>
    <rPh sb="0" eb="2">
      <t>ジギョウ</t>
    </rPh>
    <rPh sb="3" eb="4">
      <t>ショ</t>
    </rPh>
    <rPh sb="4" eb="5">
      <t>スウ</t>
    </rPh>
    <phoneticPr fontId="21"/>
  </si>
  <si>
    <t>労働　　者数</t>
    <rPh sb="4" eb="5">
      <t>シャ</t>
    </rPh>
    <rPh sb="5" eb="6">
      <t>スウ</t>
    </rPh>
    <phoneticPr fontId="21"/>
  </si>
  <si>
    <t>総額</t>
  </si>
  <si>
    <t>療養（補償）給付</t>
  </si>
  <si>
    <t>休業（補償）給付</t>
  </si>
  <si>
    <t>支払
件数</t>
  </si>
  <si>
    <t>新規災害件数</t>
  </si>
  <si>
    <t>年　度</t>
  </si>
  <si>
    <t>保　　　　　険　　　　　給　　　　　付</t>
    <rPh sb="0" eb="1">
      <t>タモツ</t>
    </rPh>
    <rPh sb="6" eb="7">
      <t>ケン</t>
    </rPh>
    <rPh sb="12" eb="13">
      <t>キュウ</t>
    </rPh>
    <rPh sb="18" eb="19">
      <t>ヅケ</t>
    </rPh>
    <phoneticPr fontId="21"/>
  </si>
  <si>
    <t>障害（補償）給付
(一時金）</t>
  </si>
  <si>
    <t>遺族（補償）給付
（一時金）</t>
  </si>
  <si>
    <t>葬祭料・葬祭給付</t>
    <rPh sb="4" eb="6">
      <t>ソウサイ</t>
    </rPh>
    <rPh sb="6" eb="8">
      <t>キュウフ</t>
    </rPh>
    <phoneticPr fontId="21"/>
  </si>
  <si>
    <t>介護（補償）給付</t>
  </si>
  <si>
    <t>二次検診等給付</t>
    <rPh sb="0" eb="1">
      <t>2</t>
    </rPh>
    <rPh sb="1" eb="2">
      <t>ジ</t>
    </rPh>
    <rPh sb="2" eb="4">
      <t>ケンシン</t>
    </rPh>
    <rPh sb="4" eb="5">
      <t>トウ</t>
    </rPh>
    <rPh sb="5" eb="7">
      <t>キュウフ</t>
    </rPh>
    <phoneticPr fontId="33"/>
  </si>
  <si>
    <t>年金に係る各種給付</t>
    <rPh sb="0" eb="2">
      <t>ネンキン</t>
    </rPh>
    <rPh sb="3" eb="4">
      <t>カカ</t>
    </rPh>
    <rPh sb="5" eb="7">
      <t>カクシュ</t>
    </rPh>
    <rPh sb="7" eb="9">
      <t>キュウフ</t>
    </rPh>
    <phoneticPr fontId="33"/>
  </si>
  <si>
    <t>支払件数</t>
  </si>
  <si>
    <t>金　額</t>
  </si>
  <si>
    <t>注　保険給付の件数及び金額は業務災害と通勤災害の合計である。</t>
  </si>
  <si>
    <t xml:space="preserve">     （単位：円）</t>
  </si>
  <si>
    <t>職員の区分</t>
  </si>
  <si>
    <t>補　　償　　内　　訳</t>
  </si>
  <si>
    <t>療 養 補 償</t>
  </si>
  <si>
    <t>障 害 補 償</t>
  </si>
  <si>
    <t>遺 族 補 償</t>
  </si>
  <si>
    <t>葬祭補償</t>
  </si>
  <si>
    <t>休業
補償</t>
  </si>
  <si>
    <t>傷病補
償年金</t>
  </si>
  <si>
    <t>介護補償</t>
  </si>
  <si>
    <t>(-)</t>
  </si>
  <si>
    <t>令和２年度</t>
    <rPh sb="0" eb="2">
      <t>レイワ</t>
    </rPh>
    <rPh sb="3" eb="5">
      <t>ネンド</t>
    </rPh>
    <phoneticPr fontId="21"/>
  </si>
  <si>
    <t>令和３年度</t>
    <rPh sb="0" eb="2">
      <t>レイワ</t>
    </rPh>
    <rPh sb="3" eb="5">
      <t>ネンド</t>
    </rPh>
    <phoneticPr fontId="21"/>
  </si>
  <si>
    <t>義務教育学校職員</t>
  </si>
  <si>
    <t>義務教育以外
の教育職員</t>
    <rPh sb="8" eb="10">
      <t>キョウイク</t>
    </rPh>
    <rPh sb="10" eb="12">
      <t>ショクイン</t>
    </rPh>
    <phoneticPr fontId="21"/>
  </si>
  <si>
    <t>警察職員</t>
  </si>
  <si>
    <t>消防職員</t>
  </si>
  <si>
    <t>電気･ガス
･水道事業職員</t>
    <rPh sb="9" eb="11">
      <t>ジギョウ</t>
    </rPh>
    <phoneticPr fontId="21"/>
  </si>
  <si>
    <t>運輸事業職員</t>
  </si>
  <si>
    <t>清掃事業職員</t>
  </si>
  <si>
    <t>船員</t>
  </si>
  <si>
    <t>その他の職員</t>
  </si>
  <si>
    <t>内訳</t>
    <rPh sb="0" eb="2">
      <t>ウチワケ</t>
    </rPh>
    <phoneticPr fontId="21"/>
  </si>
  <si>
    <t>県</t>
    <rPh sb="0" eb="1">
      <t>ケン</t>
    </rPh>
    <phoneticPr fontId="21"/>
  </si>
  <si>
    <t>市</t>
    <rPh sb="0" eb="1">
      <t>シ</t>
    </rPh>
    <phoneticPr fontId="21"/>
  </si>
  <si>
    <t>町村</t>
    <rPh sb="0" eb="2">
      <t>チョウソン</t>
    </rPh>
    <phoneticPr fontId="21"/>
  </si>
  <si>
    <t>一部事務組合等</t>
    <rPh sb="0" eb="2">
      <t>イチブ</t>
    </rPh>
    <rPh sb="2" eb="4">
      <t>ジム</t>
    </rPh>
    <rPh sb="4" eb="6">
      <t>クミアイ</t>
    </rPh>
    <rPh sb="6" eb="7">
      <t>トウ</t>
    </rPh>
    <phoneticPr fontId="21"/>
  </si>
  <si>
    <t>資料　地方公務員災害補償基金徳島県支部</t>
  </si>
  <si>
    <t>４</t>
  </si>
  <si>
    <t>不動産担保型生活資金</t>
  </si>
  <si>
    <t>　　 　 5</t>
  </si>
  <si>
    <t>　　　  6</t>
  </si>
  <si>
    <t>　　  　7</t>
  </si>
  <si>
    <t>　 　 　8</t>
  </si>
  <si>
    <t>　　  　9</t>
  </si>
  <si>
    <t>　 　  10</t>
  </si>
  <si>
    <t>　 　  11</t>
  </si>
  <si>
    <t>　　   12</t>
  </si>
  <si>
    <t>　　　  2</t>
  </si>
  <si>
    <t>　　  　3</t>
  </si>
  <si>
    <t>　 　 　4</t>
  </si>
  <si>
    <t>療養給付</t>
    <rPh sb="0" eb="2">
      <t>リョウヨウ</t>
    </rPh>
    <rPh sb="2" eb="4">
      <t>キュウフ</t>
    </rPh>
    <phoneticPr fontId="21"/>
  </si>
  <si>
    <t>注　  保険料については、記入月までの累計である。</t>
    <phoneticPr fontId="21"/>
  </si>
  <si>
    <t>令和４年度</t>
    <rPh sb="0" eb="2">
      <t>レイワ</t>
    </rPh>
    <rPh sb="3" eb="5">
      <t>ネンド</t>
    </rPh>
    <phoneticPr fontId="21"/>
  </si>
  <si>
    <t>注　  (　)は、通勤災害で内数。</t>
    <phoneticPr fontId="21"/>
  </si>
  <si>
    <t>注　  受診率とは、人口100人当たりに対する受診件数である。</t>
    <phoneticPr fontId="21"/>
  </si>
  <si>
    <t>　　  小数点以下が含まれるため、合計と必ずしも一致しない。</t>
    <rPh sb="4" eb="7">
      <t>ショウスウテン</t>
    </rPh>
    <rPh sb="7" eb="9">
      <t>イカ</t>
    </rPh>
    <rPh sb="10" eb="11">
      <t>フク</t>
    </rPh>
    <rPh sb="17" eb="19">
      <t>ゴウケイ</t>
    </rPh>
    <rPh sb="20" eb="21">
      <t>カナラ</t>
    </rPh>
    <rPh sb="24" eb="26">
      <t>イッチ</t>
    </rPh>
    <phoneticPr fontId="21"/>
  </si>
  <si>
    <t>生活扶助</t>
  </si>
  <si>
    <t>住宅扶助</t>
  </si>
  <si>
    <t>教育扶助</t>
  </si>
  <si>
    <t>介護扶助</t>
  </si>
  <si>
    <t>医療扶助</t>
    <rPh sb="0" eb="1">
      <t>イ</t>
    </rPh>
    <rPh sb="1" eb="2">
      <t>リョウ</t>
    </rPh>
    <rPh sb="2" eb="3">
      <t>タモツ</t>
    </rPh>
    <rPh sb="3" eb="4">
      <t>スケ</t>
    </rPh>
    <phoneticPr fontId="21"/>
  </si>
  <si>
    <t>出産扶助</t>
  </si>
  <si>
    <t>生業扶助</t>
  </si>
  <si>
    <t>葬祭扶助</t>
  </si>
  <si>
    <t>施設
事務費</t>
    <rPh sb="0" eb="1">
      <t>シ</t>
    </rPh>
    <rPh sb="1" eb="2">
      <t>セツ</t>
    </rPh>
    <rPh sb="3" eb="6">
      <t>ジムヒ</t>
    </rPh>
    <phoneticPr fontId="21"/>
  </si>
  <si>
    <t>人員</t>
  </si>
  <si>
    <t>人員</t>
    <rPh sb="0" eb="1">
      <t>ヒト</t>
    </rPh>
    <rPh sb="1" eb="2">
      <t>イン</t>
    </rPh>
    <phoneticPr fontId="21"/>
  </si>
  <si>
    <t>５</t>
  </si>
  <si>
    <t>資料　県地域共生推進課</t>
    <rPh sb="4" eb="6">
      <t>チイキ</t>
    </rPh>
    <rPh sb="6" eb="8">
      <t>キョウセイ</t>
    </rPh>
    <rPh sb="8" eb="11">
      <t>スイシンカ</t>
    </rPh>
    <phoneticPr fontId="21"/>
  </si>
  <si>
    <t>生活福祉資金</t>
    <rPh sb="0" eb="1">
      <t>ショウ</t>
    </rPh>
    <rPh sb="1" eb="2">
      <t>カツ</t>
    </rPh>
    <rPh sb="2" eb="3">
      <t>フク</t>
    </rPh>
    <rPh sb="3" eb="4">
      <t>シ</t>
    </rPh>
    <rPh sb="4" eb="6">
      <t>シキン</t>
    </rPh>
    <phoneticPr fontId="21"/>
  </si>
  <si>
    <t>福祉資金
（福祉費）</t>
    <rPh sb="6" eb="9">
      <t>フクシヒ</t>
    </rPh>
    <phoneticPr fontId="21"/>
  </si>
  <si>
    <t>福祉資金
(緊急小口資金)</t>
    <rPh sb="0" eb="2">
      <t>フクシ</t>
    </rPh>
    <rPh sb="6" eb="8">
      <t>キンキュウ</t>
    </rPh>
    <rPh sb="8" eb="10">
      <t>コグチ</t>
    </rPh>
    <rPh sb="10" eb="12">
      <t>シキン</t>
    </rPh>
    <phoneticPr fontId="21"/>
  </si>
  <si>
    <t>不動産担保型
生活資金</t>
    <rPh sb="0" eb="3">
      <t>フドウサン</t>
    </rPh>
    <rPh sb="3" eb="5">
      <t>タンポ</t>
    </rPh>
    <rPh sb="5" eb="6">
      <t>カタ</t>
    </rPh>
    <rPh sb="7" eb="9">
      <t>セイカツ</t>
    </rPh>
    <rPh sb="9" eb="11">
      <t>シキン</t>
    </rPh>
    <phoneticPr fontId="21"/>
  </si>
  <si>
    <t>要保護世帯向け</t>
    <rPh sb="0" eb="1">
      <t>ヨウ</t>
    </rPh>
    <rPh sb="1" eb="3">
      <t>ホゴ</t>
    </rPh>
    <rPh sb="3" eb="5">
      <t>セタイ</t>
    </rPh>
    <rPh sb="5" eb="6">
      <t>ム</t>
    </rPh>
    <phoneticPr fontId="21"/>
  </si>
  <si>
    <t>修学資金</t>
    <rPh sb="0" eb="1">
      <t>オサム</t>
    </rPh>
    <rPh sb="1" eb="2">
      <t>ガク</t>
    </rPh>
    <rPh sb="2" eb="3">
      <t>シ</t>
    </rPh>
    <rPh sb="3" eb="4">
      <t>カネ</t>
    </rPh>
    <phoneticPr fontId="21"/>
  </si>
  <si>
    <t>修業資金</t>
    <rPh sb="0" eb="1">
      <t>オサム</t>
    </rPh>
    <rPh sb="1" eb="2">
      <t>ギョウ</t>
    </rPh>
    <rPh sb="2" eb="3">
      <t>シ</t>
    </rPh>
    <rPh sb="3" eb="4">
      <t>カネ</t>
    </rPh>
    <phoneticPr fontId="21"/>
  </si>
  <si>
    <t>生活資金</t>
  </si>
  <si>
    <t>住宅資金</t>
  </si>
  <si>
    <t>転宅資金</t>
  </si>
  <si>
    <t>結婚資金</t>
  </si>
  <si>
    <t>修学資金</t>
  </si>
  <si>
    <t>修業資金</t>
  </si>
  <si>
    <t>資料　県青少年・こども家庭課</t>
    <rPh sb="4" eb="7">
      <t>セイショウネン</t>
    </rPh>
    <rPh sb="11" eb="14">
      <t>カテイカ</t>
    </rPh>
    <phoneticPr fontId="47"/>
  </si>
  <si>
    <t>警察等</t>
  </si>
  <si>
    <t>学校等</t>
  </si>
  <si>
    <t>その他</t>
  </si>
  <si>
    <t>相談別</t>
  </si>
  <si>
    <t>総数</t>
    <rPh sb="1" eb="2">
      <t>スウ</t>
    </rPh>
    <phoneticPr fontId="21"/>
  </si>
  <si>
    <t>訓戒
・
制約</t>
    <rPh sb="0" eb="2">
      <t>クンカイ</t>
    </rPh>
    <rPh sb="5" eb="7">
      <t>セイヤク</t>
    </rPh>
    <phoneticPr fontId="21"/>
  </si>
  <si>
    <t>児童福祉司の指導</t>
    <phoneticPr fontId="47"/>
  </si>
  <si>
    <t>福祉事務所へ送致通知</t>
  </si>
  <si>
    <t>児童委員の
指導</t>
    <rPh sb="6" eb="7">
      <t>ユビ</t>
    </rPh>
    <rPh sb="7" eb="8">
      <t>シルベ</t>
    </rPh>
    <phoneticPr fontId="21"/>
  </si>
  <si>
    <t>里親
委託</t>
    <rPh sb="0" eb="1">
      <t>サト</t>
    </rPh>
    <rPh sb="1" eb="2">
      <t>オヤ</t>
    </rPh>
    <rPh sb="3" eb="4">
      <t>イ</t>
    </rPh>
    <phoneticPr fontId="21"/>
  </si>
  <si>
    <t>児童
福祉施設</t>
    <rPh sb="0" eb="1">
      <t>ジ</t>
    </rPh>
    <rPh sb="1" eb="2">
      <t>ワラベ</t>
    </rPh>
    <rPh sb="3" eb="5">
      <t>フクシ</t>
    </rPh>
    <rPh sb="5" eb="7">
      <t>シセツ</t>
    </rPh>
    <phoneticPr fontId="21"/>
  </si>
  <si>
    <t>家庭
裁判所
へ送致</t>
    <rPh sb="0" eb="2">
      <t>カテイ</t>
    </rPh>
    <rPh sb="3" eb="6">
      <t>サイバンショ</t>
    </rPh>
    <phoneticPr fontId="21"/>
  </si>
  <si>
    <t>処理中
件数</t>
    <rPh sb="0" eb="1">
      <t>トコロ</t>
    </rPh>
    <rPh sb="1" eb="2">
      <t>リ</t>
    </rPh>
    <rPh sb="2" eb="3">
      <t>ナカ</t>
    </rPh>
    <rPh sb="4" eb="5">
      <t>ケン</t>
    </rPh>
    <rPh sb="5" eb="6">
      <t>カズ</t>
    </rPh>
    <phoneticPr fontId="21"/>
  </si>
  <si>
    <t>他機関あっせん</t>
    <rPh sb="0" eb="3">
      <t>タキカン</t>
    </rPh>
    <phoneticPr fontId="21"/>
  </si>
  <si>
    <t>継続指導</t>
    <rPh sb="0" eb="2">
      <t>ケイゾク</t>
    </rPh>
    <rPh sb="2" eb="4">
      <t>シドウ</t>
    </rPh>
    <phoneticPr fontId="21"/>
  </si>
  <si>
    <t>助言
指導</t>
    <rPh sb="0" eb="2">
      <t>ジョゲン</t>
    </rPh>
    <rPh sb="3" eb="5">
      <t>シドウ</t>
    </rPh>
    <phoneticPr fontId="21"/>
  </si>
  <si>
    <t>施設</t>
  </si>
  <si>
    <t>医療保護施設</t>
    <rPh sb="0" eb="2">
      <t>イリョウ</t>
    </rPh>
    <rPh sb="2" eb="4">
      <t>ホゴ</t>
    </rPh>
    <rPh sb="4" eb="6">
      <t>シセツ</t>
    </rPh>
    <phoneticPr fontId="21"/>
  </si>
  <si>
    <t>地域密着型特別養護老人ホーム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43"/>
  </si>
  <si>
    <t>老人ﾃﾞｲｻｰﾋﾞｽｾﾝﾀｰ</t>
    <rPh sb="0" eb="2">
      <t>ロウジン</t>
    </rPh>
    <phoneticPr fontId="43"/>
  </si>
  <si>
    <t>老人(在宅)介護支援ｾﾝﾀｰ</t>
    <rPh sb="0" eb="2">
      <t>ロウジン</t>
    </rPh>
    <rPh sb="3" eb="4">
      <t>ザイ</t>
    </rPh>
    <rPh sb="4" eb="5">
      <t>タク</t>
    </rPh>
    <rPh sb="6" eb="7">
      <t>スケ</t>
    </rPh>
    <rPh sb="7" eb="8">
      <t>ユズル</t>
    </rPh>
    <rPh sb="8" eb="9">
      <t>ササ</t>
    </rPh>
    <rPh sb="9" eb="10">
      <t>エン</t>
    </rPh>
    <phoneticPr fontId="62"/>
  </si>
  <si>
    <t>老人憩いの家</t>
    <rPh sb="0" eb="1">
      <t>ロウ</t>
    </rPh>
    <rPh sb="1" eb="2">
      <t>ジン</t>
    </rPh>
    <rPh sb="2" eb="3">
      <t>イコ</t>
    </rPh>
    <rPh sb="5" eb="6">
      <t>イエ</t>
    </rPh>
    <phoneticPr fontId="43"/>
  </si>
  <si>
    <t>（単位：人、件、千円）</t>
    <rPh sb="6" eb="7">
      <t>ケン</t>
    </rPh>
    <rPh sb="8" eb="9">
      <t>セン</t>
    </rPh>
    <phoneticPr fontId="47"/>
  </si>
  <si>
    <t>付加年金
被保険者数</t>
    <phoneticPr fontId="47"/>
  </si>
  <si>
    <t>年金受給権者状況</t>
    <rPh sb="0" eb="2">
      <t>ネンキン</t>
    </rPh>
    <rPh sb="2" eb="5">
      <t>ジュキュウケン</t>
    </rPh>
    <rPh sb="5" eb="6">
      <t>シャ</t>
    </rPh>
    <rPh sb="6" eb="8">
      <t>ジョウキョウ</t>
    </rPh>
    <phoneticPr fontId="47"/>
  </si>
  <si>
    <t>第１号被保険者</t>
  </si>
  <si>
    <t>任意加入被保険者</t>
  </si>
  <si>
    <t>(再掲)
60～64歳
任意加入</t>
    <rPh sb="1" eb="3">
      <t>サイケイ</t>
    </rPh>
    <phoneticPr fontId="47"/>
  </si>
  <si>
    <t>(再掲)
65歳以上
任意加入</t>
    <rPh sb="1" eb="3">
      <t>サイケイ</t>
    </rPh>
    <phoneticPr fontId="47"/>
  </si>
  <si>
    <t>第３号被保険者</t>
  </si>
  <si>
    <t>合計</t>
  </si>
  <si>
    <t>男子</t>
  </si>
  <si>
    <t>女子</t>
  </si>
  <si>
    <t>件数</t>
    <rPh sb="0" eb="2">
      <t>ケンスウ</t>
    </rPh>
    <phoneticPr fontId="47"/>
  </si>
  <si>
    <t>年金額</t>
    <rPh sb="0" eb="3">
      <t>ネンキンガク</t>
    </rPh>
    <phoneticPr fontId="47"/>
  </si>
  <si>
    <t>４</t>
    <phoneticPr fontId="47"/>
  </si>
  <si>
    <t>５</t>
    <phoneticPr fontId="47"/>
  </si>
  <si>
    <t>資料　厚生年金保険・国民年金事業統計</t>
    <phoneticPr fontId="21"/>
  </si>
  <si>
    <t>（単位：人､円）</t>
    <phoneticPr fontId="64"/>
  </si>
  <si>
    <t>印紙購入
通帳数
（年度末現在）</t>
    <rPh sb="10" eb="13">
      <t>ネンドマツ</t>
    </rPh>
    <rPh sb="13" eb="15">
      <t>ゲンザイ</t>
    </rPh>
    <phoneticPr fontId="21"/>
  </si>
  <si>
    <t>有効被保険者
手帳所有者数
（年度末現在）</t>
    <rPh sb="9" eb="12">
      <t>ショユウシャ</t>
    </rPh>
    <phoneticPr fontId="21"/>
  </si>
  <si>
    <t>保険給付</t>
    <rPh sb="0" eb="1">
      <t>タモツ</t>
    </rPh>
    <rPh sb="1" eb="2">
      <t>ケン</t>
    </rPh>
    <rPh sb="2" eb="3">
      <t>キュウ</t>
    </rPh>
    <rPh sb="3" eb="4">
      <t>ヅケ</t>
    </rPh>
    <phoneticPr fontId="21"/>
  </si>
  <si>
    <t>3</t>
  </si>
  <si>
    <t>4</t>
  </si>
  <si>
    <t>5</t>
  </si>
  <si>
    <t>注　  現物給付には､老人保健分を除く。</t>
    <rPh sb="4" eb="6">
      <t>ゲンブツ</t>
    </rPh>
    <rPh sb="6" eb="8">
      <t>キュウフ</t>
    </rPh>
    <rPh sb="11" eb="13">
      <t>ロウジン</t>
    </rPh>
    <rPh sb="13" eb="15">
      <t>ホケン</t>
    </rPh>
    <rPh sb="15" eb="16">
      <t>ブン</t>
    </rPh>
    <rPh sb="17" eb="18">
      <t>ノゾ</t>
    </rPh>
    <phoneticPr fontId="21"/>
  </si>
  <si>
    <t>（単位：人、千円）</t>
    <rPh sb="6" eb="7">
      <t>セン</t>
    </rPh>
    <phoneticPr fontId="47"/>
  </si>
  <si>
    <t>標準報酬月額の平均</t>
    <phoneticPr fontId="47"/>
  </si>
  <si>
    <t>保険料徴収状況（年度累計）</t>
    <phoneticPr fontId="47"/>
  </si>
  <si>
    <t>年金受給権者状況</t>
    <phoneticPr fontId="47"/>
  </si>
  <si>
    <t>件数</t>
    <phoneticPr fontId="47"/>
  </si>
  <si>
    <t>年金額</t>
    <phoneticPr fontId="47"/>
  </si>
  <si>
    <t>(別掲)基礎年金額</t>
  </si>
  <si>
    <t>５</t>
    <phoneticPr fontId="21"/>
  </si>
  <si>
    <t>　　　   5</t>
    <phoneticPr fontId="47"/>
  </si>
  <si>
    <t>　　　   6</t>
  </si>
  <si>
    <t>　　　   7</t>
  </si>
  <si>
    <t>　　　   8</t>
  </si>
  <si>
    <t>　　　   9</t>
  </si>
  <si>
    <t>　　　  10</t>
    <phoneticPr fontId="47"/>
  </si>
  <si>
    <t>　　　   2</t>
    <phoneticPr fontId="47"/>
  </si>
  <si>
    <t>　　　   3</t>
  </si>
  <si>
    <t>船舶
所有者数
(人)</t>
    <phoneticPr fontId="64"/>
  </si>
  <si>
    <t>被保険者数(人)</t>
    <rPh sb="6" eb="7">
      <t>ニン</t>
    </rPh>
    <phoneticPr fontId="21"/>
  </si>
  <si>
    <t>平均標準報酬月額(円)</t>
    <rPh sb="9" eb="10">
      <t>エン</t>
    </rPh>
    <phoneticPr fontId="21"/>
  </si>
  <si>
    <t>保険料(円)</t>
    <rPh sb="4" eb="5">
      <t>エン</t>
    </rPh>
    <phoneticPr fontId="21"/>
  </si>
  <si>
    <t>疾病給付</t>
    <rPh sb="0" eb="1">
      <t>シツ</t>
    </rPh>
    <rPh sb="1" eb="2">
      <t>ビョウ</t>
    </rPh>
    <rPh sb="2" eb="3">
      <t>キュウ</t>
    </rPh>
    <rPh sb="3" eb="4">
      <t>ツキ</t>
    </rPh>
    <phoneticPr fontId="21"/>
  </si>
  <si>
    <t>金額(千円)</t>
    <rPh sb="3" eb="5">
      <t>センエン</t>
    </rPh>
    <phoneticPr fontId="21"/>
  </si>
  <si>
    <t>金額(円)</t>
    <rPh sb="3" eb="4">
      <t>エン</t>
    </rPh>
    <phoneticPr fontId="21"/>
  </si>
  <si>
    <t>資料　全国健康保険協会徳島支部､徳島労働局</t>
    <rPh sb="3" eb="5">
      <t>ゼンコク</t>
    </rPh>
    <rPh sb="5" eb="7">
      <t>ケンコウ</t>
    </rPh>
    <rPh sb="7" eb="9">
      <t>ホケン</t>
    </rPh>
    <rPh sb="9" eb="11">
      <t>キョウカイ</t>
    </rPh>
    <rPh sb="11" eb="13">
      <t>トクシマ</t>
    </rPh>
    <rPh sb="13" eb="15">
      <t>シブ</t>
    </rPh>
    <rPh sb="16" eb="18">
      <t>トクシマ</t>
    </rPh>
    <rPh sb="18" eb="20">
      <t>ロウドウ</t>
    </rPh>
    <rPh sb="20" eb="21">
      <t>キョク</t>
    </rPh>
    <phoneticPr fontId="21"/>
  </si>
  <si>
    <t>（単位：人、円）</t>
    <phoneticPr fontId="21"/>
  </si>
  <si>
    <t>保険料
収入</t>
    <rPh sb="4" eb="5">
      <t>オサム</t>
    </rPh>
    <rPh sb="5" eb="6">
      <t>ニュウ</t>
    </rPh>
    <phoneticPr fontId="21"/>
  </si>
  <si>
    <t>保険給付(千円)</t>
  </si>
  <si>
    <t>法定給付</t>
  </si>
  <si>
    <t>付加給付</t>
  </si>
  <si>
    <t>（単位：人、円）</t>
    <phoneticPr fontId="47"/>
  </si>
  <si>
    <t>資料　県健康寿命推進課国保運営室</t>
    <rPh sb="4" eb="6">
      <t>ケンコウ</t>
    </rPh>
    <rPh sb="6" eb="8">
      <t>ジュミョウ</t>
    </rPh>
    <rPh sb="8" eb="11">
      <t>スイシンカ</t>
    </rPh>
    <rPh sb="11" eb="13">
      <t>コクホ</t>
    </rPh>
    <rPh sb="13" eb="15">
      <t>ウンエイ</t>
    </rPh>
    <rPh sb="15" eb="16">
      <t>シツ</t>
    </rPh>
    <phoneticPr fontId="47"/>
  </si>
  <si>
    <t>（単位：人、千円）</t>
    <phoneticPr fontId="47"/>
  </si>
  <si>
    <t>一般労働者</t>
    <rPh sb="3" eb="4">
      <t>ハタラキ</t>
    </rPh>
    <rPh sb="4" eb="5">
      <t>シャ</t>
    </rPh>
    <phoneticPr fontId="21"/>
  </si>
  <si>
    <t>日雇労働者</t>
  </si>
  <si>
    <t>離職票
提出件数</t>
    <rPh sb="0" eb="2">
      <t>リショク</t>
    </rPh>
    <rPh sb="2" eb="3">
      <t>ヒョウ</t>
    </rPh>
    <rPh sb="4" eb="6">
      <t>テイシュツ</t>
    </rPh>
    <rPh sb="6" eb="8">
      <t>ケンスウ</t>
    </rPh>
    <phoneticPr fontId="21"/>
  </si>
  <si>
    <t>印紙保険料</t>
    <rPh sb="0" eb="1">
      <t>イン</t>
    </rPh>
    <rPh sb="1" eb="2">
      <t>カミ</t>
    </rPh>
    <rPh sb="2" eb="3">
      <t>ホ</t>
    </rPh>
    <phoneticPr fontId="21"/>
  </si>
  <si>
    <t>給付総額</t>
  </si>
  <si>
    <t>　　　　 6</t>
  </si>
  <si>
    <t>　　　　 7</t>
  </si>
  <si>
    <t>　　　　 8</t>
  </si>
  <si>
    <t>　　　　 9</t>
  </si>
  <si>
    <t>　　　　11</t>
  </si>
  <si>
    <t>　　　　12</t>
  </si>
  <si>
    <t>　 　　　3</t>
  </si>
  <si>
    <t>注　　適用事業所数、被保険者数については、年度末及び月末現在である。保険料については、年度整理月間を含む。</t>
    <phoneticPr fontId="21"/>
  </si>
  <si>
    <t>(-)</t>
    <phoneticPr fontId="47"/>
  </si>
  <si>
    <t>令和２年度</t>
    <rPh sb="0" eb="2">
      <t>レイワ</t>
    </rPh>
    <rPh sb="3" eb="5">
      <t>ネンド</t>
    </rPh>
    <rPh sb="4" eb="5">
      <t>ド</t>
    </rPh>
    <phoneticPr fontId="21"/>
  </si>
  <si>
    <t>３</t>
    <phoneticPr fontId="47"/>
  </si>
  <si>
    <t>資料　県健康寿命推進課国保運営室</t>
    <rPh sb="4" eb="6">
      <t>ケンコウ</t>
    </rPh>
    <rPh sb="6" eb="8">
      <t>ジュミョウ</t>
    </rPh>
    <rPh sb="8" eb="11">
      <t>スイシンカ</t>
    </rPh>
    <rPh sb="11" eb="13">
      <t>コクホ</t>
    </rPh>
    <rPh sb="13" eb="15">
      <t>ウンエイ</t>
    </rPh>
    <rPh sb="15" eb="16">
      <t>シツ</t>
    </rPh>
    <phoneticPr fontId="34"/>
  </si>
  <si>
    <t>３</t>
    <phoneticPr fontId="21"/>
  </si>
  <si>
    <t>６</t>
  </si>
  <si>
    <t>６</t>
    <phoneticPr fontId="21"/>
  </si>
  <si>
    <r>
      <t>154  生活保護法による保護状況</t>
    </r>
    <r>
      <rPr>
        <b/>
        <sz val="12"/>
        <rFont val="ＭＳ 明朝"/>
        <family val="1"/>
        <charset val="128"/>
      </rPr>
      <t>（令和２～６年度）</t>
    </r>
    <rPh sb="18" eb="20">
      <t>レイワ</t>
    </rPh>
    <phoneticPr fontId="33"/>
  </si>
  <si>
    <r>
      <t>155　生活福祉資金貸付状況</t>
    </r>
    <r>
      <rPr>
        <b/>
        <sz val="12"/>
        <rFont val="ＭＳ 明朝"/>
        <family val="1"/>
        <charset val="128"/>
      </rPr>
      <t>（令和２～６年度）</t>
    </r>
    <rPh sb="15" eb="17">
      <t>レイワ</t>
    </rPh>
    <rPh sb="20" eb="22">
      <t>ネンド</t>
    </rPh>
    <phoneticPr fontId="21"/>
  </si>
  <si>
    <t>令和２年度</t>
    <rPh sb="0" eb="2">
      <t>レイワ</t>
    </rPh>
    <rPh sb="3" eb="5">
      <t>ネンド</t>
    </rPh>
    <phoneticPr fontId="48"/>
  </si>
  <si>
    <t>６</t>
    <phoneticPr fontId="47"/>
  </si>
  <si>
    <r>
      <t>170　労働者災害補償保険</t>
    </r>
    <r>
      <rPr>
        <b/>
        <sz val="12"/>
        <rFont val="ＭＳ 明朝"/>
        <family val="1"/>
        <charset val="128"/>
      </rPr>
      <t>（令和２～６年度）</t>
    </r>
    <rPh sb="14" eb="16">
      <t>レイワ</t>
    </rPh>
    <phoneticPr fontId="33"/>
  </si>
  <si>
    <t>令和２年度</t>
    <rPh sb="0" eb="2">
      <t>レイワ</t>
    </rPh>
    <rPh sb="3" eb="5">
      <t>ネンド</t>
    </rPh>
    <phoneticPr fontId="5"/>
  </si>
  <si>
    <r>
      <t>170　労働者災害補償保険</t>
    </r>
    <r>
      <rPr>
        <b/>
        <sz val="16"/>
        <rFont val="ＭＳ 明朝"/>
        <family val="1"/>
        <charset val="128"/>
      </rPr>
      <t>（令和２～６年度）</t>
    </r>
    <rPh sb="14" eb="16">
      <t>レイワ</t>
    </rPh>
    <phoneticPr fontId="33"/>
  </si>
  <si>
    <t>令和2年度</t>
    <rPh sb="0" eb="1">
      <t>レイワ</t>
    </rPh>
    <rPh sb="3" eb="5">
      <t>ネンド</t>
    </rPh>
    <phoneticPr fontId="5"/>
  </si>
  <si>
    <t>6</t>
  </si>
  <si>
    <t xml:space="preserve"> 令和6年 4月     </t>
    <rPh sb="1" eb="3">
      <t>レイワ</t>
    </rPh>
    <rPh sb="4" eb="5">
      <t>ネン</t>
    </rPh>
    <phoneticPr fontId="12"/>
  </si>
  <si>
    <t xml:space="preserve">　　　　 5       </t>
  </si>
  <si>
    <t>　　　　10</t>
  </si>
  <si>
    <t xml:space="preserve"> 令和7年 1月     </t>
    <rPh sb="1" eb="3">
      <t>レイワ</t>
    </rPh>
    <rPh sb="4" eb="5">
      <t>ネン</t>
    </rPh>
    <phoneticPr fontId="12"/>
  </si>
  <si>
    <t xml:space="preserve">　 　　　2       </t>
  </si>
  <si>
    <r>
      <t>169 　雇用保険</t>
    </r>
    <r>
      <rPr>
        <b/>
        <sz val="12"/>
        <rFont val="ＭＳ 明朝"/>
        <family val="1"/>
        <charset val="128"/>
      </rPr>
      <t>（令和６年度）</t>
    </r>
    <rPh sb="10" eb="12">
      <t>レイワ</t>
    </rPh>
    <rPh sb="13" eb="15">
      <t>ネンド</t>
    </rPh>
    <phoneticPr fontId="21"/>
  </si>
  <si>
    <r>
      <t>1</t>
    </r>
    <r>
      <rPr>
        <b/>
        <sz val="17"/>
        <rFont val="ＭＳ 明朝"/>
        <family val="1"/>
        <charset val="128"/>
      </rPr>
      <t>71　公務災害補償</t>
    </r>
    <r>
      <rPr>
        <b/>
        <sz val="13"/>
        <rFont val="ＭＳ 明朝"/>
        <family val="1"/>
        <charset val="128"/>
      </rPr>
      <t>（令和６年度）</t>
    </r>
    <rPh sb="11" eb="13">
      <t>レイワ</t>
    </rPh>
    <phoneticPr fontId="21"/>
  </si>
  <si>
    <r>
      <t>167　組合管掌健康保険</t>
    </r>
    <r>
      <rPr>
        <b/>
        <sz val="12"/>
        <rFont val="ＭＳ 明朝"/>
        <family val="1"/>
        <charset val="128"/>
      </rPr>
      <t xml:space="preserve">（令和２～６年度）  </t>
    </r>
    <rPh sb="13" eb="15">
      <t>レイワ</t>
    </rPh>
    <phoneticPr fontId="21"/>
  </si>
  <si>
    <t>　　　労災保険より支給される（平成22年1月以降の災害に限る）ようになっている。</t>
    <phoneticPr fontId="47"/>
  </si>
  <si>
    <t>注　  制度改正により､平成22年1月以降において､平成21年12月まで船員保険から支給されていた職務上給付（労災保険相当分）は</t>
    <rPh sb="4" eb="6">
      <t>セイド</t>
    </rPh>
    <rPh sb="6" eb="8">
      <t>カイセイ</t>
    </rPh>
    <rPh sb="12" eb="14">
      <t>ヘイセイ</t>
    </rPh>
    <rPh sb="16" eb="17">
      <t>ネン</t>
    </rPh>
    <rPh sb="18" eb="21">
      <t>ガツイコウ</t>
    </rPh>
    <rPh sb="26" eb="28">
      <t>ヘイセイ</t>
    </rPh>
    <rPh sb="30" eb="31">
      <t>ネン</t>
    </rPh>
    <rPh sb="33" eb="34">
      <t>ガツ</t>
    </rPh>
    <rPh sb="36" eb="38">
      <t>センイン</t>
    </rPh>
    <rPh sb="38" eb="40">
      <t>ホケン</t>
    </rPh>
    <rPh sb="42" eb="44">
      <t>シキュウ</t>
    </rPh>
    <rPh sb="49" eb="51">
      <t>ショクム</t>
    </rPh>
    <rPh sb="51" eb="52">
      <t>ジョウ</t>
    </rPh>
    <rPh sb="52" eb="54">
      <t>キュウフ</t>
    </rPh>
    <rPh sb="55" eb="57">
      <t>ロウサイ</t>
    </rPh>
    <rPh sb="57" eb="59">
      <t>ホケン</t>
    </rPh>
    <rPh sb="59" eb="62">
      <t>ソウトウブン</t>
    </rPh>
    <phoneticPr fontId="21"/>
  </si>
  <si>
    <r>
      <t>166　船員保険</t>
    </r>
    <r>
      <rPr>
        <b/>
        <sz val="14"/>
        <rFont val="ＭＳ 明朝"/>
        <family val="1"/>
        <charset val="128"/>
      </rPr>
      <t>（平成30年度～令和４年度）</t>
    </r>
    <rPh sb="13" eb="15">
      <t>ネンド</t>
    </rPh>
    <rPh sb="16" eb="18">
      <t>レイワ</t>
    </rPh>
    <phoneticPr fontId="21"/>
  </si>
  <si>
    <r>
      <t>164　日雇特例被保険</t>
    </r>
    <r>
      <rPr>
        <b/>
        <sz val="12"/>
        <rFont val="ＭＳ 明朝"/>
        <family val="1"/>
        <charset val="128"/>
      </rPr>
      <t>（令和６年度）</t>
    </r>
    <phoneticPr fontId="47"/>
  </si>
  <si>
    <t>3</t>
    <phoneticPr fontId="47"/>
  </si>
  <si>
    <t>4</t>
    <phoneticPr fontId="47"/>
  </si>
  <si>
    <t>5</t>
    <phoneticPr fontId="47"/>
  </si>
  <si>
    <t>6</t>
    <phoneticPr fontId="47"/>
  </si>
  <si>
    <t>令和6年 4月</t>
    <rPh sb="0" eb="2">
      <t>レイワ</t>
    </rPh>
    <phoneticPr fontId="33"/>
  </si>
  <si>
    <t>令和7年 1月</t>
    <rPh sb="0" eb="2">
      <t>レイワ</t>
    </rPh>
    <phoneticPr fontId="33"/>
  </si>
  <si>
    <t>令和6年  4月</t>
    <rPh sb="0" eb="2">
      <t>レイワ</t>
    </rPh>
    <rPh sb="3" eb="4">
      <t>ネン</t>
    </rPh>
    <phoneticPr fontId="33"/>
  </si>
  <si>
    <t>令和7年  1月</t>
    <rPh sb="0" eb="2">
      <t>レイワ</t>
    </rPh>
    <rPh sb="3" eb="4">
      <t>ネン</t>
    </rPh>
    <phoneticPr fontId="33"/>
  </si>
  <si>
    <t>令和４年度</t>
    <rPh sb="0" eb="2">
      <t>レイワ</t>
    </rPh>
    <rPh sb="3" eb="5">
      <t>ネンド</t>
    </rPh>
    <rPh sb="4" eb="5">
      <t>ド</t>
    </rPh>
    <phoneticPr fontId="21"/>
  </si>
  <si>
    <r>
      <t>165　厚生年金保険</t>
    </r>
    <r>
      <rPr>
        <b/>
        <sz val="12"/>
        <rFont val="ＭＳ 明朝"/>
        <family val="1"/>
        <charset val="128"/>
      </rPr>
      <t>（令和６年度）　　</t>
    </r>
    <r>
      <rPr>
        <b/>
        <sz val="16"/>
        <rFont val="ＭＳ 明朝"/>
        <family val="1"/>
        <charset val="128"/>
      </rPr>
      <t>　</t>
    </r>
    <rPh sb="11" eb="13">
      <t>レイワ</t>
    </rPh>
    <phoneticPr fontId="21"/>
  </si>
  <si>
    <r>
      <t>163　国民年金</t>
    </r>
    <r>
      <rPr>
        <b/>
        <sz val="12"/>
        <rFont val="ＭＳ 明朝"/>
        <family val="1"/>
        <charset val="128"/>
      </rPr>
      <t>（令和６年度）</t>
    </r>
    <rPh sb="4" eb="6">
      <t>コクミン</t>
    </rPh>
    <rPh sb="6" eb="8">
      <t>ネンキン</t>
    </rPh>
    <rPh sb="9" eb="11">
      <t>レイワ</t>
    </rPh>
    <rPh sb="12" eb="13">
      <t>ネン</t>
    </rPh>
    <phoneticPr fontId="21"/>
  </si>
  <si>
    <t>令和４年度</t>
    <rPh sb="0" eb="2">
      <t>レイワ</t>
    </rPh>
    <rPh sb="3" eb="4">
      <t>ネン</t>
    </rPh>
    <rPh sb="4" eb="5">
      <t>ド</t>
    </rPh>
    <phoneticPr fontId="47"/>
  </si>
  <si>
    <t>令和6年  4月</t>
    <rPh sb="0" eb="2">
      <t>レイワ</t>
    </rPh>
    <phoneticPr fontId="33"/>
  </si>
  <si>
    <r>
      <t>156　母子福祉資金貸付状況</t>
    </r>
    <r>
      <rPr>
        <b/>
        <sz val="12"/>
        <rFont val="ＭＳ 明朝"/>
        <family val="1"/>
        <charset val="128"/>
      </rPr>
      <t>（令和２～６年度）</t>
    </r>
    <rPh sb="15" eb="17">
      <t>レイワ</t>
    </rPh>
    <phoneticPr fontId="21"/>
  </si>
  <si>
    <r>
      <t>157　父子福祉資金貸付状況</t>
    </r>
    <r>
      <rPr>
        <b/>
        <sz val="12"/>
        <rFont val="ＭＳ 明朝"/>
        <family val="1"/>
        <charset val="128"/>
      </rPr>
      <t>（令和２～６年度）</t>
    </r>
    <rPh sb="4" eb="6">
      <t>フシ</t>
    </rPh>
    <rPh sb="15" eb="17">
      <t>レイワ</t>
    </rPh>
    <phoneticPr fontId="21"/>
  </si>
  <si>
    <r>
      <t>158　寡婦福祉資金貸付状況</t>
    </r>
    <r>
      <rPr>
        <b/>
        <sz val="12"/>
        <rFont val="ＭＳ 明朝"/>
        <family val="1"/>
        <charset val="128"/>
      </rPr>
      <t>（令和２～６年度）</t>
    </r>
    <rPh sb="15" eb="17">
      <t>レイワ</t>
    </rPh>
    <phoneticPr fontId="21"/>
  </si>
  <si>
    <r>
      <t>159　児童相談経路別受付状況</t>
    </r>
    <r>
      <rPr>
        <b/>
        <sz val="12"/>
        <rFont val="ＭＳ 明朝"/>
        <family val="1"/>
        <charset val="128"/>
      </rPr>
      <t>（令和２～６年度）</t>
    </r>
    <rPh sb="16" eb="18">
      <t>レイワ</t>
    </rPh>
    <rPh sb="21" eb="23">
      <t>ネンド</t>
    </rPh>
    <phoneticPr fontId="21"/>
  </si>
  <si>
    <r>
      <t>160　年齢別相談受付状況</t>
    </r>
    <r>
      <rPr>
        <b/>
        <sz val="12"/>
        <rFont val="ＭＳ 明朝"/>
        <family val="1"/>
        <charset val="128"/>
      </rPr>
      <t>（令和５年度）</t>
    </r>
    <rPh sb="14" eb="16">
      <t>レイワ</t>
    </rPh>
    <phoneticPr fontId="21"/>
  </si>
  <si>
    <t>資料　県こども家庭支援課</t>
  </si>
  <si>
    <t>令和３年度</t>
    <rPh sb="0" eb="2">
      <t>レイワ</t>
    </rPh>
    <rPh sb="4" eb="5">
      <t>ド</t>
    </rPh>
    <phoneticPr fontId="21"/>
  </si>
  <si>
    <r>
      <t>161　児童相談種類別処理件数</t>
    </r>
    <r>
      <rPr>
        <b/>
        <sz val="12"/>
        <rFont val="ＭＳ 明朝"/>
        <family val="1"/>
        <charset val="128"/>
      </rPr>
      <t>（令和５年度）</t>
    </r>
    <rPh sb="13" eb="15">
      <t>ケンスウ</t>
    </rPh>
    <rPh sb="16" eb="18">
      <t>レイワ</t>
    </rPh>
    <phoneticPr fontId="21"/>
  </si>
  <si>
    <t>（R6.3.31現在）</t>
    <rPh sb="8" eb="10">
      <t>ゲンザイ</t>
    </rPh>
    <phoneticPr fontId="43"/>
  </si>
  <si>
    <t>生活支援ﾊｳｽ（R6.3.31現在）</t>
    <rPh sb="0" eb="1">
      <t>ショウ</t>
    </rPh>
    <rPh sb="1" eb="2">
      <t>カツ</t>
    </rPh>
    <rPh sb="2" eb="3">
      <t>ササ</t>
    </rPh>
    <rPh sb="3" eb="4">
      <t>エン</t>
    </rPh>
    <phoneticPr fontId="62"/>
  </si>
  <si>
    <r>
      <t>162　社会福祉施設</t>
    </r>
    <r>
      <rPr>
        <b/>
        <sz val="12"/>
        <rFont val="ＭＳ 明朝"/>
        <family val="1"/>
        <charset val="128"/>
      </rPr>
      <t>（令和６年4月1日現在）</t>
    </r>
    <rPh sb="11" eb="13">
      <t>レイワ</t>
    </rPh>
    <rPh sb="14" eb="15">
      <t>ネン</t>
    </rPh>
    <rPh sb="16" eb="17">
      <t>ガツ</t>
    </rPh>
    <rPh sb="18" eb="19">
      <t>ニチ</t>
    </rPh>
    <phoneticPr fontId="21"/>
  </si>
  <si>
    <r>
      <t>資料　</t>
    </r>
    <r>
      <rPr>
        <sz val="8"/>
        <rFont val="ＭＳ 明朝"/>
        <family val="1"/>
        <charset val="128"/>
      </rPr>
      <t>県多文化共生・人権課、県長寿いきがい課、県地域共生推進課、県子育て応援課、県こども家庭支援課、県男女参画・青少年課、県障がい福祉課</t>
    </r>
    <rPh sb="4" eb="7">
      <t>タブンカ</t>
    </rPh>
    <rPh sb="7" eb="9">
      <t>キョウセイ</t>
    </rPh>
    <rPh sb="24" eb="26">
      <t>チイキ</t>
    </rPh>
    <rPh sb="26" eb="28">
      <t>キョウセイ</t>
    </rPh>
    <rPh sb="28" eb="31">
      <t>スイシンカ</t>
    </rPh>
    <rPh sb="33" eb="35">
      <t>コソダ</t>
    </rPh>
    <rPh sb="36" eb="38">
      <t>オウエン</t>
    </rPh>
    <rPh sb="38" eb="39">
      <t>カ</t>
    </rPh>
    <rPh sb="40" eb="41">
      <t>ケン</t>
    </rPh>
    <rPh sb="44" eb="46">
      <t>カテイ</t>
    </rPh>
    <rPh sb="46" eb="48">
      <t>シエン</t>
    </rPh>
    <rPh sb="48" eb="49">
      <t>カ</t>
    </rPh>
    <rPh sb="50" eb="51">
      <t>ケン</t>
    </rPh>
    <rPh sb="51" eb="55">
      <t>ダンジョサンカク</t>
    </rPh>
    <rPh sb="56" eb="59">
      <t>セイショウネン</t>
    </rPh>
    <rPh sb="59" eb="60">
      <t>カ</t>
    </rPh>
    <phoneticPr fontId="25"/>
  </si>
  <si>
    <t>－</t>
    <phoneticPr fontId="47"/>
  </si>
  <si>
    <t>･･･</t>
    <phoneticPr fontId="47"/>
  </si>
  <si>
    <t>－</t>
  </si>
  <si>
    <t>令和元年度</t>
    <rPh sb="0" eb="2">
      <t>レイワ</t>
    </rPh>
    <rPh sb="2" eb="4">
      <t>ガンネン</t>
    </rPh>
    <rPh sb="4" eb="5">
      <t>ド</t>
    </rPh>
    <phoneticPr fontId="4"/>
  </si>
  <si>
    <t>令和5年 3月</t>
    <rPh sb="0" eb="2">
      <t>レイワ</t>
    </rPh>
    <phoneticPr fontId="4"/>
  </si>
  <si>
    <t>令和6年 1月</t>
    <rPh sb="0" eb="2">
      <t>レイワ</t>
    </rPh>
    <phoneticPr fontId="4"/>
  </si>
  <si>
    <r>
      <t>168　国民健康保険</t>
    </r>
    <r>
      <rPr>
        <b/>
        <sz val="12"/>
        <rFont val="ＭＳ 明朝"/>
        <family val="1"/>
        <charset val="128"/>
      </rPr>
      <t xml:space="preserve">（令和５年度） </t>
    </r>
    <rPh sb="11" eb="13">
      <t>レイワ</t>
    </rPh>
    <rPh sb="14" eb="15">
      <t>ネン</t>
    </rPh>
    <phoneticPr fontId="21"/>
  </si>
  <si>
    <t>令和３年度</t>
    <rPh sb="0" eb="2">
      <t>レイワ</t>
    </rPh>
    <rPh sb="3" eb="5">
      <t>ネンド</t>
    </rPh>
    <rPh sb="4" eb="5">
      <t>ド</t>
    </rPh>
    <phoneticPr fontId="21"/>
  </si>
  <si>
    <r>
      <t>172　市町村別国民健康保険事業状況</t>
    </r>
    <r>
      <rPr>
        <b/>
        <sz val="12"/>
        <rFont val="ＭＳ 明朝"/>
        <family val="1"/>
        <charset val="128"/>
      </rPr>
      <t>（令和５年度）</t>
    </r>
    <rPh sb="19" eb="21">
      <t>レイワ</t>
    </rPh>
    <phoneticPr fontId="21"/>
  </si>
  <si>
    <t>資料　県こども家庭支援課</t>
    <rPh sb="3" eb="4">
      <t>ケン</t>
    </rPh>
    <rPh sb="7" eb="11">
      <t>カテイシエン</t>
    </rPh>
    <rPh sb="11" eb="12">
      <t>カ</t>
    </rPh>
    <phoneticPr fontId="21"/>
  </si>
  <si>
    <t>資料　県こども家庭支援課</t>
    <rPh sb="3" eb="4">
      <t>ケン</t>
    </rPh>
    <rPh sb="9" eb="11">
      <t>シエン</t>
    </rPh>
    <phoneticPr fontId="21"/>
  </si>
  <si>
    <t>資料　県こども家庭支援課</t>
    <rPh sb="3" eb="4">
      <t>ケン</t>
    </rPh>
    <rPh sb="7" eb="9">
      <t>カテイ</t>
    </rPh>
    <rPh sb="9" eb="11">
      <t>シエン</t>
    </rPh>
    <rPh sb="11" eb="12">
      <t>カ</t>
    </rPh>
    <phoneticPr fontId="21"/>
  </si>
  <si>
    <t>国保組合</t>
    <phoneticPr fontId="47"/>
  </si>
  <si>
    <t>認定件数</t>
    <rPh sb="2" eb="4">
      <t>ケンスウ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</si>
</sst>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\ #,##0;&quot;△&quot;\ #,##0"/>
    <numFmt numFmtId="177" formatCode="#,##0_ "/>
    <numFmt numFmtId="178" formatCode="#,##0;[Red]#,##0"/>
    <numFmt numFmtId="179" formatCode="#,##0;&quot;△ &quot;#,##0"/>
    <numFmt numFmtId="180" formatCode="0_);\(0\)"/>
    <numFmt numFmtId="181" formatCode="#,##0_);[Red]\(#,##0\)"/>
    <numFmt numFmtId="182" formatCode="#,##0_);\(#,##0\)"/>
    <numFmt numFmtId="183" formatCode="&quot;(&quot;#,##0&quot;)&quot;"/>
  </numFmts>
  <fonts count="6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u/>
      <sz val="6.6"/>
      <color indexed="12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sz val="9.5"/>
      <name val="ＭＳ 明朝"/>
      <family val="1"/>
    </font>
    <font>
      <sz val="9"/>
      <name val="ＭＳ 明朝"/>
      <family val="1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b/>
      <sz val="16"/>
      <name val="ＭＳ 明朝"/>
      <family val="1"/>
    </font>
    <font>
      <sz val="10"/>
      <name val="ＭＳ 明朝"/>
      <family val="1"/>
    </font>
    <font>
      <b/>
      <sz val="18"/>
      <name val="ＭＳ 明朝"/>
      <family val="1"/>
    </font>
    <font>
      <u/>
      <sz val="14"/>
      <name val="ＭＳ 明朝"/>
      <family val="1"/>
    </font>
    <font>
      <sz val="7"/>
      <name val="ＭＳ 明朝"/>
      <family val="1"/>
    </font>
    <font>
      <sz val="6"/>
      <name val="MSPゴシック"/>
      <family val="2"/>
    </font>
    <font>
      <u/>
      <sz val="18"/>
      <name val="ＭＳ 明朝"/>
      <family val="1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u/>
      <sz val="11"/>
      <name val="ＭＳ 明朝"/>
      <family val="1"/>
    </font>
    <font>
      <b/>
      <sz val="14"/>
      <name val="ＭＳ 明朝"/>
      <family val="1"/>
    </font>
    <font>
      <sz val="6"/>
      <name val="ＭＳ Ｐゴシック"/>
      <family val="3"/>
      <charset val="128"/>
    </font>
    <font>
      <sz val="11"/>
      <color theme="1"/>
      <name val="ＭＳ 明朝"/>
      <family val="1"/>
    </font>
    <font>
      <u/>
      <sz val="18"/>
      <color theme="1"/>
      <name val="ＭＳ 明朝"/>
      <family val="1"/>
    </font>
    <font>
      <sz val="18"/>
      <color theme="1"/>
      <name val="ＭＳ 明朝"/>
      <family val="1"/>
    </font>
    <font>
      <u/>
      <sz val="14"/>
      <color theme="1"/>
      <name val="ＭＳ 明朝"/>
      <family val="1"/>
    </font>
    <font>
      <b/>
      <sz val="11"/>
      <color theme="1"/>
      <name val="ＭＳ 明朝"/>
      <family val="1"/>
    </font>
    <font>
      <sz val="8"/>
      <name val="ＭＳ 明朝"/>
      <family val="1"/>
    </font>
    <font>
      <b/>
      <sz val="14"/>
      <name val="ＭＳ 明朝"/>
      <family val="1"/>
      <charset val="128"/>
    </font>
    <font>
      <b/>
      <sz val="17"/>
      <name val="ＭＳ 明朝"/>
      <family val="1"/>
      <charset val="128"/>
    </font>
    <font>
      <b/>
      <sz val="13"/>
      <name val="ＭＳ 明朝"/>
      <family val="1"/>
      <charset val="128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0"/>
      <color theme="0"/>
      <name val="ＭＳ 明朝"/>
      <family val="1"/>
    </font>
    <font>
      <sz val="11"/>
      <color theme="0"/>
      <name val="ＭＳ 明朝"/>
      <family val="1"/>
    </font>
    <font>
      <sz val="6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8"/>
      </bottom>
      <diagonal/>
    </border>
    <border>
      <left/>
      <right style="thin">
        <color indexed="8"/>
      </right>
      <top style="thick">
        <color auto="1"/>
      </top>
      <bottom style="thin">
        <color indexed="8"/>
      </bottom>
      <diagonal/>
    </border>
    <border>
      <left/>
      <right/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</borders>
  <cellStyleXfs count="5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38" fontId="3" fillId="0" borderId="0">
      <alignment vertical="center"/>
    </xf>
    <xf numFmtId="38" fontId="3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1" borderId="1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23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682">
    <xf numFmtId="0" fontId="0" fillId="0" borderId="0" xfId="0">
      <alignment vertical="center"/>
    </xf>
    <xf numFmtId="0" fontId="22" fillId="0" borderId="0" xfId="42" applyFont="1"/>
    <xf numFmtId="0" fontId="23" fillId="0" borderId="0" xfId="53" applyFont="1" applyBorder="1" applyAlignment="1" applyProtection="1"/>
    <xf numFmtId="0" fontId="22" fillId="0" borderId="0" xfId="43" applyFont="1"/>
    <xf numFmtId="0" fontId="22" fillId="0" borderId="0" xfId="43" applyFont="1" applyAlignment="1">
      <alignment horizontal="center" vertical="top"/>
    </xf>
    <xf numFmtId="0" fontId="22" fillId="0" borderId="0" xfId="42" applyFont="1" applyAlignment="1">
      <alignment horizontal="center"/>
    </xf>
    <xf numFmtId="0" fontId="22" fillId="0" borderId="0" xfId="42" quotePrefix="1" applyFont="1" applyAlignment="1">
      <alignment horizontal="center"/>
    </xf>
    <xf numFmtId="37" fontId="22" fillId="0" borderId="0" xfId="42" applyNumberFormat="1" applyFont="1" applyAlignment="1">
      <alignment horizontal="right"/>
    </xf>
    <xf numFmtId="0" fontId="22" fillId="0" borderId="0" xfId="42" applyFont="1" applyAlignment="1">
      <alignment horizontal="left" vertical="center"/>
    </xf>
    <xf numFmtId="37" fontId="22" fillId="0" borderId="0" xfId="42" applyNumberFormat="1" applyFont="1"/>
    <xf numFmtId="0" fontId="22" fillId="0" borderId="0" xfId="43" applyFont="1" applyAlignment="1">
      <alignment vertical="center" wrapText="1"/>
    </xf>
    <xf numFmtId="37" fontId="22" fillId="0" borderId="0" xfId="43" applyNumberFormat="1" applyFont="1"/>
    <xf numFmtId="0" fontId="22" fillId="0" borderId="0" xfId="43" applyFont="1" applyAlignment="1">
      <alignment horizontal="center" vertical="center" wrapText="1"/>
    </xf>
    <xf numFmtId="37" fontId="22" fillId="0" borderId="0" xfId="43" applyNumberFormat="1" applyFont="1" applyAlignment="1">
      <alignment horizontal="left"/>
    </xf>
    <xf numFmtId="0" fontId="22" fillId="0" borderId="0" xfId="42" applyFont="1" applyAlignment="1">
      <alignment horizontal="right"/>
    </xf>
    <xf numFmtId="37" fontId="22" fillId="0" borderId="0" xfId="42" applyNumberFormat="1" applyFont="1" applyAlignment="1">
      <alignment horizontal="center"/>
    </xf>
    <xf numFmtId="0" fontId="25" fillId="0" borderId="0" xfId="43" applyFont="1" applyAlignment="1">
      <alignment vertical="center" wrapText="1"/>
    </xf>
    <xf numFmtId="37" fontId="25" fillId="0" borderId="0" xfId="43" applyNumberFormat="1" applyFont="1"/>
    <xf numFmtId="37" fontId="26" fillId="0" borderId="0" xfId="43" applyNumberFormat="1" applyFont="1" applyAlignment="1">
      <alignment horizontal="center" vertical="center" wrapText="1"/>
    </xf>
    <xf numFmtId="37" fontId="27" fillId="24" borderId="0" xfId="43" applyNumberFormat="1" applyFont="1" applyFill="1" applyAlignment="1">
      <alignment vertical="top" textRotation="255"/>
    </xf>
    <xf numFmtId="0" fontId="22" fillId="0" borderId="0" xfId="42" applyFont="1" applyAlignment="1">
      <alignment horizontal="center" vertical="center"/>
    </xf>
    <xf numFmtId="41" fontId="22" fillId="0" borderId="0" xfId="42" applyNumberFormat="1" applyFont="1" applyAlignment="1">
      <alignment horizontal="right"/>
    </xf>
    <xf numFmtId="0" fontId="28" fillId="0" borderId="0" xfId="42" applyFont="1" applyAlignment="1">
      <alignment horizontal="left"/>
    </xf>
    <xf numFmtId="0" fontId="22" fillId="0" borderId="0" xfId="0" applyFont="1">
      <alignment vertical="center"/>
    </xf>
    <xf numFmtId="0" fontId="32" fillId="0" borderId="0" xfId="53" applyNumberFormat="1" applyFont="1" applyAlignment="1" applyProtection="1">
      <alignment vertical="center"/>
    </xf>
    <xf numFmtId="3" fontId="32" fillId="0" borderId="0" xfId="53" applyNumberFormat="1" applyFont="1" applyAlignment="1" applyProtection="1">
      <alignment vertical="center"/>
    </xf>
    <xf numFmtId="0" fontId="35" fillId="0" borderId="0" xfId="53" applyNumberFormat="1" applyFont="1" applyAlignment="1" applyProtection="1">
      <alignment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36" fillId="0" borderId="0" xfId="41" applyFont="1">
      <alignment vertical="center"/>
    </xf>
    <xf numFmtId="0" fontId="41" fillId="0" borderId="0" xfId="0" applyFont="1">
      <alignment vertical="center"/>
    </xf>
    <xf numFmtId="0" fontId="40" fillId="0" borderId="48" xfId="41" applyFont="1" applyBorder="1">
      <alignment vertical="center"/>
    </xf>
    <xf numFmtId="49" fontId="36" fillId="0" borderId="0" xfId="0" applyNumberFormat="1" applyFont="1">
      <alignment vertical="center"/>
    </xf>
    <xf numFmtId="49" fontId="36" fillId="0" borderId="0" xfId="0" quotePrefix="1" applyNumberFormat="1" applyFont="1">
      <alignment vertical="center"/>
    </xf>
    <xf numFmtId="49" fontId="36" fillId="0" borderId="0" xfId="0" quotePrefix="1" applyNumberFormat="1" applyFont="1" applyAlignment="1">
      <alignment horizontal="left" vertical="center"/>
    </xf>
    <xf numFmtId="0" fontId="42" fillId="0" borderId="0" xfId="0" applyFont="1">
      <alignment vertical="center"/>
    </xf>
    <xf numFmtId="0" fontId="40" fillId="0" borderId="0" xfId="0" applyFont="1" applyAlignment="1">
      <alignment horizontal="right" vertical="center"/>
    </xf>
    <xf numFmtId="0" fontId="26" fillId="0" borderId="48" xfId="41" applyFont="1" applyBorder="1" applyAlignment="1">
      <alignment horizontal="right" vertical="center"/>
    </xf>
    <xf numFmtId="0" fontId="26" fillId="0" borderId="0" xfId="41" applyFont="1">
      <alignment vertical="center"/>
    </xf>
    <xf numFmtId="0" fontId="30" fillId="0" borderId="0" xfId="41" applyFont="1">
      <alignment vertical="center"/>
    </xf>
    <xf numFmtId="0" fontId="43" fillId="0" borderId="0" xfId="41" applyFont="1">
      <alignment vertical="center"/>
    </xf>
    <xf numFmtId="0" fontId="45" fillId="0" borderId="0" xfId="53" applyNumberFormat="1" applyFont="1" applyAlignment="1" applyProtection="1">
      <alignment vertical="center"/>
    </xf>
    <xf numFmtId="0" fontId="39" fillId="0" borderId="0" xfId="39" applyFont="1">
      <alignment vertical="center"/>
    </xf>
    <xf numFmtId="0" fontId="36" fillId="0" borderId="0" xfId="39" applyFont="1">
      <alignment vertical="center"/>
    </xf>
    <xf numFmtId="3" fontId="36" fillId="0" borderId="0" xfId="39" applyNumberFormat="1" applyFont="1" applyAlignment="1">
      <alignment horizontal="right" vertical="center"/>
    </xf>
    <xf numFmtId="3" fontId="36" fillId="0" borderId="0" xfId="39" applyNumberFormat="1" applyFont="1">
      <alignment vertical="center"/>
    </xf>
    <xf numFmtId="3" fontId="36" fillId="0" borderId="48" xfId="39" applyNumberFormat="1" applyFont="1" applyBorder="1" applyAlignment="1">
      <alignment horizontal="right" vertical="center"/>
    </xf>
    <xf numFmtId="3" fontId="40" fillId="0" borderId="0" xfId="0" applyNumberFormat="1" applyFont="1">
      <alignment vertical="center"/>
    </xf>
    <xf numFmtId="176" fontId="36" fillId="0" borderId="0" xfId="0" applyNumberFormat="1" applyFont="1">
      <alignment vertical="center"/>
    </xf>
    <xf numFmtId="176" fontId="36" fillId="0" borderId="0" xfId="0" applyNumberFormat="1" applyFont="1" applyAlignment="1">
      <alignment horizontal="right" vertical="center"/>
    </xf>
    <xf numFmtId="49" fontId="36" fillId="0" borderId="22" xfId="0" quotePrefix="1" applyNumberFormat="1" applyFont="1" applyBorder="1">
      <alignment vertical="center"/>
    </xf>
    <xf numFmtId="0" fontId="43" fillId="0" borderId="0" xfId="0" applyFont="1" applyAlignment="1">
      <alignment horizontal="left" vertical="center"/>
    </xf>
    <xf numFmtId="0" fontId="40" fillId="0" borderId="0" xfId="0" applyFont="1" applyAlignment="1">
      <alignment horizontal="distributed" vertical="center" wrapText="1" justifyLastLine="1"/>
    </xf>
    <xf numFmtId="0" fontId="40" fillId="0" borderId="0" xfId="0" applyFont="1" applyAlignment="1">
      <alignment horizontal="distributed" vertical="center" justifyLastLine="1"/>
    </xf>
    <xf numFmtId="4" fontId="40" fillId="0" borderId="0" xfId="0" applyNumberFormat="1" applyFont="1">
      <alignment vertical="center"/>
    </xf>
    <xf numFmtId="0" fontId="40" fillId="0" borderId="0" xfId="41" applyFont="1" applyAlignment="1">
      <alignment horizontal="center" vertical="center"/>
    </xf>
    <xf numFmtId="0" fontId="36" fillId="0" borderId="0" xfId="41" applyFont="1" applyAlignment="1">
      <alignment horizontal="left" vertical="center"/>
    </xf>
    <xf numFmtId="0" fontId="49" fillId="0" borderId="0" xfId="53" applyNumberFormat="1" applyFont="1" applyAlignment="1" applyProtection="1">
      <alignment vertical="center"/>
    </xf>
    <xf numFmtId="0" fontId="50" fillId="0" borderId="0" xfId="0" applyFont="1">
      <alignment vertical="center"/>
    </xf>
    <xf numFmtId="0" fontId="48" fillId="0" borderId="0" xfId="0" applyFont="1">
      <alignment vertical="center"/>
    </xf>
    <xf numFmtId="0" fontId="48" fillId="0" borderId="0" xfId="41" applyFont="1" applyAlignment="1">
      <alignment horizontal="center"/>
    </xf>
    <xf numFmtId="0" fontId="40" fillId="0" borderId="0" xfId="41" applyFont="1" applyAlignment="1">
      <alignment horizontal="center"/>
    </xf>
    <xf numFmtId="0" fontId="51" fillId="0" borderId="0" xfId="53" applyNumberFormat="1" applyFont="1" applyAlignment="1" applyProtection="1">
      <alignment vertical="center"/>
    </xf>
    <xf numFmtId="0" fontId="52" fillId="0" borderId="0" xfId="41" applyFont="1">
      <alignment vertical="center"/>
    </xf>
    <xf numFmtId="3" fontId="48" fillId="0" borderId="0" xfId="0" applyNumberFormat="1" applyFont="1">
      <alignment vertical="center"/>
    </xf>
    <xf numFmtId="0" fontId="22" fillId="0" borderId="48" xfId="41" applyFont="1" applyBorder="1">
      <alignment vertical="center"/>
    </xf>
    <xf numFmtId="0" fontId="53" fillId="0" borderId="0" xfId="0" applyFont="1">
      <alignment vertical="center"/>
    </xf>
    <xf numFmtId="0" fontId="53" fillId="0" borderId="0" xfId="41" applyFont="1">
      <alignment vertical="center"/>
    </xf>
    <xf numFmtId="0" fontId="29" fillId="0" borderId="0" xfId="41" applyFont="1">
      <alignment vertical="center"/>
    </xf>
    <xf numFmtId="0" fontId="57" fillId="0" borderId="0" xfId="39" applyFont="1">
      <alignment vertical="center"/>
    </xf>
    <xf numFmtId="182" fontId="57" fillId="0" borderId="0" xfId="0" applyNumberFormat="1" applyFont="1">
      <alignment vertical="center"/>
    </xf>
    <xf numFmtId="3" fontId="58" fillId="0" borderId="0" xfId="0" applyNumberFormat="1" applyFont="1" applyAlignment="1">
      <alignment horizontal="right" vertical="center"/>
    </xf>
    <xf numFmtId="0" fontId="57" fillId="0" borderId="0" xfId="39" applyFont="1" applyAlignment="1">
      <alignment horizontal="center" vertical="center"/>
    </xf>
    <xf numFmtId="3" fontId="57" fillId="0" borderId="0" xfId="39" applyNumberFormat="1" applyFont="1">
      <alignment vertical="center"/>
    </xf>
    <xf numFmtId="0" fontId="30" fillId="0" borderId="0" xfId="39" applyFont="1">
      <alignment vertical="center"/>
    </xf>
    <xf numFmtId="0" fontId="59" fillId="0" borderId="0" xfId="39" applyFont="1">
      <alignment vertical="center"/>
    </xf>
    <xf numFmtId="1" fontId="30" fillId="0" borderId="0" xfId="41" applyNumberFormat="1" applyFont="1">
      <alignment vertical="center"/>
    </xf>
    <xf numFmtId="0" fontId="60" fillId="0" borderId="0" xfId="0" applyFont="1">
      <alignment vertical="center"/>
    </xf>
    <xf numFmtId="38" fontId="22" fillId="0" borderId="0" xfId="0" applyNumberFormat="1" applyFont="1">
      <alignment vertical="center"/>
    </xf>
    <xf numFmtId="0" fontId="53" fillId="0" borderId="24" xfId="41" applyFont="1" applyBorder="1" applyAlignment="1">
      <alignment horizontal="center" vertical="center" shrinkToFit="1"/>
    </xf>
    <xf numFmtId="176" fontId="26" fillId="0" borderId="0" xfId="0" applyNumberFormat="1" applyFont="1" applyAlignment="1">
      <alignment horizontal="right" vertical="center"/>
    </xf>
    <xf numFmtId="176" fontId="25" fillId="0" borderId="0" xfId="0" applyNumberFormat="1" applyFont="1" applyAlignment="1">
      <alignment horizontal="right" vertical="center"/>
    </xf>
    <xf numFmtId="0" fontId="53" fillId="0" borderId="63" xfId="41" applyFont="1" applyBorder="1" applyAlignment="1">
      <alignment horizontal="center" vertical="center" shrinkToFit="1"/>
    </xf>
    <xf numFmtId="49" fontId="53" fillId="0" borderId="63" xfId="41" quotePrefix="1" applyNumberFormat="1" applyFont="1" applyBorder="1" applyAlignment="1">
      <alignment horizontal="center" vertical="center" shrinkToFit="1"/>
    </xf>
    <xf numFmtId="177" fontId="26" fillId="0" borderId="0" xfId="41" applyNumberFormat="1" applyFont="1" applyAlignment="1">
      <alignment horizontal="right" vertical="center"/>
    </xf>
    <xf numFmtId="0" fontId="33" fillId="0" borderId="63" xfId="41" applyFont="1" applyBorder="1" applyAlignment="1">
      <alignment horizontal="distributed" vertical="center" shrinkToFit="1"/>
    </xf>
    <xf numFmtId="0" fontId="53" fillId="0" borderId="22" xfId="41" applyFont="1" applyBorder="1" applyAlignment="1">
      <alignment horizontal="distributed" vertical="center"/>
    </xf>
    <xf numFmtId="176" fontId="26" fillId="0" borderId="48" xfId="0" applyNumberFormat="1" applyFont="1" applyBorder="1" applyAlignment="1">
      <alignment horizontal="right" vertical="center"/>
    </xf>
    <xf numFmtId="176" fontId="22" fillId="0" borderId="0" xfId="0" applyNumberFormat="1" applyFont="1">
      <alignment vertical="center"/>
    </xf>
    <xf numFmtId="176" fontId="60" fillId="0" borderId="0" xfId="0" applyNumberFormat="1" applyFont="1">
      <alignment vertical="center"/>
    </xf>
    <xf numFmtId="49" fontId="36" fillId="0" borderId="74" xfId="41" applyNumberFormat="1" applyFont="1" applyBorder="1" applyAlignment="1">
      <alignment horizontal="center" vertical="center"/>
    </xf>
    <xf numFmtId="49" fontId="36" fillId="0" borderId="74" xfId="41" quotePrefix="1" applyNumberFormat="1" applyFont="1" applyBorder="1" applyAlignment="1">
      <alignment horizontal="center" vertical="center"/>
    </xf>
    <xf numFmtId="49" fontId="36" fillId="0" borderId="74" xfId="0" applyNumberFormat="1" applyFont="1" applyBorder="1">
      <alignment vertical="center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>
      <alignment vertical="center"/>
    </xf>
    <xf numFmtId="0" fontId="53" fillId="0" borderId="63" xfId="41" applyFont="1" applyBorder="1" applyAlignment="1">
      <alignment horizontal="distributed" vertical="center"/>
    </xf>
    <xf numFmtId="0" fontId="39" fillId="25" borderId="0" xfId="39" applyFont="1" applyFill="1" applyAlignment="1">
      <alignment horizontal="left" vertical="center"/>
    </xf>
    <xf numFmtId="0" fontId="38" fillId="25" borderId="0" xfId="0" applyFont="1" applyFill="1">
      <alignment vertical="center"/>
    </xf>
    <xf numFmtId="0" fontId="39" fillId="25" borderId="0" xfId="39" applyFont="1" applyFill="1">
      <alignment vertical="center"/>
    </xf>
    <xf numFmtId="0" fontId="36" fillId="25" borderId="48" xfId="39" applyFont="1" applyFill="1" applyBorder="1">
      <alignment vertical="center"/>
    </xf>
    <xf numFmtId="0" fontId="36" fillId="25" borderId="48" xfId="39" applyFont="1" applyFill="1" applyBorder="1" applyAlignment="1">
      <alignment horizontal="right" vertical="center"/>
    </xf>
    <xf numFmtId="0" fontId="40" fillId="25" borderId="0" xfId="0" applyFont="1" applyFill="1">
      <alignment vertical="center"/>
    </xf>
    <xf numFmtId="0" fontId="36" fillId="25" borderId="21" xfId="39" applyFont="1" applyFill="1" applyBorder="1" applyAlignment="1">
      <alignment horizontal="distributed" vertical="center" justifyLastLine="1"/>
    </xf>
    <xf numFmtId="0" fontId="36" fillId="25" borderId="12" xfId="39" applyFont="1" applyFill="1" applyBorder="1" applyAlignment="1">
      <alignment horizontal="distributed" vertical="center" justifyLastLine="1"/>
    </xf>
    <xf numFmtId="0" fontId="36" fillId="25" borderId="74" xfId="39" applyFont="1" applyFill="1" applyBorder="1" applyAlignment="1">
      <alignment horizontal="center" vertical="center"/>
    </xf>
    <xf numFmtId="37" fontId="36" fillId="25" borderId="13" xfId="39" applyNumberFormat="1" applyFont="1" applyFill="1" applyBorder="1">
      <alignment vertical="center"/>
    </xf>
    <xf numFmtId="37" fontId="36" fillId="25" borderId="0" xfId="39" applyNumberFormat="1" applyFont="1" applyFill="1">
      <alignment vertical="center"/>
    </xf>
    <xf numFmtId="0" fontId="36" fillId="25" borderId="0" xfId="39" applyFont="1" applyFill="1" applyAlignment="1">
      <alignment horizontal="right" vertical="center"/>
    </xf>
    <xf numFmtId="3" fontId="36" fillId="25" borderId="0" xfId="39" applyNumberFormat="1" applyFont="1" applyFill="1" applyAlignment="1">
      <alignment horizontal="right" vertical="center"/>
    </xf>
    <xf numFmtId="0" fontId="36" fillId="25" borderId="0" xfId="39" applyFont="1" applyFill="1" applyAlignment="1">
      <alignment horizontal="center" vertical="center"/>
    </xf>
    <xf numFmtId="37" fontId="36" fillId="25" borderId="0" xfId="39" applyNumberFormat="1" applyFont="1" applyFill="1" applyAlignment="1">
      <alignment horizontal="right" vertical="center"/>
    </xf>
    <xf numFmtId="0" fontId="36" fillId="25" borderId="0" xfId="39" applyFont="1" applyFill="1">
      <alignment vertical="center"/>
    </xf>
    <xf numFmtId="0" fontId="36" fillId="25" borderId="74" xfId="39" quotePrefix="1" applyFont="1" applyFill="1" applyBorder="1" applyAlignment="1">
      <alignment horizontal="center" vertical="center"/>
    </xf>
    <xf numFmtId="3" fontId="36" fillId="25" borderId="0" xfId="39" applyNumberFormat="1" applyFont="1" applyFill="1">
      <alignment vertical="center"/>
    </xf>
    <xf numFmtId="3" fontId="36" fillId="25" borderId="14" xfId="39" applyNumberFormat="1" applyFont="1" applyFill="1" applyBorder="1">
      <alignment vertical="center"/>
    </xf>
    <xf numFmtId="3" fontId="36" fillId="25" borderId="48" xfId="39" applyNumberFormat="1" applyFont="1" applyFill="1" applyBorder="1">
      <alignment vertical="center"/>
    </xf>
    <xf numFmtId="3" fontId="36" fillId="25" borderId="48" xfId="39" applyNumberFormat="1" applyFont="1" applyFill="1" applyBorder="1" applyAlignment="1">
      <alignment horizontal="right" vertical="center"/>
    </xf>
    <xf numFmtId="0" fontId="36" fillId="25" borderId="80" xfId="39" applyFont="1" applyFill="1" applyBorder="1">
      <alignment vertical="center"/>
    </xf>
    <xf numFmtId="0" fontId="36" fillId="0" borderId="21" xfId="39" applyFont="1" applyBorder="1" applyAlignment="1">
      <alignment horizontal="distributed" vertical="center" justifyLastLine="1"/>
    </xf>
    <xf numFmtId="0" fontId="36" fillId="0" borderId="19" xfId="41" applyFont="1" applyBorder="1" applyAlignment="1">
      <alignment horizontal="distributed" vertical="center" justifyLastLine="1"/>
    </xf>
    <xf numFmtId="0" fontId="36" fillId="0" borderId="12" xfId="39" applyFont="1" applyBorder="1" applyAlignment="1">
      <alignment horizontal="distributed" vertical="center" justifyLastLine="1"/>
    </xf>
    <xf numFmtId="0" fontId="36" fillId="0" borderId="74" xfId="39" applyFont="1" applyBorder="1" applyAlignment="1">
      <alignment horizontal="center" vertical="center"/>
    </xf>
    <xf numFmtId="38" fontId="36" fillId="0" borderId="0" xfId="38" applyFont="1" applyFill="1" applyBorder="1" applyAlignment="1">
      <alignment horizontal="right" vertical="center"/>
    </xf>
    <xf numFmtId="37" fontId="36" fillId="0" borderId="0" xfId="38" applyNumberFormat="1" applyFont="1" applyFill="1" applyBorder="1" applyAlignment="1">
      <alignment horizontal="right" vertical="center"/>
    </xf>
    <xf numFmtId="38" fontId="36" fillId="0" borderId="10" xfId="38" applyFont="1" applyFill="1" applyBorder="1" applyAlignment="1">
      <alignment horizontal="right" vertical="center"/>
    </xf>
    <xf numFmtId="0" fontId="36" fillId="0" borderId="74" xfId="39" quotePrefix="1" applyFont="1" applyBorder="1" applyAlignment="1">
      <alignment horizontal="center" vertical="center"/>
    </xf>
    <xf numFmtId="0" fontId="39" fillId="0" borderId="0" xfId="41" applyFont="1">
      <alignment vertical="center"/>
    </xf>
    <xf numFmtId="3" fontId="36" fillId="0" borderId="0" xfId="41" applyNumberFormat="1" applyFont="1">
      <alignment vertical="center"/>
    </xf>
    <xf numFmtId="0" fontId="36" fillId="0" borderId="15" xfId="41" applyFont="1" applyBorder="1" applyAlignment="1">
      <alignment horizontal="distributed" vertical="center" justifyLastLine="1"/>
    </xf>
    <xf numFmtId="0" fontId="36" fillId="0" borderId="11" xfId="41" applyFont="1" applyBorder="1" applyAlignment="1">
      <alignment horizontal="distributed" vertical="center" justifyLastLine="1"/>
    </xf>
    <xf numFmtId="0" fontId="36" fillId="0" borderId="18" xfId="41" applyFont="1" applyBorder="1" applyAlignment="1">
      <alignment horizontal="distributed" vertical="center" justifyLastLine="1"/>
    </xf>
    <xf numFmtId="0" fontId="36" fillId="0" borderId="20" xfId="41" applyFont="1" applyBorder="1" applyAlignment="1">
      <alignment horizontal="distributed" vertical="center" justifyLastLine="1"/>
    </xf>
    <xf numFmtId="0" fontId="36" fillId="0" borderId="74" xfId="41" applyFont="1" applyBorder="1" applyAlignment="1">
      <alignment horizontal="center" vertical="center"/>
    </xf>
    <xf numFmtId="0" fontId="36" fillId="0" borderId="75" xfId="41" applyFont="1" applyBorder="1" applyAlignment="1">
      <alignment horizontal="center" vertical="center"/>
    </xf>
    <xf numFmtId="3" fontId="36" fillId="0" borderId="10" xfId="41" applyNumberFormat="1" applyFont="1" applyBorder="1">
      <alignment vertical="center"/>
    </xf>
    <xf numFmtId="0" fontId="36" fillId="0" borderId="74" xfId="41" quotePrefix="1" applyFont="1" applyBorder="1" applyAlignment="1">
      <alignment horizontal="center" vertical="center"/>
    </xf>
    <xf numFmtId="38" fontId="36" fillId="0" borderId="48" xfId="38" applyFont="1" applyFill="1" applyBorder="1" applyAlignment="1">
      <alignment vertical="center"/>
    </xf>
    <xf numFmtId="38" fontId="36" fillId="0" borderId="48" xfId="38" applyFont="1" applyFill="1" applyBorder="1">
      <alignment vertical="center"/>
    </xf>
    <xf numFmtId="38" fontId="36" fillId="0" borderId="48" xfId="38" applyFont="1" applyFill="1" applyBorder="1" applyAlignment="1">
      <alignment horizontal="right" vertical="center"/>
    </xf>
    <xf numFmtId="0" fontId="30" fillId="0" borderId="0" xfId="41" applyFont="1" applyAlignment="1">
      <alignment horizontal="right" vertical="center"/>
    </xf>
    <xf numFmtId="0" fontId="36" fillId="0" borderId="0" xfId="41" applyFont="1" applyAlignment="1">
      <alignment horizontal="right" vertical="center"/>
    </xf>
    <xf numFmtId="38" fontId="40" fillId="0" borderId="0" xfId="0" applyNumberFormat="1" applyFont="1">
      <alignment vertical="center"/>
    </xf>
    <xf numFmtId="38" fontId="39" fillId="0" borderId="0" xfId="38" applyFont="1" applyFill="1">
      <alignment vertical="center"/>
    </xf>
    <xf numFmtId="38" fontId="38" fillId="0" borderId="0" xfId="38" applyFont="1" applyFill="1">
      <alignment vertical="center"/>
    </xf>
    <xf numFmtId="0" fontId="36" fillId="0" borderId="39" xfId="41" applyFont="1" applyBorder="1" applyAlignment="1">
      <alignment horizontal="distributed" vertical="center" justifyLastLine="1"/>
    </xf>
    <xf numFmtId="38" fontId="36" fillId="0" borderId="20" xfId="38" applyFont="1" applyFill="1" applyBorder="1" applyAlignment="1">
      <alignment horizontal="distributed" vertical="center" justifyLastLine="1"/>
    </xf>
    <xf numFmtId="38" fontId="36" fillId="0" borderId="15" xfId="38" applyFont="1" applyFill="1" applyBorder="1" applyAlignment="1">
      <alignment horizontal="distributed" vertical="center" justifyLastLine="1"/>
    </xf>
    <xf numFmtId="38" fontId="36" fillId="0" borderId="11" xfId="38" applyFont="1" applyFill="1" applyBorder="1" applyAlignment="1">
      <alignment horizontal="distributed" vertical="center" justifyLastLine="1"/>
    </xf>
    <xf numFmtId="38" fontId="36" fillId="0" borderId="18" xfId="38" applyFont="1" applyFill="1" applyBorder="1" applyAlignment="1">
      <alignment horizontal="distributed" vertical="center" justifyLastLine="1"/>
    </xf>
    <xf numFmtId="0" fontId="36" fillId="0" borderId="10" xfId="41" applyFont="1" applyBorder="1" applyAlignment="1">
      <alignment horizontal="right" vertical="center"/>
    </xf>
    <xf numFmtId="0" fontId="53" fillId="0" borderId="25" xfId="41" applyFont="1" applyBorder="1" applyAlignment="1">
      <alignment horizontal="distributed" vertical="center" wrapText="1" justifyLastLine="1"/>
    </xf>
    <xf numFmtId="0" fontId="26" fillId="0" borderId="26" xfId="41" applyFont="1" applyBorder="1" applyAlignment="1">
      <alignment horizontal="distributed" vertical="center" wrapText="1" justifyLastLine="1"/>
    </xf>
    <xf numFmtId="0" fontId="26" fillId="0" borderId="27" xfId="41" applyFont="1" applyBorder="1" applyAlignment="1">
      <alignment horizontal="distributed" vertical="center" wrapText="1" justifyLastLine="1"/>
    </xf>
    <xf numFmtId="0" fontId="26" fillId="0" borderId="29" xfId="41" applyFont="1" applyBorder="1" applyAlignment="1">
      <alignment horizontal="distributed" vertical="center" wrapText="1" justifyLastLine="1"/>
    </xf>
    <xf numFmtId="0" fontId="26" fillId="0" borderId="92" xfId="0" applyFont="1" applyBorder="1">
      <alignment vertical="center"/>
    </xf>
    <xf numFmtId="0" fontId="59" fillId="0" borderId="0" xfId="41" applyFont="1">
      <alignment vertical="center"/>
    </xf>
    <xf numFmtId="0" fontId="26" fillId="25" borderId="24" xfId="41" applyFont="1" applyFill="1" applyBorder="1" applyAlignment="1">
      <alignment horizontal="center" vertical="center" wrapText="1"/>
    </xf>
    <xf numFmtId="0" fontId="26" fillId="25" borderId="49" xfId="41" applyFont="1" applyFill="1" applyBorder="1" applyAlignment="1">
      <alignment horizontal="left" vertical="center"/>
    </xf>
    <xf numFmtId="0" fontId="26" fillId="25" borderId="63" xfId="41" applyFont="1" applyFill="1" applyBorder="1" applyAlignment="1">
      <alignment horizontal="center" vertical="center" wrapText="1"/>
    </xf>
    <xf numFmtId="0" fontId="26" fillId="25" borderId="52" xfId="41" applyFont="1" applyFill="1" applyBorder="1" applyAlignment="1">
      <alignment horizontal="left" vertical="center"/>
    </xf>
    <xf numFmtId="0" fontId="26" fillId="25" borderId="52" xfId="41" applyFont="1" applyFill="1" applyBorder="1" applyAlignment="1">
      <alignment horizontal="left" vertical="center" shrinkToFit="1"/>
    </xf>
    <xf numFmtId="3" fontId="26" fillId="25" borderId="52" xfId="41" applyNumberFormat="1" applyFont="1" applyFill="1" applyBorder="1" applyAlignment="1">
      <alignment horizontal="left" vertical="center"/>
    </xf>
    <xf numFmtId="3" fontId="26" fillId="25" borderId="52" xfId="41" applyNumberFormat="1" applyFont="1" applyFill="1" applyBorder="1">
      <alignment vertical="center"/>
    </xf>
    <xf numFmtId="0" fontId="26" fillId="25" borderId="30" xfId="41" applyFont="1" applyFill="1" applyBorder="1" applyAlignment="1">
      <alignment horizontal="center" vertical="center" wrapText="1"/>
    </xf>
    <xf numFmtId="0" fontId="26" fillId="25" borderId="52" xfId="41" applyFont="1" applyFill="1" applyBorder="1">
      <alignment vertical="center"/>
    </xf>
    <xf numFmtId="0" fontId="26" fillId="25" borderId="49" xfId="41" applyFont="1" applyFill="1" applyBorder="1">
      <alignment vertical="center"/>
    </xf>
    <xf numFmtId="0" fontId="26" fillId="25" borderId="28" xfId="41" applyFont="1" applyFill="1" applyBorder="1">
      <alignment vertical="center"/>
    </xf>
    <xf numFmtId="0" fontId="26" fillId="25" borderId="36" xfId="41" applyFont="1" applyFill="1" applyBorder="1">
      <alignment vertical="center"/>
    </xf>
    <xf numFmtId="0" fontId="43" fillId="25" borderId="13" xfId="41" applyFont="1" applyFill="1" applyBorder="1" applyAlignment="1">
      <alignment vertical="center" wrapText="1"/>
    </xf>
    <xf numFmtId="0" fontId="42" fillId="25" borderId="31" xfId="41" applyFont="1" applyFill="1" applyBorder="1" applyAlignment="1">
      <alignment vertical="center" wrapText="1"/>
    </xf>
    <xf numFmtId="3" fontId="43" fillId="25" borderId="13" xfId="41" applyNumberFormat="1" applyFont="1" applyFill="1" applyBorder="1">
      <alignment vertical="center"/>
    </xf>
    <xf numFmtId="0" fontId="43" fillId="25" borderId="13" xfId="41" applyFont="1" applyFill="1" applyBorder="1" applyAlignment="1">
      <alignment horizontal="left" vertical="center"/>
    </xf>
    <xf numFmtId="0" fontId="43" fillId="25" borderId="13" xfId="41" applyFont="1" applyFill="1" applyBorder="1" applyAlignment="1">
      <alignment horizontal="left" vertical="center" wrapText="1"/>
    </xf>
    <xf numFmtId="0" fontId="43" fillId="25" borderId="13" xfId="41" applyFont="1" applyFill="1" applyBorder="1">
      <alignment vertical="center"/>
    </xf>
    <xf numFmtId="0" fontId="22" fillId="25" borderId="0" xfId="0" applyFont="1" applyFill="1">
      <alignment vertical="center"/>
    </xf>
    <xf numFmtId="0" fontId="53" fillId="25" borderId="0" xfId="0" applyFont="1" applyFill="1">
      <alignment vertical="center"/>
    </xf>
    <xf numFmtId="0" fontId="40" fillId="0" borderId="0" xfId="41" applyFont="1">
      <alignment vertical="center"/>
    </xf>
    <xf numFmtId="0" fontId="42" fillId="0" borderId="0" xfId="0" applyFont="1" applyAlignment="1">
      <alignment horizontal="right" vertical="center"/>
    </xf>
    <xf numFmtId="0" fontId="63" fillId="0" borderId="11" xfId="0" applyFont="1" applyBorder="1" applyAlignment="1">
      <alignment horizontal="distributed" vertical="center" justifyLastLine="1"/>
    </xf>
    <xf numFmtId="0" fontId="36" fillId="0" borderId="11" xfId="0" applyFont="1" applyBorder="1" applyAlignment="1">
      <alignment horizontal="distributed" vertical="center" justifyLastLine="1"/>
    </xf>
    <xf numFmtId="0" fontId="36" fillId="0" borderId="18" xfId="0" applyFont="1" applyBorder="1" applyAlignment="1">
      <alignment horizontal="distributed" vertical="center" justifyLastLine="1"/>
    </xf>
    <xf numFmtId="38" fontId="36" fillId="0" borderId="0" xfId="54" applyFont="1" applyBorder="1" applyAlignment="1">
      <alignment vertical="center"/>
    </xf>
    <xf numFmtId="38" fontId="36" fillId="0" borderId="13" xfId="54" applyFont="1" applyBorder="1" applyAlignment="1">
      <alignment vertical="center"/>
    </xf>
    <xf numFmtId="49" fontId="36" fillId="0" borderId="48" xfId="0" quotePrefix="1" applyNumberFormat="1" applyFont="1" applyBorder="1">
      <alignment vertical="center"/>
    </xf>
    <xf numFmtId="38" fontId="36" fillId="0" borderId="14" xfId="54" applyFont="1" applyBorder="1" applyAlignment="1">
      <alignment vertical="center"/>
    </xf>
    <xf numFmtId="38" fontId="36" fillId="0" borderId="48" xfId="54" applyFont="1" applyBorder="1" applyAlignment="1">
      <alignment vertical="center"/>
    </xf>
    <xf numFmtId="0" fontId="41" fillId="0" borderId="0" xfId="39" applyFont="1">
      <alignment vertical="center"/>
    </xf>
    <xf numFmtId="0" fontId="40" fillId="0" borderId="0" xfId="39" applyFont="1">
      <alignment vertical="center"/>
    </xf>
    <xf numFmtId="0" fontId="36" fillId="0" borderId="18" xfId="39" applyFont="1" applyBorder="1" applyAlignment="1">
      <alignment horizontal="distributed" vertical="center" justifyLastLine="1"/>
    </xf>
    <xf numFmtId="0" fontId="36" fillId="0" borderId="16" xfId="41" applyFont="1" applyBorder="1" applyAlignment="1">
      <alignment horizontal="distributed" vertical="center" justifyLastLine="1"/>
    </xf>
    <xf numFmtId="49" fontId="36" fillId="0" borderId="74" xfId="39" applyNumberFormat="1" applyFont="1" applyBorder="1">
      <alignment vertical="center"/>
    </xf>
    <xf numFmtId="0" fontId="42" fillId="0" borderId="0" xfId="39" applyFont="1">
      <alignment vertical="center"/>
    </xf>
    <xf numFmtId="0" fontId="65" fillId="0" borderId="0" xfId="0" applyFont="1" applyAlignment="1">
      <alignment vertical="center" justifyLastLine="1"/>
    </xf>
    <xf numFmtId="0" fontId="65" fillId="0" borderId="0" xfId="0" applyFont="1" applyAlignment="1">
      <alignment vertical="center" wrapText="1" justifyLastLine="1"/>
    </xf>
    <xf numFmtId="0" fontId="36" fillId="0" borderId="12" xfId="0" applyFont="1" applyBorder="1" applyAlignment="1">
      <alignment horizontal="distributed" vertical="center" wrapText="1" justifyLastLine="1"/>
    </xf>
    <xf numFmtId="0" fontId="65" fillId="0" borderId="12" xfId="0" applyFont="1" applyBorder="1" applyAlignment="1">
      <alignment horizontal="distributed" vertical="center" justifyLastLine="1"/>
    </xf>
    <xf numFmtId="0" fontId="65" fillId="0" borderId="12" xfId="0" applyFont="1" applyBorder="1" applyAlignment="1">
      <alignment horizontal="distributed" vertical="center" wrapText="1" justifyLastLine="1"/>
    </xf>
    <xf numFmtId="0" fontId="66" fillId="0" borderId="19" xfId="0" applyFont="1" applyBorder="1" applyAlignment="1">
      <alignment horizontal="distributed" vertical="center" wrapText="1" justifyLastLine="1"/>
    </xf>
    <xf numFmtId="0" fontId="65" fillId="0" borderId="0" xfId="0" applyFont="1">
      <alignment vertical="center"/>
    </xf>
    <xf numFmtId="0" fontId="65" fillId="0" borderId="0" xfId="0" applyFont="1" applyAlignment="1">
      <alignment vertical="center" wrapText="1"/>
    </xf>
    <xf numFmtId="0" fontId="66" fillId="0" borderId="0" xfId="0" applyFont="1" applyAlignment="1">
      <alignment vertical="center" wrapText="1"/>
    </xf>
    <xf numFmtId="38" fontId="67" fillId="0" borderId="13" xfId="54" applyFont="1" applyBorder="1" applyAlignment="1">
      <alignment vertical="center"/>
    </xf>
    <xf numFmtId="38" fontId="67" fillId="0" borderId="0" xfId="54" applyFont="1" applyAlignment="1">
      <alignment vertical="center"/>
    </xf>
    <xf numFmtId="38" fontId="67" fillId="0" borderId="98" xfId="54" applyFont="1" applyBorder="1" applyAlignment="1">
      <alignment vertical="center"/>
    </xf>
    <xf numFmtId="0" fontId="68" fillId="0" borderId="0" xfId="0" applyFont="1">
      <alignment vertical="center"/>
    </xf>
    <xf numFmtId="38" fontId="67" fillId="0" borderId="0" xfId="54" applyFont="1" applyBorder="1" applyAlignment="1">
      <alignment vertical="center"/>
    </xf>
    <xf numFmtId="38" fontId="67" fillId="0" borderId="0" xfId="54" quotePrefix="1" applyFont="1" applyAlignment="1">
      <alignment vertical="center"/>
    </xf>
    <xf numFmtId="38" fontId="67" fillId="0" borderId="0" xfId="54" applyFont="1" applyBorder="1" applyAlignment="1">
      <alignment vertical="center" justifyLastLine="1"/>
    </xf>
    <xf numFmtId="0" fontId="68" fillId="0" borderId="0" xfId="0" applyFont="1" applyAlignment="1">
      <alignment vertical="center" justifyLastLine="1"/>
    </xf>
    <xf numFmtId="0" fontId="36" fillId="0" borderId="98" xfId="41" applyFont="1" applyBorder="1">
      <alignment vertical="center"/>
    </xf>
    <xf numFmtId="0" fontId="36" fillId="0" borderId="11" xfId="39" applyFont="1" applyBorder="1" applyAlignment="1">
      <alignment horizontal="distributed" vertical="center" wrapText="1" justifyLastLine="1"/>
    </xf>
    <xf numFmtId="0" fontId="36" fillId="0" borderId="37" xfId="41" applyFont="1" applyBorder="1" applyAlignment="1">
      <alignment horizontal="distributed" vertical="center" justifyLastLine="1"/>
    </xf>
    <xf numFmtId="0" fontId="36" fillId="0" borderId="26" xfId="41" applyFont="1" applyBorder="1" applyAlignment="1">
      <alignment horizontal="distributed" vertical="center" justifyLastLine="1"/>
    </xf>
    <xf numFmtId="0" fontId="36" fillId="0" borderId="0" xfId="39" applyFont="1" applyAlignment="1">
      <alignment horizontal="center" vertical="center"/>
    </xf>
    <xf numFmtId="0" fontId="40" fillId="0" borderId="48" xfId="0" applyFont="1" applyBorder="1" applyAlignment="1">
      <alignment horizontal="distributed" vertical="center" justifyLastLine="1"/>
    </xf>
    <xf numFmtId="0" fontId="36" fillId="0" borderId="48" xfId="0" applyFont="1" applyBorder="1" applyAlignment="1">
      <alignment horizontal="right" vertical="center" justifyLastLine="1"/>
    </xf>
    <xf numFmtId="0" fontId="36" fillId="0" borderId="15" xfId="0" applyFont="1" applyBorder="1" applyAlignment="1">
      <alignment horizontal="distributed" vertical="center" justifyLastLine="1"/>
    </xf>
    <xf numFmtId="0" fontId="36" fillId="0" borderId="26" xfId="0" applyFont="1" applyBorder="1" applyAlignment="1">
      <alignment horizontal="distributed" vertical="center" justifyLastLine="1"/>
    </xf>
    <xf numFmtId="49" fontId="36" fillId="0" borderId="0" xfId="41" applyNumberFormat="1" applyFont="1" applyAlignment="1">
      <alignment horizontal="center" vertical="center"/>
    </xf>
    <xf numFmtId="0" fontId="36" fillId="0" borderId="13" xfId="0" applyFont="1" applyBorder="1">
      <alignment vertical="center"/>
    </xf>
    <xf numFmtId="38" fontId="36" fillId="0" borderId="0" xfId="38" applyFont="1" applyFill="1" applyBorder="1">
      <alignment vertical="center"/>
    </xf>
    <xf numFmtId="38" fontId="36" fillId="0" borderId="0" xfId="38" applyFont="1" applyFill="1" applyBorder="1" applyAlignment="1">
      <alignment vertical="center"/>
    </xf>
    <xf numFmtId="49" fontId="36" fillId="0" borderId="0" xfId="0" quotePrefix="1" applyNumberFormat="1" applyFont="1" applyAlignment="1">
      <alignment horizontal="center" vertical="center"/>
    </xf>
    <xf numFmtId="49" fontId="36" fillId="0" borderId="22" xfId="0" quotePrefix="1" applyNumberFormat="1" applyFont="1" applyBorder="1" applyAlignment="1">
      <alignment horizontal="center" vertical="center"/>
    </xf>
    <xf numFmtId="0" fontId="36" fillId="0" borderId="14" xfId="0" applyFont="1" applyBorder="1">
      <alignment vertical="center"/>
    </xf>
    <xf numFmtId="3" fontId="36" fillId="0" borderId="48" xfId="39" applyNumberFormat="1" applyFont="1" applyBorder="1">
      <alignment vertical="center"/>
    </xf>
    <xf numFmtId="0" fontId="36" fillId="0" borderId="15" xfId="41" applyFont="1" applyBorder="1" applyAlignment="1">
      <alignment horizontal="center" vertical="center"/>
    </xf>
    <xf numFmtId="49" fontId="36" fillId="0" borderId="75" xfId="0" applyNumberFormat="1" applyFont="1" applyBorder="1" applyAlignment="1">
      <alignment horizontal="center" vertical="center"/>
    </xf>
    <xf numFmtId="38" fontId="43" fillId="0" borderId="0" xfId="38" applyFont="1" applyFill="1" applyBorder="1">
      <alignment vertical="center"/>
    </xf>
    <xf numFmtId="38" fontId="43" fillId="0" borderId="0" xfId="38" applyFont="1" applyFill="1" applyBorder="1" applyAlignment="1">
      <alignment horizontal="right" vertical="center"/>
    </xf>
    <xf numFmtId="49" fontId="36" fillId="0" borderId="75" xfId="41" applyNumberFormat="1" applyFont="1" applyBorder="1">
      <alignment vertical="center"/>
    </xf>
    <xf numFmtId="38" fontId="43" fillId="0" borderId="13" xfId="38" applyFont="1" applyFill="1" applyBorder="1" applyAlignment="1">
      <alignment horizontal="right" vertical="center"/>
    </xf>
    <xf numFmtId="49" fontId="36" fillId="0" borderId="75" xfId="41" applyNumberFormat="1" applyFont="1" applyBorder="1" applyAlignment="1">
      <alignment horizontal="left" vertical="center"/>
    </xf>
    <xf numFmtId="181" fontId="42" fillId="0" borderId="0" xfId="41" applyNumberFormat="1" applyFont="1" applyAlignment="1">
      <alignment horizontal="right" vertical="center"/>
    </xf>
    <xf numFmtId="0" fontId="40" fillId="0" borderId="48" xfId="0" applyFont="1" applyBorder="1" applyAlignment="1">
      <alignment vertical="center" wrapText="1"/>
    </xf>
    <xf numFmtId="0" fontId="40" fillId="0" borderId="0" xfId="43" applyFont="1" applyAlignment="1">
      <alignment vertical="center" wrapText="1"/>
    </xf>
    <xf numFmtId="0" fontId="43" fillId="0" borderId="48" xfId="41" applyFont="1" applyBorder="1" applyAlignment="1">
      <alignment horizontal="right" vertical="center"/>
    </xf>
    <xf numFmtId="0" fontId="36" fillId="0" borderId="18" xfId="39" applyFont="1" applyBorder="1" applyAlignment="1">
      <alignment horizontal="distributed" vertical="center" justifyLastLine="1" shrinkToFit="1"/>
    </xf>
    <xf numFmtId="0" fontId="36" fillId="0" borderId="11" xfId="39" applyFont="1" applyBorder="1" applyAlignment="1">
      <alignment horizontal="distributed" vertical="center" justifyLastLine="1" shrinkToFit="1"/>
    </xf>
    <xf numFmtId="0" fontId="36" fillId="0" borderId="18" xfId="39" applyFont="1" applyBorder="1" applyAlignment="1">
      <alignment horizontal="center" vertical="center" justifyLastLine="1" shrinkToFit="1"/>
    </xf>
    <xf numFmtId="0" fontId="43" fillId="0" borderId="11" xfId="0" applyFont="1" applyBorder="1" applyAlignment="1">
      <alignment horizontal="distributed" vertical="center" wrapText="1" justifyLastLine="1"/>
    </xf>
    <xf numFmtId="178" fontId="36" fillId="0" borderId="13" xfId="0" applyNumberFormat="1" applyFont="1" applyBorder="1">
      <alignment vertical="center"/>
    </xf>
    <xf numFmtId="178" fontId="36" fillId="0" borderId="0" xfId="0" applyNumberFormat="1" applyFont="1">
      <alignment vertical="center"/>
    </xf>
    <xf numFmtId="178" fontId="36" fillId="0" borderId="0" xfId="0" applyNumberFormat="1" applyFont="1" applyAlignment="1">
      <alignment horizontal="right" vertical="center"/>
    </xf>
    <xf numFmtId="3" fontId="36" fillId="0" borderId="0" xfId="0" applyNumberFormat="1" applyFont="1">
      <alignment vertical="center"/>
    </xf>
    <xf numFmtId="49" fontId="36" fillId="0" borderId="75" xfId="0" quotePrefix="1" applyNumberFormat="1" applyFont="1" applyBorder="1" applyAlignment="1">
      <alignment horizontal="center" vertical="center"/>
    </xf>
    <xf numFmtId="49" fontId="36" fillId="0" borderId="75" xfId="0" quotePrefix="1" applyNumberFormat="1" applyFont="1" applyBorder="1">
      <alignment vertical="center"/>
    </xf>
    <xf numFmtId="3" fontId="36" fillId="0" borderId="0" xfId="0" applyNumberFormat="1" applyFont="1" applyAlignment="1">
      <alignment horizontal="right" vertical="center"/>
    </xf>
    <xf numFmtId="178" fontId="36" fillId="0" borderId="14" xfId="0" applyNumberFormat="1" applyFont="1" applyBorder="1">
      <alignment vertical="center"/>
    </xf>
    <xf numFmtId="178" fontId="36" fillId="0" borderId="48" xfId="0" applyNumberFormat="1" applyFont="1" applyBorder="1">
      <alignment vertical="center"/>
    </xf>
    <xf numFmtId="178" fontId="36" fillId="0" borderId="48" xfId="0" applyNumberFormat="1" applyFont="1" applyBorder="1" applyAlignment="1">
      <alignment horizontal="right" vertical="center"/>
    </xf>
    <xf numFmtId="3" fontId="36" fillId="0" borderId="48" xfId="0" applyNumberFormat="1" applyFont="1" applyBorder="1" applyAlignment="1">
      <alignment horizontal="right" vertical="center"/>
    </xf>
    <xf numFmtId="3" fontId="36" fillId="0" borderId="48" xfId="0" applyNumberFormat="1" applyFont="1" applyBorder="1">
      <alignment vertical="center"/>
    </xf>
    <xf numFmtId="177" fontId="36" fillId="0" borderId="0" xfId="0" applyNumberFormat="1" applyFont="1">
      <alignment vertical="center"/>
    </xf>
    <xf numFmtId="49" fontId="42" fillId="0" borderId="70" xfId="41" applyNumberFormat="1" applyFont="1" applyBorder="1" applyAlignment="1">
      <alignment horizontal="center" vertical="center"/>
    </xf>
    <xf numFmtId="38" fontId="42" fillId="0" borderId="13" xfId="38" applyFont="1" applyFill="1" applyBorder="1" applyAlignment="1">
      <alignment vertical="center"/>
    </xf>
    <xf numFmtId="38" fontId="42" fillId="0" borderId="0" xfId="38" applyFont="1" applyFill="1" applyBorder="1" applyAlignment="1">
      <alignment vertical="center"/>
    </xf>
    <xf numFmtId="38" fontId="42" fillId="0" borderId="0" xfId="38" applyFont="1" applyFill="1" applyBorder="1" applyAlignment="1">
      <alignment horizontal="right" vertical="center"/>
    </xf>
    <xf numFmtId="49" fontId="42" fillId="0" borderId="75" xfId="41" applyNumberFormat="1" applyFont="1" applyBorder="1" applyAlignment="1">
      <alignment horizontal="center" vertical="center"/>
    </xf>
    <xf numFmtId="0" fontId="42" fillId="0" borderId="11" xfId="41" applyFont="1" applyBorder="1" applyAlignment="1">
      <alignment horizontal="center" vertical="center" wrapText="1"/>
    </xf>
    <xf numFmtId="0" fontId="42" fillId="0" borderId="11" xfId="41" applyFont="1" applyBorder="1" applyAlignment="1">
      <alignment horizontal="center" vertical="center"/>
    </xf>
    <xf numFmtId="0" fontId="42" fillId="0" borderId="18" xfId="41" applyFont="1" applyBorder="1" applyAlignment="1">
      <alignment horizontal="center" vertical="center"/>
    </xf>
    <xf numFmtId="38" fontId="42" fillId="0" borderId="13" xfId="38" applyFont="1" applyFill="1" applyBorder="1" applyAlignment="1">
      <alignment horizontal="right" vertical="center"/>
    </xf>
    <xf numFmtId="0" fontId="40" fillId="0" borderId="0" xfId="42" applyFont="1" applyAlignment="1">
      <alignment horizontal="center" vertical="center"/>
    </xf>
    <xf numFmtId="0" fontId="42" fillId="0" borderId="15" xfId="39" applyFont="1" applyBorder="1" applyAlignment="1">
      <alignment horizontal="center" vertical="center"/>
    </xf>
    <xf numFmtId="0" fontId="42" fillId="0" borderId="15" xfId="39" applyFont="1" applyBorder="1" applyAlignment="1">
      <alignment horizontal="center" vertical="center" wrapText="1"/>
    </xf>
    <xf numFmtId="0" fontId="42" fillId="0" borderId="44" xfId="39" applyFont="1" applyBorder="1" applyAlignment="1">
      <alignment horizontal="center" vertical="center" wrapText="1"/>
    </xf>
    <xf numFmtId="3" fontId="40" fillId="0" borderId="48" xfId="0" applyNumberFormat="1" applyFont="1" applyBorder="1">
      <alignment vertical="center"/>
    </xf>
    <xf numFmtId="3" fontId="36" fillId="0" borderId="29" xfId="39" applyNumberFormat="1" applyFont="1" applyBorder="1" applyAlignment="1">
      <alignment horizontal="distributed" vertical="center" justifyLastLine="1"/>
    </xf>
    <xf numFmtId="4" fontId="36" fillId="0" borderId="0" xfId="39" applyNumberFormat="1" applyFont="1">
      <alignment vertical="center"/>
    </xf>
    <xf numFmtId="49" fontId="36" fillId="0" borderId="75" xfId="39" applyNumberFormat="1" applyFont="1" applyBorder="1" applyAlignment="1">
      <alignment horizontal="distributed" vertical="center"/>
    </xf>
    <xf numFmtId="40" fontId="36" fillId="0" borderId="0" xfId="20" applyNumberFormat="1" applyFont="1">
      <alignment vertical="center"/>
    </xf>
    <xf numFmtId="49" fontId="36" fillId="0" borderId="22" xfId="39" applyNumberFormat="1" applyFont="1" applyBorder="1" applyAlignment="1">
      <alignment horizontal="distributed" vertical="center"/>
    </xf>
    <xf numFmtId="40" fontId="36" fillId="0" borderId="48" xfId="20" applyNumberFormat="1" applyFont="1" applyBorder="1">
      <alignment vertical="center"/>
    </xf>
    <xf numFmtId="4" fontId="36" fillId="0" borderId="48" xfId="39" applyNumberFormat="1" applyFont="1" applyBorder="1">
      <alignment vertical="center"/>
    </xf>
    <xf numFmtId="0" fontId="42" fillId="0" borderId="18" xfId="41" applyFont="1" applyBorder="1" applyAlignment="1">
      <alignment horizontal="distributed" vertical="center" justifyLastLine="1"/>
    </xf>
    <xf numFmtId="0" fontId="42" fillId="0" borderId="11" xfId="41" applyFont="1" applyBorder="1" applyAlignment="1">
      <alignment horizontal="distributed" vertical="center" wrapText="1" justifyLastLine="1"/>
    </xf>
    <xf numFmtId="0" fontId="42" fillId="0" borderId="11" xfId="41" applyFont="1" applyBorder="1" applyAlignment="1">
      <alignment horizontal="distributed" vertical="center" justifyLastLine="1"/>
    </xf>
    <xf numFmtId="0" fontId="53" fillId="0" borderId="75" xfId="41" applyFont="1" applyBorder="1" applyAlignment="1">
      <alignment horizontal="center" vertical="center"/>
    </xf>
    <xf numFmtId="0" fontId="53" fillId="0" borderId="35" xfId="39" applyFont="1" applyBorder="1" applyAlignment="1">
      <alignment horizontal="right" vertical="center"/>
    </xf>
    <xf numFmtId="0" fontId="53" fillId="0" borderId="23" xfId="39" applyFont="1" applyBorder="1" applyAlignment="1">
      <alignment horizontal="right" vertical="center"/>
    </xf>
    <xf numFmtId="0" fontId="36" fillId="0" borderId="48" xfId="41" applyFont="1" applyBorder="1">
      <alignment vertical="center"/>
    </xf>
    <xf numFmtId="0" fontId="43" fillId="0" borderId="16" xfId="0" applyFont="1" applyBorder="1" applyAlignment="1">
      <alignment horizontal="distributed" vertical="center" justifyLastLine="1" shrinkToFit="1"/>
    </xf>
    <xf numFmtId="0" fontId="43" fillId="0" borderId="103" xfId="0" applyFont="1" applyBorder="1" applyAlignment="1">
      <alignment horizontal="distributed" vertical="center" justifyLastLine="1" shrinkToFit="1"/>
    </xf>
    <xf numFmtId="0" fontId="43" fillId="0" borderId="104" xfId="0" applyFont="1" applyBorder="1" applyAlignment="1">
      <alignment horizontal="distributed" vertical="center" justifyLastLine="1" shrinkToFit="1"/>
    </xf>
    <xf numFmtId="0" fontId="43" fillId="0" borderId="104" xfId="0" applyFont="1" applyBorder="1" applyAlignment="1">
      <alignment horizontal="center" vertical="center" justifyLastLine="1" shrinkToFit="1"/>
    </xf>
    <xf numFmtId="0" fontId="43" fillId="0" borderId="74" xfId="41" applyFont="1" applyBorder="1" applyAlignment="1">
      <alignment horizontal="center" vertical="center"/>
    </xf>
    <xf numFmtId="3" fontId="43" fillId="0" borderId="10" xfId="41" applyNumberFormat="1" applyFont="1" applyBorder="1">
      <alignment vertical="center"/>
    </xf>
    <xf numFmtId="3" fontId="43" fillId="0" borderId="0" xfId="41" applyNumberFormat="1" applyFont="1">
      <alignment vertical="center"/>
    </xf>
    <xf numFmtId="49" fontId="43" fillId="0" borderId="22" xfId="41" quotePrefix="1" applyNumberFormat="1" applyFont="1" applyBorder="1" applyAlignment="1">
      <alignment horizontal="center" vertical="center"/>
    </xf>
    <xf numFmtId="3" fontId="43" fillId="0" borderId="48" xfId="41" applyNumberFormat="1" applyFont="1" applyBorder="1">
      <alignment vertical="center"/>
    </xf>
    <xf numFmtId="0" fontId="43" fillId="0" borderId="63" xfId="41" applyFont="1" applyBorder="1" applyAlignment="1">
      <alignment horizontal="center" vertical="center"/>
    </xf>
    <xf numFmtId="49" fontId="43" fillId="0" borderId="63" xfId="41" quotePrefix="1" applyNumberFormat="1" applyFont="1" applyBorder="1" applyAlignment="1">
      <alignment horizontal="center" vertical="center"/>
    </xf>
    <xf numFmtId="3" fontId="43" fillId="0" borderId="13" xfId="41" applyNumberFormat="1" applyFont="1" applyBorder="1">
      <alignment vertical="center"/>
    </xf>
    <xf numFmtId="37" fontId="26" fillId="0" borderId="50" xfId="41" applyNumberFormat="1" applyFont="1" applyBorder="1" applyAlignment="1">
      <alignment horizontal="right" vertical="center"/>
    </xf>
    <xf numFmtId="37" fontId="26" fillId="0" borderId="40" xfId="41" applyNumberFormat="1" applyFont="1" applyBorder="1" applyAlignment="1">
      <alignment horizontal="right" vertical="center"/>
    </xf>
    <xf numFmtId="0" fontId="26" fillId="0" borderId="34" xfId="41" applyFont="1" applyBorder="1" applyAlignment="1">
      <alignment horizontal="left" vertical="center"/>
    </xf>
    <xf numFmtId="38" fontId="26" fillId="0" borderId="40" xfId="38" applyFont="1" applyFill="1" applyBorder="1" applyAlignment="1">
      <alignment horizontal="right" vertical="center"/>
    </xf>
    <xf numFmtId="180" fontId="26" fillId="0" borderId="10" xfId="41" applyNumberFormat="1" applyFont="1" applyBorder="1" applyAlignment="1">
      <alignment horizontal="right" vertical="center"/>
    </xf>
    <xf numFmtId="0" fontId="26" fillId="0" borderId="31" xfId="41" applyFont="1" applyBorder="1" applyAlignment="1">
      <alignment horizontal="left" vertical="center"/>
    </xf>
    <xf numFmtId="38" fontId="26" fillId="0" borderId="0" xfId="38" applyFont="1" applyFill="1" applyBorder="1" applyAlignment="1">
      <alignment horizontal="right" vertical="center"/>
    </xf>
    <xf numFmtId="37" fontId="26" fillId="0" borderId="10" xfId="41" applyNumberFormat="1" applyFont="1" applyBorder="1" applyAlignment="1">
      <alignment horizontal="right" vertical="center"/>
    </xf>
    <xf numFmtId="0" fontId="26" fillId="0" borderId="31" xfId="41" applyFont="1" applyBorder="1">
      <alignment vertical="center"/>
    </xf>
    <xf numFmtId="0" fontId="26" fillId="0" borderId="10" xfId="41" applyFont="1" applyBorder="1" applyAlignment="1">
      <alignment horizontal="right" vertical="center"/>
    </xf>
    <xf numFmtId="0" fontId="26" fillId="0" borderId="31" xfId="41" applyFont="1" applyBorder="1" applyAlignment="1">
      <alignment vertical="center" wrapText="1"/>
    </xf>
    <xf numFmtId="0" fontId="26" fillId="0" borderId="56" xfId="41" applyFont="1" applyBorder="1" applyAlignment="1">
      <alignment horizontal="left" vertical="center"/>
    </xf>
    <xf numFmtId="38" fontId="26" fillId="0" borderId="38" xfId="38" applyFont="1" applyFill="1" applyBorder="1" applyAlignment="1">
      <alignment horizontal="right" vertical="center"/>
    </xf>
    <xf numFmtId="0" fontId="26" fillId="0" borderId="13" xfId="41" applyFont="1" applyBorder="1">
      <alignment vertical="center"/>
    </xf>
    <xf numFmtId="38" fontId="26" fillId="0" borderId="13" xfId="38" applyFont="1" applyFill="1" applyBorder="1">
      <alignment vertical="center"/>
    </xf>
    <xf numFmtId="37" fontId="26" fillId="0" borderId="44" xfId="41" applyNumberFormat="1" applyFont="1" applyBorder="1" applyAlignment="1">
      <alignment horizontal="right" vertical="center"/>
    </xf>
    <xf numFmtId="37" fontId="26" fillId="0" borderId="45" xfId="41" applyNumberFormat="1" applyFont="1" applyBorder="1" applyAlignment="1">
      <alignment horizontal="right" vertical="center"/>
    </xf>
    <xf numFmtId="37" fontId="26" fillId="0" borderId="58" xfId="41" applyNumberFormat="1" applyFont="1" applyBorder="1" applyAlignment="1">
      <alignment horizontal="right" vertical="center"/>
    </xf>
    <xf numFmtId="37" fontId="26" fillId="0" borderId="47" xfId="38" applyNumberFormat="1" applyFont="1" applyFill="1" applyBorder="1" applyAlignment="1">
      <alignment horizontal="right" vertical="center"/>
    </xf>
    <xf numFmtId="37" fontId="26" fillId="0" borderId="38" xfId="38" applyNumberFormat="1" applyFont="1" applyFill="1" applyBorder="1" applyAlignment="1">
      <alignment horizontal="right" vertical="center"/>
    </xf>
    <xf numFmtId="37" fontId="26" fillId="0" borderId="59" xfId="38" applyNumberFormat="1" applyFont="1" applyFill="1" applyBorder="1" applyAlignment="1">
      <alignment horizontal="right" vertical="center"/>
    </xf>
    <xf numFmtId="0" fontId="26" fillId="0" borderId="13" xfId="41" applyFont="1" applyBorder="1" applyAlignment="1">
      <alignment horizontal="left" vertical="center"/>
    </xf>
    <xf numFmtId="38" fontId="26" fillId="0" borderId="13" xfId="38" applyFont="1" applyFill="1" applyBorder="1" applyAlignment="1">
      <alignment horizontal="right" vertical="center"/>
    </xf>
    <xf numFmtId="37" fontId="26" fillId="0" borderId="60" xfId="38" applyNumberFormat="1" applyFont="1" applyFill="1" applyBorder="1" applyAlignment="1">
      <alignment horizontal="right" vertical="center"/>
    </xf>
    <xf numFmtId="37" fontId="26" fillId="0" borderId="15" xfId="38" applyNumberFormat="1" applyFont="1" applyFill="1" applyBorder="1" applyAlignment="1">
      <alignment horizontal="right" vertical="center"/>
    </xf>
    <xf numFmtId="37" fontId="26" fillId="0" borderId="16" xfId="38" applyNumberFormat="1" applyFont="1" applyFill="1" applyBorder="1" applyAlignment="1">
      <alignment horizontal="right" vertical="center"/>
    </xf>
    <xf numFmtId="37" fontId="26" fillId="0" borderId="61" xfId="38" applyNumberFormat="1" applyFont="1" applyFill="1" applyBorder="1" applyAlignment="1">
      <alignment horizontal="right" vertical="center"/>
    </xf>
    <xf numFmtId="37" fontId="26" fillId="0" borderId="13" xfId="38" applyNumberFormat="1" applyFont="1" applyFill="1" applyBorder="1" applyAlignment="1">
      <alignment horizontal="right" vertical="center"/>
    </xf>
    <xf numFmtId="0" fontId="0" fillId="0" borderId="62" xfId="41" applyFont="1" applyBorder="1" applyAlignment="1">
      <alignment vertical="center" wrapText="1"/>
    </xf>
    <xf numFmtId="0" fontId="0" fillId="0" borderId="62" xfId="41" applyFont="1" applyBorder="1" applyAlignment="1">
      <alignment horizontal="center" vertical="center" wrapText="1"/>
    </xf>
    <xf numFmtId="3" fontId="26" fillId="0" borderId="0" xfId="41" applyNumberFormat="1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13" xfId="41" applyFont="1" applyBorder="1" applyAlignment="1">
      <alignment horizontal="right" vertical="center"/>
    </xf>
    <xf numFmtId="38" fontId="26" fillId="0" borderId="0" xfId="38" applyFont="1" applyFill="1">
      <alignment vertical="center"/>
    </xf>
    <xf numFmtId="38" fontId="43" fillId="0" borderId="0" xfId="54" applyFont="1" applyFill="1" applyBorder="1" applyAlignment="1">
      <alignment horizontal="right" vertical="center"/>
    </xf>
    <xf numFmtId="0" fontId="36" fillId="0" borderId="105" xfId="41" applyFont="1" applyBorder="1" applyAlignment="1">
      <alignment horizontal="distributed" vertical="center" justifyLastLine="1"/>
    </xf>
    <xf numFmtId="38" fontId="36" fillId="0" borderId="73" xfId="38" applyFont="1" applyFill="1" applyBorder="1" applyAlignment="1">
      <alignment horizontal="distributed" vertical="center" justifyLastLine="1"/>
    </xf>
    <xf numFmtId="3" fontId="36" fillId="0" borderId="10" xfId="41" applyNumberFormat="1" applyFont="1" applyBorder="1" applyAlignment="1">
      <alignment horizontal="right" vertical="center"/>
    </xf>
    <xf numFmtId="0" fontId="36" fillId="0" borderId="0" xfId="39" applyFont="1" applyAlignment="1">
      <alignment horizontal="right" vertical="center"/>
    </xf>
    <xf numFmtId="0" fontId="40" fillId="0" borderId="0" xfId="41" applyFont="1" applyAlignment="1">
      <alignment horizontal="right" vertical="center"/>
    </xf>
    <xf numFmtId="38" fontId="40" fillId="0" borderId="0" xfId="38" applyFont="1" applyFill="1" applyBorder="1">
      <alignment vertical="center"/>
    </xf>
    <xf numFmtId="0" fontId="43" fillId="0" borderId="0" xfId="41" applyFont="1" applyAlignment="1">
      <alignment horizontal="right" vertical="center"/>
    </xf>
    <xf numFmtId="38" fontId="43" fillId="0" borderId="0" xfId="38" applyFont="1" applyBorder="1">
      <alignment vertical="center"/>
    </xf>
    <xf numFmtId="37" fontId="26" fillId="0" borderId="60" xfId="41" applyNumberFormat="1" applyFont="1" applyBorder="1" applyAlignment="1">
      <alignment horizontal="right" vertical="center"/>
    </xf>
    <xf numFmtId="0" fontId="26" fillId="0" borderId="60" xfId="41" applyFont="1" applyBorder="1" applyAlignment="1">
      <alignment horizontal="right" vertical="center"/>
    </xf>
    <xf numFmtId="0" fontId="42" fillId="0" borderId="0" xfId="39" applyFont="1" applyAlignment="1">
      <alignment horizontal="right" vertical="center"/>
    </xf>
    <xf numFmtId="49" fontId="36" fillId="0" borderId="111" xfId="41" applyNumberFormat="1" applyFont="1" applyBorder="1">
      <alignment vertical="center"/>
    </xf>
    <xf numFmtId="38" fontId="43" fillId="0" borderId="112" xfId="20" applyFont="1" applyBorder="1" applyAlignment="1">
      <alignment horizontal="right" vertical="center"/>
    </xf>
    <xf numFmtId="38" fontId="43" fillId="0" borderId="113" xfId="20" applyFont="1" applyBorder="1" applyAlignment="1">
      <alignment horizontal="right" vertical="center"/>
    </xf>
    <xf numFmtId="38" fontId="43" fillId="0" borderId="113" xfId="38" applyFont="1" applyFill="1" applyBorder="1" applyAlignment="1">
      <alignment horizontal="right" vertical="center"/>
    </xf>
    <xf numFmtId="37" fontId="27" fillId="24" borderId="0" xfId="43" applyNumberFormat="1" applyFont="1" applyFill="1" applyAlignment="1">
      <alignment horizontal="center" vertical="center"/>
    </xf>
    <xf numFmtId="37" fontId="24" fillId="0" borderId="0" xfId="43" applyNumberFormat="1" applyFont="1" applyAlignment="1">
      <alignment horizontal="center"/>
    </xf>
    <xf numFmtId="37" fontId="24" fillId="0" borderId="0" xfId="43" applyNumberFormat="1" applyFont="1"/>
    <xf numFmtId="37" fontId="27" fillId="24" borderId="0" xfId="43" applyNumberFormat="1" applyFont="1" applyFill="1" applyAlignment="1">
      <alignment horizontal="center" vertical="distributed" textRotation="255"/>
    </xf>
    <xf numFmtId="0" fontId="36" fillId="25" borderId="82" xfId="39" applyFont="1" applyFill="1" applyBorder="1" applyAlignment="1">
      <alignment horizontal="distributed" vertical="center" wrapText="1" justifyLastLine="1"/>
    </xf>
    <xf numFmtId="0" fontId="36" fillId="25" borderId="31" xfId="39" applyFont="1" applyFill="1" applyBorder="1" applyAlignment="1">
      <alignment horizontal="distributed" vertical="center" wrapText="1" justifyLastLine="1"/>
    </xf>
    <xf numFmtId="0" fontId="36" fillId="25" borderId="64" xfId="39" applyFont="1" applyFill="1" applyBorder="1" applyAlignment="1">
      <alignment horizontal="distributed" vertical="center" wrapText="1" justifyLastLine="1"/>
    </xf>
    <xf numFmtId="0" fontId="36" fillId="25" borderId="34" xfId="39" applyFont="1" applyFill="1" applyBorder="1" applyAlignment="1">
      <alignment horizontal="distributed" vertical="center" wrapText="1" justifyLastLine="1"/>
    </xf>
    <xf numFmtId="0" fontId="36" fillId="25" borderId="34" xfId="39" applyFont="1" applyFill="1" applyBorder="1" applyAlignment="1">
      <alignment horizontal="distributed" vertical="center" justifyLastLine="1"/>
    </xf>
    <xf numFmtId="0" fontId="36" fillId="25" borderId="64" xfId="39" applyFont="1" applyFill="1" applyBorder="1" applyAlignment="1">
      <alignment horizontal="distributed" vertical="center" justifyLastLine="1"/>
    </xf>
    <xf numFmtId="0" fontId="36" fillId="25" borderId="34" xfId="39" applyFont="1" applyFill="1" applyBorder="1" applyAlignment="1">
      <alignment horizontal="distributed" vertical="center" justifyLastLine="1" shrinkToFit="1"/>
    </xf>
    <xf numFmtId="0" fontId="36" fillId="25" borderId="64" xfId="39" applyFont="1" applyFill="1" applyBorder="1" applyAlignment="1">
      <alignment horizontal="distributed" vertical="center" justifyLastLine="1" shrinkToFit="1"/>
    </xf>
    <xf numFmtId="0" fontId="44" fillId="25" borderId="34" xfId="39" applyFont="1" applyFill="1" applyBorder="1" applyAlignment="1">
      <alignment horizontal="distributed" vertical="center" justifyLastLine="1" shrinkToFit="1"/>
    </xf>
    <xf numFmtId="0" fontId="44" fillId="25" borderId="64" xfId="39" applyFont="1" applyFill="1" applyBorder="1" applyAlignment="1">
      <alignment horizontal="distributed" vertical="center" justifyLastLine="1" shrinkToFit="1"/>
    </xf>
    <xf numFmtId="0" fontId="36" fillId="25" borderId="36" xfId="39" applyFont="1" applyFill="1" applyBorder="1" applyAlignment="1">
      <alignment horizontal="distributed" vertical="center" justifyLastLine="1" shrinkToFit="1"/>
    </xf>
    <xf numFmtId="0" fontId="36" fillId="25" borderId="14" xfId="39" applyFont="1" applyFill="1" applyBorder="1" applyAlignment="1">
      <alignment horizontal="distributed" vertical="center" justifyLastLine="1" shrinkToFit="1"/>
    </xf>
    <xf numFmtId="0" fontId="36" fillId="25" borderId="77" xfId="39" applyFont="1" applyFill="1" applyBorder="1" applyAlignment="1">
      <alignment horizontal="distributed" vertical="center" justifyLastLine="1"/>
    </xf>
    <xf numFmtId="0" fontId="36" fillId="25" borderId="78" xfId="39" applyFont="1" applyFill="1" applyBorder="1" applyAlignment="1">
      <alignment horizontal="distributed" vertical="center" justifyLastLine="1"/>
    </xf>
    <xf numFmtId="0" fontId="36" fillId="25" borderId="79" xfId="39" applyFont="1" applyFill="1" applyBorder="1" applyAlignment="1">
      <alignment horizontal="distributed" vertical="center" justifyLastLine="1"/>
    </xf>
    <xf numFmtId="0" fontId="36" fillId="25" borderId="37" xfId="39" applyFont="1" applyFill="1" applyBorder="1" applyAlignment="1">
      <alignment horizontal="distributed" vertical="center" justifyLastLine="1"/>
    </xf>
    <xf numFmtId="0" fontId="36" fillId="25" borderId="20" xfId="39" applyFont="1" applyFill="1" applyBorder="1" applyAlignment="1">
      <alignment horizontal="distributed" vertical="center" justifyLastLine="1"/>
    </xf>
    <xf numFmtId="0" fontId="36" fillId="25" borderId="81" xfId="39" applyFont="1" applyFill="1" applyBorder="1" applyAlignment="1">
      <alignment horizontal="distributed" vertical="center" wrapText="1" justifyLastLine="1"/>
    </xf>
    <xf numFmtId="0" fontId="36" fillId="25" borderId="63" xfId="39" applyFont="1" applyFill="1" applyBorder="1" applyAlignment="1">
      <alignment horizontal="distributed" vertical="center" wrapText="1" justifyLastLine="1"/>
    </xf>
    <xf numFmtId="0" fontId="36" fillId="25" borderId="22" xfId="39" applyFont="1" applyFill="1" applyBorder="1" applyAlignment="1">
      <alignment horizontal="distributed" vertical="center" wrapText="1" justifyLastLine="1"/>
    </xf>
    <xf numFmtId="0" fontId="29" fillId="25" borderId="0" xfId="39" applyFont="1" applyFill="1" applyAlignment="1">
      <alignment horizontal="center" vertical="center"/>
    </xf>
    <xf numFmtId="0" fontId="36" fillId="25" borderId="80" xfId="39" applyFont="1" applyFill="1" applyBorder="1" applyAlignment="1">
      <alignment horizontal="distributed" vertical="center" justifyLastLine="1"/>
    </xf>
    <xf numFmtId="0" fontId="36" fillId="25" borderId="0" xfId="39" applyFont="1" applyFill="1" applyAlignment="1">
      <alignment horizontal="distributed" vertical="center" justifyLastLine="1"/>
    </xf>
    <xf numFmtId="0" fontId="36" fillId="25" borderId="48" xfId="39" applyFont="1" applyFill="1" applyBorder="1" applyAlignment="1">
      <alignment horizontal="distributed" vertical="center" justifyLastLine="1"/>
    </xf>
    <xf numFmtId="0" fontId="61" fillId="0" borderId="36" xfId="41" applyFont="1" applyBorder="1" applyAlignment="1">
      <alignment horizontal="distributed" vertical="center" wrapText="1" justifyLastLine="1"/>
    </xf>
    <xf numFmtId="0" fontId="61" fillId="0" borderId="40" xfId="41" applyFont="1" applyBorder="1" applyAlignment="1">
      <alignment horizontal="distributed" vertical="center" wrapText="1" justifyLastLine="1"/>
    </xf>
    <xf numFmtId="0" fontId="61" fillId="0" borderId="33" xfId="41" applyFont="1" applyBorder="1" applyAlignment="1">
      <alignment horizontal="distributed" vertical="center" wrapText="1" justifyLastLine="1"/>
    </xf>
    <xf numFmtId="0" fontId="61" fillId="0" borderId="35" xfId="41" applyFont="1" applyBorder="1" applyAlignment="1">
      <alignment horizontal="distributed" vertical="center" wrapText="1" justifyLastLine="1"/>
    </xf>
    <xf numFmtId="0" fontId="29" fillId="0" borderId="0" xfId="39" applyFont="1" applyAlignment="1">
      <alignment horizontal="center" vertical="center"/>
    </xf>
    <xf numFmtId="0" fontId="36" fillId="0" borderId="75" xfId="39" applyFont="1" applyBorder="1" applyAlignment="1">
      <alignment horizontal="distributed" vertical="center" justifyLastLine="1"/>
    </xf>
    <xf numFmtId="0" fontId="36" fillId="0" borderId="22" xfId="41" applyFont="1" applyBorder="1" applyAlignment="1">
      <alignment horizontal="distributed" vertical="center" justifyLastLine="1"/>
    </xf>
    <xf numFmtId="0" fontId="36" fillId="0" borderId="36" xfId="0" applyFont="1" applyBorder="1" applyAlignment="1">
      <alignment horizontal="distributed" vertical="center" justifyLastLine="1"/>
    </xf>
    <xf numFmtId="0" fontId="36" fillId="0" borderId="24" xfId="41" applyFont="1" applyBorder="1" applyAlignment="1">
      <alignment horizontal="distributed" vertical="center" justifyLastLine="1"/>
    </xf>
    <xf numFmtId="0" fontId="36" fillId="0" borderId="33" xfId="0" applyFont="1" applyBorder="1" applyAlignment="1">
      <alignment horizontal="distributed" vertical="center" justifyLastLine="1"/>
    </xf>
    <xf numFmtId="0" fontId="36" fillId="0" borderId="30" xfId="0" applyFont="1" applyBorder="1" applyAlignment="1">
      <alignment horizontal="distributed" vertical="center" justifyLastLine="1"/>
    </xf>
    <xf numFmtId="0" fontId="36" fillId="0" borderId="40" xfId="41" applyFont="1" applyBorder="1" applyAlignment="1">
      <alignment horizontal="distributed" vertical="center" justifyLastLine="1" shrinkToFit="1"/>
    </xf>
    <xf numFmtId="0" fontId="36" fillId="0" borderId="24" xfId="41" applyFont="1" applyBorder="1" applyAlignment="1">
      <alignment horizontal="distributed" vertical="center" justifyLastLine="1" shrinkToFit="1"/>
    </xf>
    <xf numFmtId="0" fontId="36" fillId="0" borderId="35" xfId="41" applyFont="1" applyBorder="1" applyAlignment="1">
      <alignment horizontal="distributed" vertical="center" justifyLastLine="1" shrinkToFit="1"/>
    </xf>
    <xf numFmtId="0" fontId="36" fillId="0" borderId="30" xfId="41" applyFont="1" applyBorder="1" applyAlignment="1">
      <alignment horizontal="distributed" vertical="center" justifyLastLine="1" shrinkToFit="1"/>
    </xf>
    <xf numFmtId="0" fontId="36" fillId="0" borderId="36" xfId="41" applyFont="1" applyBorder="1" applyAlignment="1">
      <alignment horizontal="distributed" vertical="center" wrapText="1" justifyLastLine="1" shrinkToFit="1"/>
    </xf>
    <xf numFmtId="0" fontId="36" fillId="0" borderId="33" xfId="41" applyFont="1" applyBorder="1" applyAlignment="1">
      <alignment horizontal="distributed" vertical="center" justifyLastLine="1" shrinkToFit="1"/>
    </xf>
    <xf numFmtId="0" fontId="36" fillId="0" borderId="40" xfId="41" applyFont="1" applyBorder="1" applyAlignment="1">
      <alignment horizontal="distributed" vertical="center" justifyLastLine="1"/>
    </xf>
    <xf numFmtId="0" fontId="36" fillId="0" borderId="35" xfId="0" applyFont="1" applyBorder="1" applyAlignment="1">
      <alignment horizontal="distributed" vertical="center" justifyLastLine="1"/>
    </xf>
    <xf numFmtId="0" fontId="36" fillId="0" borderId="0" xfId="39" applyFont="1" applyAlignment="1">
      <alignment horizontal="right" vertical="center"/>
    </xf>
    <xf numFmtId="0" fontId="36" fillId="0" borderId="40" xfId="41" applyFont="1" applyBorder="1" applyAlignment="1">
      <alignment horizontal="distributed" vertical="center" wrapText="1" justifyLastLine="1" shrinkToFit="1"/>
    </xf>
    <xf numFmtId="0" fontId="29" fillId="0" borderId="0" xfId="41" applyFont="1" applyAlignment="1">
      <alignment horizontal="center" vertical="center"/>
    </xf>
    <xf numFmtId="0" fontId="36" fillId="0" borderId="16" xfId="41" applyFont="1" applyBorder="1" applyAlignment="1">
      <alignment horizontal="distributed" vertical="center" justifyLastLine="1"/>
    </xf>
    <xf numFmtId="0" fontId="36" fillId="0" borderId="17" xfId="41" applyFont="1" applyBorder="1" applyAlignment="1">
      <alignment horizontal="distributed" vertical="center" justifyLastLine="1"/>
    </xf>
    <xf numFmtId="0" fontId="36" fillId="0" borderId="0" xfId="41" applyFont="1" applyAlignment="1">
      <alignment horizontal="right" vertical="center"/>
    </xf>
    <xf numFmtId="0" fontId="46" fillId="0" borderId="0" xfId="41" applyFont="1" applyAlignment="1">
      <alignment horizontal="center" vertical="center"/>
    </xf>
    <xf numFmtId="0" fontId="30" fillId="0" borderId="86" xfId="41" applyFont="1" applyBorder="1" applyAlignment="1">
      <alignment horizontal="distributed" vertical="center" wrapText="1" justifyLastLine="1"/>
    </xf>
    <xf numFmtId="0" fontId="30" fillId="0" borderId="87" xfId="41" applyFont="1" applyBorder="1" applyAlignment="1">
      <alignment horizontal="distributed" vertical="center" wrapText="1" justifyLastLine="1"/>
    </xf>
    <xf numFmtId="0" fontId="30" fillId="0" borderId="89" xfId="41" applyFont="1" applyBorder="1" applyAlignment="1">
      <alignment horizontal="distributed" vertical="center" wrapText="1" justifyLastLine="1"/>
    </xf>
    <xf numFmtId="0" fontId="30" fillId="0" borderId="83" xfId="41" applyFont="1" applyBorder="1" applyAlignment="1">
      <alignment horizontal="distributed" vertical="center" wrapText="1" justifyLastLine="1"/>
    </xf>
    <xf numFmtId="0" fontId="30" fillId="0" borderId="90" xfId="41" applyFont="1" applyBorder="1" applyAlignment="1">
      <alignment horizontal="distributed" vertical="center" wrapText="1" justifyLastLine="1"/>
    </xf>
    <xf numFmtId="0" fontId="26" fillId="0" borderId="84" xfId="41" applyFont="1" applyBorder="1" applyAlignment="1">
      <alignment horizontal="distributed" vertical="center" justifyLastLine="1"/>
    </xf>
    <xf numFmtId="0" fontId="26" fillId="0" borderId="23" xfId="41" applyFont="1" applyBorder="1" applyAlignment="1">
      <alignment horizontal="distributed" vertical="center" justifyLastLine="1"/>
    </xf>
    <xf numFmtId="0" fontId="26" fillId="0" borderId="85" xfId="41" applyFont="1" applyBorder="1" applyAlignment="1">
      <alignment horizontal="distributed" vertical="center" wrapText="1" justifyLastLine="1"/>
    </xf>
    <xf numFmtId="0" fontId="26" fillId="0" borderId="25" xfId="41" applyFont="1" applyBorder="1" applyAlignment="1">
      <alignment horizontal="distributed" vertical="center" wrapText="1" justifyLastLine="1"/>
    </xf>
    <xf numFmtId="0" fontId="53" fillId="0" borderId="85" xfId="41" applyFont="1" applyBorder="1" applyAlignment="1">
      <alignment horizontal="distributed" vertical="center" wrapText="1" justifyLastLine="1"/>
    </xf>
    <xf numFmtId="0" fontId="53" fillId="0" borderId="25" xfId="41" applyFont="1" applyBorder="1" applyAlignment="1">
      <alignment horizontal="distributed" vertical="center" wrapText="1" justifyLastLine="1"/>
    </xf>
    <xf numFmtId="0" fontId="26" fillId="0" borderId="88" xfId="41" applyFont="1" applyBorder="1" applyAlignment="1">
      <alignment horizontal="distributed" vertical="center" wrapText="1" justifyLastLine="1"/>
    </xf>
    <xf numFmtId="0" fontId="26" fillId="0" borderId="28" xfId="41" applyFont="1" applyBorder="1" applyAlignment="1">
      <alignment horizontal="distributed" vertical="center" wrapText="1" justifyLastLine="1"/>
    </xf>
    <xf numFmtId="0" fontId="25" fillId="0" borderId="25" xfId="41" applyFont="1" applyBorder="1" applyAlignment="1">
      <alignment horizontal="distributed" vertical="center" wrapText="1" justifyLastLine="1"/>
    </xf>
    <xf numFmtId="0" fontId="53" fillId="0" borderId="91" xfId="41" applyFont="1" applyBorder="1" applyAlignment="1">
      <alignment horizontal="distributed" vertical="center" wrapText="1" justifyLastLine="1"/>
    </xf>
    <xf numFmtId="0" fontId="53" fillId="0" borderId="29" xfId="41" applyFont="1" applyBorder="1" applyAlignment="1">
      <alignment horizontal="distributed" vertical="center" wrapText="1" justifyLastLine="1"/>
    </xf>
    <xf numFmtId="0" fontId="26" fillId="25" borderId="24" xfId="41" applyFont="1" applyFill="1" applyBorder="1" applyAlignment="1">
      <alignment horizontal="center" vertical="center" wrapText="1"/>
    </xf>
    <xf numFmtId="0" fontId="26" fillId="25" borderId="63" xfId="41" applyFont="1" applyFill="1" applyBorder="1" applyAlignment="1">
      <alignment horizontal="center" vertical="center" wrapText="1"/>
    </xf>
    <xf numFmtId="0" fontId="46" fillId="25" borderId="0" xfId="41" applyFont="1" applyFill="1" applyAlignment="1">
      <alignment horizontal="center" vertical="center"/>
    </xf>
    <xf numFmtId="0" fontId="26" fillId="25" borderId="30" xfId="41" applyFont="1" applyFill="1" applyBorder="1" applyAlignment="1">
      <alignment horizontal="center" vertical="center" wrapText="1"/>
    </xf>
    <xf numFmtId="0" fontId="26" fillId="0" borderId="51" xfId="41" applyFont="1" applyBorder="1" applyAlignment="1">
      <alignment horizontal="center" vertical="center" wrapText="1"/>
    </xf>
    <xf numFmtId="0" fontId="26" fillId="0" borderId="53" xfId="41" applyFont="1" applyBorder="1" applyAlignment="1">
      <alignment horizontal="center" vertical="center" wrapText="1"/>
    </xf>
    <xf numFmtId="0" fontId="26" fillId="0" borderId="54" xfId="41" applyFont="1" applyBorder="1" applyAlignment="1">
      <alignment horizontal="center" vertical="center" wrapText="1"/>
    </xf>
    <xf numFmtId="0" fontId="26" fillId="0" borderId="55" xfId="41" applyFont="1" applyBorder="1" applyAlignment="1">
      <alignment horizontal="center" vertical="center" wrapText="1"/>
    </xf>
    <xf numFmtId="0" fontId="26" fillId="25" borderId="37" xfId="41" applyFont="1" applyFill="1" applyBorder="1" applyAlignment="1">
      <alignment horizontal="distributed" vertical="center"/>
    </xf>
    <xf numFmtId="0" fontId="26" fillId="25" borderId="57" xfId="41" applyFont="1" applyFill="1" applyBorder="1" applyAlignment="1">
      <alignment horizontal="distributed" vertical="center"/>
    </xf>
    <xf numFmtId="0" fontId="63" fillId="0" borderId="11" xfId="0" applyFont="1" applyBorder="1" applyAlignment="1">
      <alignment horizontal="distributed" vertical="center" wrapText="1" justifyLastLine="1"/>
    </xf>
    <xf numFmtId="0" fontId="63" fillId="0" borderId="11" xfId="0" applyFont="1" applyBorder="1" applyAlignment="1">
      <alignment horizontal="distributed" vertical="center" justifyLastLine="1"/>
    </xf>
    <xf numFmtId="0" fontId="63" fillId="0" borderId="76" xfId="0" applyFont="1" applyBorder="1" applyAlignment="1">
      <alignment horizontal="distributed" vertical="center" justifyLastLine="1"/>
    </xf>
    <xf numFmtId="0" fontId="63" fillId="0" borderId="76" xfId="0" applyFont="1" applyBorder="1" applyAlignment="1">
      <alignment horizontal="distributed" vertical="center" wrapText="1" justifyLastLine="1"/>
    </xf>
    <xf numFmtId="0" fontId="36" fillId="0" borderId="76" xfId="0" applyFont="1" applyBorder="1" applyAlignment="1">
      <alignment horizontal="distributed" vertical="center" justifyLastLine="1"/>
    </xf>
    <xf numFmtId="0" fontId="36" fillId="0" borderId="94" xfId="0" applyFont="1" applyBorder="1" applyAlignment="1">
      <alignment horizontal="distributed" vertical="center" justifyLastLine="1"/>
    </xf>
    <xf numFmtId="0" fontId="36" fillId="0" borderId="11" xfId="0" applyFont="1" applyBorder="1" applyAlignment="1">
      <alignment horizontal="distributed" vertical="center" justifyLastLine="1"/>
    </xf>
    <xf numFmtId="0" fontId="36" fillId="0" borderId="18" xfId="0" applyFont="1" applyBorder="1" applyAlignment="1">
      <alignment horizontal="distributed" vertical="center" justifyLastLine="1"/>
    </xf>
    <xf numFmtId="0" fontId="36" fillId="0" borderId="96" xfId="0" applyFont="1" applyBorder="1" applyAlignment="1">
      <alignment horizontal="distributed" vertical="center" justifyLastLine="1"/>
    </xf>
    <xf numFmtId="0" fontId="36" fillId="0" borderId="20" xfId="0" applyFont="1" applyBorder="1" applyAlignment="1">
      <alignment horizontal="distributed" vertical="center" justifyLastLine="1"/>
    </xf>
    <xf numFmtId="0" fontId="36" fillId="0" borderId="74" xfId="39" applyFont="1" applyBorder="1" applyAlignment="1">
      <alignment horizontal="distributed" vertical="center" justifyLastLine="1"/>
    </xf>
    <xf numFmtId="0" fontId="36" fillId="0" borderId="46" xfId="41" applyFont="1" applyBorder="1" applyAlignment="1">
      <alignment horizontal="distributed" vertical="center" wrapText="1" justifyLastLine="1"/>
    </xf>
    <xf numFmtId="0" fontId="36" fillId="0" borderId="43" xfId="41" applyFont="1" applyBorder="1" applyAlignment="1">
      <alignment horizontal="distributed" vertical="center" wrapText="1" justifyLastLine="1"/>
    </xf>
    <xf numFmtId="0" fontId="36" fillId="0" borderId="10" xfId="41" applyFont="1" applyBorder="1" applyAlignment="1">
      <alignment horizontal="distributed" vertical="center" wrapText="1" justifyLastLine="1"/>
    </xf>
    <xf numFmtId="0" fontId="36" fillId="0" borderId="15" xfId="41" applyFont="1" applyBorder="1" applyAlignment="1">
      <alignment horizontal="distributed" vertical="center" wrapText="1" justifyLastLine="1"/>
    </xf>
    <xf numFmtId="0" fontId="36" fillId="0" borderId="13" xfId="39" applyFont="1" applyBorder="1" applyAlignment="1">
      <alignment horizontal="distributed" vertical="center" wrapText="1" justifyLastLine="1"/>
    </xf>
    <xf numFmtId="0" fontId="36" fillId="0" borderId="33" xfId="39" applyFont="1" applyBorder="1" applyAlignment="1">
      <alignment horizontal="distributed" vertical="center" wrapText="1" justifyLastLine="1"/>
    </xf>
    <xf numFmtId="0" fontId="36" fillId="0" borderId="34" xfId="41" applyFont="1" applyBorder="1" applyAlignment="1">
      <alignment horizontal="distributed" vertical="center" justifyLastLine="1"/>
    </xf>
    <xf numFmtId="0" fontId="36" fillId="0" borderId="32" xfId="41" applyFont="1" applyBorder="1" applyAlignment="1">
      <alignment horizontal="distributed" vertical="center" justifyLastLine="1"/>
    </xf>
    <xf numFmtId="0" fontId="36" fillId="0" borderId="36" xfId="41" applyFont="1" applyBorder="1" applyAlignment="1">
      <alignment horizontal="distributed" vertical="center" justifyLastLine="1"/>
    </xf>
    <xf numFmtId="0" fontId="36" fillId="0" borderId="33" xfId="41" applyFont="1" applyBorder="1" applyAlignment="1">
      <alignment horizontal="distributed" vertical="center" justifyLastLine="1"/>
    </xf>
    <xf numFmtId="0" fontId="36" fillId="0" borderId="65" xfId="41" applyFont="1" applyBorder="1" applyAlignment="1">
      <alignment horizontal="distributed" vertical="center" justifyLastLine="1"/>
    </xf>
    <xf numFmtId="0" fontId="36" fillId="0" borderId="18" xfId="39" applyFont="1" applyBorder="1" applyAlignment="1">
      <alignment horizontal="distributed" vertical="center" justifyLastLine="1"/>
    </xf>
    <xf numFmtId="0" fontId="36" fillId="0" borderId="20" xfId="39" applyFont="1" applyBorder="1" applyAlignment="1">
      <alignment horizontal="distributed" vertical="center" justifyLastLine="1"/>
    </xf>
    <xf numFmtId="0" fontId="36" fillId="0" borderId="37" xfId="39" applyFont="1" applyBorder="1" applyAlignment="1">
      <alignment horizontal="distributed" vertical="center" justifyLastLine="1"/>
    </xf>
    <xf numFmtId="0" fontId="65" fillId="0" borderId="94" xfId="0" applyFont="1" applyBorder="1" applyAlignment="1">
      <alignment horizontal="distributed" vertical="center" justifyLastLine="1"/>
    </xf>
    <xf numFmtId="0" fontId="65" fillId="0" borderId="95" xfId="0" applyFont="1" applyBorder="1" applyAlignment="1">
      <alignment horizontal="distributed" vertical="center" justifyLastLine="1"/>
    </xf>
    <xf numFmtId="0" fontId="36" fillId="0" borderId="96" xfId="0" applyFont="1" applyBorder="1" applyAlignment="1">
      <alignment horizontal="distributed" vertical="center" wrapText="1" justifyLastLine="1"/>
    </xf>
    <xf numFmtId="0" fontId="36" fillId="0" borderId="21" xfId="0" applyFont="1" applyBorder="1" applyAlignment="1">
      <alignment horizontal="distributed" vertical="center" wrapText="1" justifyLastLine="1"/>
    </xf>
    <xf numFmtId="0" fontId="36" fillId="0" borderId="76" xfId="0" applyFont="1" applyBorder="1" applyAlignment="1">
      <alignment horizontal="distributed" vertical="center" wrapText="1" justifyLastLine="1"/>
    </xf>
    <xf numFmtId="0" fontId="36" fillId="0" borderId="12" xfId="0" applyFont="1" applyBorder="1" applyAlignment="1">
      <alignment horizontal="distributed" vertical="center" wrapText="1" justifyLastLine="1"/>
    </xf>
    <xf numFmtId="0" fontId="36" fillId="0" borderId="94" xfId="0" applyFont="1" applyBorder="1" applyAlignment="1">
      <alignment horizontal="distributed" vertical="center" wrapText="1" justifyLastLine="1"/>
    </xf>
    <xf numFmtId="0" fontId="31" fillId="0" borderId="0" xfId="41" applyFont="1" applyAlignment="1">
      <alignment horizontal="center" vertical="center"/>
    </xf>
    <xf numFmtId="0" fontId="36" fillId="0" borderId="11" xfId="39" applyFont="1" applyBorder="1" applyAlignment="1">
      <alignment horizontal="distributed" vertical="center" wrapText="1" justifyLastLine="1"/>
    </xf>
    <xf numFmtId="0" fontId="36" fillId="0" borderId="11" xfId="41" applyFont="1" applyBorder="1" applyAlignment="1">
      <alignment horizontal="distributed" vertical="center" justifyLastLine="1"/>
    </xf>
    <xf numFmtId="0" fontId="36" fillId="0" borderId="11" xfId="39" applyFont="1" applyBorder="1" applyAlignment="1">
      <alignment horizontal="distributed" vertical="center" justifyLastLine="1"/>
    </xf>
    <xf numFmtId="0" fontId="36" fillId="0" borderId="10" xfId="41" applyFont="1" applyBorder="1" applyAlignment="1">
      <alignment horizontal="center" vertical="center" wrapText="1" justifyLastLine="1"/>
    </xf>
    <xf numFmtId="0" fontId="36" fillId="0" borderId="15" xfId="41" applyFont="1" applyBorder="1" applyAlignment="1">
      <alignment horizontal="center" vertical="center" wrapText="1" justifyLastLine="1"/>
    </xf>
    <xf numFmtId="0" fontId="36" fillId="0" borderId="18" xfId="41" applyFont="1" applyBorder="1" applyAlignment="1">
      <alignment horizontal="distributed" vertical="center" justifyLastLine="1"/>
    </xf>
    <xf numFmtId="0" fontId="36" fillId="0" borderId="66" xfId="41" applyFont="1" applyBorder="1" applyAlignment="1">
      <alignment horizontal="distributed" vertical="center" justifyLastLine="1"/>
    </xf>
    <xf numFmtId="0" fontId="36" fillId="0" borderId="67" xfId="41" applyFont="1" applyBorder="1" applyAlignment="1">
      <alignment horizontal="distributed" vertical="center" justifyLastLine="1"/>
    </xf>
    <xf numFmtId="0" fontId="36" fillId="0" borderId="75" xfId="0" applyFont="1" applyBorder="1" applyAlignment="1">
      <alignment horizontal="distributed" vertical="center" justifyLastLine="1"/>
    </xf>
    <xf numFmtId="0" fontId="36" fillId="0" borderId="31" xfId="0" applyFont="1" applyBorder="1" applyAlignment="1">
      <alignment horizontal="distributed" vertical="center" justifyLastLine="1"/>
    </xf>
    <xf numFmtId="0" fontId="36" fillId="0" borderId="32" xfId="0" applyFont="1" applyBorder="1" applyAlignment="1">
      <alignment horizontal="distributed" vertical="center" justifyLastLine="1"/>
    </xf>
    <xf numFmtId="0" fontId="36" fillId="0" borderId="13" xfId="0" applyFont="1" applyBorder="1" applyAlignment="1">
      <alignment horizontal="distributed" vertical="center" justifyLastLine="1"/>
    </xf>
    <xf numFmtId="0" fontId="36" fillId="0" borderId="0" xfId="0" applyFont="1" applyAlignment="1">
      <alignment horizontal="distributed" vertical="center" justifyLastLine="1"/>
    </xf>
    <xf numFmtId="0" fontId="36" fillId="0" borderId="97" xfId="0" applyFont="1" applyBorder="1" applyAlignment="1">
      <alignment horizontal="distributed" vertical="center" wrapText="1" justifyLastLine="1"/>
    </xf>
    <xf numFmtId="0" fontId="36" fillId="0" borderId="13" xfId="0" applyFont="1" applyBorder="1" applyAlignment="1">
      <alignment horizontal="distributed" vertical="center" wrapText="1" justifyLastLine="1"/>
    </xf>
    <xf numFmtId="0" fontId="36" fillId="0" borderId="34" xfId="0" applyFont="1" applyBorder="1" applyAlignment="1">
      <alignment horizontal="distributed" vertical="center" justifyLastLine="1"/>
    </xf>
    <xf numFmtId="0" fontId="36" fillId="0" borderId="40" xfId="0" applyFont="1" applyBorder="1" applyAlignment="1">
      <alignment horizontal="distributed" vertical="center" justifyLastLine="1"/>
    </xf>
    <xf numFmtId="0" fontId="36" fillId="0" borderId="39" xfId="0" applyFont="1" applyBorder="1" applyAlignment="1">
      <alignment horizontal="distributed" vertical="center" justifyLastLine="1"/>
    </xf>
    <xf numFmtId="0" fontId="36" fillId="0" borderId="41" xfId="0" applyFont="1" applyBorder="1" applyAlignment="1">
      <alignment horizontal="distributed" vertical="center" justifyLastLine="1"/>
    </xf>
    <xf numFmtId="0" fontId="36" fillId="0" borderId="24" xfId="0" applyFont="1" applyBorder="1" applyAlignment="1">
      <alignment horizontal="distributed" vertical="center" justifyLastLine="1"/>
    </xf>
    <xf numFmtId="0" fontId="36" fillId="0" borderId="114" xfId="41" applyFont="1" applyBorder="1" applyAlignment="1">
      <alignment horizontal="center" vertical="center"/>
    </xf>
    <xf numFmtId="0" fontId="36" fillId="0" borderId="20" xfId="39" applyFont="1" applyBorder="1" applyAlignment="1">
      <alignment horizontal="center" vertical="center"/>
    </xf>
    <xf numFmtId="0" fontId="36" fillId="0" borderId="110" xfId="41" applyFont="1" applyBorder="1" applyAlignment="1">
      <alignment horizontal="center" vertical="center"/>
    </xf>
    <xf numFmtId="0" fontId="36" fillId="0" borderId="106" xfId="41" applyFont="1" applyBorder="1" applyAlignment="1">
      <alignment horizontal="center" vertical="center"/>
    </xf>
    <xf numFmtId="0" fontId="36" fillId="0" borderId="44" xfId="41" applyFont="1" applyBorder="1" applyAlignment="1">
      <alignment horizontal="center" vertical="center"/>
    </xf>
    <xf numFmtId="0" fontId="36" fillId="0" borderId="68" xfId="41" applyFont="1" applyBorder="1" applyAlignment="1">
      <alignment horizontal="center" vertical="center"/>
    </xf>
    <xf numFmtId="0" fontId="36" fillId="0" borderId="45" xfId="41" applyFont="1" applyBorder="1" applyAlignment="1">
      <alignment horizontal="center" vertical="center"/>
    </xf>
    <xf numFmtId="0" fontId="36" fillId="0" borderId="107" xfId="41" applyFont="1" applyBorder="1" applyAlignment="1">
      <alignment horizontal="center" vertical="center"/>
    </xf>
    <xf numFmtId="0" fontId="36" fillId="0" borderId="109" xfId="41" applyFont="1" applyBorder="1" applyAlignment="1">
      <alignment horizontal="center" vertical="center"/>
    </xf>
    <xf numFmtId="0" fontId="36" fillId="0" borderId="11" xfId="39" applyFont="1" applyBorder="1" applyAlignment="1">
      <alignment horizontal="center" vertical="center"/>
    </xf>
    <xf numFmtId="0" fontId="36" fillId="0" borderId="108" xfId="41" applyFont="1" applyBorder="1" applyAlignment="1">
      <alignment horizontal="center" vertical="center"/>
    </xf>
    <xf numFmtId="0" fontId="36" fillId="0" borderId="42" xfId="41" applyFont="1" applyBorder="1" applyAlignment="1">
      <alignment horizontal="center" vertical="center"/>
    </xf>
    <xf numFmtId="0" fontId="36" fillId="0" borderId="43" xfId="41" applyFont="1" applyBorder="1" applyAlignment="1">
      <alignment horizontal="center" vertical="center"/>
    </xf>
    <xf numFmtId="0" fontId="36" fillId="0" borderId="95" xfId="0" applyFont="1" applyBorder="1" applyAlignment="1">
      <alignment horizontal="distributed" vertical="center" wrapText="1" justifyLastLine="1"/>
    </xf>
    <xf numFmtId="0" fontId="36" fillId="0" borderId="36" xfId="0" applyFont="1" applyBorder="1" applyAlignment="1">
      <alignment horizontal="distributed" vertical="center" wrapText="1" justifyLastLine="1"/>
    </xf>
    <xf numFmtId="0" fontId="36" fillId="0" borderId="33" xfId="0" applyFont="1" applyBorder="1" applyAlignment="1">
      <alignment horizontal="distributed" vertical="center" wrapText="1" justifyLastLine="1"/>
    </xf>
    <xf numFmtId="0" fontId="36" fillId="0" borderId="93" xfId="0" applyFont="1" applyBorder="1" applyAlignment="1">
      <alignment horizontal="distributed" vertical="center" wrapText="1" justifyLastLine="1"/>
    </xf>
    <xf numFmtId="0" fontId="36" fillId="0" borderId="75" xfId="0" applyFont="1" applyBorder="1" applyAlignment="1">
      <alignment horizontal="distributed" vertical="center" wrapText="1" justifyLastLine="1"/>
    </xf>
    <xf numFmtId="0" fontId="36" fillId="0" borderId="30" xfId="0" applyFont="1" applyBorder="1" applyAlignment="1">
      <alignment horizontal="distributed" vertical="center" wrapText="1" justifyLastLine="1"/>
    </xf>
    <xf numFmtId="0" fontId="36" fillId="0" borderId="34" xfId="0" applyFont="1" applyBorder="1" applyAlignment="1">
      <alignment horizontal="distributed" vertical="center" wrapText="1" justifyLastLine="1"/>
    </xf>
    <xf numFmtId="0" fontId="36" fillId="0" borderId="32" xfId="0" applyFont="1" applyBorder="1" applyAlignment="1">
      <alignment horizontal="distributed" vertical="center" wrapText="1" justifyLastLine="1"/>
    </xf>
    <xf numFmtId="0" fontId="36" fillId="0" borderId="18" xfId="39" applyFont="1" applyBorder="1" applyAlignment="1">
      <alignment horizontal="distributed" vertical="center" justifyLastLine="1" shrinkToFit="1"/>
    </xf>
    <xf numFmtId="0" fontId="36" fillId="0" borderId="20" xfId="41" applyFont="1" applyBorder="1" applyAlignment="1">
      <alignment horizontal="distributed" vertical="center" justifyLastLine="1" shrinkToFit="1"/>
    </xf>
    <xf numFmtId="0" fontId="36" fillId="0" borderId="24" xfId="0" applyFont="1" applyBorder="1" applyAlignment="1">
      <alignment horizontal="distributed" vertical="center" wrapText="1" justifyLastLine="1"/>
    </xf>
    <xf numFmtId="0" fontId="44" fillId="0" borderId="34" xfId="0" applyFont="1" applyBorder="1" applyAlignment="1">
      <alignment horizontal="distributed" vertical="center" wrapText="1" justifyLastLine="1"/>
    </xf>
    <xf numFmtId="0" fontId="44" fillId="0" borderId="32" xfId="0" applyFont="1" applyBorder="1" applyAlignment="1">
      <alignment horizontal="distributed" vertical="center" wrapText="1" justifyLastLine="1"/>
    </xf>
    <xf numFmtId="0" fontId="36" fillId="0" borderId="18" xfId="0" applyFont="1" applyBorder="1" applyAlignment="1">
      <alignment horizontal="distributed" vertical="center" wrapText="1" justifyLastLine="1"/>
    </xf>
    <xf numFmtId="0" fontId="36" fillId="0" borderId="37" xfId="0" applyFont="1" applyBorder="1" applyAlignment="1">
      <alignment horizontal="distributed" vertical="center" wrapText="1" justifyLastLine="1"/>
    </xf>
    <xf numFmtId="0" fontId="36" fillId="0" borderId="20" xfId="0" applyFont="1" applyBorder="1" applyAlignment="1">
      <alignment horizontal="distributed" vertical="center" wrapText="1" justifyLastLine="1"/>
    </xf>
    <xf numFmtId="0" fontId="42" fillId="0" borderId="18" xfId="41" applyFont="1" applyBorder="1" applyAlignment="1">
      <alignment horizontal="distributed" vertical="center" justifyLastLine="1"/>
    </xf>
    <xf numFmtId="0" fontId="42" fillId="0" borderId="37" xfId="41" applyFont="1" applyBorder="1" applyAlignment="1">
      <alignment horizontal="distributed" vertical="center" justifyLastLine="1"/>
    </xf>
    <xf numFmtId="0" fontId="22" fillId="0" borderId="0" xfId="0" applyFont="1" applyAlignment="1">
      <alignment vertical="center" wrapText="1"/>
    </xf>
    <xf numFmtId="0" fontId="0" fillId="0" borderId="0" xfId="41" applyFont="1" applyAlignment="1">
      <alignment vertical="center" wrapText="1"/>
    </xf>
    <xf numFmtId="0" fontId="42" fillId="0" borderId="75" xfId="41" applyFont="1" applyBorder="1" applyAlignment="1">
      <alignment horizontal="distributed" vertical="center" justifyLastLine="1"/>
    </xf>
    <xf numFmtId="0" fontId="42" fillId="0" borderId="69" xfId="41" applyFont="1" applyBorder="1" applyAlignment="1">
      <alignment horizontal="distributed" vertical="center" justifyLastLine="1"/>
    </xf>
    <xf numFmtId="0" fontId="42" fillId="0" borderId="31" xfId="41" applyFont="1" applyBorder="1" applyAlignment="1">
      <alignment horizontal="distributed" vertical="center" justifyLastLine="1"/>
    </xf>
    <xf numFmtId="0" fontId="42" fillId="0" borderId="32" xfId="41" applyFont="1" applyBorder="1" applyAlignment="1">
      <alignment horizontal="distributed" vertical="center" justifyLastLine="1"/>
    </xf>
    <xf numFmtId="0" fontId="42" fillId="0" borderId="34" xfId="41" applyFont="1" applyBorder="1" applyAlignment="1">
      <alignment horizontal="distributed" vertical="center" justifyLastLine="1"/>
    </xf>
    <xf numFmtId="0" fontId="42" fillId="0" borderId="20" xfId="41" applyFont="1" applyBorder="1" applyAlignment="1">
      <alignment horizontal="distributed" vertical="center" justifyLastLine="1"/>
    </xf>
    <xf numFmtId="0" fontId="43" fillId="0" borderId="0" xfId="41" applyFont="1">
      <alignment vertical="center"/>
    </xf>
    <xf numFmtId="0" fontId="42" fillId="0" borderId="75" xfId="41" applyFont="1" applyBorder="1" applyAlignment="1">
      <alignment horizontal="center" vertical="center"/>
    </xf>
    <xf numFmtId="0" fontId="42" fillId="0" borderId="69" xfId="41" applyFont="1" applyBorder="1" applyAlignment="1">
      <alignment horizontal="center" vertical="center"/>
    </xf>
    <xf numFmtId="0" fontId="42" fillId="0" borderId="67" xfId="41" applyFont="1" applyBorder="1" applyAlignment="1">
      <alignment horizontal="center" vertical="center" wrapText="1"/>
    </xf>
    <xf numFmtId="0" fontId="42" fillId="0" borderId="71" xfId="41" applyFont="1" applyBorder="1" applyAlignment="1">
      <alignment horizontal="center" vertical="center" wrapText="1"/>
    </xf>
    <xf numFmtId="0" fontId="42" fillId="0" borderId="72" xfId="41" applyFont="1" applyBorder="1" applyAlignment="1">
      <alignment horizontal="center" vertical="center" wrapText="1"/>
    </xf>
    <xf numFmtId="0" fontId="42" fillId="0" borderId="72" xfId="41" applyFont="1" applyBorder="1" applyAlignment="1">
      <alignment horizontal="center" vertical="center"/>
    </xf>
    <xf numFmtId="0" fontId="42" fillId="0" borderId="71" xfId="41" applyFont="1" applyBorder="1" applyAlignment="1">
      <alignment horizontal="center" vertical="center"/>
    </xf>
    <xf numFmtId="0" fontId="42" fillId="0" borderId="66" xfId="41" applyFont="1" applyBorder="1" applyAlignment="1">
      <alignment horizontal="center" vertical="center" wrapText="1"/>
    </xf>
    <xf numFmtId="0" fontId="53" fillId="0" borderId="75" xfId="39" applyFont="1" applyBorder="1" applyAlignment="1">
      <alignment horizontal="distributed" vertical="center" wrapText="1"/>
    </xf>
    <xf numFmtId="0" fontId="42" fillId="0" borderId="16" xfId="39" applyFont="1" applyBorder="1" applyAlignment="1">
      <alignment horizontal="center" vertical="center" wrapText="1"/>
    </xf>
    <xf numFmtId="0" fontId="42" fillId="0" borderId="17" xfId="39" applyFont="1" applyBorder="1" applyAlignment="1">
      <alignment horizontal="center" vertical="center" wrapText="1"/>
    </xf>
    <xf numFmtId="0" fontId="42" fillId="0" borderId="43" xfId="39" applyFont="1" applyBorder="1" applyAlignment="1">
      <alignment horizontal="center" vertical="center" wrapText="1"/>
    </xf>
    <xf numFmtId="0" fontId="53" fillId="0" borderId="38" xfId="0" applyFont="1" applyBorder="1" applyAlignment="1">
      <alignment horizontal="center" vertical="center"/>
    </xf>
    <xf numFmtId="0" fontId="53" fillId="0" borderId="70" xfId="0" applyFont="1" applyBorder="1" applyAlignment="1">
      <alignment horizontal="center" vertical="center"/>
    </xf>
    <xf numFmtId="0" fontId="53" fillId="0" borderId="75" xfId="41" applyFont="1" applyBorder="1" applyAlignment="1">
      <alignment horizontal="center" vertical="center"/>
    </xf>
    <xf numFmtId="0" fontId="53" fillId="0" borderId="75" xfId="41" applyFont="1" applyBorder="1" applyAlignment="1">
      <alignment horizontal="distributed" vertical="center"/>
    </xf>
    <xf numFmtId="0" fontId="53" fillId="0" borderId="24" xfId="39" applyFont="1" applyBorder="1" applyAlignment="1">
      <alignment horizontal="center" vertical="center" textRotation="255"/>
    </xf>
    <xf numFmtId="0" fontId="53" fillId="0" borderId="75" xfId="39" applyFont="1" applyBorder="1" applyAlignment="1">
      <alignment horizontal="center" vertical="center" textRotation="255"/>
    </xf>
    <xf numFmtId="0" fontId="53" fillId="0" borderId="34" xfId="39" applyFont="1" applyBorder="1" applyAlignment="1">
      <alignment horizontal="center" vertical="center"/>
    </xf>
    <xf numFmtId="0" fontId="53" fillId="0" borderId="31" xfId="39" applyFont="1" applyBorder="1" applyAlignment="1">
      <alignment horizontal="center" vertical="center"/>
    </xf>
    <xf numFmtId="3" fontId="36" fillId="0" borderId="0" xfId="39" applyNumberFormat="1" applyFont="1">
      <alignment vertical="center"/>
    </xf>
    <xf numFmtId="3" fontId="36" fillId="0" borderId="99" xfId="0" applyNumberFormat="1" applyFont="1" applyBorder="1" applyAlignment="1">
      <alignment horizontal="distributed" vertical="center" justifyLastLine="1"/>
    </xf>
    <xf numFmtId="3" fontId="36" fillId="0" borderId="23" xfId="39" applyNumberFormat="1" applyFont="1" applyBorder="1" applyAlignment="1">
      <alignment horizontal="distributed" vertical="center" justifyLastLine="1"/>
    </xf>
    <xf numFmtId="3" fontId="29" fillId="0" borderId="0" xfId="0" applyNumberFormat="1" applyFont="1" applyAlignment="1">
      <alignment horizontal="center" vertical="center"/>
    </xf>
    <xf numFmtId="3" fontId="36" fillId="0" borderId="102" xfId="39" applyNumberFormat="1" applyFont="1" applyBorder="1" applyAlignment="1">
      <alignment horizontal="distributed" vertical="center" indent="5"/>
    </xf>
    <xf numFmtId="3" fontId="36" fillId="0" borderId="100" xfId="39" applyNumberFormat="1" applyFont="1" applyBorder="1" applyAlignment="1">
      <alignment horizontal="distributed" vertical="center" indent="5"/>
    </xf>
    <xf numFmtId="3" fontId="36" fillId="0" borderId="101" xfId="39" applyNumberFormat="1" applyFont="1" applyBorder="1" applyAlignment="1">
      <alignment horizontal="distributed" vertical="center" indent="5"/>
    </xf>
    <xf numFmtId="3" fontId="36" fillId="0" borderId="102" xfId="39" applyNumberFormat="1" applyFont="1" applyBorder="1" applyAlignment="1">
      <alignment horizontal="distributed" vertical="center" justifyLastLine="1"/>
    </xf>
    <xf numFmtId="3" fontId="36" fillId="0" borderId="100" xfId="39" applyNumberFormat="1" applyFont="1" applyBorder="1" applyAlignment="1">
      <alignment horizontal="distributed" vertical="center" justifyLastLine="1"/>
    </xf>
    <xf numFmtId="0" fontId="36" fillId="0" borderId="116" xfId="41" applyFont="1" applyBorder="1" applyAlignment="1">
      <alignment horizontal="distributed" vertical="center" justifyLastLine="1"/>
    </xf>
    <xf numFmtId="0" fontId="36" fillId="0" borderId="94" xfId="41" applyFont="1" applyBorder="1" applyAlignment="1">
      <alignment horizontal="distributed" vertical="center" justifyLastLine="1"/>
    </xf>
    <xf numFmtId="0" fontId="36" fillId="0" borderId="95" xfId="41" applyFont="1" applyBorder="1" applyAlignment="1">
      <alignment horizontal="distributed" vertical="center" justifyLastLine="1"/>
    </xf>
    <xf numFmtId="3" fontId="36" fillId="0" borderId="0" xfId="39" applyNumberFormat="1" applyFont="1" applyBorder="1" applyAlignment="1">
      <alignment horizontal="right" vertical="center"/>
    </xf>
    <xf numFmtId="0" fontId="36" fillId="0" borderId="22" xfId="41" quotePrefix="1" applyFont="1" applyBorder="1" applyAlignment="1">
      <alignment horizontal="center" vertical="center"/>
    </xf>
    <xf numFmtId="0" fontId="40" fillId="0" borderId="48" xfId="0" applyFont="1" applyBorder="1" applyAlignment="1">
      <alignment horizontal="right" vertical="center"/>
    </xf>
    <xf numFmtId="0" fontId="36" fillId="0" borderId="117" xfId="41" applyFont="1" applyBorder="1" applyAlignment="1">
      <alignment horizontal="distributed" vertical="center" justifyLastLine="1"/>
    </xf>
    <xf numFmtId="0" fontId="36" fillId="0" borderId="86" xfId="41" applyFont="1" applyBorder="1" applyAlignment="1">
      <alignment horizontal="distributed" vertical="center" justifyLastLine="1"/>
    </xf>
    <xf numFmtId="0" fontId="36" fillId="0" borderId="79" xfId="41" applyFont="1" applyBorder="1" applyAlignment="1">
      <alignment horizontal="distributed" vertical="center" justifyLastLine="1"/>
    </xf>
    <xf numFmtId="0" fontId="36" fillId="0" borderId="95" xfId="41" applyFont="1" applyBorder="1" applyAlignment="1">
      <alignment horizontal="distributed" vertical="center" justifyLastLine="1" shrinkToFit="1"/>
    </xf>
    <xf numFmtId="0" fontId="36" fillId="0" borderId="79" xfId="41" applyFont="1" applyBorder="1" applyAlignment="1">
      <alignment horizontal="distributed" vertical="center" justifyLastLine="1" shrinkToFit="1"/>
    </xf>
    <xf numFmtId="0" fontId="36" fillId="0" borderId="86" xfId="41" applyFont="1" applyBorder="1" applyAlignment="1">
      <alignment horizontal="center" vertical="center" justifyLastLine="1" shrinkToFit="1"/>
    </xf>
    <xf numFmtId="0" fontId="36" fillId="0" borderId="79" xfId="41" applyFont="1" applyBorder="1" applyAlignment="1">
      <alignment horizontal="center" vertical="center" justifyLastLine="1" shrinkToFit="1"/>
    </xf>
    <xf numFmtId="0" fontId="36" fillId="0" borderId="86" xfId="41" applyFont="1" applyBorder="1" applyAlignment="1">
      <alignment horizontal="distributed" vertical="center" justifyLastLine="1" shrinkToFit="1"/>
    </xf>
    <xf numFmtId="0" fontId="36" fillId="0" borderId="95" xfId="41" applyFont="1" applyBorder="1" applyAlignment="1">
      <alignment horizontal="center" vertical="center" justifyLastLine="1" shrinkToFit="1"/>
    </xf>
    <xf numFmtId="3" fontId="36" fillId="0" borderId="0" xfId="41" applyNumberFormat="1" applyFont="1" applyBorder="1" applyAlignment="1">
      <alignment horizontal="right" vertical="center"/>
    </xf>
    <xf numFmtId="3" fontId="36" fillId="0" borderId="0" xfId="41" applyNumberFormat="1" applyFont="1" applyBorder="1" applyAlignment="1">
      <alignment horizontal="right" vertical="center" shrinkToFit="1"/>
    </xf>
    <xf numFmtId="3" fontId="36" fillId="0" borderId="48" xfId="41" applyNumberFormat="1" applyFont="1" applyBorder="1" applyAlignment="1">
      <alignment horizontal="right" vertical="center"/>
    </xf>
    <xf numFmtId="0" fontId="36" fillId="0" borderId="118" xfId="41" applyFont="1" applyBorder="1" applyAlignment="1">
      <alignment horizontal="distributed" vertical="center" justifyLastLine="1"/>
    </xf>
    <xf numFmtId="0" fontId="36" fillId="0" borderId="102" xfId="41" applyFont="1" applyBorder="1" applyAlignment="1">
      <alignment horizontal="distributed" vertical="center" justifyLastLine="1"/>
    </xf>
    <xf numFmtId="0" fontId="36" fillId="0" borderId="101" xfId="41" applyFont="1" applyBorder="1" applyAlignment="1">
      <alignment horizontal="distributed" vertical="center" justifyLastLine="1"/>
    </xf>
    <xf numFmtId="0" fontId="36" fillId="0" borderId="117" xfId="41" applyFont="1" applyBorder="1" applyAlignment="1">
      <alignment horizontal="distributed" vertical="center" justifyLastLine="1" shrinkToFit="1"/>
    </xf>
    <xf numFmtId="0" fontId="36" fillId="0" borderId="101" xfId="41" applyFont="1" applyBorder="1" applyAlignment="1">
      <alignment horizontal="distributed" vertical="center" justifyLastLine="1" shrinkToFit="1"/>
    </xf>
    <xf numFmtId="0" fontId="36" fillId="0" borderId="102" xfId="41" applyFont="1" applyBorder="1" applyAlignment="1">
      <alignment horizontal="center" vertical="center" justifyLastLine="1" shrinkToFit="1"/>
    </xf>
    <xf numFmtId="0" fontId="36" fillId="0" borderId="101" xfId="41" applyFont="1" applyBorder="1" applyAlignment="1">
      <alignment horizontal="center" vertical="center" justifyLastLine="1" shrinkToFit="1"/>
    </xf>
    <xf numFmtId="0" fontId="36" fillId="0" borderId="102" xfId="41" applyFont="1" applyBorder="1" applyAlignment="1">
      <alignment horizontal="distributed" vertical="center" justifyLastLine="1" shrinkToFit="1"/>
    </xf>
    <xf numFmtId="0" fontId="36" fillId="0" borderId="119" xfId="41" applyFont="1" applyBorder="1" applyAlignment="1">
      <alignment horizontal="center" vertical="center" justifyLastLine="1" shrinkToFit="1"/>
    </xf>
    <xf numFmtId="0" fontId="36" fillId="0" borderId="0" xfId="41" applyFont="1" applyBorder="1" applyAlignment="1">
      <alignment horizontal="right" vertical="center"/>
    </xf>
    <xf numFmtId="3" fontId="36" fillId="0" borderId="0" xfId="41" applyNumberFormat="1" applyFont="1" applyBorder="1">
      <alignment vertical="center"/>
    </xf>
    <xf numFmtId="38" fontId="36" fillId="0" borderId="117" xfId="38" applyFont="1" applyFill="1" applyBorder="1" applyAlignment="1">
      <alignment horizontal="distributed" vertical="center" justifyLastLine="1" shrinkToFit="1"/>
    </xf>
    <xf numFmtId="38" fontId="36" fillId="0" borderId="118" xfId="38" applyFont="1" applyFill="1" applyBorder="1" applyAlignment="1">
      <alignment horizontal="distributed" vertical="center" justifyLastLine="1" shrinkToFit="1"/>
    </xf>
    <xf numFmtId="38" fontId="36" fillId="0" borderId="102" xfId="38" applyFont="1" applyFill="1" applyBorder="1" applyAlignment="1">
      <alignment horizontal="distributed" vertical="center" justifyLastLine="1" shrinkToFit="1"/>
    </xf>
    <xf numFmtId="38" fontId="36" fillId="0" borderId="101" xfId="38" applyFont="1" applyFill="1" applyBorder="1" applyAlignment="1">
      <alignment horizontal="distributed" vertical="center" justifyLastLine="1" shrinkToFit="1"/>
    </xf>
    <xf numFmtId="38" fontId="36" fillId="0" borderId="86" xfId="38" applyFont="1" applyFill="1" applyBorder="1" applyAlignment="1">
      <alignment horizontal="distributed" vertical="center" justifyLastLine="1" shrinkToFit="1"/>
    </xf>
    <xf numFmtId="38" fontId="36" fillId="0" borderId="79" xfId="38" applyFont="1" applyFill="1" applyBorder="1" applyAlignment="1">
      <alignment horizontal="distributed" vertical="center" justifyLastLine="1" shrinkToFit="1"/>
    </xf>
    <xf numFmtId="38" fontId="36" fillId="0" borderId="95" xfId="38" applyFont="1" applyFill="1" applyBorder="1" applyAlignment="1">
      <alignment horizontal="distributed" vertical="center" justifyLastLine="1" shrinkToFit="1"/>
    </xf>
    <xf numFmtId="0" fontId="36" fillId="0" borderId="48" xfId="41" applyFont="1" applyBorder="1" applyAlignment="1">
      <alignment horizontal="right" vertical="center"/>
    </xf>
    <xf numFmtId="0" fontId="26" fillId="0" borderId="119" xfId="41" applyFont="1" applyBorder="1" applyAlignment="1">
      <alignment horizontal="distributed" vertical="center" justifyLastLine="1"/>
    </xf>
    <xf numFmtId="0" fontId="42" fillId="0" borderId="94" xfId="41" applyFont="1" applyBorder="1" applyAlignment="1">
      <alignment horizontal="center" vertical="center" justifyLastLine="1" shrinkToFit="1"/>
    </xf>
    <xf numFmtId="0" fontId="43" fillId="0" borderId="94" xfId="41" applyFont="1" applyBorder="1" applyAlignment="1">
      <alignment horizontal="distributed" vertical="center" justifyLastLine="1" shrinkToFit="1"/>
    </xf>
    <xf numFmtId="0" fontId="43" fillId="0" borderId="94" xfId="41" applyFont="1" applyBorder="1" applyAlignment="1">
      <alignment horizontal="center" vertical="center" justifyLastLine="1" shrinkToFit="1"/>
    </xf>
    <xf numFmtId="0" fontId="43" fillId="0" borderId="76" xfId="41" applyFont="1" applyBorder="1" applyAlignment="1">
      <alignment horizontal="distributed" vertical="center" justifyLastLine="1" shrinkToFit="1"/>
    </xf>
    <xf numFmtId="3" fontId="43" fillId="0" borderId="0" xfId="41" applyNumberFormat="1" applyFont="1" applyBorder="1">
      <alignment vertical="center"/>
    </xf>
    <xf numFmtId="179" fontId="43" fillId="0" borderId="0" xfId="41" applyNumberFormat="1" applyFont="1" applyBorder="1" applyAlignment="1">
      <alignment horizontal="right" vertical="center"/>
    </xf>
    <xf numFmtId="0" fontId="43" fillId="0" borderId="48" xfId="41" applyFont="1" applyBorder="1">
      <alignment vertical="center"/>
    </xf>
    <xf numFmtId="0" fontId="43" fillId="0" borderId="95" xfId="41" applyFont="1" applyBorder="1" applyAlignment="1">
      <alignment horizontal="center" vertical="center"/>
    </xf>
    <xf numFmtId="0" fontId="43" fillId="0" borderId="94" xfId="41" applyFont="1" applyBorder="1" applyAlignment="1">
      <alignment horizontal="center" vertical="center" wrapText="1"/>
    </xf>
    <xf numFmtId="0" fontId="42" fillId="0" borderId="94" xfId="41" applyFont="1" applyBorder="1" applyAlignment="1">
      <alignment horizontal="center" vertical="center" wrapText="1"/>
    </xf>
    <xf numFmtId="38" fontId="43" fillId="0" borderId="0" xfId="54" applyFont="1" applyBorder="1">
      <alignment vertical="center"/>
    </xf>
    <xf numFmtId="49" fontId="43" fillId="0" borderId="0" xfId="41" applyNumberFormat="1" applyFont="1" applyBorder="1" applyAlignment="1">
      <alignment horizontal="right" vertical="center"/>
    </xf>
    <xf numFmtId="0" fontId="43" fillId="0" borderId="0" xfId="41" applyFont="1" applyBorder="1">
      <alignment vertical="center"/>
    </xf>
    <xf numFmtId="0" fontId="43" fillId="0" borderId="0" xfId="41" applyFont="1" applyBorder="1" applyAlignment="1">
      <alignment horizontal="right" vertical="center"/>
    </xf>
    <xf numFmtId="3" fontId="43" fillId="0" borderId="0" xfId="41" applyNumberFormat="1" applyFont="1" applyBorder="1" applyAlignment="1">
      <alignment horizontal="right" vertical="center"/>
    </xf>
    <xf numFmtId="0" fontId="43" fillId="0" borderId="0" xfId="0" applyFont="1" applyBorder="1" applyAlignment="1">
      <alignment horizontal="left" vertical="center"/>
    </xf>
    <xf numFmtId="0" fontId="43" fillId="0" borderId="48" xfId="41" applyFont="1" applyBorder="1" applyAlignment="1">
      <alignment horizontal="left" vertical="center"/>
    </xf>
    <xf numFmtId="3" fontId="43" fillId="0" borderId="14" xfId="41" applyNumberFormat="1" applyFont="1" applyBorder="1">
      <alignment vertical="center"/>
    </xf>
    <xf numFmtId="49" fontId="43" fillId="0" borderId="48" xfId="41" applyNumberFormat="1" applyFont="1" applyBorder="1" applyAlignment="1">
      <alignment horizontal="right" vertical="center"/>
    </xf>
    <xf numFmtId="3" fontId="43" fillId="0" borderId="48" xfId="41" applyNumberFormat="1" applyFont="1" applyBorder="1" applyAlignment="1">
      <alignment horizontal="right" vertical="center"/>
    </xf>
    <xf numFmtId="0" fontId="22" fillId="25" borderId="0" xfId="41" applyFont="1" applyFill="1" applyBorder="1">
      <alignment vertical="center"/>
    </xf>
    <xf numFmtId="0" fontId="26" fillId="25" borderId="0" xfId="41" applyFont="1" applyFill="1" applyBorder="1" applyAlignment="1">
      <alignment horizontal="right" vertical="center"/>
    </xf>
    <xf numFmtId="0" fontId="26" fillId="25" borderId="120" xfId="41" applyFont="1" applyFill="1" applyBorder="1" applyAlignment="1">
      <alignment horizontal="distributed" vertical="center" justifyLastLine="1" shrinkToFit="1"/>
    </xf>
    <xf numFmtId="0" fontId="26" fillId="25" borderId="121" xfId="41" applyFont="1" applyFill="1" applyBorder="1" applyAlignment="1">
      <alignment horizontal="distributed" vertical="center" justifyLastLine="1" shrinkToFit="1"/>
    </xf>
    <xf numFmtId="0" fontId="26" fillId="25" borderId="122" xfId="41" applyFont="1" applyFill="1" applyBorder="1" applyAlignment="1">
      <alignment horizontal="distributed" vertical="center" justifyLastLine="1" shrinkToFit="1"/>
    </xf>
    <xf numFmtId="0" fontId="26" fillId="0" borderId="0" xfId="41" applyFont="1" applyBorder="1">
      <alignment vertical="center"/>
    </xf>
    <xf numFmtId="0" fontId="26" fillId="0" borderId="0" xfId="41" applyFont="1" applyBorder="1" applyAlignment="1">
      <alignment horizontal="right" vertical="center"/>
    </xf>
    <xf numFmtId="0" fontId="26" fillId="0" borderId="123" xfId="41" applyFont="1" applyBorder="1" applyAlignment="1">
      <alignment horizontal="center" vertical="center" wrapText="1"/>
    </xf>
    <xf numFmtId="0" fontId="26" fillId="0" borderId="124" xfId="41" applyFont="1" applyBorder="1" applyAlignment="1">
      <alignment horizontal="left" vertical="center"/>
    </xf>
    <xf numFmtId="38" fontId="26" fillId="0" borderId="124" xfId="38" applyFont="1" applyFill="1" applyBorder="1" applyAlignment="1">
      <alignment horizontal="right" vertical="center"/>
    </xf>
    <xf numFmtId="38" fontId="26" fillId="0" borderId="125" xfId="38" applyFont="1" applyFill="1" applyBorder="1" applyAlignment="1">
      <alignment horizontal="right" vertical="center"/>
    </xf>
    <xf numFmtId="0" fontId="26" fillId="25" borderId="126" xfId="41" applyFont="1" applyFill="1" applyBorder="1" applyAlignment="1">
      <alignment horizontal="distributed" vertical="center" justifyLastLine="1" shrinkToFit="1"/>
    </xf>
    <xf numFmtId="0" fontId="26" fillId="25" borderId="127" xfId="41" applyFont="1" applyFill="1" applyBorder="1" applyAlignment="1">
      <alignment horizontal="distributed" vertical="center" justifyLastLine="1" shrinkToFit="1"/>
    </xf>
    <xf numFmtId="0" fontId="26" fillId="25" borderId="128" xfId="41" applyFont="1" applyFill="1" applyBorder="1" applyAlignment="1">
      <alignment horizontal="distributed" vertical="center" justifyLastLine="1" shrinkToFit="1"/>
    </xf>
    <xf numFmtId="0" fontId="26" fillId="25" borderId="129" xfId="41" applyFont="1" applyFill="1" applyBorder="1" applyAlignment="1">
      <alignment horizontal="distributed" vertical="center" justifyLastLine="1" shrinkToFit="1"/>
    </xf>
    <xf numFmtId="37" fontId="26" fillId="0" borderId="130" xfId="41" applyNumberFormat="1" applyFont="1" applyBorder="1" applyAlignment="1">
      <alignment horizontal="right" vertical="center"/>
    </xf>
    <xf numFmtId="37" fontId="26" fillId="0" borderId="0" xfId="41" applyNumberFormat="1" applyFont="1" applyBorder="1" applyAlignment="1">
      <alignment horizontal="right" vertical="center"/>
    </xf>
    <xf numFmtId="0" fontId="26" fillId="25" borderId="22" xfId="41" applyFont="1" applyFill="1" applyBorder="1" applyAlignment="1">
      <alignment horizontal="center" vertical="center" wrapText="1"/>
    </xf>
    <xf numFmtId="0" fontId="43" fillId="25" borderId="64" xfId="41" applyFont="1" applyFill="1" applyBorder="1" applyAlignment="1">
      <alignment horizontal="left" vertical="center"/>
    </xf>
    <xf numFmtId="37" fontId="26" fillId="0" borderId="14" xfId="38" applyNumberFormat="1" applyFont="1" applyFill="1" applyBorder="1" applyAlignment="1">
      <alignment horizontal="right" vertical="center"/>
    </xf>
    <xf numFmtId="37" fontId="26" fillId="0" borderId="131" xfId="38" applyNumberFormat="1" applyFont="1" applyFill="1" applyBorder="1" applyAlignment="1">
      <alignment horizontal="right" vertical="center"/>
    </xf>
    <xf numFmtId="37" fontId="26" fillId="0" borderId="132" xfId="38" applyNumberFormat="1" applyFont="1" applyFill="1" applyBorder="1" applyAlignment="1">
      <alignment horizontal="right" vertical="center"/>
    </xf>
    <xf numFmtId="0" fontId="36" fillId="0" borderId="118" xfId="39" applyFont="1" applyBorder="1" applyAlignment="1">
      <alignment horizontal="distributed" vertical="center" justifyLastLine="1"/>
    </xf>
    <xf numFmtId="0" fontId="36" fillId="0" borderId="133" xfId="41" applyFont="1" applyBorder="1" applyAlignment="1">
      <alignment horizontal="distributed" vertical="center" wrapText="1" justifyLastLine="1"/>
    </xf>
    <xf numFmtId="0" fontId="36" fillId="0" borderId="134" xfId="41" applyFont="1" applyBorder="1" applyAlignment="1">
      <alignment horizontal="distributed" vertical="center" wrapText="1" justifyLastLine="1"/>
    </xf>
    <xf numFmtId="0" fontId="36" fillId="0" borderId="135" xfId="39" applyFont="1" applyBorder="1" applyAlignment="1">
      <alignment horizontal="distributed" vertical="center" wrapText="1" justifyLastLine="1"/>
    </xf>
    <xf numFmtId="3" fontId="36" fillId="0" borderId="0" xfId="39" applyNumberFormat="1" applyFont="1" applyBorder="1">
      <alignment vertical="center"/>
    </xf>
    <xf numFmtId="49" fontId="36" fillId="0" borderId="0" xfId="39" applyNumberFormat="1" applyFont="1" applyBorder="1" applyAlignment="1">
      <alignment horizontal="left" vertical="center"/>
    </xf>
    <xf numFmtId="49" fontId="36" fillId="0" borderId="0" xfId="39" quotePrefix="1" applyNumberFormat="1" applyFont="1" applyBorder="1" applyAlignment="1">
      <alignment horizontal="left" vertical="center"/>
    </xf>
    <xf numFmtId="49" fontId="36" fillId="0" borderId="22" xfId="39" quotePrefix="1" applyNumberFormat="1" applyFont="1" applyBorder="1" applyAlignment="1">
      <alignment horizontal="left" vertical="center"/>
    </xf>
    <xf numFmtId="3" fontId="36" fillId="0" borderId="14" xfId="41" applyNumberFormat="1" applyFont="1" applyBorder="1" applyAlignment="1">
      <alignment horizontal="right" vertical="center"/>
    </xf>
    <xf numFmtId="0" fontId="36" fillId="0" borderId="136" xfId="41" applyFont="1" applyBorder="1" applyAlignment="1">
      <alignment horizontal="distributed" vertical="center" justifyLastLine="1"/>
    </xf>
    <xf numFmtId="0" fontId="36" fillId="0" borderId="137" xfId="41" applyFont="1" applyBorder="1" applyAlignment="1">
      <alignment horizontal="distributed" vertical="center" justifyLastLine="1"/>
    </xf>
    <xf numFmtId="0" fontId="36" fillId="0" borderId="138" xfId="41" applyFont="1" applyBorder="1" applyAlignment="1">
      <alignment horizontal="distributed" vertical="center" justifyLastLine="1"/>
    </xf>
    <xf numFmtId="0" fontId="36" fillId="0" borderId="134" xfId="41" applyFont="1" applyBorder="1" applyAlignment="1">
      <alignment horizontal="center" vertical="center" wrapText="1" justifyLastLine="1"/>
    </xf>
    <xf numFmtId="0" fontId="36" fillId="0" borderId="86" xfId="39" applyFont="1" applyBorder="1" applyAlignment="1">
      <alignment horizontal="distributed" vertical="center" justifyLastLine="1"/>
    </xf>
    <xf numFmtId="0" fontId="36" fillId="0" borderId="95" xfId="39" applyFont="1" applyBorder="1" applyAlignment="1">
      <alignment horizontal="distributed" vertical="center" justifyLastLine="1"/>
    </xf>
    <xf numFmtId="0" fontId="36" fillId="0" borderId="119" xfId="41" applyFont="1" applyBorder="1" applyAlignment="1">
      <alignment horizontal="distributed" vertical="center" justifyLastLine="1"/>
    </xf>
    <xf numFmtId="0" fontId="36" fillId="0" borderId="139" xfId="41" applyFont="1" applyBorder="1" applyAlignment="1">
      <alignment horizontal="center" vertical="center"/>
    </xf>
    <xf numFmtId="0" fontId="36" fillId="0" borderId="135" xfId="0" applyFont="1" applyBorder="1" applyAlignment="1">
      <alignment horizontal="distributed" vertical="center" justifyLastLine="1"/>
    </xf>
    <xf numFmtId="0" fontId="36" fillId="0" borderId="117" xfId="0" applyFont="1" applyBorder="1" applyAlignment="1">
      <alignment horizontal="distributed" vertical="center" justifyLastLine="1"/>
    </xf>
    <xf numFmtId="0" fontId="44" fillId="0" borderId="140" xfId="0" applyFont="1" applyBorder="1" applyAlignment="1">
      <alignment horizontal="distributed" vertical="center" justifyLastLine="1"/>
    </xf>
    <xf numFmtId="0" fontId="44" fillId="0" borderId="13" xfId="0" applyFont="1" applyBorder="1" applyAlignment="1">
      <alignment horizontal="distributed" vertical="center" justifyLastLine="1"/>
    </xf>
    <xf numFmtId="0" fontId="36" fillId="0" borderId="141" xfId="0" applyFont="1" applyBorder="1" applyAlignment="1">
      <alignment horizontal="distributed" vertical="center" justifyLastLine="1"/>
    </xf>
    <xf numFmtId="0" fontId="36" fillId="0" borderId="115" xfId="41" applyFont="1" applyBorder="1" applyAlignment="1">
      <alignment horizontal="center" vertical="center"/>
    </xf>
    <xf numFmtId="0" fontId="36" fillId="0" borderId="142" xfId="41" applyFont="1" applyBorder="1" applyAlignment="1">
      <alignment horizontal="center" vertical="center"/>
    </xf>
    <xf numFmtId="0" fontId="36" fillId="0" borderId="141" xfId="41" applyFont="1" applyBorder="1" applyAlignment="1">
      <alignment horizontal="center" vertical="center"/>
    </xf>
    <xf numFmtId="0" fontId="36" fillId="0" borderId="18" xfId="41" applyFont="1" applyBorder="1" applyAlignment="1">
      <alignment horizontal="center" vertical="center"/>
    </xf>
    <xf numFmtId="0" fontId="42" fillId="0" borderId="116" xfId="41" applyFont="1" applyBorder="1" applyAlignment="1">
      <alignment horizontal="distributed" vertical="center" justifyLastLine="1"/>
    </xf>
    <xf numFmtId="0" fontId="42" fillId="0" borderId="143" xfId="41" applyFont="1" applyBorder="1" applyAlignment="1">
      <alignment horizontal="distributed" vertical="center" justifyLastLine="1"/>
    </xf>
    <xf numFmtId="0" fontId="42" fillId="0" borderId="144" xfId="41" applyFont="1" applyBorder="1" applyAlignment="1">
      <alignment horizontal="distributed" vertical="center" justifyLastLine="1"/>
    </xf>
    <xf numFmtId="0" fontId="42" fillId="0" borderId="145" xfId="41" applyFont="1" applyBorder="1" applyAlignment="1">
      <alignment horizontal="distributed" vertical="center" justifyLastLine="1"/>
    </xf>
    <xf numFmtId="0" fontId="42" fillId="0" borderId="95" xfId="41" applyFont="1" applyBorder="1" applyAlignment="1">
      <alignment horizontal="distributed" vertical="center" justifyLastLine="1"/>
    </xf>
    <xf numFmtId="49" fontId="42" fillId="0" borderId="22" xfId="41" quotePrefix="1" applyNumberFormat="1" applyFont="1" applyBorder="1" applyAlignment="1">
      <alignment horizontal="center" vertical="center"/>
    </xf>
    <xf numFmtId="38" fontId="42" fillId="0" borderId="131" xfId="38" applyFont="1" applyFill="1" applyBorder="1" applyAlignment="1">
      <alignment horizontal="right" vertical="center"/>
    </xf>
    <xf numFmtId="38" fontId="42" fillId="0" borderId="131" xfId="38" applyFont="1" applyFill="1" applyBorder="1" applyAlignment="1">
      <alignment vertical="center"/>
    </xf>
    <xf numFmtId="0" fontId="42" fillId="0" borderId="116" xfId="41" applyFont="1" applyBorder="1" applyAlignment="1">
      <alignment horizontal="center" vertical="center"/>
    </xf>
    <xf numFmtId="0" fontId="42" fillId="0" borderId="146" xfId="41" applyFont="1" applyBorder="1" applyAlignment="1">
      <alignment horizontal="center" vertical="center" wrapText="1"/>
    </xf>
    <xf numFmtId="0" fontId="42" fillId="0" borderId="119" xfId="41" applyFont="1" applyBorder="1" applyAlignment="1">
      <alignment horizontal="center" vertical="center" wrapText="1"/>
    </xf>
    <xf numFmtId="0" fontId="42" fillId="0" borderId="117" xfId="39" applyFont="1" applyBorder="1" applyAlignment="1">
      <alignment horizontal="center" vertical="center" wrapText="1"/>
    </xf>
    <xf numFmtId="0" fontId="42" fillId="0" borderId="118" xfId="39" applyFont="1" applyBorder="1" applyAlignment="1">
      <alignment horizontal="center" vertical="center" wrapText="1"/>
    </xf>
    <xf numFmtId="0" fontId="42" fillId="0" borderId="133" xfId="41" applyFont="1" applyBorder="1" applyAlignment="1">
      <alignment horizontal="center" vertical="center" wrapText="1"/>
    </xf>
    <xf numFmtId="0" fontId="42" fillId="0" borderId="102" xfId="39" applyFont="1" applyBorder="1" applyAlignment="1">
      <alignment horizontal="center" vertical="center"/>
    </xf>
    <xf numFmtId="0" fontId="42" fillId="0" borderId="119" xfId="39" applyFont="1" applyBorder="1" applyAlignment="1">
      <alignment horizontal="center" vertical="center"/>
    </xf>
    <xf numFmtId="3" fontId="53" fillId="0" borderId="0" xfId="0" applyNumberFormat="1" applyFont="1" applyBorder="1" applyAlignment="1">
      <alignment horizontal="right" vertical="center"/>
    </xf>
    <xf numFmtId="0" fontId="53" fillId="0" borderId="0" xfId="0" applyFont="1" applyBorder="1" applyAlignment="1">
      <alignment horizontal="center" vertical="center"/>
    </xf>
    <xf numFmtId="183" fontId="53" fillId="0" borderId="0" xfId="0" applyNumberFormat="1" applyFont="1" applyBorder="1" applyAlignment="1">
      <alignment horizontal="right" vertical="center"/>
    </xf>
    <xf numFmtId="3" fontId="42" fillId="0" borderId="0" xfId="0" applyNumberFormat="1" applyFont="1" applyBorder="1" applyAlignment="1">
      <alignment horizontal="right" vertical="center"/>
    </xf>
    <xf numFmtId="183" fontId="42" fillId="0" borderId="0" xfId="0" applyNumberFormat="1" applyFont="1" applyBorder="1" applyAlignment="1">
      <alignment horizontal="right" vertical="center"/>
    </xf>
    <xf numFmtId="0" fontId="53" fillId="0" borderId="0" xfId="0" applyFont="1" applyBorder="1" applyAlignment="1">
      <alignment horizontal="center" vertical="center"/>
    </xf>
    <xf numFmtId="182" fontId="53" fillId="0" borderId="0" xfId="0" applyNumberFormat="1" applyFont="1" applyBorder="1" applyAlignment="1">
      <alignment horizontal="right" vertical="center"/>
    </xf>
    <xf numFmtId="0" fontId="53" fillId="0" borderId="0" xfId="39" applyFont="1" applyBorder="1" applyAlignment="1">
      <alignment horizontal="distributed" vertical="center"/>
    </xf>
    <xf numFmtId="0" fontId="53" fillId="0" borderId="0" xfId="39" applyFont="1" applyBorder="1" applyAlignment="1">
      <alignment horizontal="distributed" vertical="center" wrapText="1"/>
    </xf>
    <xf numFmtId="0" fontId="53" fillId="0" borderId="22" xfId="39" applyFont="1" applyBorder="1" applyAlignment="1">
      <alignment horizontal="center" vertical="center" textRotation="255"/>
    </xf>
    <xf numFmtId="0" fontId="53" fillId="0" borderId="64" xfId="39" applyFont="1" applyBorder="1" applyAlignment="1">
      <alignment horizontal="center" vertical="center"/>
    </xf>
    <xf numFmtId="183" fontId="42" fillId="0" borderId="14" xfId="0" applyNumberFormat="1" applyFont="1" applyBorder="1" applyAlignment="1">
      <alignment horizontal="right" vertical="center"/>
    </xf>
    <xf numFmtId="183" fontId="42" fillId="0" borderId="131" xfId="0" applyNumberFormat="1" applyFont="1" applyBorder="1" applyAlignment="1">
      <alignment horizontal="right" vertical="center"/>
    </xf>
    <xf numFmtId="3" fontId="42" fillId="0" borderId="131" xfId="0" applyNumberFormat="1" applyFont="1" applyBorder="1" applyAlignment="1">
      <alignment horizontal="right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TableStyleLight1" xfId="19" xr:uid="{00000000-0005-0000-0000-000012000000}"/>
    <cellStyle name="TableStyleLight1 2" xfId="20" xr:uid="{00000000-0005-0000-0000-000013000000}"/>
    <cellStyle name="アクセント 1" xfId="22" builtinId="29" customBuiltin="1"/>
    <cellStyle name="アクセント 2" xfId="23" builtinId="33" customBuiltin="1"/>
    <cellStyle name="アクセント 3" xfId="24" builtinId="37" customBuiltin="1"/>
    <cellStyle name="アクセント 4" xfId="25" builtinId="41" customBuiltin="1"/>
    <cellStyle name="アクセント 5" xfId="26" builtinId="45" customBuiltin="1"/>
    <cellStyle name="アクセント 6" xfId="27" builtinId="49" customBuiltin="1"/>
    <cellStyle name="タイトル" xfId="28" builtinId="15" customBuiltin="1"/>
    <cellStyle name="チェック セル" xfId="29" builtinId="23" customBuiltin="1"/>
    <cellStyle name="どちらでもない" xfId="21" builtinId="28" customBuiltin="1"/>
    <cellStyle name="ハイパーリンク" xfId="53" builtinId="8"/>
    <cellStyle name="ハイパーリンク 2" xfId="30" xr:uid="{00000000-0005-0000-0000-00001E000000}"/>
    <cellStyle name="メモ" xfId="31" builtinId="10" customBuiltin="1"/>
    <cellStyle name="リンク セル" xfId="32" builtinId="24" customBuiltin="1"/>
    <cellStyle name="悪い" xfId="35" builtinId="27" customBuiltin="1"/>
    <cellStyle name="計算" xfId="49" builtinId="22" customBuiltin="1"/>
    <cellStyle name="警告文" xfId="51" builtinId="11" customBuiltin="1"/>
    <cellStyle name="桁区切り" xfId="54" builtinId="6"/>
    <cellStyle name="桁区切り 2" xfId="37" xr:uid="{00000000-0005-0000-0000-000025000000}"/>
    <cellStyle name="桁区切り 2 2" xfId="38" xr:uid="{00000000-0005-0000-0000-000026000000}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集計" xfId="52" builtinId="25" customBuiltin="1"/>
    <cellStyle name="出力" xfId="34" builtinId="21" customBuiltin="1"/>
    <cellStyle name="説明文" xfId="50" builtinId="53" customBuiltin="1"/>
    <cellStyle name="入力" xfId="33" builtinId="20" customBuiltin="1"/>
    <cellStyle name="標準" xfId="0" builtinId="0"/>
    <cellStyle name="標準 2" xfId="39" xr:uid="{00000000-0005-0000-0000-000030000000}"/>
    <cellStyle name="標準 2 2" xfId="40" xr:uid="{00000000-0005-0000-0000-000031000000}"/>
    <cellStyle name="標準 2 3" xfId="41" xr:uid="{00000000-0005-0000-0000-000032000000}"/>
    <cellStyle name="標準_章見出し" xfId="42" xr:uid="{00000000-0005-0000-0000-000033000000}"/>
    <cellStyle name="標準_表106～表107" xfId="43" xr:uid="{00000000-0005-0000-0000-000034000000}"/>
    <cellStyle name="未定義" xfId="36" xr:uid="{00000000-0005-0000-0000-000035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172085</xdr:colOff>
      <xdr:row>1</xdr:row>
      <xdr:rowOff>0</xdr:rowOff>
    </xdr:from>
    <xdr:to>
      <xdr:col>3</xdr:col>
      <xdr:colOff>409575</xdr:colOff>
      <xdr:row>1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>
        <a:xfrm>
          <a:off x="3610610" y="171450"/>
          <a:ext cx="23749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</xdr:col>
      <xdr:colOff>172085</xdr:colOff>
      <xdr:row>1</xdr:row>
      <xdr:rowOff>0</xdr:rowOff>
    </xdr:from>
    <xdr:to>
      <xdr:col>3</xdr:col>
      <xdr:colOff>409575</xdr:colOff>
      <xdr:row>1</xdr:row>
      <xdr:rowOff>0</xdr:rowOff>
    </xdr:to>
    <xdr:sp macro="" textlink="">
      <xdr:nvSpPr>
        <xdr:cNvPr id="3" name="テキスト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>
        <a:xfrm>
          <a:off x="3610610" y="171450"/>
          <a:ext cx="23749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</xdr:col>
      <xdr:colOff>172085</xdr:colOff>
      <xdr:row>1</xdr:row>
      <xdr:rowOff>0</xdr:rowOff>
    </xdr:from>
    <xdr:to>
      <xdr:col>3</xdr:col>
      <xdr:colOff>409575</xdr:colOff>
      <xdr:row>1</xdr:row>
      <xdr:rowOff>0</xdr:rowOff>
    </xdr:to>
    <xdr:sp macro="" textlink="">
      <xdr:nvSpPr>
        <xdr:cNvPr id="4" name="テキスト 7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>
        <a:xfrm>
          <a:off x="3610610" y="171450"/>
          <a:ext cx="23749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</xdr:col>
      <xdr:colOff>172085</xdr:colOff>
      <xdr:row>1</xdr:row>
      <xdr:rowOff>0</xdr:rowOff>
    </xdr:from>
    <xdr:to>
      <xdr:col>3</xdr:col>
      <xdr:colOff>409575</xdr:colOff>
      <xdr:row>1</xdr:row>
      <xdr:rowOff>0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>
        <a:xfrm>
          <a:off x="3610610" y="171450"/>
          <a:ext cx="23749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</xdr:col>
      <xdr:colOff>172085</xdr:colOff>
      <xdr:row>1</xdr:row>
      <xdr:rowOff>0</xdr:rowOff>
    </xdr:from>
    <xdr:to>
      <xdr:col>3</xdr:col>
      <xdr:colOff>409575</xdr:colOff>
      <xdr:row>1</xdr:row>
      <xdr:rowOff>0</xdr:rowOff>
    </xdr:to>
    <xdr:sp macro="" textlink="">
      <xdr:nvSpPr>
        <xdr:cNvPr id="6" name="テキスト 3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>
        <a:xfrm>
          <a:off x="3610610" y="171450"/>
          <a:ext cx="23749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>
        <a:xfrm>
          <a:off x="3305175" y="0"/>
          <a:ext cx="238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18</xdr:col>
      <xdr:colOff>142875</xdr:colOff>
      <xdr:row>0</xdr:row>
      <xdr:rowOff>0</xdr:rowOff>
    </xdr:from>
    <xdr:to>
      <xdr:col>18</xdr:col>
      <xdr:colOff>1066800</xdr:colOff>
      <xdr:row>0</xdr:row>
      <xdr:rowOff>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>
        <a:xfrm>
          <a:off x="17040225" y="0"/>
          <a:ext cx="923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徴収決定済額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47625</xdr:colOff>
      <xdr:row>0</xdr:row>
      <xdr:rowOff>0</xdr:rowOff>
    </xdr:from>
    <xdr:to>
      <xdr:col>19</xdr:col>
      <xdr:colOff>724535</xdr:colOff>
      <xdr:row>0</xdr:row>
      <xdr:rowOff>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>
        <a:xfrm>
          <a:off x="18059400" y="0"/>
          <a:ext cx="67691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収納済額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>
        <a:xfrm>
          <a:off x="3343275" y="0"/>
          <a:ext cx="238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>
        <a:xfrm>
          <a:off x="3924300" y="0"/>
          <a:ext cx="238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>
        <a:xfrm>
          <a:off x="2962275" y="0"/>
          <a:ext cx="238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 editAs="oneCell">
    <xdr:from>
      <xdr:col>19</xdr:col>
      <xdr:colOff>466725</xdr:colOff>
      <xdr:row>15</xdr:row>
      <xdr:rowOff>9525</xdr:rowOff>
    </xdr:from>
    <xdr:to>
      <xdr:col>24</xdr:col>
      <xdr:colOff>1162050</xdr:colOff>
      <xdr:row>66</xdr:row>
      <xdr:rowOff>66675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6775" y="4162425"/>
          <a:ext cx="7124700" cy="63722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28575</xdr:colOff>
      <xdr:row>12</xdr:row>
      <xdr:rowOff>209550</xdr:rowOff>
    </xdr:from>
    <xdr:to>
      <xdr:col>27</xdr:col>
      <xdr:colOff>704215</xdr:colOff>
      <xdr:row>62</xdr:row>
      <xdr:rowOff>47625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0" y="3648075"/>
          <a:ext cx="7105015" cy="63722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CE79851-ACAF-48C2-9DF3-F4C4C4D4E53F}"/>
            </a:ext>
          </a:extLst>
        </xdr:cNvPr>
        <xdr:cNvSpPr txBox="1">
          <a:spLocks noChangeArrowheads="1"/>
        </xdr:cNvSpPr>
      </xdr:nvSpPr>
      <xdr:spPr>
        <a:xfrm>
          <a:off x="2971800" y="0"/>
          <a:ext cx="238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37C5E96B-7FF9-404D-8A7F-11BA3B53774D}"/>
            </a:ext>
          </a:extLst>
        </xdr:cNvPr>
        <xdr:cNvSpPr txBox="1">
          <a:spLocks noChangeArrowheads="1"/>
        </xdr:cNvSpPr>
      </xdr:nvSpPr>
      <xdr:spPr>
        <a:xfrm>
          <a:off x="340995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1264285</xdr:colOff>
          <xdr:row>25</xdr:row>
          <xdr:rowOff>50165</xdr:rowOff>
        </xdr:from>
        <xdr:to>
          <xdr:col>23</xdr:col>
          <xdr:colOff>585470</xdr:colOff>
          <xdr:row>62</xdr:row>
          <xdr:rowOff>9525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B6709441-3C72-47DB-9CBD-85C213921379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#REF!" spid="_x0000_s2566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8142585" y="5022215"/>
              <a:ext cx="7036435" cy="554101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>
        <a:xfrm>
          <a:off x="1200150" y="0"/>
          <a:ext cx="238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>
        <a:xfrm>
          <a:off x="2381250" y="0"/>
          <a:ext cx="238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F44"/>
  <sheetViews>
    <sheetView showGridLines="0" view="pageBreakPreview" zoomScaleNormal="100" zoomScaleSheetLayoutView="100" workbookViewId="0"/>
  </sheetViews>
  <sheetFormatPr defaultColWidth="9" defaultRowHeight="13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/>
    <row r="2" spans="1:28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1"/>
      <c r="R2" s="11"/>
      <c r="S2" s="7"/>
      <c r="T2" s="7"/>
      <c r="U2" s="7"/>
      <c r="AB2" s="21"/>
    </row>
    <row r="3" spans="1:28" ht="13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1"/>
      <c r="R3" s="11"/>
      <c r="S3" s="21"/>
      <c r="U3" s="21"/>
    </row>
    <row r="4" spans="1:28" ht="13.5" customHeight="1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21"/>
      <c r="R4" s="11"/>
      <c r="T4" s="21"/>
    </row>
    <row r="5" spans="1:28" ht="13.5" customHeight="1">
      <c r="B5" s="4"/>
      <c r="C5" s="10"/>
      <c r="D5" s="12"/>
      <c r="E5" s="10"/>
      <c r="F5" s="12"/>
      <c r="G5" s="10"/>
      <c r="H5" s="12"/>
      <c r="I5" s="10"/>
      <c r="J5" s="12"/>
      <c r="K5" s="10"/>
      <c r="L5" s="16"/>
      <c r="M5" s="10"/>
      <c r="N5" s="12"/>
      <c r="O5" s="3"/>
      <c r="P5" s="3"/>
      <c r="Q5" s="21"/>
      <c r="R5" s="11"/>
      <c r="T5" s="21"/>
    </row>
    <row r="6" spans="1:28" ht="13.5" customHeight="1">
      <c r="B6" s="5"/>
      <c r="C6" s="11"/>
      <c r="D6" s="11"/>
      <c r="E6" s="11"/>
      <c r="F6" s="11"/>
      <c r="G6" s="11"/>
      <c r="H6" s="11"/>
      <c r="I6" s="11"/>
      <c r="J6" s="11"/>
      <c r="K6" s="11"/>
      <c r="L6" s="17"/>
      <c r="M6" s="11"/>
      <c r="N6" s="18"/>
      <c r="O6" s="3"/>
      <c r="P6" s="3"/>
      <c r="Q6" s="21"/>
      <c r="R6" s="11"/>
    </row>
    <row r="7" spans="1:28" ht="13.5" customHeight="1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21"/>
      <c r="R7" s="11"/>
    </row>
    <row r="8" spans="1:28" ht="13.5" customHeight="1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21"/>
      <c r="R8" s="11"/>
    </row>
    <row r="9" spans="1:28" ht="13.5" customHeight="1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21"/>
      <c r="R9" s="11"/>
    </row>
    <row r="10" spans="1:28" ht="13.5" customHeight="1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21"/>
      <c r="R10" s="11"/>
    </row>
    <row r="11" spans="1:28" ht="13.5" customHeight="1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21"/>
      <c r="R11" s="11"/>
    </row>
    <row r="12" spans="1:28" ht="13.5" customHeight="1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44">
        <f>C20</f>
        <v>18</v>
      </c>
      <c r="O12" s="3"/>
      <c r="P12" s="3"/>
      <c r="Q12" s="21"/>
      <c r="R12" s="11"/>
    </row>
    <row r="13" spans="1:28" ht="13.5" customHeight="1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344"/>
      <c r="O13" s="3"/>
      <c r="P13" s="11"/>
      <c r="Q13" s="21"/>
      <c r="R13" s="21"/>
      <c r="V13" s="21"/>
    </row>
    <row r="14" spans="1:28" ht="13.5" customHeight="1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344"/>
      <c r="O14" s="3"/>
      <c r="P14" s="11"/>
      <c r="Q14" s="21"/>
      <c r="R14" s="11"/>
      <c r="S14" s="12"/>
      <c r="T14" s="12"/>
      <c r="V14" s="14"/>
    </row>
    <row r="15" spans="1:28" ht="13.5" customHeight="1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347" t="s">
        <v>40</v>
      </c>
      <c r="O15" s="3"/>
      <c r="P15" s="11"/>
      <c r="Q15" s="3"/>
      <c r="R15" s="3"/>
      <c r="S15" s="12"/>
      <c r="T15" s="12"/>
      <c r="U15" s="21"/>
      <c r="V15" s="21"/>
    </row>
    <row r="16" spans="1:28" ht="13.5" customHeight="1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347"/>
      <c r="O16" s="3"/>
      <c r="P16" s="11"/>
      <c r="Q16" s="9"/>
      <c r="R16" s="9"/>
      <c r="S16" s="15"/>
      <c r="T16" s="15"/>
      <c r="U16" s="21"/>
      <c r="V16" s="21"/>
      <c r="W16" s="21"/>
      <c r="X16" s="21"/>
    </row>
    <row r="17" spans="2:32" ht="13.5" customHeight="1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347"/>
      <c r="O17" s="3"/>
      <c r="P17" s="11"/>
      <c r="Q17" s="9"/>
      <c r="R17" s="9"/>
      <c r="S17" s="15"/>
      <c r="T17" s="15"/>
    </row>
    <row r="18" spans="2:32" ht="13.5" customHeight="1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347"/>
      <c r="O18" s="3"/>
      <c r="P18" s="11"/>
      <c r="Q18" s="9"/>
      <c r="R18" s="9"/>
      <c r="S18" s="15"/>
      <c r="T18" s="15"/>
    </row>
    <row r="19" spans="2:32" ht="13.5" customHeight="1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347"/>
      <c r="O19" s="3"/>
      <c r="P19" s="7"/>
      <c r="Q19" s="15"/>
      <c r="R19" s="21"/>
      <c r="S19" s="21"/>
      <c r="T19" s="21"/>
      <c r="U19" s="21"/>
    </row>
    <row r="20" spans="2:32" ht="13.5" customHeight="1">
      <c r="B20" s="6"/>
      <c r="C20" s="345">
        <v>18</v>
      </c>
      <c r="D20" s="346" t="s">
        <v>114</v>
      </c>
      <c r="E20" s="346"/>
      <c r="F20" s="346"/>
      <c r="G20" s="346"/>
      <c r="H20" s="346"/>
      <c r="I20" s="346"/>
      <c r="J20" s="346"/>
      <c r="K20" s="346"/>
      <c r="L20" s="346"/>
      <c r="M20" s="3"/>
      <c r="N20" s="347"/>
      <c r="O20" s="3"/>
      <c r="P20" s="11"/>
    </row>
    <row r="21" spans="2:32" ht="13.5" customHeight="1">
      <c r="B21" s="6"/>
      <c r="C21" s="345"/>
      <c r="D21" s="346"/>
      <c r="E21" s="346"/>
      <c r="F21" s="346"/>
      <c r="G21" s="346"/>
      <c r="H21" s="346"/>
      <c r="I21" s="346"/>
      <c r="J21" s="346"/>
      <c r="K21" s="346"/>
      <c r="L21" s="346"/>
      <c r="M21" s="3"/>
      <c r="N21" s="347"/>
      <c r="O21" s="3"/>
      <c r="P21" s="11"/>
    </row>
    <row r="22" spans="2:32" ht="13.5" customHeight="1">
      <c r="B22" s="6"/>
      <c r="C22" s="345"/>
      <c r="D22" s="346"/>
      <c r="E22" s="346"/>
      <c r="F22" s="346"/>
      <c r="G22" s="346"/>
      <c r="H22" s="346"/>
      <c r="I22" s="346"/>
      <c r="J22" s="346"/>
      <c r="K22" s="346"/>
      <c r="L22" s="346"/>
      <c r="M22" s="3"/>
      <c r="N22" s="347"/>
      <c r="O22" s="3"/>
      <c r="P22" s="11"/>
      <c r="Q22" s="14"/>
      <c r="R22" s="14"/>
      <c r="V22" s="21"/>
    </row>
    <row r="23" spans="2:32" ht="13.5" customHeight="1">
      <c r="B23" s="3"/>
      <c r="C23" s="345"/>
      <c r="D23" s="346"/>
      <c r="E23" s="346"/>
      <c r="F23" s="346"/>
      <c r="G23" s="346"/>
      <c r="H23" s="346"/>
      <c r="I23" s="346"/>
      <c r="J23" s="346"/>
      <c r="K23" s="346"/>
      <c r="L23" s="346"/>
      <c r="M23" s="11"/>
      <c r="N23" s="347"/>
      <c r="O23" s="3"/>
      <c r="P23" s="11"/>
      <c r="Q23" s="20"/>
      <c r="R23" s="20"/>
      <c r="S23" s="20"/>
      <c r="V23" s="21"/>
      <c r="W23" s="21"/>
      <c r="Y23" s="21"/>
    </row>
    <row r="24" spans="2:32" ht="13.5" customHeight="1">
      <c r="B24" s="3"/>
      <c r="C24" s="345"/>
      <c r="D24" s="346"/>
      <c r="E24" s="346"/>
      <c r="F24" s="346"/>
      <c r="G24" s="346"/>
      <c r="H24" s="346"/>
      <c r="I24" s="346"/>
      <c r="J24" s="346"/>
      <c r="K24" s="346"/>
      <c r="L24" s="346"/>
      <c r="M24" s="3"/>
      <c r="N24" s="347"/>
      <c r="O24" s="3"/>
      <c r="P24" s="11"/>
      <c r="Q24" s="14"/>
      <c r="R24" s="14"/>
      <c r="S24" s="14"/>
      <c r="T24" s="14"/>
      <c r="U24" s="14"/>
      <c r="V24" s="20"/>
      <c r="W24" s="20"/>
      <c r="X24" s="20"/>
      <c r="Y24" s="20"/>
      <c r="Z24" s="20"/>
      <c r="AC24" s="21"/>
      <c r="AD24" s="21"/>
      <c r="AF24" s="21"/>
    </row>
    <row r="25" spans="2:32" ht="13.5" customHeight="1">
      <c r="B25" s="6"/>
      <c r="C25" s="345"/>
      <c r="D25" s="346"/>
      <c r="E25" s="346"/>
      <c r="F25" s="346"/>
      <c r="G25" s="346"/>
      <c r="H25" s="346"/>
      <c r="I25" s="346"/>
      <c r="J25" s="346"/>
      <c r="K25" s="346"/>
      <c r="L25" s="346"/>
      <c r="M25" s="3"/>
      <c r="N25" s="19"/>
      <c r="O25" s="3"/>
      <c r="P25" s="11"/>
      <c r="Q25" s="9"/>
      <c r="R25" s="9"/>
      <c r="S25" s="15"/>
      <c r="T25" s="15"/>
    </row>
    <row r="26" spans="2:3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21"/>
      <c r="AB26" s="14"/>
      <c r="AD26" s="21"/>
    </row>
    <row r="27" spans="2:3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21"/>
    </row>
    <row r="28" spans="2:3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20"/>
      <c r="V30" s="20"/>
      <c r="Y30" s="21"/>
      <c r="AB30" s="21"/>
    </row>
    <row r="31" spans="2:3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20"/>
      <c r="S31" s="20"/>
      <c r="T31" s="20"/>
      <c r="U31" s="20"/>
      <c r="V31" s="20"/>
    </row>
    <row r="32" spans="2:3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20"/>
      <c r="R32" s="20"/>
      <c r="S32" s="20"/>
      <c r="T32" s="20"/>
      <c r="U32" s="20"/>
      <c r="Y32" s="21"/>
      <c r="AB32" s="21"/>
    </row>
    <row r="33" spans="2:30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22"/>
      <c r="Y33" s="21"/>
      <c r="AB33" s="21"/>
    </row>
    <row r="34" spans="2:30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21"/>
    </row>
    <row r="35" spans="2:30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20"/>
      <c r="Y35" s="20"/>
      <c r="AD35" s="21"/>
    </row>
    <row r="36" spans="2:30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20"/>
      <c r="W36" s="20"/>
      <c r="X36" s="20"/>
      <c r="Y36" s="20"/>
      <c r="AD36" s="14"/>
    </row>
    <row r="37" spans="2:30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20"/>
      <c r="P37" s="20"/>
      <c r="Q37" s="20"/>
      <c r="R37" s="20"/>
    </row>
    <row r="38" spans="2:30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21"/>
    </row>
    <row r="40" spans="2:30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21"/>
    </row>
    <row r="41" spans="2:30">
      <c r="I41" s="5"/>
      <c r="J41" s="5"/>
      <c r="K41" s="5"/>
      <c r="L41" s="5"/>
      <c r="M41" s="5"/>
      <c r="P41" s="14"/>
      <c r="R41" s="21"/>
    </row>
    <row r="42" spans="2:30">
      <c r="R42" s="21"/>
    </row>
    <row r="44" spans="2:30">
      <c r="P44" s="21"/>
    </row>
  </sheetData>
  <mergeCells count="4">
    <mergeCell ref="N12:N14"/>
    <mergeCell ref="C20:C25"/>
    <mergeCell ref="D20:L25"/>
    <mergeCell ref="N15:N24"/>
  </mergeCells>
  <phoneticPr fontId="21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2:R69"/>
  <sheetViews>
    <sheetView showGridLines="0" view="pageBreakPreview" zoomScale="90" zoomScaleSheetLayoutView="90" workbookViewId="0">
      <selection activeCell="S6" sqref="S6"/>
    </sheetView>
  </sheetViews>
  <sheetFormatPr defaultColWidth="16.90625" defaultRowHeight="13"/>
  <cols>
    <col min="1" max="1" width="16.90625" style="28"/>
    <col min="2" max="2" width="14.453125" style="28" customWidth="1"/>
    <col min="3" max="3" width="7" style="28" customWidth="1"/>
    <col min="4" max="7" width="5.08984375" style="28" customWidth="1"/>
    <col min="8" max="11" width="4.7265625" style="28" customWidth="1"/>
    <col min="12" max="12" width="5.6328125" style="28" customWidth="1"/>
    <col min="13" max="13" width="6.6328125" style="28" customWidth="1"/>
    <col min="14" max="14" width="5.08984375" style="28" customWidth="1"/>
    <col min="15" max="15" width="7" style="28" customWidth="1"/>
    <col min="16" max="17" width="5.08984375" style="28" customWidth="1"/>
    <col min="18" max="16384" width="16.90625" style="28"/>
  </cols>
  <sheetData>
    <row r="2" spans="1:18" ht="18" customHeight="1">
      <c r="A2" s="41"/>
      <c r="B2" s="397" t="s">
        <v>451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</row>
    <row r="3" spans="1:18" ht="12.75" customHeight="1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37" t="s">
        <v>32</v>
      </c>
    </row>
    <row r="4" spans="1:18" ht="34.5" customHeight="1">
      <c r="B4" s="403" t="s">
        <v>315</v>
      </c>
      <c r="C4" s="405" t="s">
        <v>316</v>
      </c>
      <c r="D4" s="405" t="s">
        <v>317</v>
      </c>
      <c r="E4" s="407" t="s">
        <v>318</v>
      </c>
      <c r="F4" s="407" t="s">
        <v>319</v>
      </c>
      <c r="G4" s="407" t="s">
        <v>320</v>
      </c>
      <c r="H4" s="405" t="s">
        <v>321</v>
      </c>
      <c r="I4" s="398" t="s">
        <v>322</v>
      </c>
      <c r="J4" s="399"/>
      <c r="K4" s="409" t="s">
        <v>41</v>
      </c>
      <c r="L4" s="405" t="s">
        <v>323</v>
      </c>
      <c r="M4" s="400" t="s">
        <v>42</v>
      </c>
      <c r="N4" s="401"/>
      <c r="O4" s="402"/>
      <c r="P4" s="407" t="s">
        <v>43</v>
      </c>
      <c r="Q4" s="412" t="s">
        <v>324</v>
      </c>
    </row>
    <row r="5" spans="1:18" ht="33" customHeight="1">
      <c r="B5" s="404"/>
      <c r="C5" s="406"/>
      <c r="D5" s="406"/>
      <c r="E5" s="408"/>
      <c r="F5" s="408"/>
      <c r="G5" s="408"/>
      <c r="H5" s="406"/>
      <c r="I5" s="151" t="s">
        <v>5</v>
      </c>
      <c r="J5" s="152" t="s">
        <v>45</v>
      </c>
      <c r="K5" s="410"/>
      <c r="L5" s="411"/>
      <c r="M5" s="150" t="s">
        <v>325</v>
      </c>
      <c r="N5" s="153" t="s">
        <v>326</v>
      </c>
      <c r="O5" s="153" t="s">
        <v>327</v>
      </c>
      <c r="P5" s="408"/>
      <c r="Q5" s="413"/>
    </row>
    <row r="6" spans="1:18" ht="13.5" customHeight="1">
      <c r="B6" s="79" t="s">
        <v>450</v>
      </c>
      <c r="C6" s="80">
        <v>2565</v>
      </c>
      <c r="D6" s="80" t="s">
        <v>22</v>
      </c>
      <c r="E6" s="80">
        <v>18</v>
      </c>
      <c r="F6" s="80" t="s">
        <v>22</v>
      </c>
      <c r="G6" s="80" t="s">
        <v>22</v>
      </c>
      <c r="H6" s="80">
        <v>12</v>
      </c>
      <c r="I6" s="80">
        <v>58</v>
      </c>
      <c r="J6" s="80" t="s">
        <v>22</v>
      </c>
      <c r="K6" s="80" t="s">
        <v>22</v>
      </c>
      <c r="L6" s="81" t="s">
        <v>22</v>
      </c>
      <c r="M6" s="80">
        <v>26</v>
      </c>
      <c r="N6" s="80">
        <v>333</v>
      </c>
      <c r="O6" s="80">
        <v>2013</v>
      </c>
      <c r="P6" s="80">
        <v>105</v>
      </c>
      <c r="Q6" s="80" t="s">
        <v>22</v>
      </c>
    </row>
    <row r="7" spans="1:18" ht="13.5" customHeight="1">
      <c r="B7" s="83" t="s">
        <v>266</v>
      </c>
      <c r="C7" s="80">
        <v>2831</v>
      </c>
      <c r="D7" s="80" t="s">
        <v>22</v>
      </c>
      <c r="E7" s="80">
        <v>12</v>
      </c>
      <c r="F7" s="80" t="s">
        <v>22</v>
      </c>
      <c r="G7" s="80" t="s">
        <v>22</v>
      </c>
      <c r="H7" s="80">
        <v>8</v>
      </c>
      <c r="I7" s="80">
        <v>66</v>
      </c>
      <c r="J7" s="80" t="s">
        <v>22</v>
      </c>
      <c r="K7" s="80" t="s">
        <v>22</v>
      </c>
      <c r="L7" s="80">
        <v>2</v>
      </c>
      <c r="M7" s="80">
        <v>39</v>
      </c>
      <c r="N7" s="80">
        <v>508</v>
      </c>
      <c r="O7" s="80">
        <v>2043</v>
      </c>
      <c r="P7" s="80">
        <v>153</v>
      </c>
      <c r="Q7" s="80" t="s">
        <v>22</v>
      </c>
    </row>
    <row r="8" spans="1:18" ht="13.5" customHeight="1">
      <c r="B8" s="83" t="s">
        <v>296</v>
      </c>
      <c r="C8" s="80">
        <v>3082</v>
      </c>
      <c r="D8" s="80">
        <v>1</v>
      </c>
      <c r="E8" s="80">
        <v>21</v>
      </c>
      <c r="F8" s="80" t="s">
        <v>22</v>
      </c>
      <c r="G8" s="80" t="s">
        <v>22</v>
      </c>
      <c r="H8" s="80">
        <v>8</v>
      </c>
      <c r="I8" s="80">
        <v>77</v>
      </c>
      <c r="J8" s="80" t="s">
        <v>22</v>
      </c>
      <c r="K8" s="80" t="s">
        <v>22</v>
      </c>
      <c r="L8" s="80">
        <v>4</v>
      </c>
      <c r="M8" s="80">
        <v>37</v>
      </c>
      <c r="N8" s="80">
        <v>553</v>
      </c>
      <c r="O8" s="80">
        <v>2292</v>
      </c>
      <c r="P8" s="80">
        <v>66</v>
      </c>
      <c r="Q8" s="80">
        <v>23</v>
      </c>
      <c r="R8" s="47"/>
    </row>
    <row r="9" spans="1:18" ht="13.5" customHeight="1">
      <c r="B9" s="82"/>
      <c r="C9" s="80"/>
      <c r="D9" s="80"/>
      <c r="E9" s="84"/>
      <c r="F9" s="80"/>
      <c r="G9" s="80"/>
      <c r="H9" s="84"/>
      <c r="I9" s="84"/>
      <c r="J9" s="80"/>
      <c r="K9" s="80"/>
      <c r="L9" s="80"/>
      <c r="M9" s="84"/>
      <c r="N9" s="84"/>
      <c r="O9" s="84"/>
      <c r="P9" s="84"/>
      <c r="Q9" s="80"/>
      <c r="R9" s="47"/>
    </row>
    <row r="10" spans="1:18" ht="13.5" customHeight="1">
      <c r="B10" s="95" t="s">
        <v>46</v>
      </c>
      <c r="C10" s="80">
        <v>1470</v>
      </c>
      <c r="D10" s="80" t="s">
        <v>22</v>
      </c>
      <c r="E10" s="80">
        <v>21</v>
      </c>
      <c r="F10" s="80" t="s">
        <v>22</v>
      </c>
      <c r="G10" s="80" t="s">
        <v>22</v>
      </c>
      <c r="H10" s="80">
        <v>7</v>
      </c>
      <c r="I10" s="80">
        <v>67</v>
      </c>
      <c r="J10" s="80" t="s">
        <v>22</v>
      </c>
      <c r="K10" s="80" t="s">
        <v>22</v>
      </c>
      <c r="L10" s="80" t="s">
        <v>22</v>
      </c>
      <c r="M10" s="80">
        <v>37</v>
      </c>
      <c r="N10" s="80">
        <v>464</v>
      </c>
      <c r="O10" s="80">
        <v>797</v>
      </c>
      <c r="P10" s="80">
        <v>54</v>
      </c>
      <c r="Q10" s="80">
        <v>23</v>
      </c>
      <c r="R10" s="47"/>
    </row>
    <row r="11" spans="1:18" ht="13.5" customHeight="1">
      <c r="B11" s="95" t="s">
        <v>44</v>
      </c>
      <c r="C11" s="80">
        <v>2</v>
      </c>
      <c r="D11" s="80" t="s">
        <v>22</v>
      </c>
      <c r="E11" s="80" t="s">
        <v>22</v>
      </c>
      <c r="F11" s="80" t="s">
        <v>22</v>
      </c>
      <c r="G11" s="80" t="s">
        <v>22</v>
      </c>
      <c r="H11" s="80" t="s">
        <v>22</v>
      </c>
      <c r="I11" s="80" t="s">
        <v>22</v>
      </c>
      <c r="J11" s="80" t="s">
        <v>22</v>
      </c>
      <c r="K11" s="80" t="s">
        <v>22</v>
      </c>
      <c r="L11" s="80" t="s">
        <v>22</v>
      </c>
      <c r="M11" s="80" t="s">
        <v>22</v>
      </c>
      <c r="N11" s="80" t="s">
        <v>22</v>
      </c>
      <c r="O11" s="80">
        <v>2</v>
      </c>
      <c r="P11" s="80" t="s">
        <v>22</v>
      </c>
      <c r="Q11" s="80" t="s">
        <v>22</v>
      </c>
      <c r="R11" s="47"/>
    </row>
    <row r="12" spans="1:18" ht="13.5" customHeight="1">
      <c r="B12" s="95" t="s">
        <v>47</v>
      </c>
      <c r="C12" s="80" t="s">
        <v>22</v>
      </c>
      <c r="D12" s="80" t="s">
        <v>22</v>
      </c>
      <c r="E12" s="80" t="s">
        <v>22</v>
      </c>
      <c r="F12" s="80" t="s">
        <v>22</v>
      </c>
      <c r="G12" s="80" t="s">
        <v>22</v>
      </c>
      <c r="H12" s="80" t="s">
        <v>22</v>
      </c>
      <c r="I12" s="80" t="s">
        <v>22</v>
      </c>
      <c r="J12" s="80" t="s">
        <v>22</v>
      </c>
      <c r="K12" s="80" t="s">
        <v>22</v>
      </c>
      <c r="L12" s="80" t="s">
        <v>22</v>
      </c>
      <c r="M12" s="80" t="s">
        <v>22</v>
      </c>
      <c r="N12" s="80" t="s">
        <v>22</v>
      </c>
      <c r="O12" s="80" t="s">
        <v>22</v>
      </c>
      <c r="P12" s="80" t="s">
        <v>22</v>
      </c>
      <c r="Q12" s="80" t="s">
        <v>22</v>
      </c>
      <c r="R12" s="47"/>
    </row>
    <row r="13" spans="1:18" ht="13.5" customHeight="1">
      <c r="B13" s="85" t="s">
        <v>23</v>
      </c>
      <c r="C13" s="80">
        <v>4</v>
      </c>
      <c r="D13" s="80" t="s">
        <v>22</v>
      </c>
      <c r="E13" s="80" t="s">
        <v>22</v>
      </c>
      <c r="F13" s="80" t="s">
        <v>22</v>
      </c>
      <c r="G13" s="80" t="s">
        <v>22</v>
      </c>
      <c r="H13" s="80" t="s">
        <v>22</v>
      </c>
      <c r="I13" s="80" t="s">
        <v>22</v>
      </c>
      <c r="J13" s="80" t="s">
        <v>22</v>
      </c>
      <c r="K13" s="80" t="s">
        <v>22</v>
      </c>
      <c r="L13" s="80" t="s">
        <v>22</v>
      </c>
      <c r="M13" s="80" t="s">
        <v>22</v>
      </c>
      <c r="N13" s="80" t="s">
        <v>22</v>
      </c>
      <c r="O13" s="80">
        <v>4</v>
      </c>
      <c r="P13" s="80" t="s">
        <v>22</v>
      </c>
      <c r="Q13" s="80" t="s">
        <v>22</v>
      </c>
      <c r="R13" s="47"/>
    </row>
    <row r="14" spans="1:18" ht="13.5" customHeight="1">
      <c r="B14" s="95" t="s">
        <v>115</v>
      </c>
      <c r="C14" s="80">
        <v>42</v>
      </c>
      <c r="D14" s="80" t="s">
        <v>22</v>
      </c>
      <c r="E14" s="80" t="s">
        <v>22</v>
      </c>
      <c r="F14" s="80" t="s">
        <v>22</v>
      </c>
      <c r="G14" s="80" t="s">
        <v>22</v>
      </c>
      <c r="H14" s="80" t="s">
        <v>22</v>
      </c>
      <c r="I14" s="80" t="s">
        <v>22</v>
      </c>
      <c r="J14" s="80" t="s">
        <v>22</v>
      </c>
      <c r="K14" s="80" t="s">
        <v>22</v>
      </c>
      <c r="L14" s="80" t="s">
        <v>22</v>
      </c>
      <c r="M14" s="80" t="s">
        <v>22</v>
      </c>
      <c r="N14" s="80" t="s">
        <v>22</v>
      </c>
      <c r="O14" s="80">
        <v>42</v>
      </c>
      <c r="P14" s="80" t="s">
        <v>22</v>
      </c>
      <c r="Q14" s="80" t="s">
        <v>22</v>
      </c>
      <c r="R14" s="47"/>
    </row>
    <row r="15" spans="1:18" ht="13.5" customHeight="1">
      <c r="B15" s="95" t="s">
        <v>96</v>
      </c>
      <c r="C15" s="80">
        <v>977</v>
      </c>
      <c r="D15" s="80" t="s">
        <v>22</v>
      </c>
      <c r="E15" s="80" t="s">
        <v>22</v>
      </c>
      <c r="F15" s="80" t="s">
        <v>22</v>
      </c>
      <c r="G15" s="80" t="s">
        <v>22</v>
      </c>
      <c r="H15" s="80" t="s">
        <v>22</v>
      </c>
      <c r="I15" s="80" t="s">
        <v>22</v>
      </c>
      <c r="J15" s="80" t="s">
        <v>22</v>
      </c>
      <c r="K15" s="80" t="s">
        <v>22</v>
      </c>
      <c r="L15" s="80" t="s">
        <v>22</v>
      </c>
      <c r="M15" s="80" t="s">
        <v>22</v>
      </c>
      <c r="N15" s="80">
        <v>2</v>
      </c>
      <c r="O15" s="80">
        <v>975</v>
      </c>
      <c r="P15" s="80" t="s">
        <v>22</v>
      </c>
      <c r="Q15" s="80" t="s">
        <v>22</v>
      </c>
      <c r="R15" s="47"/>
    </row>
    <row r="16" spans="1:18" ht="13.5" customHeight="1">
      <c r="B16" s="95" t="s">
        <v>116</v>
      </c>
      <c r="C16" s="80">
        <v>320</v>
      </c>
      <c r="D16" s="80" t="s">
        <v>22</v>
      </c>
      <c r="E16" s="80" t="s">
        <v>22</v>
      </c>
      <c r="F16" s="80" t="s">
        <v>22</v>
      </c>
      <c r="G16" s="80" t="s">
        <v>22</v>
      </c>
      <c r="H16" s="80" t="s">
        <v>22</v>
      </c>
      <c r="I16" s="80">
        <v>1</v>
      </c>
      <c r="J16" s="80" t="s">
        <v>22</v>
      </c>
      <c r="K16" s="80" t="s">
        <v>22</v>
      </c>
      <c r="L16" s="80" t="s">
        <v>22</v>
      </c>
      <c r="M16" s="80" t="s">
        <v>22</v>
      </c>
      <c r="N16" s="80">
        <v>2</v>
      </c>
      <c r="O16" s="80">
        <v>316</v>
      </c>
      <c r="P16" s="80">
        <v>1</v>
      </c>
      <c r="Q16" s="80" t="s">
        <v>22</v>
      </c>
      <c r="R16" s="47"/>
    </row>
    <row r="17" spans="2:18" ht="13.5" customHeight="1">
      <c r="B17" s="95" t="s">
        <v>48</v>
      </c>
      <c r="C17" s="80">
        <v>42</v>
      </c>
      <c r="D17" s="80" t="s">
        <v>22</v>
      </c>
      <c r="E17" s="80" t="s">
        <v>22</v>
      </c>
      <c r="F17" s="80" t="s">
        <v>22</v>
      </c>
      <c r="G17" s="80" t="s">
        <v>22</v>
      </c>
      <c r="H17" s="80" t="s">
        <v>22</v>
      </c>
      <c r="I17" s="80">
        <v>2</v>
      </c>
      <c r="J17" s="80" t="s">
        <v>22</v>
      </c>
      <c r="K17" s="80" t="s">
        <v>22</v>
      </c>
      <c r="L17" s="80" t="s">
        <v>22</v>
      </c>
      <c r="M17" s="80" t="s">
        <v>22</v>
      </c>
      <c r="N17" s="80">
        <v>22</v>
      </c>
      <c r="O17" s="80">
        <v>14</v>
      </c>
      <c r="P17" s="80">
        <v>4</v>
      </c>
      <c r="Q17" s="80" t="s">
        <v>22</v>
      </c>
      <c r="R17" s="47"/>
    </row>
    <row r="18" spans="2:18" ht="13.5" customHeight="1">
      <c r="B18" s="95" t="s">
        <v>50</v>
      </c>
      <c r="C18" s="80">
        <v>25</v>
      </c>
      <c r="D18" s="80">
        <v>1</v>
      </c>
      <c r="E18" s="80" t="s">
        <v>22</v>
      </c>
      <c r="F18" s="80" t="s">
        <v>22</v>
      </c>
      <c r="G18" s="80" t="s">
        <v>22</v>
      </c>
      <c r="H18" s="80" t="s">
        <v>22</v>
      </c>
      <c r="I18" s="80">
        <v>3</v>
      </c>
      <c r="J18" s="80" t="s">
        <v>22</v>
      </c>
      <c r="K18" s="80" t="s">
        <v>22</v>
      </c>
      <c r="L18" s="80">
        <v>4</v>
      </c>
      <c r="M18" s="80" t="s">
        <v>22</v>
      </c>
      <c r="N18" s="80">
        <v>15</v>
      </c>
      <c r="O18" s="80">
        <v>2</v>
      </c>
      <c r="P18" s="80" t="s">
        <v>22</v>
      </c>
      <c r="Q18" s="80" t="s">
        <v>22</v>
      </c>
      <c r="R18" s="47"/>
    </row>
    <row r="19" spans="2:18" ht="13.5" customHeight="1">
      <c r="B19" s="95" t="s">
        <v>52</v>
      </c>
      <c r="C19" s="80">
        <v>23</v>
      </c>
      <c r="D19" s="80" t="s">
        <v>22</v>
      </c>
      <c r="E19" s="80" t="s">
        <v>22</v>
      </c>
      <c r="F19" s="80" t="s">
        <v>22</v>
      </c>
      <c r="G19" s="80" t="s">
        <v>22</v>
      </c>
      <c r="H19" s="80" t="s">
        <v>22</v>
      </c>
      <c r="I19" s="80" t="s">
        <v>22</v>
      </c>
      <c r="J19" s="80" t="s">
        <v>22</v>
      </c>
      <c r="K19" s="80" t="s">
        <v>22</v>
      </c>
      <c r="L19" s="80" t="s">
        <v>22</v>
      </c>
      <c r="M19" s="80" t="s">
        <v>22</v>
      </c>
      <c r="N19" s="80">
        <v>4</v>
      </c>
      <c r="O19" s="80">
        <v>19</v>
      </c>
      <c r="P19" s="80" t="s">
        <v>22</v>
      </c>
      <c r="Q19" s="80" t="s">
        <v>22</v>
      </c>
      <c r="R19" s="47"/>
    </row>
    <row r="20" spans="2:18" ht="13.5" customHeight="1">
      <c r="B20" s="95" t="s">
        <v>35</v>
      </c>
      <c r="C20" s="80">
        <v>129</v>
      </c>
      <c r="D20" s="80" t="s">
        <v>22</v>
      </c>
      <c r="E20" s="80" t="s">
        <v>22</v>
      </c>
      <c r="F20" s="80" t="s">
        <v>22</v>
      </c>
      <c r="G20" s="80" t="s">
        <v>22</v>
      </c>
      <c r="H20" s="80">
        <v>1</v>
      </c>
      <c r="I20" s="80">
        <v>4</v>
      </c>
      <c r="J20" s="80" t="s">
        <v>22</v>
      </c>
      <c r="K20" s="80" t="s">
        <v>22</v>
      </c>
      <c r="L20" s="80" t="s">
        <v>22</v>
      </c>
      <c r="M20" s="80" t="s">
        <v>22</v>
      </c>
      <c r="N20" s="80">
        <v>43</v>
      </c>
      <c r="O20" s="80">
        <v>74</v>
      </c>
      <c r="P20" s="80">
        <v>7</v>
      </c>
      <c r="Q20" s="80" t="s">
        <v>22</v>
      </c>
      <c r="R20" s="47"/>
    </row>
    <row r="21" spans="2:18" ht="13.5" customHeight="1">
      <c r="B21" s="95" t="s">
        <v>53</v>
      </c>
      <c r="C21" s="80">
        <v>40</v>
      </c>
      <c r="D21" s="80" t="s">
        <v>22</v>
      </c>
      <c r="E21" s="80" t="s">
        <v>22</v>
      </c>
      <c r="F21" s="80" t="s">
        <v>22</v>
      </c>
      <c r="G21" s="80" t="s">
        <v>22</v>
      </c>
      <c r="H21" s="80" t="s">
        <v>22</v>
      </c>
      <c r="I21" s="80" t="s">
        <v>22</v>
      </c>
      <c r="J21" s="80" t="s">
        <v>22</v>
      </c>
      <c r="K21" s="80" t="s">
        <v>22</v>
      </c>
      <c r="L21" s="80" t="s">
        <v>22</v>
      </c>
      <c r="M21" s="80" t="s">
        <v>22</v>
      </c>
      <c r="N21" s="80" t="s">
        <v>22</v>
      </c>
      <c r="O21" s="80">
        <v>40</v>
      </c>
      <c r="P21" s="80" t="s">
        <v>22</v>
      </c>
      <c r="Q21" s="80" t="s">
        <v>22</v>
      </c>
      <c r="R21" s="47"/>
    </row>
    <row r="22" spans="2:18" ht="13.5" customHeight="1">
      <c r="B22" s="95" t="s">
        <v>55</v>
      </c>
      <c r="C22" s="80">
        <v>8</v>
      </c>
      <c r="D22" s="80" t="s">
        <v>22</v>
      </c>
      <c r="E22" s="80" t="s">
        <v>22</v>
      </c>
      <c r="F22" s="80" t="s">
        <v>22</v>
      </c>
      <c r="G22" s="80" t="s">
        <v>22</v>
      </c>
      <c r="H22" s="80" t="s">
        <v>22</v>
      </c>
      <c r="I22" s="80" t="s">
        <v>22</v>
      </c>
      <c r="J22" s="80" t="s">
        <v>22</v>
      </c>
      <c r="K22" s="80" t="s">
        <v>22</v>
      </c>
      <c r="L22" s="80" t="s">
        <v>22</v>
      </c>
      <c r="M22" s="80" t="s">
        <v>22</v>
      </c>
      <c r="N22" s="80">
        <v>1</v>
      </c>
      <c r="O22" s="80">
        <v>7</v>
      </c>
      <c r="P22" s="80" t="s">
        <v>22</v>
      </c>
      <c r="Q22" s="80" t="s">
        <v>22</v>
      </c>
      <c r="R22" s="47"/>
    </row>
    <row r="23" spans="2:18" ht="13.5" customHeight="1">
      <c r="B23" s="86" t="s">
        <v>37</v>
      </c>
      <c r="C23" s="87" t="s">
        <v>22</v>
      </c>
      <c r="D23" s="87" t="s">
        <v>22</v>
      </c>
      <c r="E23" s="87" t="s">
        <v>22</v>
      </c>
      <c r="F23" s="87" t="s">
        <v>22</v>
      </c>
      <c r="G23" s="87" t="s">
        <v>22</v>
      </c>
      <c r="H23" s="87" t="s">
        <v>22</v>
      </c>
      <c r="I23" s="87" t="s">
        <v>22</v>
      </c>
      <c r="J23" s="87" t="s">
        <v>22</v>
      </c>
      <c r="K23" s="87" t="s">
        <v>22</v>
      </c>
      <c r="L23" s="87" t="s">
        <v>22</v>
      </c>
      <c r="M23" s="87" t="s">
        <v>22</v>
      </c>
      <c r="N23" s="87" t="s">
        <v>22</v>
      </c>
      <c r="O23" s="87" t="s">
        <v>22</v>
      </c>
      <c r="P23" s="87" t="s">
        <v>22</v>
      </c>
      <c r="Q23" s="87" t="s">
        <v>22</v>
      </c>
      <c r="R23" s="47"/>
    </row>
    <row r="24" spans="2:18" ht="15" customHeight="1">
      <c r="B24" s="39" t="s">
        <v>311</v>
      </c>
      <c r="C24" s="154"/>
      <c r="D24" s="154"/>
      <c r="E24" s="154"/>
      <c r="F24" s="154"/>
      <c r="G24" s="39"/>
      <c r="H24" s="39"/>
      <c r="I24" s="39"/>
      <c r="J24" s="39"/>
      <c r="K24" s="39"/>
      <c r="L24" s="39"/>
      <c r="M24" s="39"/>
      <c r="N24" s="155"/>
      <c r="O24" s="39"/>
      <c r="P24" s="39"/>
      <c r="Q24" s="39"/>
    </row>
    <row r="25" spans="2:18">
      <c r="B25" s="23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9"/>
      <c r="O25" s="88"/>
      <c r="P25" s="88"/>
      <c r="Q25" s="23"/>
    </row>
    <row r="26" spans="2:18" ht="8.15" customHeight="1"/>
    <row r="27" spans="2:18" ht="8.15" customHeight="1"/>
    <row r="28" spans="2:18" ht="8.15" customHeight="1"/>
    <row r="29" spans="2:18" ht="8.15" customHeight="1"/>
    <row r="30" spans="2:18" ht="8.15" customHeight="1"/>
    <row r="31" spans="2:18" ht="8.15" customHeight="1"/>
    <row r="32" spans="2:18" ht="8.15" customHeight="1"/>
    <row r="33" ht="8.15" customHeight="1"/>
    <row r="34" ht="8.15" customHeight="1"/>
    <row r="35" ht="8.15" customHeight="1"/>
    <row r="36" ht="8.15" customHeight="1"/>
    <row r="37" ht="8.15" customHeight="1"/>
    <row r="38" ht="8.15" customHeight="1"/>
    <row r="39" ht="8.15" customHeight="1"/>
    <row r="40" ht="8.15" customHeight="1"/>
    <row r="41" ht="8.15" customHeight="1"/>
    <row r="42" ht="8.15" customHeight="1"/>
    <row r="43" ht="8.15" customHeight="1"/>
    <row r="44" ht="8.15" customHeight="1"/>
    <row r="45" ht="8.15" customHeight="1"/>
    <row r="46" ht="8.15" customHeight="1"/>
    <row r="47" ht="8.15" customHeight="1"/>
    <row r="48" ht="8.15" customHeight="1"/>
    <row r="49" ht="8.15" customHeight="1"/>
    <row r="50" ht="8.15" customHeight="1"/>
    <row r="51" ht="8.15" customHeight="1"/>
    <row r="52" ht="8.15" customHeight="1"/>
    <row r="53" ht="8.15" customHeight="1"/>
    <row r="54" ht="8.15" customHeight="1"/>
    <row r="55" ht="8.15" customHeight="1"/>
    <row r="56" ht="8.15" customHeight="1"/>
    <row r="57" ht="8.15" customHeight="1"/>
    <row r="58" ht="8.15" customHeight="1"/>
    <row r="59" ht="8.15" customHeight="1"/>
    <row r="60" ht="8.15" customHeight="1"/>
    <row r="61" ht="8.15" customHeight="1"/>
    <row r="62" ht="8.15" customHeight="1"/>
    <row r="63" ht="8.15" customHeight="1"/>
    <row r="64" ht="8.15" customHeight="1"/>
    <row r="65" ht="8.15" customHeight="1"/>
    <row r="66" ht="8.15" customHeight="1"/>
    <row r="67" ht="8.15" customHeight="1"/>
    <row r="68" ht="8.15" customHeight="1"/>
    <row r="69" ht="8.15" customHeight="1"/>
  </sheetData>
  <mergeCells count="14">
    <mergeCell ref="B2:Q2"/>
    <mergeCell ref="I4:J4"/>
    <mergeCell ref="M4:O4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P4:P5"/>
    <mergeCell ref="Q4:Q5"/>
  </mergeCells>
  <phoneticPr fontId="21"/>
  <printOptions horizontalCentered="1"/>
  <pageMargins left="0.51181102362204722" right="0.51181102362204722" top="0.74803149606299213" bottom="0.35433070866141736" header="0.51181102362204722" footer="0.51181102362204722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pageSetUpPr fitToPage="1"/>
  </sheetPr>
  <dimension ref="A2:K35"/>
  <sheetViews>
    <sheetView showGridLines="0" view="pageBreakPreview" zoomScale="90" zoomScaleNormal="120" zoomScaleSheetLayoutView="90" workbookViewId="0">
      <selection activeCell="L8" sqref="L8"/>
    </sheetView>
  </sheetViews>
  <sheetFormatPr defaultColWidth="16.90625" defaultRowHeight="13"/>
  <cols>
    <col min="1" max="1" width="16.90625" style="23"/>
    <col min="2" max="2" width="7.7265625" style="23" customWidth="1"/>
    <col min="3" max="3" width="24" style="23" customWidth="1"/>
    <col min="4" max="6" width="8.6328125" style="23" customWidth="1"/>
    <col min="7" max="7" width="8.90625" style="23" customWidth="1"/>
    <col min="8" max="8" width="21.90625" style="23" customWidth="1"/>
    <col min="9" max="11" width="8.6328125" style="23" customWidth="1"/>
    <col min="12" max="16384" width="16.90625" style="23"/>
  </cols>
  <sheetData>
    <row r="2" spans="1:11" ht="18" customHeight="1">
      <c r="A2" s="41"/>
      <c r="B2" s="416" t="s">
        <v>454</v>
      </c>
      <c r="C2" s="416"/>
      <c r="D2" s="416"/>
      <c r="E2" s="416"/>
      <c r="F2" s="416"/>
      <c r="G2" s="416"/>
      <c r="H2" s="416"/>
      <c r="I2" s="416"/>
      <c r="J2" s="416"/>
      <c r="K2" s="416"/>
    </row>
    <row r="3" spans="1:11" ht="12" customHeight="1" thickBot="1">
      <c r="B3" s="604"/>
      <c r="C3" s="604"/>
      <c r="D3" s="604"/>
      <c r="E3" s="604"/>
      <c r="F3" s="604"/>
      <c r="G3" s="604"/>
      <c r="H3" s="604"/>
      <c r="I3" s="604"/>
      <c r="J3" s="604"/>
      <c r="K3" s="605" t="s">
        <v>25</v>
      </c>
    </row>
    <row r="4" spans="1:11" s="38" customFormat="1" ht="11">
      <c r="B4" s="615" t="s">
        <v>328</v>
      </c>
      <c r="C4" s="616"/>
      <c r="D4" s="617" t="s">
        <v>151</v>
      </c>
      <c r="E4" s="617" t="s">
        <v>152</v>
      </c>
      <c r="F4" s="618" t="s">
        <v>153</v>
      </c>
      <c r="G4" s="606" t="s">
        <v>328</v>
      </c>
      <c r="H4" s="607"/>
      <c r="I4" s="608" t="s">
        <v>151</v>
      </c>
      <c r="J4" s="608" t="s">
        <v>152</v>
      </c>
      <c r="K4" s="608" t="s">
        <v>153</v>
      </c>
    </row>
    <row r="5" spans="1:11" s="39" customFormat="1" ht="12" customHeight="1">
      <c r="B5" s="414" t="s">
        <v>154</v>
      </c>
      <c r="C5" s="157" t="s">
        <v>155</v>
      </c>
      <c r="D5" s="294">
        <v>154</v>
      </c>
      <c r="E5" s="295">
        <v>10963</v>
      </c>
      <c r="F5" s="619">
        <v>8490</v>
      </c>
      <c r="G5" s="418" t="s">
        <v>156</v>
      </c>
      <c r="H5" s="296" t="s">
        <v>157</v>
      </c>
      <c r="I5" s="297">
        <v>25</v>
      </c>
      <c r="J5" s="297">
        <v>1473</v>
      </c>
      <c r="K5" s="297">
        <v>1427</v>
      </c>
    </row>
    <row r="6" spans="1:11" s="39" customFormat="1" ht="12" customHeight="1">
      <c r="B6" s="415"/>
      <c r="C6" s="159" t="s">
        <v>158</v>
      </c>
      <c r="D6" s="298"/>
      <c r="E6" s="620"/>
      <c r="F6" s="337"/>
      <c r="G6" s="419"/>
      <c r="H6" s="299" t="s">
        <v>159</v>
      </c>
      <c r="I6" s="300">
        <v>3</v>
      </c>
      <c r="J6" s="300">
        <v>392</v>
      </c>
      <c r="K6" s="300" t="s">
        <v>22</v>
      </c>
    </row>
    <row r="7" spans="1:11" s="39" customFormat="1" ht="12" customHeight="1">
      <c r="B7" s="415"/>
      <c r="C7" s="159" t="s">
        <v>160</v>
      </c>
      <c r="D7" s="301">
        <v>64</v>
      </c>
      <c r="E7" s="620">
        <v>8264</v>
      </c>
      <c r="F7" s="337">
        <v>6314</v>
      </c>
      <c r="G7" s="419"/>
      <c r="H7" s="299" t="s">
        <v>161</v>
      </c>
      <c r="I7" s="300">
        <v>60</v>
      </c>
      <c r="J7" s="300">
        <v>2362</v>
      </c>
      <c r="K7" s="300" t="s">
        <v>22</v>
      </c>
    </row>
    <row r="8" spans="1:11" s="39" customFormat="1" ht="12" customHeight="1">
      <c r="B8" s="415"/>
      <c r="C8" s="160" t="s">
        <v>162</v>
      </c>
      <c r="D8" s="301">
        <v>50</v>
      </c>
      <c r="E8" s="620" t="s">
        <v>22</v>
      </c>
      <c r="F8" s="337" t="s">
        <v>22</v>
      </c>
      <c r="G8" s="419"/>
      <c r="H8" s="302" t="s">
        <v>163</v>
      </c>
      <c r="I8" s="300">
        <v>0</v>
      </c>
      <c r="J8" s="300">
        <v>0</v>
      </c>
      <c r="K8" s="300" t="s">
        <v>22</v>
      </c>
    </row>
    <row r="9" spans="1:11" s="39" customFormat="1" ht="12" customHeight="1">
      <c r="B9" s="415"/>
      <c r="C9" s="159" t="s">
        <v>164</v>
      </c>
      <c r="D9" s="303">
        <v>7</v>
      </c>
      <c r="E9" s="620">
        <v>340</v>
      </c>
      <c r="F9" s="337">
        <v>177</v>
      </c>
      <c r="G9" s="419"/>
      <c r="H9" s="302" t="s">
        <v>165</v>
      </c>
      <c r="I9" s="300">
        <v>11</v>
      </c>
      <c r="J9" s="300">
        <v>141</v>
      </c>
      <c r="K9" s="300" t="s">
        <v>22</v>
      </c>
    </row>
    <row r="10" spans="1:11" s="39" customFormat="1" ht="12" customHeight="1">
      <c r="B10" s="415"/>
      <c r="C10" s="159" t="s">
        <v>166</v>
      </c>
      <c r="D10" s="301">
        <v>1</v>
      </c>
      <c r="E10" s="620">
        <v>45</v>
      </c>
      <c r="F10" s="337">
        <v>22</v>
      </c>
      <c r="G10" s="419"/>
      <c r="H10" s="302" t="s">
        <v>167</v>
      </c>
      <c r="I10" s="300">
        <v>6</v>
      </c>
      <c r="J10" s="300">
        <v>99</v>
      </c>
      <c r="K10" s="300" t="s">
        <v>22</v>
      </c>
    </row>
    <row r="11" spans="1:11" s="39" customFormat="1" ht="12" customHeight="1">
      <c r="B11" s="415"/>
      <c r="C11" s="159" t="s">
        <v>168</v>
      </c>
      <c r="D11" s="301">
        <v>1</v>
      </c>
      <c r="E11" s="620">
        <v>24</v>
      </c>
      <c r="F11" s="337">
        <v>5</v>
      </c>
      <c r="G11" s="419"/>
      <c r="H11" s="302" t="s">
        <v>169</v>
      </c>
      <c r="I11" s="300">
        <v>18</v>
      </c>
      <c r="J11" s="300">
        <v>151</v>
      </c>
      <c r="K11" s="300" t="s">
        <v>22</v>
      </c>
    </row>
    <row r="12" spans="1:11" s="39" customFormat="1" ht="12" customHeight="1">
      <c r="B12" s="415"/>
      <c r="C12" s="161" t="s">
        <v>170</v>
      </c>
      <c r="D12" s="301">
        <v>3</v>
      </c>
      <c r="E12" s="620">
        <v>110</v>
      </c>
      <c r="F12" s="337">
        <v>91</v>
      </c>
      <c r="G12" s="419"/>
      <c r="H12" s="302" t="s">
        <v>171</v>
      </c>
      <c r="I12" s="300">
        <v>37</v>
      </c>
      <c r="J12" s="300">
        <v>623</v>
      </c>
      <c r="K12" s="300" t="s">
        <v>22</v>
      </c>
    </row>
    <row r="13" spans="1:11" s="39" customFormat="1" ht="12" customHeight="1">
      <c r="B13" s="415"/>
      <c r="C13" s="161" t="s">
        <v>172</v>
      </c>
      <c r="D13" s="301">
        <v>3</v>
      </c>
      <c r="E13" s="620">
        <v>296</v>
      </c>
      <c r="F13" s="337">
        <v>24</v>
      </c>
      <c r="G13" s="419"/>
      <c r="H13" s="302" t="s">
        <v>173</v>
      </c>
      <c r="I13" s="300">
        <v>95</v>
      </c>
      <c r="J13" s="300">
        <v>1872</v>
      </c>
      <c r="K13" s="300" t="s">
        <v>22</v>
      </c>
    </row>
    <row r="14" spans="1:11" s="39" customFormat="1" ht="12" customHeight="1">
      <c r="B14" s="415"/>
      <c r="C14" s="161" t="s">
        <v>174</v>
      </c>
      <c r="D14" s="301">
        <v>12</v>
      </c>
      <c r="E14" s="620">
        <v>355</v>
      </c>
      <c r="F14" s="337" t="s">
        <v>22</v>
      </c>
      <c r="G14" s="419"/>
      <c r="H14" s="304" t="s">
        <v>175</v>
      </c>
      <c r="I14" s="300">
        <v>62</v>
      </c>
      <c r="J14" s="300">
        <v>977</v>
      </c>
      <c r="K14" s="300" t="s">
        <v>22</v>
      </c>
    </row>
    <row r="15" spans="1:11" s="39" customFormat="1" ht="12" customHeight="1">
      <c r="B15" s="415"/>
      <c r="C15" s="162" t="s">
        <v>176</v>
      </c>
      <c r="D15" s="301">
        <v>2</v>
      </c>
      <c r="E15" s="620">
        <v>29</v>
      </c>
      <c r="F15" s="337">
        <v>3</v>
      </c>
      <c r="G15" s="419"/>
      <c r="H15" s="299" t="s">
        <v>177</v>
      </c>
      <c r="I15" s="300">
        <v>2</v>
      </c>
      <c r="J15" s="300">
        <v>20</v>
      </c>
      <c r="K15" s="300">
        <v>18</v>
      </c>
    </row>
    <row r="16" spans="1:11" s="39" customFormat="1" ht="12" customHeight="1">
      <c r="B16" s="415"/>
      <c r="C16" s="162" t="s">
        <v>178</v>
      </c>
      <c r="D16" s="301">
        <v>1</v>
      </c>
      <c r="E16" s="620">
        <v>30</v>
      </c>
      <c r="F16" s="337">
        <v>3</v>
      </c>
      <c r="G16" s="420"/>
      <c r="H16" s="302" t="s">
        <v>179</v>
      </c>
      <c r="I16" s="609">
        <v>33</v>
      </c>
      <c r="J16" s="609">
        <v>517</v>
      </c>
      <c r="K16" s="610" t="s">
        <v>22</v>
      </c>
    </row>
    <row r="17" spans="2:11" s="39" customFormat="1" ht="12" customHeight="1">
      <c r="B17" s="415"/>
      <c r="C17" s="162" t="s">
        <v>180</v>
      </c>
      <c r="D17" s="301">
        <v>5</v>
      </c>
      <c r="E17" s="620" t="s">
        <v>22</v>
      </c>
      <c r="F17" s="337" t="s">
        <v>22</v>
      </c>
      <c r="G17" s="421" t="s">
        <v>181</v>
      </c>
      <c r="H17" s="305" t="s">
        <v>182</v>
      </c>
      <c r="I17" s="306">
        <v>1</v>
      </c>
      <c r="J17" s="306" t="s">
        <v>22</v>
      </c>
      <c r="K17" s="306" t="s">
        <v>22</v>
      </c>
    </row>
    <row r="18" spans="2:11" s="39" customFormat="1" ht="12" customHeight="1">
      <c r="B18" s="417"/>
      <c r="C18" s="164" t="s">
        <v>183</v>
      </c>
      <c r="D18" s="301" t="s">
        <v>22</v>
      </c>
      <c r="E18" s="620" t="s">
        <v>22</v>
      </c>
      <c r="F18" s="337" t="s">
        <v>22</v>
      </c>
      <c r="G18" s="419"/>
      <c r="H18" s="307" t="s">
        <v>184</v>
      </c>
      <c r="I18" s="308">
        <v>3</v>
      </c>
      <c r="J18" s="300" t="s">
        <v>22</v>
      </c>
      <c r="K18" s="300" t="s">
        <v>22</v>
      </c>
    </row>
    <row r="19" spans="2:11" s="39" customFormat="1" ht="12" customHeight="1">
      <c r="B19" s="422" t="s">
        <v>185</v>
      </c>
      <c r="C19" s="423"/>
      <c r="D19" s="309">
        <v>1</v>
      </c>
      <c r="E19" s="310">
        <v>6</v>
      </c>
      <c r="F19" s="311">
        <v>0</v>
      </c>
      <c r="G19" s="419"/>
      <c r="H19" s="307" t="s">
        <v>186</v>
      </c>
      <c r="I19" s="308">
        <v>42</v>
      </c>
      <c r="J19" s="300" t="s">
        <v>22</v>
      </c>
      <c r="K19" s="300" t="s">
        <v>22</v>
      </c>
    </row>
    <row r="20" spans="2:11" s="39" customFormat="1" ht="12" customHeight="1">
      <c r="B20" s="156" t="s">
        <v>187</v>
      </c>
      <c r="C20" s="165" t="s">
        <v>188</v>
      </c>
      <c r="D20" s="312">
        <v>3</v>
      </c>
      <c r="E20" s="313">
        <v>160</v>
      </c>
      <c r="F20" s="314">
        <v>150</v>
      </c>
      <c r="G20" s="419"/>
      <c r="H20" s="315" t="s">
        <v>189</v>
      </c>
      <c r="I20" s="316">
        <v>2</v>
      </c>
      <c r="J20" s="300" t="s">
        <v>22</v>
      </c>
      <c r="K20" s="300" t="s">
        <v>22</v>
      </c>
    </row>
    <row r="21" spans="2:11" s="39" customFormat="1" ht="13.5" customHeight="1" thickBot="1">
      <c r="B21" s="158"/>
      <c r="C21" s="164" t="s">
        <v>190</v>
      </c>
      <c r="D21" s="301">
        <v>1</v>
      </c>
      <c r="E21" s="620">
        <v>120</v>
      </c>
      <c r="F21" s="317">
        <v>3</v>
      </c>
      <c r="G21" s="611"/>
      <c r="H21" s="612" t="s">
        <v>191</v>
      </c>
      <c r="I21" s="613">
        <v>36</v>
      </c>
      <c r="J21" s="614" t="s">
        <v>22</v>
      </c>
      <c r="K21" s="614" t="s">
        <v>22</v>
      </c>
    </row>
    <row r="22" spans="2:11" s="39" customFormat="1" ht="12" customHeight="1">
      <c r="B22" s="163"/>
      <c r="C22" s="166" t="s">
        <v>329</v>
      </c>
      <c r="D22" s="318">
        <v>2</v>
      </c>
      <c r="E22" s="319">
        <v>236</v>
      </c>
      <c r="F22" s="320">
        <v>190</v>
      </c>
      <c r="G22" s="322"/>
      <c r="I22" s="300"/>
      <c r="J22" s="300"/>
      <c r="K22" s="300"/>
    </row>
    <row r="23" spans="2:11" s="39" customFormat="1" ht="12" customHeight="1">
      <c r="B23" s="414" t="s">
        <v>192</v>
      </c>
      <c r="C23" s="167" t="s">
        <v>193</v>
      </c>
      <c r="D23" s="321">
        <v>19</v>
      </c>
      <c r="E23" s="620">
        <v>1020</v>
      </c>
      <c r="F23" s="337">
        <v>886</v>
      </c>
      <c r="G23" s="322"/>
      <c r="H23" s="74"/>
      <c r="I23" s="300"/>
      <c r="J23" s="300"/>
      <c r="K23" s="300"/>
    </row>
    <row r="24" spans="2:11" s="39" customFormat="1" ht="12" customHeight="1">
      <c r="B24" s="415"/>
      <c r="C24" s="168" t="s">
        <v>194</v>
      </c>
      <c r="D24" s="321">
        <v>61</v>
      </c>
      <c r="E24" s="620">
        <v>3517</v>
      </c>
      <c r="F24" s="337">
        <v>3297</v>
      </c>
      <c r="G24" s="323"/>
      <c r="H24" s="324"/>
      <c r="I24" s="300"/>
      <c r="J24" s="300"/>
      <c r="K24" s="300"/>
    </row>
    <row r="25" spans="2:11" s="39" customFormat="1" ht="12" customHeight="1">
      <c r="B25" s="415"/>
      <c r="C25" s="168" t="s">
        <v>452</v>
      </c>
      <c r="D25" s="321"/>
      <c r="E25" s="620"/>
      <c r="F25" s="337"/>
      <c r="G25" s="323"/>
      <c r="H25" s="324"/>
      <c r="I25" s="300"/>
      <c r="J25" s="300"/>
      <c r="K25" s="300"/>
    </row>
    <row r="26" spans="2:11" s="39" customFormat="1" ht="12" customHeight="1">
      <c r="B26" s="415"/>
      <c r="C26" s="169" t="s">
        <v>330</v>
      </c>
      <c r="D26" s="321">
        <v>20</v>
      </c>
      <c r="E26" s="620">
        <v>505</v>
      </c>
      <c r="F26" s="317" t="s">
        <v>22</v>
      </c>
      <c r="G26" s="323"/>
      <c r="H26" s="324"/>
      <c r="I26" s="300"/>
      <c r="J26" s="300"/>
      <c r="K26" s="300"/>
    </row>
    <row r="27" spans="2:11" s="39" customFormat="1" ht="12" customHeight="1">
      <c r="B27" s="415"/>
      <c r="C27" s="168" t="s">
        <v>452</v>
      </c>
      <c r="D27" s="321"/>
      <c r="E27" s="620"/>
      <c r="F27" s="337"/>
      <c r="G27" s="323"/>
      <c r="H27" s="325"/>
      <c r="I27" s="300"/>
      <c r="J27" s="300"/>
      <c r="K27" s="300"/>
    </row>
    <row r="28" spans="2:11" s="39" customFormat="1" ht="12" customHeight="1">
      <c r="B28" s="415"/>
      <c r="C28" s="168" t="s">
        <v>195</v>
      </c>
      <c r="D28" s="321">
        <v>37</v>
      </c>
      <c r="E28" s="620">
        <v>1423</v>
      </c>
      <c r="F28" s="337">
        <v>1319</v>
      </c>
      <c r="G28" s="323"/>
      <c r="H28" s="325"/>
      <c r="I28" s="300"/>
      <c r="J28" s="300"/>
      <c r="K28" s="300"/>
    </row>
    <row r="29" spans="2:11" s="39" customFormat="1" ht="12" customHeight="1">
      <c r="B29" s="415"/>
      <c r="C29" s="170" t="s">
        <v>196</v>
      </c>
      <c r="D29" s="321">
        <v>23</v>
      </c>
      <c r="E29" s="620" t="s">
        <v>22</v>
      </c>
      <c r="F29" s="337" t="s">
        <v>22</v>
      </c>
      <c r="G29" s="323"/>
      <c r="H29" s="325"/>
      <c r="I29" s="300"/>
      <c r="J29" s="300"/>
      <c r="K29" s="300"/>
    </row>
    <row r="30" spans="2:11" s="39" customFormat="1" ht="12" customHeight="1">
      <c r="B30" s="415"/>
      <c r="C30" s="171" t="s">
        <v>453</v>
      </c>
      <c r="D30" s="321">
        <v>10</v>
      </c>
      <c r="E30" s="620">
        <v>134</v>
      </c>
      <c r="F30" s="337" t="s">
        <v>22</v>
      </c>
      <c r="G30" s="323"/>
      <c r="H30" s="325"/>
      <c r="I30" s="300"/>
      <c r="J30" s="300"/>
      <c r="K30" s="300"/>
    </row>
    <row r="31" spans="2:11" s="39" customFormat="1" ht="12" customHeight="1">
      <c r="B31" s="415"/>
      <c r="C31" s="172" t="s">
        <v>197</v>
      </c>
      <c r="D31" s="326"/>
      <c r="E31" s="610"/>
      <c r="F31" s="338"/>
      <c r="G31" s="323"/>
      <c r="H31" s="325"/>
      <c r="I31" s="300"/>
      <c r="J31" s="300"/>
      <c r="K31" s="300"/>
    </row>
    <row r="32" spans="2:11" s="39" customFormat="1" ht="12" customHeight="1">
      <c r="B32" s="415"/>
      <c r="C32" s="173" t="s">
        <v>331</v>
      </c>
      <c r="D32" s="321">
        <v>361</v>
      </c>
      <c r="E32" s="620" t="s">
        <v>22</v>
      </c>
      <c r="F32" s="337" t="s">
        <v>22</v>
      </c>
      <c r="G32" s="323"/>
      <c r="H32" s="38"/>
      <c r="I32" s="327"/>
      <c r="J32" s="327"/>
      <c r="K32" s="300"/>
    </row>
    <row r="33" spans="2:11" s="39" customFormat="1" ht="12" customHeight="1">
      <c r="B33" s="415"/>
      <c r="C33" s="171" t="s">
        <v>332</v>
      </c>
      <c r="D33" s="321">
        <v>54</v>
      </c>
      <c r="E33" s="620" t="s">
        <v>22</v>
      </c>
      <c r="F33" s="337" t="s">
        <v>22</v>
      </c>
      <c r="G33" s="323"/>
      <c r="H33" s="23"/>
      <c r="I33" s="23"/>
      <c r="J33" s="23"/>
      <c r="K33" s="23"/>
    </row>
    <row r="34" spans="2:11" s="39" customFormat="1" ht="12" customHeight="1" thickBot="1">
      <c r="B34" s="621"/>
      <c r="C34" s="622" t="s">
        <v>333</v>
      </c>
      <c r="D34" s="623">
        <v>121</v>
      </c>
      <c r="E34" s="624" t="s">
        <v>22</v>
      </c>
      <c r="F34" s="625" t="s">
        <v>22</v>
      </c>
      <c r="G34" s="323"/>
      <c r="H34" s="23"/>
      <c r="I34" s="23"/>
      <c r="J34" s="23"/>
      <c r="K34" s="23"/>
    </row>
    <row r="35" spans="2:11" ht="15" customHeight="1">
      <c r="B35" s="175" t="s">
        <v>455</v>
      </c>
      <c r="C35" s="174"/>
    </row>
  </sheetData>
  <mergeCells count="8">
    <mergeCell ref="B23:B34"/>
    <mergeCell ref="B2:K2"/>
    <mergeCell ref="B4:C4"/>
    <mergeCell ref="G4:H4"/>
    <mergeCell ref="B5:B18"/>
    <mergeCell ref="G5:G16"/>
    <mergeCell ref="G17:G21"/>
    <mergeCell ref="B19:C19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A2:S55"/>
  <sheetViews>
    <sheetView showGridLines="0" view="pageBreakPreview" zoomScale="70" zoomScaleNormal="92" zoomScaleSheetLayoutView="70" workbookViewId="0">
      <selection activeCell="T6" sqref="T6"/>
    </sheetView>
  </sheetViews>
  <sheetFormatPr defaultColWidth="16.90625" defaultRowHeight="13"/>
  <cols>
    <col min="1" max="1" width="16.90625" style="28"/>
    <col min="2" max="2" width="11.90625" style="28" customWidth="1"/>
    <col min="3" max="17" width="10.6328125" style="28" customWidth="1"/>
    <col min="18" max="19" width="13.1796875" style="28" customWidth="1"/>
    <col min="20" max="16384" width="16.90625" style="28"/>
  </cols>
  <sheetData>
    <row r="2" spans="1:19" ht="28.5" customHeight="1">
      <c r="A2" s="24"/>
      <c r="B2" s="393" t="s">
        <v>441</v>
      </c>
      <c r="C2" s="393"/>
      <c r="D2" s="393"/>
      <c r="E2" s="393"/>
      <c r="F2" s="393"/>
      <c r="G2" s="393"/>
      <c r="H2" s="393"/>
      <c r="I2" s="393"/>
      <c r="J2" s="393"/>
      <c r="K2" s="393"/>
      <c r="L2" s="30"/>
      <c r="M2" s="126"/>
    </row>
    <row r="3" spans="1:19" ht="21" customHeight="1" thickBot="1">
      <c r="B3" s="176"/>
      <c r="C3" s="176"/>
      <c r="D3" s="176"/>
      <c r="E3" s="176"/>
      <c r="F3" s="176"/>
      <c r="G3" s="176"/>
      <c r="H3" s="176"/>
      <c r="I3" s="176"/>
      <c r="J3" s="176"/>
      <c r="L3" s="176"/>
      <c r="M3" s="176"/>
      <c r="N3" s="176"/>
      <c r="O3" s="176"/>
      <c r="P3" s="176"/>
      <c r="Q3" s="29"/>
      <c r="S3" s="177" t="s">
        <v>334</v>
      </c>
    </row>
    <row r="4" spans="1:19" ht="21" customHeight="1">
      <c r="B4" s="432" t="s">
        <v>62</v>
      </c>
      <c r="C4" s="426" t="s">
        <v>64</v>
      </c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7" t="s">
        <v>335</v>
      </c>
      <c r="R4" s="428" t="s">
        <v>336</v>
      </c>
      <c r="S4" s="429"/>
    </row>
    <row r="5" spans="1:19" ht="21" customHeight="1">
      <c r="B5" s="433"/>
      <c r="C5" s="425" t="s">
        <v>133</v>
      </c>
      <c r="D5" s="425"/>
      <c r="E5" s="425"/>
      <c r="F5" s="425" t="s">
        <v>337</v>
      </c>
      <c r="G5" s="425"/>
      <c r="H5" s="425"/>
      <c r="I5" s="425" t="s">
        <v>338</v>
      </c>
      <c r="J5" s="425"/>
      <c r="K5" s="425"/>
      <c r="L5" s="424" t="s">
        <v>339</v>
      </c>
      <c r="M5" s="424" t="s">
        <v>340</v>
      </c>
      <c r="N5" s="425" t="s">
        <v>341</v>
      </c>
      <c r="O5" s="425"/>
      <c r="P5" s="425"/>
      <c r="Q5" s="424"/>
      <c r="R5" s="430"/>
      <c r="S5" s="431"/>
    </row>
    <row r="6" spans="1:19" ht="21" customHeight="1">
      <c r="B6" s="433"/>
      <c r="C6" s="178" t="s">
        <v>342</v>
      </c>
      <c r="D6" s="178" t="s">
        <v>343</v>
      </c>
      <c r="E6" s="178" t="s">
        <v>344</v>
      </c>
      <c r="F6" s="178" t="s">
        <v>342</v>
      </c>
      <c r="G6" s="178" t="s">
        <v>343</v>
      </c>
      <c r="H6" s="178" t="s">
        <v>344</v>
      </c>
      <c r="I6" s="178" t="s">
        <v>342</v>
      </c>
      <c r="J6" s="178" t="s">
        <v>343</v>
      </c>
      <c r="K6" s="178" t="s">
        <v>344</v>
      </c>
      <c r="L6" s="425"/>
      <c r="M6" s="425"/>
      <c r="N6" s="178" t="s">
        <v>342</v>
      </c>
      <c r="O6" s="178" t="s">
        <v>343</v>
      </c>
      <c r="P6" s="178" t="s">
        <v>344</v>
      </c>
      <c r="Q6" s="424"/>
      <c r="R6" s="179" t="s">
        <v>345</v>
      </c>
      <c r="S6" s="180" t="s">
        <v>346</v>
      </c>
    </row>
    <row r="7" spans="1:19" ht="21" customHeight="1">
      <c r="B7" s="90" t="s">
        <v>442</v>
      </c>
      <c r="C7" s="181">
        <v>107786</v>
      </c>
      <c r="D7" s="181">
        <v>41198</v>
      </c>
      <c r="E7" s="181">
        <v>66588</v>
      </c>
      <c r="F7" s="181">
        <v>74969</v>
      </c>
      <c r="G7" s="181">
        <v>39975</v>
      </c>
      <c r="H7" s="181">
        <v>34994</v>
      </c>
      <c r="I7" s="181">
        <v>1021</v>
      </c>
      <c r="J7" s="181">
        <v>383</v>
      </c>
      <c r="K7" s="181">
        <v>638</v>
      </c>
      <c r="L7" s="181">
        <v>891</v>
      </c>
      <c r="M7" s="181">
        <v>12</v>
      </c>
      <c r="N7" s="181">
        <v>31796</v>
      </c>
      <c r="O7" s="181">
        <v>840</v>
      </c>
      <c r="P7" s="181">
        <v>30956</v>
      </c>
      <c r="Q7" s="181">
        <v>3165</v>
      </c>
      <c r="R7" s="181">
        <v>3017716</v>
      </c>
      <c r="S7" s="181">
        <v>2014332308</v>
      </c>
    </row>
    <row r="8" spans="1:19" ht="21" customHeight="1">
      <c r="B8" s="90" t="s">
        <v>348</v>
      </c>
      <c r="C8" s="181">
        <v>103923</v>
      </c>
      <c r="D8" s="181">
        <v>40319</v>
      </c>
      <c r="E8" s="181">
        <v>63604</v>
      </c>
      <c r="F8" s="181">
        <v>73029</v>
      </c>
      <c r="G8" s="181">
        <v>39104</v>
      </c>
      <c r="H8" s="181">
        <v>33925</v>
      </c>
      <c r="I8" s="181">
        <v>945</v>
      </c>
      <c r="J8" s="181">
        <v>364</v>
      </c>
      <c r="K8" s="181">
        <v>581</v>
      </c>
      <c r="L8" s="181">
        <v>819</v>
      </c>
      <c r="M8" s="181">
        <v>13</v>
      </c>
      <c r="N8" s="181">
        <v>29949</v>
      </c>
      <c r="O8" s="181">
        <v>851</v>
      </c>
      <c r="P8" s="181">
        <v>29098</v>
      </c>
      <c r="Q8" s="181">
        <v>3042</v>
      </c>
      <c r="R8" s="181">
        <v>3012672</v>
      </c>
      <c r="S8" s="181">
        <v>2055972415</v>
      </c>
    </row>
    <row r="9" spans="1:19" s="29" customFormat="1" ht="21" customHeight="1">
      <c r="B9" s="91" t="s">
        <v>413</v>
      </c>
      <c r="C9" s="182">
        <f>C22</f>
        <v>99624</v>
      </c>
      <c r="D9" s="181">
        <f t="shared" ref="D9:Q9" si="0">D22</f>
        <v>39339</v>
      </c>
      <c r="E9" s="181">
        <f t="shared" si="0"/>
        <v>60285</v>
      </c>
      <c r="F9" s="181">
        <f t="shared" si="0"/>
        <v>70925</v>
      </c>
      <c r="G9" s="181">
        <f t="shared" si="0"/>
        <v>38123</v>
      </c>
      <c r="H9" s="181">
        <f t="shared" si="0"/>
        <v>32802</v>
      </c>
      <c r="I9" s="181">
        <f t="shared" si="0"/>
        <v>937</v>
      </c>
      <c r="J9" s="181">
        <f t="shared" si="0"/>
        <v>376</v>
      </c>
      <c r="K9" s="181">
        <f t="shared" si="0"/>
        <v>561</v>
      </c>
      <c r="L9" s="181">
        <f t="shared" si="0"/>
        <v>809</v>
      </c>
      <c r="M9" s="181">
        <f t="shared" si="0"/>
        <v>10</v>
      </c>
      <c r="N9" s="181">
        <f t="shared" si="0"/>
        <v>27762</v>
      </c>
      <c r="O9" s="181">
        <f t="shared" si="0"/>
        <v>840</v>
      </c>
      <c r="P9" s="181">
        <f t="shared" si="0"/>
        <v>26922</v>
      </c>
      <c r="Q9" s="181">
        <f t="shared" si="0"/>
        <v>3037</v>
      </c>
      <c r="R9" s="181">
        <f>SUM(R11:R22)</f>
        <v>3010647</v>
      </c>
      <c r="S9" s="181">
        <f>SUM(S11:S22)</f>
        <v>2115598981</v>
      </c>
    </row>
    <row r="10" spans="1:19" s="29" customFormat="1" ht="21" customHeight="1">
      <c r="B10" s="92"/>
      <c r="C10" s="18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</row>
    <row r="11" spans="1:19" ht="21" customHeight="1">
      <c r="B11" s="32" t="s">
        <v>443</v>
      </c>
      <c r="C11" s="182">
        <v>100541</v>
      </c>
      <c r="D11" s="181">
        <v>38796</v>
      </c>
      <c r="E11" s="181">
        <v>61745</v>
      </c>
      <c r="F11" s="181">
        <v>69918</v>
      </c>
      <c r="G11" s="181">
        <v>37569</v>
      </c>
      <c r="H11" s="181">
        <v>32349</v>
      </c>
      <c r="I11" s="181">
        <v>928</v>
      </c>
      <c r="J11" s="181">
        <v>366</v>
      </c>
      <c r="K11" s="181">
        <v>562</v>
      </c>
      <c r="L11" s="181">
        <v>803</v>
      </c>
      <c r="M11" s="181">
        <v>13</v>
      </c>
      <c r="N11" s="181">
        <v>29695</v>
      </c>
      <c r="O11" s="181">
        <v>861</v>
      </c>
      <c r="P11" s="181">
        <v>28834</v>
      </c>
      <c r="Q11" s="181">
        <v>2998</v>
      </c>
      <c r="R11" s="181">
        <v>250953</v>
      </c>
      <c r="S11" s="181">
        <v>176086066</v>
      </c>
    </row>
    <row r="12" spans="1:19" ht="21" customHeight="1">
      <c r="B12" s="33" t="s">
        <v>60</v>
      </c>
      <c r="C12" s="182">
        <v>100107</v>
      </c>
      <c r="D12" s="181">
        <v>38687</v>
      </c>
      <c r="E12" s="181">
        <v>61420</v>
      </c>
      <c r="F12" s="181">
        <v>69672</v>
      </c>
      <c r="G12" s="181">
        <v>37452</v>
      </c>
      <c r="H12" s="181">
        <v>32220</v>
      </c>
      <c r="I12" s="181">
        <v>926</v>
      </c>
      <c r="J12" s="181">
        <v>365</v>
      </c>
      <c r="K12" s="181">
        <v>561</v>
      </c>
      <c r="L12" s="181">
        <v>800</v>
      </c>
      <c r="M12" s="181">
        <v>13</v>
      </c>
      <c r="N12" s="181">
        <v>29509</v>
      </c>
      <c r="O12" s="181">
        <v>870</v>
      </c>
      <c r="P12" s="181">
        <v>28639</v>
      </c>
      <c r="Q12" s="181">
        <v>3005</v>
      </c>
      <c r="R12" s="181">
        <v>251084</v>
      </c>
      <c r="S12" s="181">
        <v>176249735</v>
      </c>
    </row>
    <row r="13" spans="1:19" ht="21" customHeight="1">
      <c r="B13" s="33" t="s">
        <v>31</v>
      </c>
      <c r="C13" s="182">
        <v>99963</v>
      </c>
      <c r="D13" s="181">
        <v>38703</v>
      </c>
      <c r="E13" s="181">
        <v>61260</v>
      </c>
      <c r="F13" s="181">
        <v>69686</v>
      </c>
      <c r="G13" s="181">
        <v>37467</v>
      </c>
      <c r="H13" s="181">
        <v>32219</v>
      </c>
      <c r="I13" s="181">
        <v>916</v>
      </c>
      <c r="J13" s="181">
        <v>358</v>
      </c>
      <c r="K13" s="181">
        <v>558</v>
      </c>
      <c r="L13" s="181">
        <v>789</v>
      </c>
      <c r="M13" s="181">
        <v>13</v>
      </c>
      <c r="N13" s="181">
        <v>29361</v>
      </c>
      <c r="O13" s="181">
        <v>878</v>
      </c>
      <c r="P13" s="181">
        <v>28483</v>
      </c>
      <c r="Q13" s="181">
        <v>2990</v>
      </c>
      <c r="R13" s="181">
        <v>251015</v>
      </c>
      <c r="S13" s="181">
        <v>176252086</v>
      </c>
    </row>
    <row r="14" spans="1:19" ht="21" customHeight="1">
      <c r="B14" s="33" t="s">
        <v>72</v>
      </c>
      <c r="C14" s="182">
        <v>99939</v>
      </c>
      <c r="D14" s="181">
        <v>38739</v>
      </c>
      <c r="E14" s="181">
        <v>61200</v>
      </c>
      <c r="F14" s="181">
        <v>69852</v>
      </c>
      <c r="G14" s="181">
        <v>37510</v>
      </c>
      <c r="H14" s="181">
        <v>32342</v>
      </c>
      <c r="I14" s="181">
        <v>917</v>
      </c>
      <c r="J14" s="181">
        <v>363</v>
      </c>
      <c r="K14" s="181">
        <v>554</v>
      </c>
      <c r="L14" s="181">
        <v>794</v>
      </c>
      <c r="M14" s="181">
        <v>13</v>
      </c>
      <c r="N14" s="181">
        <v>29170</v>
      </c>
      <c r="O14" s="181">
        <v>866</v>
      </c>
      <c r="P14" s="181">
        <v>28304</v>
      </c>
      <c r="Q14" s="181">
        <v>2995</v>
      </c>
      <c r="R14" s="181">
        <v>251027</v>
      </c>
      <c r="S14" s="181">
        <v>176297926</v>
      </c>
    </row>
    <row r="15" spans="1:19" ht="21" customHeight="1">
      <c r="B15" s="33" t="s">
        <v>73</v>
      </c>
      <c r="C15" s="182">
        <v>100225</v>
      </c>
      <c r="D15" s="181">
        <v>38904</v>
      </c>
      <c r="E15" s="181">
        <v>61321</v>
      </c>
      <c r="F15" s="181">
        <v>70200</v>
      </c>
      <c r="G15" s="181">
        <v>37676</v>
      </c>
      <c r="H15" s="181">
        <v>32524</v>
      </c>
      <c r="I15" s="181">
        <v>916</v>
      </c>
      <c r="J15" s="181">
        <v>361</v>
      </c>
      <c r="K15" s="181">
        <v>555</v>
      </c>
      <c r="L15" s="181">
        <v>793</v>
      </c>
      <c r="M15" s="181">
        <v>12</v>
      </c>
      <c r="N15" s="181">
        <v>29109</v>
      </c>
      <c r="O15" s="181">
        <v>867</v>
      </c>
      <c r="P15" s="181">
        <v>28242</v>
      </c>
      <c r="Q15" s="181">
        <v>3010</v>
      </c>
      <c r="R15" s="181">
        <v>250918</v>
      </c>
      <c r="S15" s="181">
        <v>176268599</v>
      </c>
    </row>
    <row r="16" spans="1:19" ht="21" customHeight="1">
      <c r="B16" s="33" t="s">
        <v>27</v>
      </c>
      <c r="C16" s="182">
        <v>100404</v>
      </c>
      <c r="D16" s="181">
        <v>38996</v>
      </c>
      <c r="E16" s="181">
        <v>61408</v>
      </c>
      <c r="F16" s="181">
        <v>70511</v>
      </c>
      <c r="G16" s="181">
        <v>37759</v>
      </c>
      <c r="H16" s="181">
        <v>32752</v>
      </c>
      <c r="I16" s="181">
        <v>921</v>
      </c>
      <c r="J16" s="181">
        <v>361</v>
      </c>
      <c r="K16" s="181">
        <v>560</v>
      </c>
      <c r="L16" s="181">
        <v>793</v>
      </c>
      <c r="M16" s="181">
        <v>10</v>
      </c>
      <c r="N16" s="181">
        <v>28972</v>
      </c>
      <c r="O16" s="181">
        <v>876</v>
      </c>
      <c r="P16" s="181">
        <v>28096</v>
      </c>
      <c r="Q16" s="181">
        <v>3025</v>
      </c>
      <c r="R16" s="181">
        <v>250835</v>
      </c>
      <c r="S16" s="181">
        <v>176243593</v>
      </c>
    </row>
    <row r="17" spans="2:19" ht="21" customHeight="1">
      <c r="B17" s="34" t="s">
        <v>74</v>
      </c>
      <c r="C17" s="182">
        <v>99927</v>
      </c>
      <c r="D17" s="181">
        <v>39044</v>
      </c>
      <c r="E17" s="181">
        <v>60883</v>
      </c>
      <c r="F17" s="181">
        <v>70407</v>
      </c>
      <c r="G17" s="181">
        <v>37802</v>
      </c>
      <c r="H17" s="181">
        <v>32605</v>
      </c>
      <c r="I17" s="181">
        <v>924</v>
      </c>
      <c r="J17" s="181">
        <v>367</v>
      </c>
      <c r="K17" s="181">
        <v>557</v>
      </c>
      <c r="L17" s="181">
        <v>794</v>
      </c>
      <c r="M17" s="181">
        <v>11</v>
      </c>
      <c r="N17" s="181">
        <v>28596</v>
      </c>
      <c r="O17" s="181">
        <v>875</v>
      </c>
      <c r="P17" s="181">
        <v>27721</v>
      </c>
      <c r="Q17" s="181">
        <v>3035</v>
      </c>
      <c r="R17" s="181">
        <v>250893</v>
      </c>
      <c r="S17" s="181">
        <v>176320209</v>
      </c>
    </row>
    <row r="18" spans="2:19" ht="21" customHeight="1">
      <c r="B18" s="34" t="s">
        <v>16</v>
      </c>
      <c r="C18" s="182">
        <v>99788</v>
      </c>
      <c r="D18" s="181">
        <v>39032</v>
      </c>
      <c r="E18" s="181">
        <v>60756</v>
      </c>
      <c r="F18" s="181">
        <v>70452</v>
      </c>
      <c r="G18" s="181">
        <v>37790</v>
      </c>
      <c r="H18" s="181">
        <v>32662</v>
      </c>
      <c r="I18" s="181">
        <v>932</v>
      </c>
      <c r="J18" s="181">
        <v>370</v>
      </c>
      <c r="K18" s="181">
        <v>562</v>
      </c>
      <c r="L18" s="181">
        <v>802</v>
      </c>
      <c r="M18" s="181">
        <v>10</v>
      </c>
      <c r="N18" s="181">
        <v>28404</v>
      </c>
      <c r="O18" s="181">
        <v>872</v>
      </c>
      <c r="P18" s="181">
        <v>27532</v>
      </c>
      <c r="Q18" s="181">
        <v>3057</v>
      </c>
      <c r="R18" s="181">
        <v>250840</v>
      </c>
      <c r="S18" s="181">
        <v>176331613</v>
      </c>
    </row>
    <row r="19" spans="2:19" ht="21" customHeight="1">
      <c r="B19" s="34" t="s">
        <v>76</v>
      </c>
      <c r="C19" s="182">
        <v>99553</v>
      </c>
      <c r="D19" s="181">
        <v>39063</v>
      </c>
      <c r="E19" s="181">
        <v>60490</v>
      </c>
      <c r="F19" s="181">
        <v>70413</v>
      </c>
      <c r="G19" s="181">
        <v>37831</v>
      </c>
      <c r="H19" s="181">
        <v>32582</v>
      </c>
      <c r="I19" s="181">
        <v>923</v>
      </c>
      <c r="J19" s="181">
        <v>368</v>
      </c>
      <c r="K19" s="181">
        <v>555</v>
      </c>
      <c r="L19" s="181">
        <v>793</v>
      </c>
      <c r="M19" s="181">
        <v>10</v>
      </c>
      <c r="N19" s="181">
        <v>28217</v>
      </c>
      <c r="O19" s="181">
        <v>864</v>
      </c>
      <c r="P19" s="181">
        <v>27353</v>
      </c>
      <c r="Q19" s="181">
        <v>3029</v>
      </c>
      <c r="R19" s="181">
        <v>250752</v>
      </c>
      <c r="S19" s="181">
        <v>176312998</v>
      </c>
    </row>
    <row r="20" spans="2:19" ht="21" customHeight="1">
      <c r="B20" s="32" t="s">
        <v>438</v>
      </c>
      <c r="C20" s="182">
        <v>99601</v>
      </c>
      <c r="D20" s="181">
        <v>39195</v>
      </c>
      <c r="E20" s="181">
        <v>60406</v>
      </c>
      <c r="F20" s="181">
        <v>70711</v>
      </c>
      <c r="G20" s="181">
        <v>37982</v>
      </c>
      <c r="H20" s="181">
        <v>32729</v>
      </c>
      <c r="I20" s="181">
        <v>923</v>
      </c>
      <c r="J20" s="181">
        <v>367</v>
      </c>
      <c r="K20" s="181">
        <v>556</v>
      </c>
      <c r="L20" s="181">
        <v>790</v>
      </c>
      <c r="M20" s="181">
        <v>11</v>
      </c>
      <c r="N20" s="181">
        <v>27967</v>
      </c>
      <c r="O20" s="181">
        <v>846</v>
      </c>
      <c r="P20" s="181">
        <v>27121</v>
      </c>
      <c r="Q20" s="181">
        <v>3025</v>
      </c>
      <c r="R20" s="181">
        <v>250983</v>
      </c>
      <c r="S20" s="181">
        <v>176512875</v>
      </c>
    </row>
    <row r="21" spans="2:19" ht="21" customHeight="1">
      <c r="B21" s="33" t="s">
        <v>77</v>
      </c>
      <c r="C21" s="182">
        <v>99673</v>
      </c>
      <c r="D21" s="181">
        <v>39292</v>
      </c>
      <c r="E21" s="181">
        <v>60381</v>
      </c>
      <c r="F21" s="181">
        <v>70925</v>
      </c>
      <c r="G21" s="181">
        <v>38078</v>
      </c>
      <c r="H21" s="181">
        <v>32847</v>
      </c>
      <c r="I21" s="181">
        <v>920</v>
      </c>
      <c r="J21" s="181">
        <v>370</v>
      </c>
      <c r="K21" s="181">
        <v>550</v>
      </c>
      <c r="L21" s="181">
        <v>791</v>
      </c>
      <c r="M21" s="181">
        <v>9</v>
      </c>
      <c r="N21" s="181">
        <v>27828</v>
      </c>
      <c r="O21" s="181">
        <v>844</v>
      </c>
      <c r="P21" s="181">
        <v>26984</v>
      </c>
      <c r="Q21" s="181">
        <v>3017</v>
      </c>
      <c r="R21" s="181">
        <v>250708</v>
      </c>
      <c r="S21" s="181">
        <v>176367935</v>
      </c>
    </row>
    <row r="22" spans="2:19" ht="21" customHeight="1" thickBot="1">
      <c r="B22" s="183" t="s">
        <v>39</v>
      </c>
      <c r="C22" s="184">
        <v>99624</v>
      </c>
      <c r="D22" s="185">
        <v>39339</v>
      </c>
      <c r="E22" s="185">
        <v>60285</v>
      </c>
      <c r="F22" s="185">
        <v>70925</v>
      </c>
      <c r="G22" s="185">
        <v>38123</v>
      </c>
      <c r="H22" s="185">
        <v>32802</v>
      </c>
      <c r="I22" s="185">
        <v>937</v>
      </c>
      <c r="J22" s="185">
        <v>376</v>
      </c>
      <c r="K22" s="185">
        <v>561</v>
      </c>
      <c r="L22" s="185">
        <v>809</v>
      </c>
      <c r="M22" s="185">
        <v>10</v>
      </c>
      <c r="N22" s="185">
        <v>27762</v>
      </c>
      <c r="O22" s="185">
        <v>840</v>
      </c>
      <c r="P22" s="185">
        <v>26922</v>
      </c>
      <c r="Q22" s="185">
        <v>3037</v>
      </c>
      <c r="R22" s="185">
        <v>250639</v>
      </c>
      <c r="S22" s="185">
        <v>176355346</v>
      </c>
    </row>
    <row r="23" spans="2:19" ht="21" customHeight="1">
      <c r="B23" s="40" t="s">
        <v>349</v>
      </c>
      <c r="C23" s="29"/>
      <c r="D23" s="29"/>
      <c r="E23" s="29"/>
      <c r="F23" s="29"/>
      <c r="G23" s="29"/>
      <c r="H23" s="29"/>
      <c r="I23" s="29"/>
      <c r="J23" s="48"/>
      <c r="K23" s="29"/>
      <c r="L23" s="51"/>
      <c r="M23" s="29"/>
      <c r="N23" s="29"/>
      <c r="O23" s="29"/>
      <c r="P23" s="29"/>
      <c r="Q23" s="29"/>
      <c r="R23" s="29"/>
    </row>
    <row r="24" spans="2:19" ht="15" customHeight="1"/>
    <row r="25" spans="2:19" ht="15" customHeight="1"/>
    <row r="26" spans="2:19" ht="15" customHeight="1"/>
    <row r="27" spans="2:19" ht="15" customHeight="1"/>
    <row r="28" spans="2:19" ht="15" customHeight="1"/>
    <row r="29" spans="2:19" ht="15" customHeight="1"/>
    <row r="30" spans="2:19" ht="15" customHeight="1"/>
    <row r="31" spans="2:19" ht="15" customHeight="1"/>
    <row r="32" spans="2:19" ht="15" customHeight="1"/>
    <row r="33" ht="15" customHeight="1"/>
    <row r="34" ht="15" customHeight="1"/>
    <row r="35" ht="15" customHeight="1"/>
    <row r="36" ht="15" customHeight="1"/>
    <row r="37" ht="10" customHeight="1"/>
    <row r="38" ht="10" customHeight="1"/>
    <row r="39" ht="10" customHeight="1"/>
    <row r="40" ht="9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</sheetData>
  <mergeCells count="11">
    <mergeCell ref="L5:L6"/>
    <mergeCell ref="B2:K2"/>
    <mergeCell ref="C4:P4"/>
    <mergeCell ref="Q4:Q6"/>
    <mergeCell ref="R4:S5"/>
    <mergeCell ref="C5:E5"/>
    <mergeCell ref="F5:H5"/>
    <mergeCell ref="I5:K5"/>
    <mergeCell ref="M5:M6"/>
    <mergeCell ref="N5:P5"/>
    <mergeCell ref="B4:B6"/>
  </mergeCells>
  <phoneticPr fontId="21"/>
  <printOptions horizontalCentered="1"/>
  <pageMargins left="0.51181102362204722" right="0.51181102362204722" top="0.74803149606299213" bottom="0.55118110236220474" header="0.51181102362204722" footer="0.51181102362204722"/>
  <pageSetup paperSize="9" scale="70" fitToWidth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2:M41"/>
  <sheetViews>
    <sheetView showGridLines="0" view="pageBreakPreview" zoomScale="80" zoomScaleNormal="100" zoomScaleSheetLayoutView="80" workbookViewId="0">
      <selection activeCell="I2" sqref="I2"/>
    </sheetView>
  </sheetViews>
  <sheetFormatPr defaultColWidth="16.90625" defaultRowHeight="13"/>
  <cols>
    <col min="1" max="1" width="16.90625" style="59"/>
    <col min="2" max="2" width="11.90625" style="59" customWidth="1"/>
    <col min="3" max="7" width="16.36328125" style="59" customWidth="1"/>
    <col min="8" max="13" width="15.6328125" style="59" customWidth="1"/>
    <col min="14" max="16384" width="16.90625" style="59"/>
  </cols>
  <sheetData>
    <row r="2" spans="1:13" ht="28.5" customHeight="1">
      <c r="A2" s="62"/>
      <c r="B2" s="376" t="s">
        <v>430</v>
      </c>
      <c r="C2" s="376"/>
      <c r="D2" s="376"/>
      <c r="E2" s="376"/>
      <c r="F2" s="376"/>
      <c r="G2" s="376"/>
      <c r="H2" s="186"/>
      <c r="I2" s="42"/>
      <c r="J2" s="187"/>
      <c r="K2" s="187"/>
      <c r="L2" s="42"/>
      <c r="M2" s="187"/>
    </row>
    <row r="3" spans="1:13" ht="15" customHeight="1" thickBot="1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339" t="s">
        <v>350</v>
      </c>
    </row>
    <row r="4" spans="1:13" ht="15" customHeight="1">
      <c r="B4" s="626" t="s">
        <v>62</v>
      </c>
      <c r="C4" s="627" t="s">
        <v>351</v>
      </c>
      <c r="D4" s="628" t="s">
        <v>352</v>
      </c>
      <c r="E4" s="629" t="s">
        <v>198</v>
      </c>
      <c r="F4" s="553" t="s">
        <v>199</v>
      </c>
      <c r="G4" s="548"/>
      <c r="H4" s="552" t="s">
        <v>353</v>
      </c>
      <c r="I4" s="552"/>
      <c r="J4" s="552"/>
      <c r="K4" s="552"/>
      <c r="L4" s="552"/>
      <c r="M4" s="552"/>
    </row>
    <row r="5" spans="1:13" ht="15" customHeight="1">
      <c r="B5" s="434"/>
      <c r="C5" s="435"/>
      <c r="D5" s="437"/>
      <c r="E5" s="439"/>
      <c r="F5" s="441" t="s">
        <v>80</v>
      </c>
      <c r="G5" s="443" t="s">
        <v>81</v>
      </c>
      <c r="H5" s="635" t="s">
        <v>1</v>
      </c>
      <c r="I5" s="445"/>
      <c r="J5" s="446" t="s">
        <v>70</v>
      </c>
      <c r="K5" s="447"/>
      <c r="L5" s="446" t="s">
        <v>71</v>
      </c>
      <c r="M5" s="448"/>
    </row>
    <row r="6" spans="1:13" ht="15" customHeight="1">
      <c r="B6" s="395"/>
      <c r="C6" s="436"/>
      <c r="D6" s="438"/>
      <c r="E6" s="440"/>
      <c r="F6" s="442"/>
      <c r="G6" s="444"/>
      <c r="H6" s="636" t="s">
        <v>0</v>
      </c>
      <c r="I6" s="637" t="s">
        <v>21</v>
      </c>
      <c r="J6" s="129" t="s">
        <v>0</v>
      </c>
      <c r="K6" s="129" t="s">
        <v>21</v>
      </c>
      <c r="L6" s="189" t="s">
        <v>0</v>
      </c>
      <c r="M6" s="188" t="s">
        <v>21</v>
      </c>
    </row>
    <row r="7" spans="1:13" ht="15" customHeight="1">
      <c r="B7" s="90" t="s">
        <v>404</v>
      </c>
      <c r="C7" s="630">
        <v>1</v>
      </c>
      <c r="D7" s="630">
        <v>44</v>
      </c>
      <c r="E7" s="549">
        <v>14470</v>
      </c>
      <c r="F7" s="549" t="s">
        <v>59</v>
      </c>
      <c r="G7" s="549" t="s">
        <v>59</v>
      </c>
      <c r="H7" s="630">
        <v>204</v>
      </c>
      <c r="I7" s="630">
        <v>1524698</v>
      </c>
      <c r="J7" s="549">
        <v>172</v>
      </c>
      <c r="K7" s="549">
        <v>1367455</v>
      </c>
      <c r="L7" s="549">
        <v>32</v>
      </c>
      <c r="M7" s="630">
        <v>157243</v>
      </c>
    </row>
    <row r="8" spans="1:13" ht="15" customHeight="1">
      <c r="B8" s="90" t="s">
        <v>431</v>
      </c>
      <c r="C8" s="630">
        <v>3</v>
      </c>
      <c r="D8" s="630">
        <v>43</v>
      </c>
      <c r="E8" s="549">
        <v>13929</v>
      </c>
      <c r="F8" s="549" t="s">
        <v>59</v>
      </c>
      <c r="G8" s="549" t="s">
        <v>59</v>
      </c>
      <c r="H8" s="630">
        <v>185</v>
      </c>
      <c r="I8" s="630">
        <v>3273643</v>
      </c>
      <c r="J8" s="549">
        <v>151</v>
      </c>
      <c r="K8" s="549">
        <v>2683593</v>
      </c>
      <c r="L8" s="549">
        <v>34</v>
      </c>
      <c r="M8" s="630">
        <v>590050</v>
      </c>
    </row>
    <row r="9" spans="1:13" ht="15" customHeight="1">
      <c r="B9" s="90" t="s">
        <v>432</v>
      </c>
      <c r="C9" s="549">
        <v>2</v>
      </c>
      <c r="D9" s="549">
        <v>42</v>
      </c>
      <c r="E9" s="549">
        <v>17100</v>
      </c>
      <c r="F9" s="549" t="s">
        <v>59</v>
      </c>
      <c r="G9" s="549" t="s">
        <v>59</v>
      </c>
      <c r="H9" s="549">
        <v>157</v>
      </c>
      <c r="I9" s="549">
        <v>5487179</v>
      </c>
      <c r="J9" s="549">
        <v>137</v>
      </c>
      <c r="K9" s="549">
        <v>4685325</v>
      </c>
      <c r="L9" s="549">
        <v>20</v>
      </c>
      <c r="M9" s="549">
        <v>801854</v>
      </c>
    </row>
    <row r="10" spans="1:13" ht="15" customHeight="1">
      <c r="B10" s="90" t="s">
        <v>433</v>
      </c>
      <c r="C10" s="549">
        <v>1</v>
      </c>
      <c r="D10" s="549">
        <v>41</v>
      </c>
      <c r="E10" s="549">
        <v>17128</v>
      </c>
      <c r="F10" s="549" t="s">
        <v>59</v>
      </c>
      <c r="G10" s="549" t="s">
        <v>59</v>
      </c>
      <c r="H10" s="549">
        <v>116</v>
      </c>
      <c r="I10" s="549">
        <v>842875</v>
      </c>
      <c r="J10" s="549">
        <v>111</v>
      </c>
      <c r="K10" s="549">
        <v>823494</v>
      </c>
      <c r="L10" s="549">
        <v>5</v>
      </c>
      <c r="M10" s="549">
        <v>19381</v>
      </c>
    </row>
    <row r="11" spans="1:13" ht="15" customHeight="1">
      <c r="B11" s="90" t="s">
        <v>434</v>
      </c>
      <c r="C11" s="549">
        <v>1</v>
      </c>
      <c r="D11" s="549">
        <v>41</v>
      </c>
      <c r="E11" s="549">
        <v>17168</v>
      </c>
      <c r="F11" s="549" t="s">
        <v>59</v>
      </c>
      <c r="G11" s="549" t="s">
        <v>59</v>
      </c>
      <c r="H11" s="549">
        <v>113</v>
      </c>
      <c r="I11" s="549">
        <v>818885</v>
      </c>
      <c r="J11" s="549">
        <v>111</v>
      </c>
      <c r="K11" s="549">
        <v>814065</v>
      </c>
      <c r="L11" s="549">
        <v>2</v>
      </c>
      <c r="M11" s="549">
        <v>4820</v>
      </c>
    </row>
    <row r="12" spans="1:13" ht="15" customHeight="1">
      <c r="B12" s="190"/>
      <c r="C12" s="630"/>
      <c r="D12" s="630"/>
      <c r="E12" s="630"/>
      <c r="F12" s="549"/>
      <c r="G12" s="549"/>
      <c r="H12" s="549"/>
      <c r="I12" s="549"/>
      <c r="J12" s="549"/>
      <c r="K12" s="549"/>
      <c r="L12" s="549"/>
      <c r="M12" s="574"/>
    </row>
    <row r="13" spans="1:13" ht="15" customHeight="1">
      <c r="B13" s="631" t="s">
        <v>435</v>
      </c>
      <c r="C13" s="134">
        <v>1</v>
      </c>
      <c r="D13" s="630">
        <v>41</v>
      </c>
      <c r="E13" s="630">
        <v>16795</v>
      </c>
      <c r="F13" s="549" t="s">
        <v>59</v>
      </c>
      <c r="G13" s="549" t="s">
        <v>59</v>
      </c>
      <c r="H13" s="549">
        <v>9</v>
      </c>
      <c r="I13" s="549">
        <v>55986</v>
      </c>
      <c r="J13" s="549">
        <v>9</v>
      </c>
      <c r="K13" s="549">
        <v>55986</v>
      </c>
      <c r="L13" s="549">
        <v>0</v>
      </c>
      <c r="M13" s="574">
        <v>0</v>
      </c>
    </row>
    <row r="14" spans="1:13" ht="10.5" customHeight="1">
      <c r="B14" s="632" t="s">
        <v>268</v>
      </c>
      <c r="C14" s="134">
        <v>1</v>
      </c>
      <c r="D14" s="630">
        <v>41</v>
      </c>
      <c r="E14" s="630">
        <v>17290</v>
      </c>
      <c r="F14" s="549" t="s">
        <v>59</v>
      </c>
      <c r="G14" s="549" t="s">
        <v>59</v>
      </c>
      <c r="H14" s="549">
        <v>6</v>
      </c>
      <c r="I14" s="549">
        <v>94871</v>
      </c>
      <c r="J14" s="549">
        <v>6</v>
      </c>
      <c r="K14" s="549">
        <v>94871</v>
      </c>
      <c r="L14" s="549">
        <v>0</v>
      </c>
      <c r="M14" s="574">
        <v>0</v>
      </c>
    </row>
    <row r="15" spans="1:13" ht="15" customHeight="1">
      <c r="B15" s="632" t="s">
        <v>269</v>
      </c>
      <c r="C15" s="134">
        <v>1</v>
      </c>
      <c r="D15" s="630">
        <v>41</v>
      </c>
      <c r="E15" s="630">
        <v>16473</v>
      </c>
      <c r="F15" s="549" t="s">
        <v>59</v>
      </c>
      <c r="G15" s="549" t="s">
        <v>59</v>
      </c>
      <c r="H15" s="549">
        <v>10</v>
      </c>
      <c r="I15" s="549">
        <v>64603</v>
      </c>
      <c r="J15" s="549">
        <v>10</v>
      </c>
      <c r="K15" s="549">
        <v>64603</v>
      </c>
      <c r="L15" s="549">
        <v>0</v>
      </c>
      <c r="M15" s="574">
        <v>0</v>
      </c>
    </row>
    <row r="16" spans="1:13" ht="15" customHeight="1">
      <c r="B16" s="632" t="s">
        <v>270</v>
      </c>
      <c r="C16" s="134">
        <v>1</v>
      </c>
      <c r="D16" s="630">
        <v>41</v>
      </c>
      <c r="E16" s="630">
        <v>15803</v>
      </c>
      <c r="F16" s="549" t="s">
        <v>59</v>
      </c>
      <c r="G16" s="549" t="s">
        <v>59</v>
      </c>
      <c r="H16" s="549">
        <v>10</v>
      </c>
      <c r="I16" s="549">
        <v>336</v>
      </c>
      <c r="J16" s="549">
        <v>10</v>
      </c>
      <c r="K16" s="549">
        <v>336</v>
      </c>
      <c r="L16" s="549">
        <v>0</v>
      </c>
      <c r="M16" s="574">
        <v>0</v>
      </c>
    </row>
    <row r="17" spans="2:13" ht="15" customHeight="1">
      <c r="B17" s="632" t="s">
        <v>271</v>
      </c>
      <c r="C17" s="134">
        <v>1</v>
      </c>
      <c r="D17" s="630">
        <v>41</v>
      </c>
      <c r="E17" s="630">
        <v>16202</v>
      </c>
      <c r="F17" s="549" t="s">
        <v>59</v>
      </c>
      <c r="G17" s="549" t="s">
        <v>59</v>
      </c>
      <c r="H17" s="549">
        <v>13</v>
      </c>
      <c r="I17" s="549">
        <v>141344</v>
      </c>
      <c r="J17" s="549">
        <v>13</v>
      </c>
      <c r="K17" s="549">
        <v>141344</v>
      </c>
      <c r="L17" s="549">
        <v>0</v>
      </c>
      <c r="M17" s="574">
        <v>0</v>
      </c>
    </row>
    <row r="18" spans="2:13" ht="15" customHeight="1">
      <c r="B18" s="632" t="s">
        <v>272</v>
      </c>
      <c r="C18" s="134">
        <v>1</v>
      </c>
      <c r="D18" s="630">
        <v>41</v>
      </c>
      <c r="E18" s="630">
        <v>15899</v>
      </c>
      <c r="F18" s="549" t="s">
        <v>59</v>
      </c>
      <c r="G18" s="549" t="s">
        <v>59</v>
      </c>
      <c r="H18" s="549">
        <v>7</v>
      </c>
      <c r="I18" s="549">
        <v>60956</v>
      </c>
      <c r="J18" s="549">
        <v>7</v>
      </c>
      <c r="K18" s="549">
        <v>60956</v>
      </c>
      <c r="L18" s="549">
        <v>0</v>
      </c>
      <c r="M18" s="574">
        <v>0</v>
      </c>
    </row>
    <row r="19" spans="2:13" ht="15" customHeight="1">
      <c r="B19" s="632" t="s">
        <v>273</v>
      </c>
      <c r="C19" s="134">
        <v>1</v>
      </c>
      <c r="D19" s="630">
        <v>41</v>
      </c>
      <c r="E19" s="630">
        <v>16704</v>
      </c>
      <c r="F19" s="549" t="s">
        <v>59</v>
      </c>
      <c r="G19" s="549" t="s">
        <v>59</v>
      </c>
      <c r="H19" s="549">
        <v>11</v>
      </c>
      <c r="I19" s="549">
        <v>73073</v>
      </c>
      <c r="J19" s="549">
        <v>11</v>
      </c>
      <c r="K19" s="549">
        <v>73073</v>
      </c>
      <c r="L19" s="549">
        <v>0</v>
      </c>
      <c r="M19" s="574">
        <v>0</v>
      </c>
    </row>
    <row r="20" spans="2:13" ht="15" customHeight="1">
      <c r="B20" s="632" t="s">
        <v>274</v>
      </c>
      <c r="C20" s="134">
        <v>1</v>
      </c>
      <c r="D20" s="630">
        <v>41</v>
      </c>
      <c r="E20" s="630">
        <v>16290</v>
      </c>
      <c r="F20" s="549" t="s">
        <v>59</v>
      </c>
      <c r="G20" s="549" t="s">
        <v>59</v>
      </c>
      <c r="H20" s="549">
        <v>12</v>
      </c>
      <c r="I20" s="549">
        <v>74368</v>
      </c>
      <c r="J20" s="549">
        <v>12</v>
      </c>
      <c r="K20" s="549">
        <v>74368</v>
      </c>
      <c r="L20" s="549">
        <v>0</v>
      </c>
      <c r="M20" s="574">
        <v>0</v>
      </c>
    </row>
    <row r="21" spans="2:13" ht="15" customHeight="1">
      <c r="B21" s="632" t="s">
        <v>275</v>
      </c>
      <c r="C21" s="134">
        <v>1</v>
      </c>
      <c r="D21" s="630">
        <v>41</v>
      </c>
      <c r="E21" s="630">
        <v>18272</v>
      </c>
      <c r="F21" s="549" t="s">
        <v>59</v>
      </c>
      <c r="G21" s="549" t="s">
        <v>59</v>
      </c>
      <c r="H21" s="549">
        <v>11</v>
      </c>
      <c r="I21" s="549">
        <v>66542</v>
      </c>
      <c r="J21" s="549">
        <v>11</v>
      </c>
      <c r="K21" s="549">
        <v>66542</v>
      </c>
      <c r="L21" s="549">
        <v>0</v>
      </c>
      <c r="M21" s="574">
        <v>0</v>
      </c>
    </row>
    <row r="22" spans="2:13" ht="15" customHeight="1">
      <c r="B22" s="631" t="s">
        <v>436</v>
      </c>
      <c r="C22" s="134">
        <v>1</v>
      </c>
      <c r="D22" s="630">
        <v>41</v>
      </c>
      <c r="E22" s="630">
        <v>17307</v>
      </c>
      <c r="F22" s="549" t="s">
        <v>59</v>
      </c>
      <c r="G22" s="549" t="s">
        <v>59</v>
      </c>
      <c r="H22" s="549">
        <v>8</v>
      </c>
      <c r="I22" s="549">
        <v>59971</v>
      </c>
      <c r="J22" s="549">
        <v>7</v>
      </c>
      <c r="K22" s="549">
        <v>56077</v>
      </c>
      <c r="L22" s="549">
        <v>1</v>
      </c>
      <c r="M22" s="574">
        <v>3894</v>
      </c>
    </row>
    <row r="23" spans="2:13" ht="15" customHeight="1">
      <c r="B23" s="632" t="s">
        <v>276</v>
      </c>
      <c r="C23" s="134">
        <v>1</v>
      </c>
      <c r="D23" s="630">
        <v>41</v>
      </c>
      <c r="E23" s="630">
        <v>15919</v>
      </c>
      <c r="F23" s="549" t="s">
        <v>59</v>
      </c>
      <c r="G23" s="549" t="s">
        <v>59</v>
      </c>
      <c r="H23" s="549">
        <v>6</v>
      </c>
      <c r="I23" s="549">
        <v>25580</v>
      </c>
      <c r="J23" s="549">
        <v>5</v>
      </c>
      <c r="K23" s="549">
        <v>24654</v>
      </c>
      <c r="L23" s="549">
        <v>1</v>
      </c>
      <c r="M23" s="574">
        <v>926</v>
      </c>
    </row>
    <row r="24" spans="2:13" ht="15" customHeight="1">
      <c r="B24" s="632" t="s">
        <v>277</v>
      </c>
      <c r="C24" s="134">
        <v>1</v>
      </c>
      <c r="D24" s="630">
        <v>41</v>
      </c>
      <c r="E24" s="630">
        <v>17168</v>
      </c>
      <c r="F24" s="549" t="s">
        <v>59</v>
      </c>
      <c r="G24" s="549" t="s">
        <v>59</v>
      </c>
      <c r="H24" s="549">
        <v>10</v>
      </c>
      <c r="I24" s="549">
        <v>101927</v>
      </c>
      <c r="J24" s="549">
        <v>10</v>
      </c>
      <c r="K24" s="549">
        <v>101927</v>
      </c>
      <c r="L24" s="549">
        <v>0</v>
      </c>
      <c r="M24" s="574">
        <v>2220</v>
      </c>
    </row>
    <row r="25" spans="2:13" ht="15" customHeight="1" thickBot="1">
      <c r="B25" s="633" t="s">
        <v>278</v>
      </c>
      <c r="C25" s="634" t="s">
        <v>59</v>
      </c>
      <c r="D25" s="46" t="s">
        <v>59</v>
      </c>
      <c r="E25" s="46" t="s">
        <v>59</v>
      </c>
      <c r="F25" s="46" t="s">
        <v>59</v>
      </c>
      <c r="G25" s="46" t="s">
        <v>59</v>
      </c>
      <c r="H25" s="46" t="s">
        <v>59</v>
      </c>
      <c r="I25" s="46" t="s">
        <v>59</v>
      </c>
      <c r="J25" s="46" t="s">
        <v>59</v>
      </c>
      <c r="K25" s="46" t="s">
        <v>59</v>
      </c>
      <c r="L25" s="46" t="s">
        <v>59</v>
      </c>
      <c r="M25" s="563" t="s">
        <v>59</v>
      </c>
    </row>
    <row r="26" spans="2:13" ht="15" customHeight="1">
      <c r="B26" s="43" t="s">
        <v>357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2:13" ht="15" customHeight="1">
      <c r="B27" s="43" t="s">
        <v>200</v>
      </c>
      <c r="C27" s="43"/>
      <c r="D27" s="43"/>
      <c r="E27" s="43"/>
      <c r="F27" s="43"/>
      <c r="G27" s="43"/>
      <c r="H27" s="191"/>
      <c r="I27" s="43"/>
      <c r="J27" s="43"/>
      <c r="K27" s="43"/>
      <c r="L27" s="43"/>
      <c r="M27" s="43"/>
    </row>
    <row r="28" spans="2:13" ht="15" customHeight="1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2:13" ht="15" customHeight="1"/>
    <row r="30" spans="2:13" ht="15" customHeight="1"/>
    <row r="31" spans="2:13" ht="15" customHeight="1"/>
    <row r="32" spans="2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4.25" customHeight="1"/>
    <row r="40" ht="14.25" customHeight="1"/>
    <row r="41" ht="14.25" customHeight="1"/>
  </sheetData>
  <mergeCells count="12">
    <mergeCell ref="H4:M4"/>
    <mergeCell ref="F5:F6"/>
    <mergeCell ref="G5:G6"/>
    <mergeCell ref="H5:I5"/>
    <mergeCell ref="J5:K5"/>
    <mergeCell ref="L5:M5"/>
    <mergeCell ref="B2:G2"/>
    <mergeCell ref="B4:B6"/>
    <mergeCell ref="C4:C6"/>
    <mergeCell ref="D4:D6"/>
    <mergeCell ref="E4:E6"/>
    <mergeCell ref="F4:G4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62" orientation="landscape" r:id="rId1"/>
  <headerFooter alignWithMargins="0"/>
  <ignoredErrors>
    <ignoredError sqref="B8:B25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2:X74"/>
  <sheetViews>
    <sheetView showGridLines="0" view="pageBreakPreview" zoomScale="90" zoomScaleNormal="90" zoomScaleSheetLayoutView="90" workbookViewId="0">
      <selection activeCell="L21" sqref="L21"/>
    </sheetView>
  </sheetViews>
  <sheetFormatPr defaultColWidth="16.90625" defaultRowHeight="13"/>
  <cols>
    <col min="1" max="1" width="16.90625" style="28"/>
    <col min="2" max="2" width="13.7265625" style="28" bestFit="1" customWidth="1"/>
    <col min="3" max="4" width="16.6328125" style="28" customWidth="1"/>
    <col min="5" max="5" width="18.6328125" style="28" customWidth="1"/>
    <col min="6" max="10" width="16.6328125" style="28" customWidth="1"/>
    <col min="11" max="11" width="6.08984375" style="28" bestFit="1" customWidth="1"/>
    <col min="12" max="12" width="8.26953125" style="28" bestFit="1" customWidth="1"/>
    <col min="13" max="13" width="9.36328125" style="28" bestFit="1" customWidth="1"/>
    <col min="14" max="14" width="6.08984375" style="28" bestFit="1" customWidth="1"/>
    <col min="15" max="15" width="18.26953125" style="28" bestFit="1" customWidth="1"/>
    <col min="16" max="16" width="15.90625" style="28" bestFit="1" customWidth="1"/>
    <col min="17" max="17" width="6.08984375" style="28" bestFit="1" customWidth="1"/>
    <col min="18" max="18" width="8.26953125" style="28" bestFit="1" customWidth="1"/>
    <col min="19" max="19" width="15.90625" style="28" bestFit="1" customWidth="1"/>
    <col min="20" max="20" width="6.08984375" style="28" bestFit="1" customWidth="1"/>
    <col min="21" max="21" width="8.26953125" style="28" bestFit="1" customWidth="1"/>
    <col min="22" max="22" width="15.90625" style="28" bestFit="1" customWidth="1"/>
    <col min="23" max="16384" width="16.90625" style="28"/>
  </cols>
  <sheetData>
    <row r="2" spans="1:24" ht="28.5" customHeight="1">
      <c r="A2" s="24"/>
      <c r="B2" s="393" t="s">
        <v>440</v>
      </c>
      <c r="C2" s="393"/>
      <c r="D2" s="393"/>
      <c r="E2" s="393"/>
      <c r="F2" s="393"/>
      <c r="G2" s="68"/>
      <c r="H2" s="30"/>
      <c r="I2" s="126"/>
    </row>
    <row r="3" spans="1:24" ht="19.5" customHeight="1" thickBot="1">
      <c r="B3" s="31"/>
      <c r="C3" s="31"/>
      <c r="D3" s="31"/>
      <c r="E3" s="31"/>
      <c r="F3" s="31"/>
      <c r="G3" s="31"/>
      <c r="H3" s="31"/>
      <c r="I3" s="31"/>
      <c r="J3" s="140" t="s">
        <v>358</v>
      </c>
      <c r="K3" s="176"/>
      <c r="L3" s="176"/>
      <c r="M3" s="176"/>
    </row>
    <row r="4" spans="1:24" s="52" customFormat="1" ht="34.5" customHeight="1">
      <c r="B4" s="451" t="s">
        <v>62</v>
      </c>
      <c r="C4" s="453" t="s">
        <v>63</v>
      </c>
      <c r="D4" s="453" t="s">
        <v>64</v>
      </c>
      <c r="E4" s="453" t="s">
        <v>359</v>
      </c>
      <c r="F4" s="455" t="s">
        <v>360</v>
      </c>
      <c r="G4" s="451"/>
      <c r="H4" s="449" t="s">
        <v>361</v>
      </c>
      <c r="I4" s="450"/>
      <c r="J4" s="450"/>
      <c r="K4" s="192"/>
      <c r="L4" s="192"/>
      <c r="M4" s="192"/>
      <c r="N4" s="193"/>
      <c r="O4" s="193"/>
      <c r="P4" s="193"/>
      <c r="Q4" s="192"/>
      <c r="R4" s="192"/>
      <c r="S4" s="192"/>
      <c r="T4" s="192"/>
      <c r="U4" s="192"/>
      <c r="V4" s="192"/>
      <c r="W4" s="192"/>
      <c r="X4" s="192"/>
    </row>
    <row r="5" spans="1:24" s="52" customFormat="1" ht="35.5" customHeight="1" thickBot="1">
      <c r="B5" s="452"/>
      <c r="C5" s="454"/>
      <c r="D5" s="454"/>
      <c r="E5" s="454"/>
      <c r="F5" s="194" t="s">
        <v>80</v>
      </c>
      <c r="G5" s="194" t="s">
        <v>81</v>
      </c>
      <c r="H5" s="195" t="s">
        <v>362</v>
      </c>
      <c r="I5" s="196" t="s">
        <v>363</v>
      </c>
      <c r="J5" s="197" t="s">
        <v>364</v>
      </c>
      <c r="K5" s="198"/>
      <c r="L5" s="199"/>
      <c r="M5" s="200"/>
      <c r="N5" s="198"/>
      <c r="O5" s="199"/>
      <c r="P5" s="200"/>
      <c r="Q5" s="198"/>
      <c r="R5" s="199"/>
      <c r="S5" s="200"/>
      <c r="T5" s="198"/>
      <c r="U5" s="199"/>
      <c r="V5" s="200"/>
      <c r="W5" s="198"/>
      <c r="X5" s="199"/>
    </row>
    <row r="6" spans="1:24" ht="18" customHeight="1">
      <c r="B6" s="90" t="s">
        <v>439</v>
      </c>
      <c r="C6" s="201">
        <v>16054</v>
      </c>
      <c r="D6" s="202">
        <v>180886</v>
      </c>
      <c r="E6" s="202">
        <v>276560</v>
      </c>
      <c r="F6" s="202">
        <v>127744432</v>
      </c>
      <c r="G6" s="202">
        <v>126116080</v>
      </c>
      <c r="H6" s="203">
        <v>3004348</v>
      </c>
      <c r="I6" s="203">
        <v>1804376127</v>
      </c>
      <c r="J6" s="203">
        <v>1528329279</v>
      </c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</row>
    <row r="7" spans="1:24" ht="18" customHeight="1">
      <c r="B7" s="90" t="s">
        <v>365</v>
      </c>
      <c r="C7" s="205">
        <v>16278</v>
      </c>
      <c r="D7" s="205">
        <v>180824</v>
      </c>
      <c r="E7" s="205">
        <v>280876</v>
      </c>
      <c r="F7" s="205">
        <v>122892670</v>
      </c>
      <c r="G7" s="205">
        <v>121171072</v>
      </c>
      <c r="H7" s="205">
        <v>2992004</v>
      </c>
      <c r="I7" s="205">
        <v>1820987675</v>
      </c>
      <c r="J7" s="205">
        <v>1574885555</v>
      </c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</row>
    <row r="8" spans="1:24" ht="18" customHeight="1">
      <c r="B8" s="90" t="s">
        <v>409</v>
      </c>
      <c r="C8" s="205">
        <v>16400</v>
      </c>
      <c r="D8" s="205">
        <v>181348</v>
      </c>
      <c r="E8" s="205">
        <v>286196</v>
      </c>
      <c r="F8" s="205">
        <v>133033232</v>
      </c>
      <c r="G8" s="205">
        <v>131765661</v>
      </c>
      <c r="H8" s="202">
        <f>SUM(H10:H21)</f>
        <v>2987433</v>
      </c>
      <c r="I8" s="202">
        <f>SUM(I10:I21)</f>
        <v>1860953397</v>
      </c>
      <c r="J8" s="202">
        <f>SUM(J10:J21)</f>
        <v>1635283245</v>
      </c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</row>
    <row r="9" spans="1:24" ht="18" customHeight="1">
      <c r="B9" s="92"/>
      <c r="C9" s="202"/>
      <c r="D9" s="202"/>
      <c r="E9" s="202"/>
      <c r="F9" s="202"/>
      <c r="G9" s="202"/>
      <c r="H9" s="206"/>
      <c r="I9" s="207"/>
      <c r="J9" s="207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</row>
    <row r="10" spans="1:24" ht="18" customHeight="1">
      <c r="B10" s="32" t="s">
        <v>437</v>
      </c>
      <c r="C10" s="201">
        <v>16309</v>
      </c>
      <c r="D10" s="202">
        <v>182287</v>
      </c>
      <c r="E10" s="202">
        <v>279726</v>
      </c>
      <c r="F10" s="202">
        <v>10816117</v>
      </c>
      <c r="G10" s="202">
        <v>9666848</v>
      </c>
      <c r="H10" s="206">
        <v>249566</v>
      </c>
      <c r="I10" s="202">
        <v>155436959</v>
      </c>
      <c r="J10" s="202">
        <v>135584192</v>
      </c>
    </row>
    <row r="11" spans="1:24" ht="18" customHeight="1">
      <c r="B11" s="33" t="s">
        <v>366</v>
      </c>
      <c r="C11" s="201">
        <v>16311</v>
      </c>
      <c r="D11" s="202">
        <v>182050</v>
      </c>
      <c r="E11" s="202">
        <v>279656</v>
      </c>
      <c r="F11" s="202">
        <v>20504133</v>
      </c>
      <c r="G11" s="202">
        <v>19170354</v>
      </c>
      <c r="H11" s="206">
        <v>249628</v>
      </c>
      <c r="I11" s="202">
        <v>155452633</v>
      </c>
      <c r="J11" s="202">
        <v>135830318</v>
      </c>
    </row>
    <row r="12" spans="1:24" ht="18" customHeight="1">
      <c r="B12" s="33" t="s">
        <v>367</v>
      </c>
      <c r="C12" s="201">
        <v>16317</v>
      </c>
      <c r="D12" s="202">
        <v>182040</v>
      </c>
      <c r="E12" s="202">
        <v>279589</v>
      </c>
      <c r="F12" s="202">
        <v>21854514</v>
      </c>
      <c r="G12" s="202">
        <v>20094652</v>
      </c>
      <c r="H12" s="206">
        <v>249609</v>
      </c>
      <c r="I12" s="202">
        <v>155459265</v>
      </c>
      <c r="J12" s="202">
        <v>135933265</v>
      </c>
    </row>
    <row r="13" spans="1:24" ht="18" customHeight="1">
      <c r="B13" s="33" t="s">
        <v>368</v>
      </c>
      <c r="C13" s="201">
        <v>16343</v>
      </c>
      <c r="D13" s="202">
        <v>181942</v>
      </c>
      <c r="E13" s="202">
        <v>281023</v>
      </c>
      <c r="F13" s="202">
        <v>42399647</v>
      </c>
      <c r="G13" s="202">
        <v>41063751</v>
      </c>
      <c r="H13" s="206">
        <v>249500</v>
      </c>
      <c r="I13" s="202">
        <v>155350222</v>
      </c>
      <c r="J13" s="202">
        <v>136043038</v>
      </c>
    </row>
    <row r="14" spans="1:24" ht="18" customHeight="1">
      <c r="B14" s="33" t="s">
        <v>369</v>
      </c>
      <c r="C14" s="201">
        <v>16362</v>
      </c>
      <c r="D14" s="202">
        <v>181525</v>
      </c>
      <c r="E14" s="202">
        <v>281727</v>
      </c>
      <c r="F14" s="202">
        <v>44074410</v>
      </c>
      <c r="G14" s="202">
        <v>42186599</v>
      </c>
      <c r="H14" s="206">
        <v>249312</v>
      </c>
      <c r="I14" s="202">
        <v>155226016</v>
      </c>
      <c r="J14" s="202">
        <v>136120033</v>
      </c>
      <c r="K14" s="127"/>
      <c r="L14" s="127"/>
      <c r="M14" s="49"/>
      <c r="N14" s="49"/>
      <c r="O14" s="49"/>
    </row>
    <row r="15" spans="1:24" ht="18" customHeight="1">
      <c r="B15" s="33" t="s">
        <v>370</v>
      </c>
      <c r="C15" s="201">
        <v>16376</v>
      </c>
      <c r="D15" s="202">
        <v>181315</v>
      </c>
      <c r="E15" s="202">
        <v>286536</v>
      </c>
      <c r="F15" s="202">
        <v>66202393</v>
      </c>
      <c r="G15" s="202">
        <v>64888555</v>
      </c>
      <c r="H15" s="206">
        <v>249109</v>
      </c>
      <c r="I15" s="202">
        <v>155075039</v>
      </c>
      <c r="J15" s="202">
        <v>136165097</v>
      </c>
      <c r="K15" s="127"/>
      <c r="L15" s="127"/>
      <c r="M15" s="49"/>
      <c r="N15" s="49"/>
      <c r="O15" s="49"/>
    </row>
    <row r="16" spans="1:24" ht="18" customHeight="1">
      <c r="B16" s="33" t="s">
        <v>371</v>
      </c>
      <c r="C16" s="201">
        <v>16383</v>
      </c>
      <c r="D16" s="202">
        <v>181983</v>
      </c>
      <c r="E16" s="202">
        <v>285927</v>
      </c>
      <c r="F16" s="202">
        <v>75856494</v>
      </c>
      <c r="G16" s="202">
        <v>74550097</v>
      </c>
      <c r="H16" s="202">
        <v>249020</v>
      </c>
      <c r="I16" s="202">
        <v>155231313</v>
      </c>
      <c r="J16" s="202">
        <v>136342776</v>
      </c>
      <c r="K16" s="127"/>
      <c r="L16" s="127"/>
      <c r="M16" s="49"/>
      <c r="N16" s="49"/>
      <c r="O16" s="49"/>
    </row>
    <row r="17" spans="2:15" ht="18" customHeight="1">
      <c r="B17" s="33" t="s">
        <v>16</v>
      </c>
      <c r="C17" s="201">
        <v>16396</v>
      </c>
      <c r="D17" s="202">
        <v>182227</v>
      </c>
      <c r="E17" s="202">
        <v>285733</v>
      </c>
      <c r="F17" s="202">
        <v>77177189</v>
      </c>
      <c r="G17" s="202">
        <v>75455313</v>
      </c>
      <c r="H17" s="202">
        <v>248761</v>
      </c>
      <c r="I17" s="202">
        <v>155057143</v>
      </c>
      <c r="J17" s="202">
        <v>136417234</v>
      </c>
      <c r="K17" s="127"/>
      <c r="L17" s="127"/>
      <c r="M17" s="49"/>
      <c r="N17" s="49"/>
      <c r="O17" s="49"/>
    </row>
    <row r="18" spans="2:15" ht="18" customHeight="1">
      <c r="B18" s="33" t="s">
        <v>76</v>
      </c>
      <c r="C18" s="201">
        <v>16398</v>
      </c>
      <c r="D18" s="202">
        <v>182155</v>
      </c>
      <c r="E18" s="202">
        <v>285655</v>
      </c>
      <c r="F18" s="202">
        <v>86749449</v>
      </c>
      <c r="G18" s="202">
        <v>85003678</v>
      </c>
      <c r="H18" s="202">
        <v>248644</v>
      </c>
      <c r="I18" s="202">
        <v>154990715</v>
      </c>
      <c r="J18" s="202">
        <v>136474754</v>
      </c>
      <c r="K18" s="127"/>
      <c r="L18" s="127"/>
      <c r="M18" s="49"/>
      <c r="N18" s="49"/>
      <c r="O18" s="49"/>
    </row>
    <row r="19" spans="2:15" ht="18" customHeight="1">
      <c r="B19" s="32" t="s">
        <v>438</v>
      </c>
      <c r="C19" s="201">
        <v>16401</v>
      </c>
      <c r="D19" s="202">
        <v>181964</v>
      </c>
      <c r="E19" s="202">
        <v>285635</v>
      </c>
      <c r="F19" s="202">
        <v>112957735</v>
      </c>
      <c r="G19" s="202">
        <v>111620093</v>
      </c>
      <c r="H19" s="202">
        <v>248426</v>
      </c>
      <c r="I19" s="202">
        <v>154782101</v>
      </c>
      <c r="J19" s="202">
        <v>136744417</v>
      </c>
      <c r="K19" s="127"/>
      <c r="L19" s="127"/>
      <c r="M19" s="49"/>
      <c r="N19" s="49"/>
      <c r="O19" s="49"/>
    </row>
    <row r="20" spans="2:15" ht="18" customHeight="1">
      <c r="B20" s="33" t="s">
        <v>372</v>
      </c>
      <c r="C20" s="201">
        <v>16398</v>
      </c>
      <c r="D20" s="202">
        <v>181690</v>
      </c>
      <c r="E20" s="202">
        <v>285758</v>
      </c>
      <c r="F20" s="202">
        <v>123486975</v>
      </c>
      <c r="G20" s="202">
        <v>122200509</v>
      </c>
      <c r="H20" s="202">
        <v>248038</v>
      </c>
      <c r="I20" s="202">
        <v>154516469</v>
      </c>
      <c r="J20" s="202">
        <v>136756920</v>
      </c>
      <c r="K20" s="127"/>
      <c r="L20" s="127"/>
      <c r="M20" s="49"/>
      <c r="N20" s="49"/>
      <c r="O20" s="49"/>
    </row>
    <row r="21" spans="2:15" ht="18" customHeight="1" thickBot="1">
      <c r="B21" s="33" t="s">
        <v>373</v>
      </c>
      <c r="C21" s="201">
        <v>16400</v>
      </c>
      <c r="D21" s="202">
        <v>181348</v>
      </c>
      <c r="E21" s="202">
        <v>286196</v>
      </c>
      <c r="F21" s="202">
        <v>133033232</v>
      </c>
      <c r="G21" s="202">
        <v>131765661</v>
      </c>
      <c r="H21" s="202">
        <v>247820</v>
      </c>
      <c r="I21" s="202">
        <v>154375522</v>
      </c>
      <c r="J21" s="202">
        <v>136871201</v>
      </c>
      <c r="K21" s="127"/>
      <c r="L21" s="127"/>
      <c r="M21" s="49"/>
      <c r="N21" s="49"/>
      <c r="O21" s="49"/>
    </row>
    <row r="22" spans="2:15" ht="18" customHeight="1">
      <c r="B22" s="209" t="s">
        <v>349</v>
      </c>
      <c r="C22" s="209"/>
      <c r="D22" s="209"/>
      <c r="E22" s="209"/>
      <c r="F22" s="209"/>
      <c r="G22" s="209"/>
      <c r="H22" s="209"/>
      <c r="I22" s="209"/>
      <c r="J22" s="209"/>
      <c r="K22" s="48"/>
      <c r="L22" s="29"/>
      <c r="M22" s="29"/>
      <c r="N22" s="29"/>
      <c r="O22" s="29"/>
    </row>
    <row r="23" spans="2:15" ht="18" customHeight="1"/>
    <row r="24" spans="2:15" ht="18" customHeight="1"/>
    <row r="25" spans="2:15" ht="18" customHeight="1"/>
    <row r="26" spans="2:15" ht="18" customHeight="1"/>
    <row r="27" spans="2:15" ht="18" customHeight="1"/>
    <row r="28" spans="2:15" ht="18" customHeight="1"/>
    <row r="29" spans="2:15" ht="18" customHeight="1"/>
    <row r="30" spans="2:15" ht="18" customHeight="1"/>
    <row r="31" spans="2:15" ht="18" customHeight="1"/>
    <row r="32" spans="2:15" ht="18" customHeight="1"/>
    <row r="33" ht="18" customHeight="1"/>
    <row r="34" ht="18" customHeight="1"/>
    <row r="35" ht="16.5" customHeight="1"/>
    <row r="36" ht="9.75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  <row r="66" ht="10" customHeight="1"/>
    <row r="67" ht="10" customHeight="1"/>
    <row r="68" ht="10" customHeight="1"/>
    <row r="69" ht="10" customHeight="1"/>
    <row r="70" ht="10" customHeight="1"/>
    <row r="71" ht="10" customHeight="1"/>
    <row r="72" ht="10" customHeight="1"/>
    <row r="73" ht="10" customHeight="1"/>
    <row r="74" ht="10" customHeight="1"/>
  </sheetData>
  <mergeCells count="7">
    <mergeCell ref="H4:J4"/>
    <mergeCell ref="B4:B5"/>
    <mergeCell ref="C4:C5"/>
    <mergeCell ref="B2:F2"/>
    <mergeCell ref="D4:D5"/>
    <mergeCell ref="E4:E5"/>
    <mergeCell ref="F4:G4"/>
  </mergeCells>
  <phoneticPr fontId="21"/>
  <printOptions horizontalCentered="1"/>
  <pageMargins left="0.51181102362204722" right="0.51181102362204722" top="0.74803149606299213" bottom="0.55118110236220474" header="0.51181102362204722" footer="0.51181102362204722"/>
  <pageSetup paperSize="9" scale="65" fitToWidth="0" fitToHeight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2:O15"/>
  <sheetViews>
    <sheetView showGridLines="0" view="pageBreakPreview" zoomScale="60" zoomScaleNormal="100" workbookViewId="0">
      <selection activeCell="L16" sqref="L16"/>
    </sheetView>
  </sheetViews>
  <sheetFormatPr defaultColWidth="16.90625" defaultRowHeight="13"/>
  <cols>
    <col min="1" max="1" width="16.90625" style="28"/>
    <col min="2" max="2" width="13.08984375" style="28" customWidth="1"/>
    <col min="3" max="4" width="9.6328125" style="28" customWidth="1"/>
    <col min="5" max="6" width="9.90625" style="28" customWidth="1"/>
    <col min="7" max="7" width="9.6328125" style="28" customWidth="1"/>
    <col min="8" max="9" width="9.90625" style="28" customWidth="1"/>
    <col min="10" max="11" width="14.6328125" style="28" customWidth="1"/>
    <col min="12" max="14" width="23.453125" style="28" customWidth="1"/>
    <col min="15" max="16384" width="16.90625" style="28"/>
  </cols>
  <sheetData>
    <row r="2" spans="1:15" ht="28.5" customHeight="1">
      <c r="A2" s="24"/>
      <c r="B2" s="456" t="s">
        <v>429</v>
      </c>
      <c r="C2" s="456"/>
      <c r="D2" s="456"/>
      <c r="E2" s="456"/>
      <c r="F2" s="456"/>
      <c r="G2" s="456"/>
      <c r="H2" s="456"/>
      <c r="I2" s="456"/>
      <c r="J2" s="456"/>
      <c r="K2" s="456"/>
      <c r="L2" s="186"/>
      <c r="M2" s="187"/>
      <c r="N2" s="187"/>
      <c r="O2" s="187"/>
    </row>
    <row r="3" spans="1:15" ht="19.5" customHeight="1" thickBot="1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332"/>
    </row>
    <row r="4" spans="1:15" ht="19" customHeight="1">
      <c r="B4" s="564" t="s">
        <v>219</v>
      </c>
      <c r="C4" s="638" t="s">
        <v>374</v>
      </c>
      <c r="D4" s="639" t="s">
        <v>375</v>
      </c>
      <c r="E4" s="640"/>
      <c r="F4" s="554"/>
      <c r="G4" s="639" t="s">
        <v>376</v>
      </c>
      <c r="H4" s="640"/>
      <c r="I4" s="554"/>
      <c r="J4" s="639" t="s">
        <v>377</v>
      </c>
      <c r="K4" s="548"/>
      <c r="L4" s="641" t="s">
        <v>66</v>
      </c>
      <c r="M4" s="641"/>
      <c r="N4" s="641"/>
      <c r="O4" s="641"/>
    </row>
    <row r="5" spans="1:15" ht="19" customHeight="1">
      <c r="B5" s="434"/>
      <c r="C5" s="460"/>
      <c r="D5" s="457" t="s">
        <v>54</v>
      </c>
      <c r="E5" s="458" t="s">
        <v>201</v>
      </c>
      <c r="F5" s="458" t="s">
        <v>202</v>
      </c>
      <c r="G5" s="459" t="s">
        <v>54</v>
      </c>
      <c r="H5" s="458" t="s">
        <v>201</v>
      </c>
      <c r="I5" s="458" t="s">
        <v>202</v>
      </c>
      <c r="J5" s="458" t="s">
        <v>80</v>
      </c>
      <c r="K5" s="462" t="s">
        <v>81</v>
      </c>
      <c r="L5" s="463" t="s">
        <v>378</v>
      </c>
      <c r="M5" s="463"/>
      <c r="N5" s="464" t="s">
        <v>203</v>
      </c>
      <c r="O5" s="463"/>
    </row>
    <row r="6" spans="1:15" ht="19" customHeight="1">
      <c r="B6" s="395"/>
      <c r="C6" s="461"/>
      <c r="D6" s="457"/>
      <c r="E6" s="458"/>
      <c r="F6" s="458"/>
      <c r="G6" s="459"/>
      <c r="H6" s="458"/>
      <c r="I6" s="458"/>
      <c r="J6" s="458"/>
      <c r="K6" s="462"/>
      <c r="L6" s="211" t="s">
        <v>0</v>
      </c>
      <c r="M6" s="212" t="s">
        <v>379</v>
      </c>
      <c r="N6" s="212" t="s">
        <v>0</v>
      </c>
      <c r="O6" s="212" t="s">
        <v>380</v>
      </c>
    </row>
    <row r="7" spans="1:15" ht="19" customHeight="1">
      <c r="B7" s="121" t="s">
        <v>100</v>
      </c>
      <c r="C7" s="549" t="s">
        <v>59</v>
      </c>
      <c r="D7" s="549" t="s">
        <v>59</v>
      </c>
      <c r="E7" s="549" t="s">
        <v>59</v>
      </c>
      <c r="F7" s="549" t="s">
        <v>59</v>
      </c>
      <c r="G7" s="549" t="s">
        <v>59</v>
      </c>
      <c r="H7" s="549" t="s">
        <v>59</v>
      </c>
      <c r="I7" s="549" t="s">
        <v>59</v>
      </c>
      <c r="J7" s="549" t="s">
        <v>59</v>
      </c>
      <c r="K7" s="549" t="s">
        <v>59</v>
      </c>
      <c r="L7" s="549">
        <v>21418</v>
      </c>
      <c r="M7" s="549">
        <v>377795</v>
      </c>
      <c r="N7" s="549">
        <v>44</v>
      </c>
      <c r="O7" s="549">
        <v>6772960</v>
      </c>
    </row>
    <row r="8" spans="1:15" ht="19" customHeight="1">
      <c r="B8" s="121" t="s">
        <v>204</v>
      </c>
      <c r="C8" s="549" t="s">
        <v>59</v>
      </c>
      <c r="D8" s="549" t="s">
        <v>59</v>
      </c>
      <c r="E8" s="549" t="s">
        <v>59</v>
      </c>
      <c r="F8" s="549" t="s">
        <v>59</v>
      </c>
      <c r="G8" s="549" t="s">
        <v>59</v>
      </c>
      <c r="H8" s="549" t="s">
        <v>59</v>
      </c>
      <c r="I8" s="549" t="s">
        <v>59</v>
      </c>
      <c r="J8" s="549" t="s">
        <v>59</v>
      </c>
      <c r="K8" s="549" t="s">
        <v>59</v>
      </c>
      <c r="L8" s="549">
        <v>20936</v>
      </c>
      <c r="M8" s="549">
        <v>335434</v>
      </c>
      <c r="N8" s="549">
        <v>63</v>
      </c>
      <c r="O8" s="549">
        <v>15992105</v>
      </c>
    </row>
    <row r="9" spans="1:15" ht="19" customHeight="1">
      <c r="B9" s="121">
        <v>2</v>
      </c>
      <c r="C9" s="549" t="s">
        <v>59</v>
      </c>
      <c r="D9" s="549" t="s">
        <v>59</v>
      </c>
      <c r="E9" s="549" t="s">
        <v>59</v>
      </c>
      <c r="F9" s="549" t="s">
        <v>59</v>
      </c>
      <c r="G9" s="549" t="s">
        <v>59</v>
      </c>
      <c r="H9" s="549" t="s">
        <v>59</v>
      </c>
      <c r="I9" s="549" t="s">
        <v>59</v>
      </c>
      <c r="J9" s="549" t="s">
        <v>59</v>
      </c>
      <c r="K9" s="549" t="s">
        <v>59</v>
      </c>
      <c r="L9" s="549">
        <v>19264</v>
      </c>
      <c r="M9" s="549">
        <v>336039</v>
      </c>
      <c r="N9" s="549">
        <v>57</v>
      </c>
      <c r="O9" s="549">
        <v>12806174</v>
      </c>
    </row>
    <row r="10" spans="1:15" ht="19" customHeight="1">
      <c r="B10" s="121">
        <v>3</v>
      </c>
      <c r="C10" s="549" t="s">
        <v>59</v>
      </c>
      <c r="D10" s="549" t="s">
        <v>59</v>
      </c>
      <c r="E10" s="549" t="s">
        <v>59</v>
      </c>
      <c r="F10" s="549" t="s">
        <v>59</v>
      </c>
      <c r="G10" s="549" t="s">
        <v>59</v>
      </c>
      <c r="H10" s="549" t="s">
        <v>59</v>
      </c>
      <c r="I10" s="549" t="s">
        <v>59</v>
      </c>
      <c r="J10" s="549" t="s">
        <v>59</v>
      </c>
      <c r="K10" s="549" t="s">
        <v>59</v>
      </c>
      <c r="L10" s="549">
        <v>19382</v>
      </c>
      <c r="M10" s="549">
        <v>361504</v>
      </c>
      <c r="N10" s="549">
        <v>66</v>
      </c>
      <c r="O10" s="549">
        <v>17056425</v>
      </c>
    </row>
    <row r="11" spans="1:15" ht="19" customHeight="1" thickBot="1">
      <c r="B11" s="642">
        <v>4</v>
      </c>
      <c r="C11" s="46" t="s">
        <v>59</v>
      </c>
      <c r="D11" s="46" t="s">
        <v>59</v>
      </c>
      <c r="E11" s="46" t="s">
        <v>59</v>
      </c>
      <c r="F11" s="46" t="s">
        <v>59</v>
      </c>
      <c r="G11" s="46" t="s">
        <v>59</v>
      </c>
      <c r="H11" s="46" t="s">
        <v>59</v>
      </c>
      <c r="I11" s="46" t="s">
        <v>59</v>
      </c>
      <c r="J11" s="46" t="s">
        <v>59</v>
      </c>
      <c r="K11" s="46" t="s">
        <v>59</v>
      </c>
      <c r="L11" s="46">
        <v>19461</v>
      </c>
      <c r="M11" s="46">
        <v>353569</v>
      </c>
      <c r="N11" s="46">
        <v>39</v>
      </c>
      <c r="O11" s="46">
        <v>12437313</v>
      </c>
    </row>
    <row r="12" spans="1:15" ht="15" customHeight="1">
      <c r="B12" s="43" t="s">
        <v>428</v>
      </c>
      <c r="C12" s="43"/>
      <c r="D12" s="43"/>
      <c r="E12" s="43"/>
      <c r="F12" s="43"/>
      <c r="G12" s="43"/>
      <c r="H12" s="43"/>
      <c r="I12" s="43"/>
      <c r="J12" s="43"/>
      <c r="K12" s="43"/>
      <c r="L12" s="187"/>
      <c r="M12" s="43"/>
      <c r="N12" s="43"/>
      <c r="O12" s="43"/>
    </row>
    <row r="13" spans="1:15" ht="16.5" customHeight="1">
      <c r="B13" s="43" t="s">
        <v>427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ht="16.5" customHeight="1">
      <c r="B14" s="43" t="s">
        <v>381</v>
      </c>
      <c r="C14" s="43"/>
      <c r="D14" s="43"/>
      <c r="E14" s="43"/>
      <c r="F14" s="43"/>
      <c r="G14" s="43"/>
      <c r="H14" s="43"/>
      <c r="I14" s="43"/>
      <c r="J14" s="213"/>
      <c r="K14" s="213"/>
      <c r="L14" s="43"/>
      <c r="M14" s="43"/>
      <c r="N14" s="43"/>
      <c r="O14" s="43"/>
    </row>
    <row r="15" spans="1:15" ht="16.5" customHeight="1"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</row>
  </sheetData>
  <mergeCells count="17">
    <mergeCell ref="L4:O4"/>
    <mergeCell ref="L5:M5"/>
    <mergeCell ref="N5:O5"/>
    <mergeCell ref="B2:K2"/>
    <mergeCell ref="B4:B6"/>
    <mergeCell ref="D4:F4"/>
    <mergeCell ref="G4:I4"/>
    <mergeCell ref="J4:K4"/>
    <mergeCell ref="D5:D6"/>
    <mergeCell ref="E5:E6"/>
    <mergeCell ref="F5:F6"/>
    <mergeCell ref="G5:G6"/>
    <mergeCell ref="H5:H6"/>
    <mergeCell ref="I5:I6"/>
    <mergeCell ref="C4:C6"/>
    <mergeCell ref="J5:J6"/>
    <mergeCell ref="K5:K6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5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/>
  <dimension ref="A2:Q66"/>
  <sheetViews>
    <sheetView showGridLines="0" view="pageBreakPreview" zoomScale="70" zoomScaleSheetLayoutView="70" workbookViewId="0">
      <selection activeCell="J19" sqref="J19"/>
    </sheetView>
  </sheetViews>
  <sheetFormatPr defaultColWidth="16.90625" defaultRowHeight="13"/>
  <cols>
    <col min="1" max="1" width="16.90625" style="28"/>
    <col min="2" max="2" width="11.6328125" style="28" customWidth="1"/>
    <col min="3" max="3" width="8.08984375" style="28" customWidth="1"/>
    <col min="4" max="4" width="10.36328125" style="28" customWidth="1"/>
    <col min="5" max="6" width="10.6328125" style="28" customWidth="1"/>
    <col min="7" max="7" width="10.36328125" style="28" customWidth="1"/>
    <col min="8" max="9" width="10.6328125" style="28" customWidth="1"/>
    <col min="10" max="10" width="13.7265625" style="28" customWidth="1"/>
    <col min="11" max="14" width="12.6328125" style="28" customWidth="1"/>
    <col min="15" max="16" width="14.36328125" style="28" customWidth="1"/>
    <col min="17" max="16384" width="16.90625" style="28"/>
  </cols>
  <sheetData>
    <row r="2" spans="1:17" ht="28.5" customHeight="1">
      <c r="A2" s="24"/>
      <c r="B2" s="376" t="s">
        <v>426</v>
      </c>
      <c r="C2" s="376"/>
      <c r="D2" s="376"/>
      <c r="E2" s="376"/>
      <c r="F2" s="376"/>
      <c r="G2" s="376"/>
      <c r="H2" s="376"/>
      <c r="I2" s="376"/>
      <c r="J2" s="376"/>
      <c r="K2" s="42"/>
      <c r="L2" s="42"/>
    </row>
    <row r="3" spans="1:17" s="53" customFormat="1" ht="19.5" customHeight="1" thickBot="1"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5" t="s">
        <v>382</v>
      </c>
    </row>
    <row r="4" spans="1:17" s="53" customFormat="1" ht="23.5" customHeight="1">
      <c r="B4" s="465" t="s">
        <v>219</v>
      </c>
      <c r="C4" s="466" t="s">
        <v>51</v>
      </c>
      <c r="D4" s="468" t="s">
        <v>64</v>
      </c>
      <c r="E4" s="469"/>
      <c r="F4" s="465"/>
      <c r="G4" s="468" t="s">
        <v>65</v>
      </c>
      <c r="H4" s="469"/>
      <c r="I4" s="465"/>
      <c r="J4" s="470" t="s">
        <v>383</v>
      </c>
      <c r="K4" s="643" t="s">
        <v>384</v>
      </c>
      <c r="L4" s="644"/>
      <c r="M4" s="644"/>
      <c r="N4" s="644"/>
      <c r="O4" s="644"/>
      <c r="P4" s="644"/>
      <c r="Q4" s="644"/>
    </row>
    <row r="5" spans="1:17" s="53" customFormat="1" ht="23.5" customHeight="1">
      <c r="B5" s="465"/>
      <c r="C5" s="466"/>
      <c r="D5" s="381"/>
      <c r="E5" s="390"/>
      <c r="F5" s="382"/>
      <c r="G5" s="381"/>
      <c r="H5" s="390"/>
      <c r="I5" s="382"/>
      <c r="J5" s="471"/>
      <c r="K5" s="645" t="s">
        <v>1</v>
      </c>
      <c r="L5" s="379" t="s">
        <v>279</v>
      </c>
      <c r="M5" s="473"/>
      <c r="N5" s="473"/>
      <c r="O5" s="476"/>
      <c r="P5" s="379" t="s">
        <v>71</v>
      </c>
      <c r="Q5" s="473"/>
    </row>
    <row r="6" spans="1:17" s="53" customFormat="1" ht="23.5" customHeight="1">
      <c r="B6" s="465"/>
      <c r="C6" s="466"/>
      <c r="D6" s="472" t="s">
        <v>1</v>
      </c>
      <c r="E6" s="472" t="s">
        <v>84</v>
      </c>
      <c r="F6" s="472" t="s">
        <v>85</v>
      </c>
      <c r="G6" s="472" t="s">
        <v>68</v>
      </c>
      <c r="H6" s="472" t="s">
        <v>84</v>
      </c>
      <c r="I6" s="472" t="s">
        <v>85</v>
      </c>
      <c r="J6" s="468" t="s">
        <v>86</v>
      </c>
      <c r="K6" s="646"/>
      <c r="L6" s="381"/>
      <c r="M6" s="390"/>
      <c r="N6" s="390"/>
      <c r="O6" s="382"/>
      <c r="P6" s="381"/>
      <c r="Q6" s="390"/>
    </row>
    <row r="7" spans="1:17" s="53" customFormat="1" ht="23.5" customHeight="1">
      <c r="B7" s="382"/>
      <c r="C7" s="467"/>
      <c r="D7" s="467"/>
      <c r="E7" s="467"/>
      <c r="F7" s="467"/>
      <c r="G7" s="467"/>
      <c r="H7" s="467"/>
      <c r="I7" s="467"/>
      <c r="J7" s="381"/>
      <c r="K7" s="647"/>
      <c r="L7" s="474" t="s">
        <v>19</v>
      </c>
      <c r="M7" s="475"/>
      <c r="N7" s="474" t="s">
        <v>12</v>
      </c>
      <c r="O7" s="475"/>
      <c r="P7" s="216" t="s">
        <v>385</v>
      </c>
      <c r="Q7" s="217" t="s">
        <v>386</v>
      </c>
    </row>
    <row r="8" spans="1:17" ht="23.5" customHeight="1">
      <c r="B8" s="218" t="s">
        <v>249</v>
      </c>
      <c r="C8" s="219">
        <v>3</v>
      </c>
      <c r="D8" s="45">
        <v>23102</v>
      </c>
      <c r="E8" s="45">
        <v>16196</v>
      </c>
      <c r="F8" s="45">
        <v>6906</v>
      </c>
      <c r="G8" s="45">
        <v>370786</v>
      </c>
      <c r="H8" s="45">
        <v>437618</v>
      </c>
      <c r="I8" s="45">
        <v>277106</v>
      </c>
      <c r="J8" s="45">
        <v>15029925</v>
      </c>
      <c r="K8" s="45">
        <v>6223707</v>
      </c>
      <c r="L8" s="122"/>
      <c r="M8" s="122" t="s">
        <v>22</v>
      </c>
      <c r="N8" s="122"/>
      <c r="O8" s="122">
        <v>5200143</v>
      </c>
      <c r="P8" s="220">
        <v>881397</v>
      </c>
      <c r="Q8" s="221">
        <v>142167</v>
      </c>
    </row>
    <row r="9" spans="1:17" ht="23.5" customHeight="1">
      <c r="B9" s="222" t="s">
        <v>405</v>
      </c>
      <c r="C9" s="219">
        <v>3</v>
      </c>
      <c r="D9" s="45">
        <v>23134</v>
      </c>
      <c r="E9" s="45">
        <v>16103</v>
      </c>
      <c r="F9" s="45">
        <v>7031</v>
      </c>
      <c r="G9" s="45">
        <v>372069</v>
      </c>
      <c r="H9" s="45">
        <v>438798</v>
      </c>
      <c r="I9" s="45">
        <v>280387</v>
      </c>
      <c r="J9" s="45">
        <v>15051198</v>
      </c>
      <c r="K9" s="45">
        <v>6532485</v>
      </c>
      <c r="L9" s="122"/>
      <c r="M9" s="122" t="s">
        <v>22</v>
      </c>
      <c r="N9" s="122"/>
      <c r="O9" s="122">
        <v>5483358</v>
      </c>
      <c r="P9" s="220">
        <v>916083</v>
      </c>
      <c r="Q9" s="221">
        <v>133602</v>
      </c>
    </row>
    <row r="10" spans="1:17" ht="23.5" customHeight="1">
      <c r="B10" s="222" t="s">
        <v>347</v>
      </c>
      <c r="C10" s="219">
        <v>3</v>
      </c>
      <c r="D10" s="45">
        <v>23233</v>
      </c>
      <c r="E10" s="45">
        <v>16042</v>
      </c>
      <c r="F10" s="45">
        <v>7191</v>
      </c>
      <c r="G10" s="45">
        <v>374988</v>
      </c>
      <c r="H10" s="45">
        <v>442596</v>
      </c>
      <c r="I10" s="45">
        <v>283791</v>
      </c>
      <c r="J10" s="45">
        <v>15097608</v>
      </c>
      <c r="K10" s="45">
        <v>6959758</v>
      </c>
      <c r="L10" s="122"/>
      <c r="M10" s="122" t="s">
        <v>22</v>
      </c>
      <c r="N10" s="122"/>
      <c r="O10" s="122">
        <v>5863959</v>
      </c>
      <c r="P10" s="220">
        <v>948541</v>
      </c>
      <c r="Q10" s="221">
        <v>147258</v>
      </c>
    </row>
    <row r="11" spans="1:17" ht="23.5" customHeight="1">
      <c r="B11" s="222" t="s">
        <v>348</v>
      </c>
      <c r="C11" s="219">
        <v>3</v>
      </c>
      <c r="D11" s="45">
        <v>23478</v>
      </c>
      <c r="E11" s="45">
        <v>16140</v>
      </c>
      <c r="F11" s="45">
        <v>7338</v>
      </c>
      <c r="G11" s="45">
        <v>380739.66666666669</v>
      </c>
      <c r="H11" s="45">
        <v>449542.33333333331</v>
      </c>
      <c r="I11" s="45">
        <v>289271.33333333331</v>
      </c>
      <c r="J11" s="45">
        <v>15342060</v>
      </c>
      <c r="K11" s="45">
        <v>7465545</v>
      </c>
      <c r="L11" s="122"/>
      <c r="M11" s="122" t="s">
        <v>22</v>
      </c>
      <c r="N11" s="122"/>
      <c r="O11" s="122">
        <v>6306804</v>
      </c>
      <c r="P11" s="220">
        <v>1000186</v>
      </c>
      <c r="Q11" s="221">
        <v>158555</v>
      </c>
    </row>
    <row r="12" spans="1:17" ht="23.5" customHeight="1" thickBot="1">
      <c r="B12" s="223" t="s">
        <v>413</v>
      </c>
      <c r="C12" s="224">
        <v>3</v>
      </c>
      <c r="D12" s="225">
        <v>23702</v>
      </c>
      <c r="E12" s="225">
        <v>16171</v>
      </c>
      <c r="F12" s="225">
        <v>7531</v>
      </c>
      <c r="G12" s="225">
        <v>387543</v>
      </c>
      <c r="H12" s="225">
        <v>456829</v>
      </c>
      <c r="I12" s="225">
        <v>298677</v>
      </c>
      <c r="J12" s="225">
        <v>15770368</v>
      </c>
      <c r="K12" s="225">
        <v>7695794</v>
      </c>
      <c r="L12" s="138"/>
      <c r="M12" s="138" t="s">
        <v>22</v>
      </c>
      <c r="N12" s="138"/>
      <c r="O12" s="138">
        <v>6436131</v>
      </c>
      <c r="P12" s="137">
        <v>1087891</v>
      </c>
      <c r="Q12" s="136">
        <v>171772</v>
      </c>
    </row>
    <row r="13" spans="1:17" ht="23.5" customHeight="1">
      <c r="B13" s="43" t="s">
        <v>20</v>
      </c>
      <c r="D13" s="141"/>
      <c r="G13" s="141"/>
      <c r="K13" s="141"/>
    </row>
    <row r="14" spans="1:17" ht="16.5" customHeight="1">
      <c r="B14" s="43" t="s">
        <v>87</v>
      </c>
    </row>
    <row r="15" spans="1:17" ht="16.5" customHeight="1"/>
    <row r="16" spans="1:17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  <row r="66" ht="10" customHeight="1"/>
  </sheetData>
  <mergeCells count="19">
    <mergeCell ref="K4:Q4"/>
    <mergeCell ref="K5:K7"/>
    <mergeCell ref="P5:Q6"/>
    <mergeCell ref="L7:M7"/>
    <mergeCell ref="N7:O7"/>
    <mergeCell ref="L5:O6"/>
    <mergeCell ref="B2:J2"/>
    <mergeCell ref="B4:B7"/>
    <mergeCell ref="C4:C7"/>
    <mergeCell ref="D4:F5"/>
    <mergeCell ref="G4:I5"/>
    <mergeCell ref="J4:J5"/>
    <mergeCell ref="D6:D7"/>
    <mergeCell ref="E6:E7"/>
    <mergeCell ref="F6:F7"/>
    <mergeCell ref="G6:G7"/>
    <mergeCell ref="H6:H7"/>
    <mergeCell ref="I6:I7"/>
    <mergeCell ref="J6:J7"/>
  </mergeCells>
  <phoneticPr fontId="21"/>
  <printOptions horizontalCentered="1"/>
  <pageMargins left="0.51181102362204722" right="0.51181102362204722" top="0.74803149606299213" bottom="0.55118110236220474" header="0.51181102362204722" footer="0.51181102362204722"/>
  <pageSetup paperSize="9" scale="72" fitToWidth="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67D6-784B-44CB-AA94-ADBD733B3E61}">
  <sheetPr>
    <pageSetUpPr fitToPage="1"/>
  </sheetPr>
  <dimension ref="A2:S29"/>
  <sheetViews>
    <sheetView showGridLines="0" view="pageBreakPreview" zoomScale="70" zoomScaleNormal="100" zoomScaleSheetLayoutView="70" workbookViewId="0">
      <selection activeCell="T12" sqref="T12"/>
    </sheetView>
  </sheetViews>
  <sheetFormatPr defaultColWidth="16.90625" defaultRowHeight="13"/>
  <cols>
    <col min="1" max="1" width="16.90625" style="23"/>
    <col min="2" max="2" width="11.6328125" style="23" customWidth="1"/>
    <col min="3" max="5" width="8.26953125" style="23" customWidth="1"/>
    <col min="6" max="10" width="9.453125" style="23" customWidth="1"/>
    <col min="11" max="11" width="9.453125" style="93" customWidth="1"/>
    <col min="12" max="13" width="13.6328125" style="23" customWidth="1"/>
    <col min="14" max="14" width="9.6328125" style="23" customWidth="1"/>
    <col min="15" max="15" width="14.6328125" style="23" customWidth="1"/>
    <col min="16" max="16" width="9.6328125" style="23" customWidth="1"/>
    <col min="17" max="17" width="14.08984375" style="23" customWidth="1"/>
    <col min="18" max="18" width="6.26953125" style="23" customWidth="1"/>
    <col min="19" max="19" width="11.6328125" style="23" customWidth="1"/>
    <col min="20" max="16384" width="16.90625" style="23"/>
  </cols>
  <sheetData>
    <row r="2" spans="1:19" ht="21" customHeight="1">
      <c r="A2" s="24"/>
      <c r="B2" s="376" t="s">
        <v>462</v>
      </c>
      <c r="C2" s="376"/>
      <c r="D2" s="376"/>
      <c r="E2" s="376"/>
      <c r="F2" s="376"/>
      <c r="G2" s="376"/>
      <c r="H2" s="376"/>
      <c r="I2" s="376"/>
      <c r="J2" s="376"/>
      <c r="K2" s="376"/>
      <c r="L2" s="42"/>
      <c r="M2" s="28"/>
      <c r="N2" s="28"/>
      <c r="O2" s="28"/>
      <c r="P2" s="28"/>
      <c r="Q2" s="28"/>
      <c r="R2" s="28"/>
      <c r="S2" s="28"/>
    </row>
    <row r="3" spans="1:19" ht="15" customHeight="1" thickBot="1">
      <c r="B3" s="28"/>
      <c r="C3" s="28"/>
      <c r="D3" s="28"/>
      <c r="E3" s="28"/>
      <c r="F3" s="28"/>
      <c r="G3" s="28"/>
      <c r="H3" s="28"/>
      <c r="I3" s="28"/>
      <c r="J3" s="28"/>
      <c r="K3" s="36"/>
      <c r="L3" s="176"/>
      <c r="M3" s="176"/>
      <c r="N3" s="176"/>
      <c r="O3" s="176"/>
      <c r="P3" s="176"/>
      <c r="Q3" s="176"/>
      <c r="R3" s="28"/>
      <c r="S3" s="332" t="s">
        <v>387</v>
      </c>
    </row>
    <row r="4" spans="1:19" ht="18" customHeight="1" thickTop="1">
      <c r="B4" s="477" t="s">
        <v>62</v>
      </c>
      <c r="C4" s="479" t="s">
        <v>205</v>
      </c>
      <c r="D4" s="479"/>
      <c r="E4" s="479"/>
      <c r="F4" s="479" t="s">
        <v>206</v>
      </c>
      <c r="G4" s="479"/>
      <c r="H4" s="479"/>
      <c r="I4" s="479" t="s">
        <v>207</v>
      </c>
      <c r="J4" s="479"/>
      <c r="K4" s="480"/>
      <c r="L4" s="648" t="s">
        <v>208</v>
      </c>
      <c r="M4" s="487"/>
      <c r="N4" s="484" t="s">
        <v>209</v>
      </c>
      <c r="O4" s="485"/>
      <c r="P4" s="485"/>
      <c r="Q4" s="485"/>
      <c r="R4" s="485"/>
      <c r="S4" s="485"/>
    </row>
    <row r="5" spans="1:19" ht="18" customHeight="1">
      <c r="B5" s="478"/>
      <c r="C5" s="486" t="s">
        <v>1</v>
      </c>
      <c r="D5" s="486" t="s">
        <v>4</v>
      </c>
      <c r="E5" s="486" t="s">
        <v>210</v>
      </c>
      <c r="F5" s="486" t="s">
        <v>1</v>
      </c>
      <c r="G5" s="486" t="s">
        <v>4</v>
      </c>
      <c r="H5" s="486" t="s">
        <v>210</v>
      </c>
      <c r="I5" s="486" t="s">
        <v>1</v>
      </c>
      <c r="J5" s="486" t="s">
        <v>4</v>
      </c>
      <c r="K5" s="651" t="s">
        <v>468</v>
      </c>
      <c r="L5" s="649" t="s">
        <v>211</v>
      </c>
      <c r="M5" s="488" t="s">
        <v>212</v>
      </c>
      <c r="N5" s="481" t="s">
        <v>1</v>
      </c>
      <c r="O5" s="482"/>
      <c r="P5" s="481" t="s">
        <v>213</v>
      </c>
      <c r="Q5" s="482"/>
      <c r="R5" s="481" t="s">
        <v>214</v>
      </c>
      <c r="S5" s="483"/>
    </row>
    <row r="6" spans="1:19" ht="18" customHeight="1">
      <c r="B6" s="478"/>
      <c r="C6" s="486"/>
      <c r="D6" s="486"/>
      <c r="E6" s="486"/>
      <c r="F6" s="486"/>
      <c r="G6" s="486"/>
      <c r="H6" s="486"/>
      <c r="I6" s="486"/>
      <c r="J6" s="486"/>
      <c r="K6" s="651"/>
      <c r="L6" s="650"/>
      <c r="M6" s="489"/>
      <c r="N6" s="226" t="s">
        <v>215</v>
      </c>
      <c r="O6" s="226" t="s">
        <v>216</v>
      </c>
      <c r="P6" s="226" t="s">
        <v>215</v>
      </c>
      <c r="Q6" s="226" t="s">
        <v>216</v>
      </c>
      <c r="R6" s="226" t="s">
        <v>217</v>
      </c>
      <c r="S6" s="226" t="s">
        <v>218</v>
      </c>
    </row>
    <row r="7" spans="1:19" ht="18" customHeight="1">
      <c r="B7" s="227" t="s">
        <v>459</v>
      </c>
      <c r="C7" s="228">
        <v>26</v>
      </c>
      <c r="D7" s="228">
        <v>24</v>
      </c>
      <c r="E7" s="228">
        <v>2</v>
      </c>
      <c r="F7" s="228">
        <v>103497</v>
      </c>
      <c r="G7" s="228">
        <v>97800</v>
      </c>
      <c r="H7" s="228">
        <v>5697</v>
      </c>
      <c r="I7" s="228">
        <v>164005</v>
      </c>
      <c r="J7" s="228">
        <v>152658</v>
      </c>
      <c r="K7" s="229">
        <v>11347</v>
      </c>
      <c r="L7" s="228">
        <v>18706937984</v>
      </c>
      <c r="M7" s="228">
        <v>15917294032</v>
      </c>
      <c r="N7" s="228">
        <v>2707963</v>
      </c>
      <c r="O7" s="228">
        <v>69663347560</v>
      </c>
      <c r="P7" s="228">
        <v>2704389</v>
      </c>
      <c r="Q7" s="228">
        <v>69410874657</v>
      </c>
      <c r="R7" s="228">
        <v>3574</v>
      </c>
      <c r="S7" s="228">
        <v>252472903</v>
      </c>
    </row>
    <row r="8" spans="1:19" ht="18" customHeight="1">
      <c r="B8" s="227" t="s">
        <v>13</v>
      </c>
      <c r="C8" s="228">
        <v>26</v>
      </c>
      <c r="D8" s="228">
        <v>24</v>
      </c>
      <c r="E8" s="228">
        <v>2</v>
      </c>
      <c r="F8" s="228">
        <v>104721</v>
      </c>
      <c r="G8" s="228">
        <v>98271</v>
      </c>
      <c r="H8" s="228">
        <v>5631</v>
      </c>
      <c r="I8" s="228">
        <v>162813</v>
      </c>
      <c r="J8" s="228">
        <v>151755</v>
      </c>
      <c r="K8" s="229">
        <v>11058</v>
      </c>
      <c r="L8" s="228">
        <v>18267570268</v>
      </c>
      <c r="M8" s="228">
        <v>15785111831</v>
      </c>
      <c r="N8" s="228">
        <v>2542698</v>
      </c>
      <c r="O8" s="228">
        <v>68500686682</v>
      </c>
      <c r="P8" s="228">
        <v>2539742</v>
      </c>
      <c r="Q8" s="228">
        <v>68274597989</v>
      </c>
      <c r="R8" s="228">
        <v>2956</v>
      </c>
      <c r="S8" s="228">
        <v>226088693</v>
      </c>
    </row>
    <row r="9" spans="1:19" ht="18" customHeight="1">
      <c r="B9" s="227" t="s">
        <v>117</v>
      </c>
      <c r="C9" s="228">
        <v>26</v>
      </c>
      <c r="D9" s="228">
        <v>24</v>
      </c>
      <c r="E9" s="228">
        <v>2</v>
      </c>
      <c r="F9" s="228">
        <v>102231</v>
      </c>
      <c r="G9" s="228">
        <v>96782</v>
      </c>
      <c r="H9" s="228">
        <v>5449</v>
      </c>
      <c r="I9" s="228">
        <v>158064</v>
      </c>
      <c r="J9" s="228">
        <v>147526</v>
      </c>
      <c r="K9" s="229">
        <v>10538</v>
      </c>
      <c r="L9" s="228">
        <v>17634929163</v>
      </c>
      <c r="M9" s="228">
        <v>15434606364</v>
      </c>
      <c r="N9" s="228">
        <v>2614485</v>
      </c>
      <c r="O9" s="228">
        <v>70000104084</v>
      </c>
      <c r="P9" s="228">
        <v>2612298</v>
      </c>
      <c r="Q9" s="228">
        <v>69802896432</v>
      </c>
      <c r="R9" s="228">
        <v>2187</v>
      </c>
      <c r="S9" s="228">
        <v>197207652</v>
      </c>
    </row>
    <row r="10" spans="1:19" s="78" customFormat="1" ht="18" customHeight="1">
      <c r="B10" s="227" t="s">
        <v>266</v>
      </c>
      <c r="C10" s="228">
        <v>26</v>
      </c>
      <c r="D10" s="228">
        <v>24</v>
      </c>
      <c r="E10" s="228">
        <v>2</v>
      </c>
      <c r="F10" s="228">
        <v>98477</v>
      </c>
      <c r="G10" s="228">
        <v>93197</v>
      </c>
      <c r="H10" s="228">
        <v>5280</v>
      </c>
      <c r="I10" s="228">
        <v>149544</v>
      </c>
      <c r="J10" s="228">
        <v>139505</v>
      </c>
      <c r="K10" s="229">
        <v>10039</v>
      </c>
      <c r="L10" s="228">
        <v>16581175576</v>
      </c>
      <c r="M10" s="228">
        <v>14538237143</v>
      </c>
      <c r="N10" s="228">
        <v>2582035</v>
      </c>
      <c r="O10" s="228">
        <v>68917724862</v>
      </c>
      <c r="P10" s="228">
        <v>2579253</v>
      </c>
      <c r="Q10" s="228">
        <v>68708237596</v>
      </c>
      <c r="R10" s="228">
        <v>2782</v>
      </c>
      <c r="S10" s="228">
        <v>209487266</v>
      </c>
    </row>
    <row r="11" spans="1:19" s="78" customFormat="1" ht="18" customHeight="1">
      <c r="B11" s="227" t="s">
        <v>296</v>
      </c>
      <c r="C11" s="228">
        <v>26</v>
      </c>
      <c r="D11" s="228">
        <v>24</v>
      </c>
      <c r="E11" s="228">
        <v>2</v>
      </c>
      <c r="F11" s="229">
        <v>94672</v>
      </c>
      <c r="G11" s="228">
        <v>89531</v>
      </c>
      <c r="H11" s="228">
        <v>5141</v>
      </c>
      <c r="I11" s="228">
        <v>141511</v>
      </c>
      <c r="J11" s="228">
        <v>131964</v>
      </c>
      <c r="K11" s="229">
        <v>9547</v>
      </c>
      <c r="L11" s="228">
        <v>15742430687</v>
      </c>
      <c r="M11" s="228">
        <v>13815750527</v>
      </c>
      <c r="N11" s="228">
        <f>P11+R11</f>
        <v>2522263</v>
      </c>
      <c r="O11" s="228">
        <f>Q11+S11</f>
        <v>68382979326</v>
      </c>
      <c r="P11" s="228">
        <v>2520091</v>
      </c>
      <c r="Q11" s="228">
        <v>68181594559</v>
      </c>
      <c r="R11" s="228">
        <v>2172</v>
      </c>
      <c r="S11" s="228">
        <v>201384767</v>
      </c>
    </row>
    <row r="12" spans="1:19" s="78" customFormat="1" ht="18" customHeight="1">
      <c r="B12" s="227"/>
      <c r="C12" s="228"/>
      <c r="D12" s="228"/>
      <c r="E12" s="228"/>
      <c r="F12" s="228"/>
      <c r="G12" s="228"/>
      <c r="H12" s="228"/>
      <c r="I12" s="228"/>
      <c r="J12" s="228"/>
      <c r="K12" s="229"/>
      <c r="L12" s="228"/>
      <c r="M12" s="228"/>
      <c r="N12" s="228"/>
      <c r="O12" s="228"/>
      <c r="P12" s="228"/>
      <c r="Q12" s="228"/>
      <c r="R12" s="228"/>
      <c r="S12" s="228"/>
    </row>
    <row r="13" spans="1:19" ht="18" customHeight="1">
      <c r="B13" s="230" t="s">
        <v>460</v>
      </c>
      <c r="C13" s="229" t="s">
        <v>456</v>
      </c>
      <c r="D13" s="229" t="s">
        <v>456</v>
      </c>
      <c r="E13" s="229" t="s">
        <v>456</v>
      </c>
      <c r="F13" s="229" t="s">
        <v>456</v>
      </c>
      <c r="G13" s="229" t="s">
        <v>456</v>
      </c>
      <c r="H13" s="229" t="s">
        <v>456</v>
      </c>
      <c r="I13" s="229" t="s">
        <v>456</v>
      </c>
      <c r="J13" s="229" t="s">
        <v>456</v>
      </c>
      <c r="K13" s="229" t="s">
        <v>456</v>
      </c>
      <c r="L13" s="335" t="s">
        <v>457</v>
      </c>
      <c r="M13" s="335" t="s">
        <v>457</v>
      </c>
      <c r="N13" s="229">
        <f t="shared" ref="N13:O24" si="0">P13+R13</f>
        <v>219805</v>
      </c>
      <c r="O13" s="229">
        <f t="shared" si="0"/>
        <v>6172806643</v>
      </c>
      <c r="P13" s="229">
        <v>219628</v>
      </c>
      <c r="Q13" s="229">
        <v>6159606208</v>
      </c>
      <c r="R13" s="229">
        <v>177</v>
      </c>
      <c r="S13" s="229">
        <v>13200435</v>
      </c>
    </row>
    <row r="14" spans="1:19" ht="18" customHeight="1">
      <c r="B14" s="230" t="s">
        <v>79</v>
      </c>
      <c r="C14" s="228">
        <v>26</v>
      </c>
      <c r="D14" s="228">
        <v>24</v>
      </c>
      <c r="E14" s="228">
        <v>2</v>
      </c>
      <c r="F14" s="229">
        <v>99355</v>
      </c>
      <c r="G14" s="228">
        <v>94111</v>
      </c>
      <c r="H14" s="228">
        <v>5244</v>
      </c>
      <c r="I14" s="328">
        <f>J14+K14</f>
        <v>150707</v>
      </c>
      <c r="J14" s="228">
        <v>140751</v>
      </c>
      <c r="K14" s="229">
        <v>9956</v>
      </c>
      <c r="L14" s="335" t="s">
        <v>457</v>
      </c>
      <c r="M14" s="335" t="s">
        <v>457</v>
      </c>
      <c r="N14" s="229">
        <f t="shared" si="0"/>
        <v>208661</v>
      </c>
      <c r="O14" s="229">
        <f t="shared" si="0"/>
        <v>5644198762</v>
      </c>
      <c r="P14" s="229">
        <v>208436</v>
      </c>
      <c r="Q14" s="229">
        <v>5628279287</v>
      </c>
      <c r="R14" s="229">
        <v>225</v>
      </c>
      <c r="S14" s="229">
        <v>15919475</v>
      </c>
    </row>
    <row r="15" spans="1:19" ht="18" customHeight="1">
      <c r="B15" s="230" t="s">
        <v>60</v>
      </c>
      <c r="C15" s="228">
        <v>26</v>
      </c>
      <c r="D15" s="228">
        <v>24</v>
      </c>
      <c r="E15" s="228">
        <v>2</v>
      </c>
      <c r="F15" s="328">
        <f>H15+G15</f>
        <v>98930</v>
      </c>
      <c r="G15" s="228">
        <v>93687</v>
      </c>
      <c r="H15" s="228">
        <v>5243</v>
      </c>
      <c r="I15" s="328">
        <f t="shared" ref="I15:I25" si="1">J15+K15</f>
        <v>149696</v>
      </c>
      <c r="J15" s="228">
        <v>139812</v>
      </c>
      <c r="K15" s="229">
        <v>9884</v>
      </c>
      <c r="L15" s="335" t="s">
        <v>457</v>
      </c>
      <c r="M15" s="335" t="s">
        <v>457</v>
      </c>
      <c r="N15" s="229">
        <f t="shared" si="0"/>
        <v>210832</v>
      </c>
      <c r="O15" s="229">
        <f t="shared" si="0"/>
        <v>5758566148</v>
      </c>
      <c r="P15" s="229">
        <v>210631</v>
      </c>
      <c r="Q15" s="229">
        <v>5741464558</v>
      </c>
      <c r="R15" s="229">
        <v>201</v>
      </c>
      <c r="S15" s="229">
        <v>17101590</v>
      </c>
    </row>
    <row r="16" spans="1:19" ht="18" customHeight="1">
      <c r="B16" s="230" t="s">
        <v>31</v>
      </c>
      <c r="C16" s="228">
        <v>26</v>
      </c>
      <c r="D16" s="228">
        <v>24</v>
      </c>
      <c r="E16" s="228">
        <v>2</v>
      </c>
      <c r="F16" s="328">
        <f t="shared" ref="F16:F25" si="2">H16+G16</f>
        <v>98489</v>
      </c>
      <c r="G16" s="228">
        <v>93263</v>
      </c>
      <c r="H16" s="228">
        <v>5226</v>
      </c>
      <c r="I16" s="328">
        <f t="shared" si="1"/>
        <v>148739</v>
      </c>
      <c r="J16" s="228">
        <v>138930</v>
      </c>
      <c r="K16" s="229">
        <v>9809</v>
      </c>
      <c r="L16" s="335" t="s">
        <v>457</v>
      </c>
      <c r="M16" s="335" t="s">
        <v>457</v>
      </c>
      <c r="N16" s="229">
        <f t="shared" si="0"/>
        <v>212796</v>
      </c>
      <c r="O16" s="229">
        <f t="shared" si="0"/>
        <v>5738645557</v>
      </c>
      <c r="P16" s="229">
        <v>212635</v>
      </c>
      <c r="Q16" s="229">
        <v>5722031889</v>
      </c>
      <c r="R16" s="229">
        <v>161</v>
      </c>
      <c r="S16" s="229">
        <v>16613668</v>
      </c>
    </row>
    <row r="17" spans="2:19" ht="18" customHeight="1">
      <c r="B17" s="230" t="s">
        <v>72</v>
      </c>
      <c r="C17" s="228">
        <v>26</v>
      </c>
      <c r="D17" s="228">
        <v>24</v>
      </c>
      <c r="E17" s="228">
        <v>2</v>
      </c>
      <c r="F17" s="328">
        <f t="shared" si="2"/>
        <v>98033</v>
      </c>
      <c r="G17" s="228">
        <v>92818</v>
      </c>
      <c r="H17" s="228">
        <v>5215</v>
      </c>
      <c r="I17" s="328">
        <f t="shared" si="1"/>
        <v>147883</v>
      </c>
      <c r="J17" s="228">
        <v>138106</v>
      </c>
      <c r="K17" s="229">
        <v>9777</v>
      </c>
      <c r="L17" s="335" t="s">
        <v>457</v>
      </c>
      <c r="M17" s="335" t="s">
        <v>457</v>
      </c>
      <c r="N17" s="229">
        <f t="shared" si="0"/>
        <v>213684</v>
      </c>
      <c r="O17" s="229">
        <f t="shared" si="0"/>
        <v>5716544015</v>
      </c>
      <c r="P17" s="229">
        <v>213539</v>
      </c>
      <c r="Q17" s="229">
        <v>5703496049</v>
      </c>
      <c r="R17" s="229">
        <v>145</v>
      </c>
      <c r="S17" s="229">
        <v>13047966</v>
      </c>
    </row>
    <row r="18" spans="2:19" ht="18" customHeight="1">
      <c r="B18" s="230" t="s">
        <v>73</v>
      </c>
      <c r="C18" s="228">
        <v>26</v>
      </c>
      <c r="D18" s="228">
        <v>24</v>
      </c>
      <c r="E18" s="228">
        <v>2</v>
      </c>
      <c r="F18" s="328">
        <f t="shared" si="2"/>
        <v>97620</v>
      </c>
      <c r="G18" s="228">
        <v>92404</v>
      </c>
      <c r="H18" s="228">
        <v>5216</v>
      </c>
      <c r="I18" s="328">
        <f t="shared" si="1"/>
        <v>147073</v>
      </c>
      <c r="J18" s="228">
        <v>137300</v>
      </c>
      <c r="K18" s="229">
        <v>9773</v>
      </c>
      <c r="L18" s="335" t="s">
        <v>457</v>
      </c>
      <c r="M18" s="335" t="s">
        <v>457</v>
      </c>
      <c r="N18" s="229">
        <f t="shared" si="0"/>
        <v>206111</v>
      </c>
      <c r="O18" s="229">
        <f t="shared" si="0"/>
        <v>5681468830</v>
      </c>
      <c r="P18" s="229">
        <v>205943</v>
      </c>
      <c r="Q18" s="229">
        <v>5666454439</v>
      </c>
      <c r="R18" s="229">
        <v>168</v>
      </c>
      <c r="S18" s="229">
        <v>15014391</v>
      </c>
    </row>
    <row r="19" spans="2:19" ht="18" customHeight="1">
      <c r="B19" s="230" t="s">
        <v>27</v>
      </c>
      <c r="C19" s="228">
        <v>26</v>
      </c>
      <c r="D19" s="228">
        <v>24</v>
      </c>
      <c r="E19" s="228">
        <v>2</v>
      </c>
      <c r="F19" s="328">
        <f t="shared" si="2"/>
        <v>97321</v>
      </c>
      <c r="G19" s="228">
        <v>92118</v>
      </c>
      <c r="H19" s="228">
        <v>5203</v>
      </c>
      <c r="I19" s="328">
        <f t="shared" si="1"/>
        <v>146442</v>
      </c>
      <c r="J19" s="228">
        <v>136699</v>
      </c>
      <c r="K19" s="229">
        <v>9743</v>
      </c>
      <c r="L19" s="335" t="s">
        <v>457</v>
      </c>
      <c r="M19" s="335" t="s">
        <v>457</v>
      </c>
      <c r="N19" s="229">
        <f t="shared" si="0"/>
        <v>208778</v>
      </c>
      <c r="O19" s="229">
        <f t="shared" si="0"/>
        <v>5621311347</v>
      </c>
      <c r="P19" s="229">
        <v>208600</v>
      </c>
      <c r="Q19" s="229">
        <v>5601070920</v>
      </c>
      <c r="R19" s="229">
        <v>178</v>
      </c>
      <c r="S19" s="229">
        <v>20240427</v>
      </c>
    </row>
    <row r="20" spans="2:19" ht="18" customHeight="1">
      <c r="B20" s="232" t="s">
        <v>74</v>
      </c>
      <c r="C20" s="228">
        <v>26</v>
      </c>
      <c r="D20" s="228">
        <v>24</v>
      </c>
      <c r="E20" s="228">
        <v>2</v>
      </c>
      <c r="F20" s="328">
        <f t="shared" si="2"/>
        <v>97098</v>
      </c>
      <c r="G20" s="228">
        <v>91909</v>
      </c>
      <c r="H20" s="228">
        <v>5189</v>
      </c>
      <c r="I20" s="328">
        <f t="shared" si="1"/>
        <v>145840</v>
      </c>
      <c r="J20" s="228">
        <v>136127</v>
      </c>
      <c r="K20" s="229">
        <v>9713</v>
      </c>
      <c r="L20" s="335" t="s">
        <v>457</v>
      </c>
      <c r="M20" s="335" t="s">
        <v>457</v>
      </c>
      <c r="N20" s="229">
        <f t="shared" si="0"/>
        <v>213279</v>
      </c>
      <c r="O20" s="229">
        <f t="shared" si="0"/>
        <v>5806967262</v>
      </c>
      <c r="P20" s="229">
        <v>213095</v>
      </c>
      <c r="Q20" s="229">
        <v>5790091665</v>
      </c>
      <c r="R20" s="229">
        <v>184</v>
      </c>
      <c r="S20" s="229">
        <v>16875597</v>
      </c>
    </row>
    <row r="21" spans="2:19" ht="18" customHeight="1">
      <c r="B21" s="232" t="s">
        <v>16</v>
      </c>
      <c r="C21" s="228">
        <v>26</v>
      </c>
      <c r="D21" s="228">
        <v>24</v>
      </c>
      <c r="E21" s="228">
        <v>2</v>
      </c>
      <c r="F21" s="328">
        <f t="shared" si="2"/>
        <v>96554</v>
      </c>
      <c r="G21" s="228">
        <v>91365</v>
      </c>
      <c r="H21" s="228">
        <v>5189</v>
      </c>
      <c r="I21" s="328">
        <f t="shared" si="1"/>
        <v>144875</v>
      </c>
      <c r="J21" s="228">
        <v>135194</v>
      </c>
      <c r="K21" s="229">
        <v>9681</v>
      </c>
      <c r="L21" s="335" t="s">
        <v>457</v>
      </c>
      <c r="M21" s="335" t="s">
        <v>457</v>
      </c>
      <c r="N21" s="229">
        <f t="shared" si="0"/>
        <v>207507</v>
      </c>
      <c r="O21" s="229">
        <f t="shared" si="0"/>
        <v>5612706983</v>
      </c>
      <c r="P21" s="229">
        <v>207336</v>
      </c>
      <c r="Q21" s="229">
        <v>5593985255</v>
      </c>
      <c r="R21" s="229">
        <v>171</v>
      </c>
      <c r="S21" s="229">
        <v>18721728</v>
      </c>
    </row>
    <row r="22" spans="2:19" ht="18" customHeight="1">
      <c r="B22" s="232" t="s">
        <v>76</v>
      </c>
      <c r="C22" s="228">
        <v>26</v>
      </c>
      <c r="D22" s="228">
        <v>24</v>
      </c>
      <c r="E22" s="228">
        <v>2</v>
      </c>
      <c r="F22" s="328">
        <f t="shared" si="2"/>
        <v>96127</v>
      </c>
      <c r="G22" s="228">
        <v>90953</v>
      </c>
      <c r="H22" s="228">
        <v>5174</v>
      </c>
      <c r="I22" s="328">
        <f t="shared" si="1"/>
        <v>144173</v>
      </c>
      <c r="J22" s="228">
        <v>134518</v>
      </c>
      <c r="K22" s="229">
        <v>9655</v>
      </c>
      <c r="L22" s="335" t="s">
        <v>457</v>
      </c>
      <c r="M22" s="335" t="s">
        <v>457</v>
      </c>
      <c r="N22" s="229">
        <f t="shared" si="0"/>
        <v>213687</v>
      </c>
      <c r="O22" s="229">
        <f t="shared" si="0"/>
        <v>5593394204</v>
      </c>
      <c r="P22" s="229">
        <v>213511</v>
      </c>
      <c r="Q22" s="229">
        <v>5577311554</v>
      </c>
      <c r="R22" s="229">
        <v>176</v>
      </c>
      <c r="S22" s="229">
        <v>16082650</v>
      </c>
    </row>
    <row r="23" spans="2:19" ht="18" customHeight="1">
      <c r="B23" s="230" t="s">
        <v>461</v>
      </c>
      <c r="C23" s="228">
        <v>26</v>
      </c>
      <c r="D23" s="228">
        <v>24</v>
      </c>
      <c r="E23" s="228">
        <v>2</v>
      </c>
      <c r="F23" s="328">
        <f t="shared" si="2"/>
        <v>95593</v>
      </c>
      <c r="G23" s="228">
        <v>90423</v>
      </c>
      <c r="H23" s="228">
        <v>5170</v>
      </c>
      <c r="I23" s="328">
        <f t="shared" si="1"/>
        <v>143255</v>
      </c>
      <c r="J23" s="228">
        <v>133615</v>
      </c>
      <c r="K23" s="229">
        <v>9640</v>
      </c>
      <c r="L23" s="335" t="s">
        <v>457</v>
      </c>
      <c r="M23" s="335" t="s">
        <v>457</v>
      </c>
      <c r="N23" s="229">
        <f t="shared" si="0"/>
        <v>205245</v>
      </c>
      <c r="O23" s="229">
        <f t="shared" si="0"/>
        <v>5586690948</v>
      </c>
      <c r="P23" s="229">
        <v>205060</v>
      </c>
      <c r="Q23" s="229">
        <v>5567749384</v>
      </c>
      <c r="R23" s="229">
        <v>185</v>
      </c>
      <c r="S23" s="229">
        <v>18941564</v>
      </c>
    </row>
    <row r="24" spans="2:19" ht="18" customHeight="1">
      <c r="B24" s="230" t="s">
        <v>77</v>
      </c>
      <c r="C24" s="228">
        <v>26</v>
      </c>
      <c r="D24" s="228">
        <v>24</v>
      </c>
      <c r="E24" s="228">
        <v>2</v>
      </c>
      <c r="F24" s="328">
        <f t="shared" si="2"/>
        <v>95145</v>
      </c>
      <c r="G24" s="228">
        <v>89995</v>
      </c>
      <c r="H24" s="228">
        <v>5150</v>
      </c>
      <c r="I24" s="328">
        <f t="shared" si="1"/>
        <v>142460</v>
      </c>
      <c r="J24" s="228">
        <v>132875</v>
      </c>
      <c r="K24" s="229">
        <v>9585</v>
      </c>
      <c r="L24" s="335" t="s">
        <v>457</v>
      </c>
      <c r="M24" s="335" t="s">
        <v>457</v>
      </c>
      <c r="N24" s="229">
        <f t="shared" si="0"/>
        <v>201878</v>
      </c>
      <c r="O24" s="229">
        <f t="shared" si="0"/>
        <v>5449678627</v>
      </c>
      <c r="P24" s="229">
        <v>201677</v>
      </c>
      <c r="Q24" s="229">
        <v>5430053351</v>
      </c>
      <c r="R24" s="229">
        <v>201</v>
      </c>
      <c r="S24" s="229">
        <v>19625276</v>
      </c>
    </row>
    <row r="25" spans="2:19" ht="18" customHeight="1">
      <c r="B25" s="230" t="s">
        <v>39</v>
      </c>
      <c r="C25" s="228">
        <v>26</v>
      </c>
      <c r="D25" s="228">
        <v>24</v>
      </c>
      <c r="E25" s="228">
        <v>2</v>
      </c>
      <c r="F25" s="328">
        <f t="shared" si="2"/>
        <v>94672</v>
      </c>
      <c r="G25" s="228">
        <v>89531</v>
      </c>
      <c r="H25" s="228">
        <v>5141</v>
      </c>
      <c r="I25" s="328">
        <f t="shared" si="1"/>
        <v>141511</v>
      </c>
      <c r="J25" s="228">
        <v>131964</v>
      </c>
      <c r="K25" s="229">
        <v>9547</v>
      </c>
      <c r="L25" s="335" t="s">
        <v>457</v>
      </c>
      <c r="M25" s="335" t="s">
        <v>457</v>
      </c>
      <c r="N25" s="229" t="s">
        <v>456</v>
      </c>
      <c r="O25" s="229" t="s">
        <v>456</v>
      </c>
      <c r="P25" s="229" t="s">
        <v>456</v>
      </c>
      <c r="Q25" s="229" t="s">
        <v>456</v>
      </c>
      <c r="R25" s="229" t="s">
        <v>456</v>
      </c>
      <c r="S25" s="229" t="s">
        <v>456</v>
      </c>
    </row>
    <row r="26" spans="2:19" ht="18" customHeight="1">
      <c r="B26" s="230" t="s">
        <v>79</v>
      </c>
      <c r="C26" s="231" t="s">
        <v>458</v>
      </c>
      <c r="D26" s="229" t="s">
        <v>458</v>
      </c>
      <c r="E26" s="229" t="s">
        <v>458</v>
      </c>
      <c r="F26" s="229" t="s">
        <v>458</v>
      </c>
      <c r="G26" s="229" t="s">
        <v>458</v>
      </c>
      <c r="H26" s="229" t="s">
        <v>458</v>
      </c>
      <c r="I26" s="229" t="s">
        <v>458</v>
      </c>
      <c r="J26" s="229" t="s">
        <v>458</v>
      </c>
      <c r="K26" s="229" t="s">
        <v>458</v>
      </c>
      <c r="L26" s="335" t="s">
        <v>457</v>
      </c>
      <c r="M26" s="335" t="s">
        <v>457</v>
      </c>
      <c r="N26" s="229" t="s">
        <v>456</v>
      </c>
      <c r="O26" s="229" t="s">
        <v>456</v>
      </c>
      <c r="P26" s="229" t="s">
        <v>456</v>
      </c>
      <c r="Q26" s="229" t="s">
        <v>456</v>
      </c>
      <c r="R26" s="229" t="s">
        <v>456</v>
      </c>
      <c r="S26" s="229" t="s">
        <v>456</v>
      </c>
    </row>
    <row r="27" spans="2:19" ht="18" customHeight="1" thickBot="1">
      <c r="B27" s="340" t="s">
        <v>60</v>
      </c>
      <c r="C27" s="341" t="s">
        <v>458</v>
      </c>
      <c r="D27" s="342" t="s">
        <v>458</v>
      </c>
      <c r="E27" s="342" t="s">
        <v>458</v>
      </c>
      <c r="F27" s="342" t="s">
        <v>458</v>
      </c>
      <c r="G27" s="342" t="s">
        <v>458</v>
      </c>
      <c r="H27" s="342" t="s">
        <v>458</v>
      </c>
      <c r="I27" s="342" t="s">
        <v>458</v>
      </c>
      <c r="J27" s="342" t="s">
        <v>458</v>
      </c>
      <c r="K27" s="342" t="s">
        <v>458</v>
      </c>
      <c r="L27" s="342" t="s">
        <v>457</v>
      </c>
      <c r="M27" s="342" t="s">
        <v>457</v>
      </c>
      <c r="N27" s="342" t="s">
        <v>456</v>
      </c>
      <c r="O27" s="342" t="s">
        <v>456</v>
      </c>
      <c r="P27" s="342" t="s">
        <v>456</v>
      </c>
      <c r="Q27" s="342" t="s">
        <v>456</v>
      </c>
      <c r="R27" s="342" t="s">
        <v>456</v>
      </c>
      <c r="S27" s="343" t="s">
        <v>456</v>
      </c>
    </row>
    <row r="28" spans="2:19" ht="16.5" customHeight="1" thickTop="1">
      <c r="B28" s="43" t="s">
        <v>280</v>
      </c>
      <c r="C28" s="28"/>
      <c r="D28" s="28"/>
      <c r="E28" s="28"/>
      <c r="F28" s="28"/>
      <c r="G28" s="28"/>
      <c r="H28" s="28"/>
      <c r="I28" s="28"/>
      <c r="J28" s="28"/>
      <c r="K28" s="36"/>
      <c r="L28" s="28"/>
      <c r="M28" s="28"/>
      <c r="N28" s="141"/>
      <c r="O28" s="141"/>
      <c r="P28" s="233"/>
      <c r="Q28" s="233"/>
      <c r="R28" s="233"/>
      <c r="S28" s="233"/>
    </row>
    <row r="29" spans="2:19" ht="16.5" customHeight="1">
      <c r="B29" s="43" t="s">
        <v>388</v>
      </c>
      <c r="C29" s="43"/>
      <c r="D29" s="43"/>
      <c r="E29" s="28"/>
      <c r="F29" s="28"/>
      <c r="G29" s="28"/>
      <c r="H29" s="28"/>
      <c r="I29" s="28"/>
      <c r="J29" s="28"/>
      <c r="K29" s="36"/>
      <c r="L29" s="28"/>
      <c r="M29" s="28"/>
      <c r="N29" s="141"/>
      <c r="O29" s="35"/>
      <c r="P29" s="28"/>
      <c r="Q29" s="28"/>
      <c r="R29" s="28"/>
      <c r="S29" s="28"/>
    </row>
  </sheetData>
  <mergeCells count="21">
    <mergeCell ref="N5:O5"/>
    <mergeCell ref="P5:Q5"/>
    <mergeCell ref="R5:S5"/>
    <mergeCell ref="N4:S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4:M4"/>
    <mergeCell ref="L5:L6"/>
    <mergeCell ref="M5:M6"/>
    <mergeCell ref="B2:K2"/>
    <mergeCell ref="B4:B6"/>
    <mergeCell ref="C4:E4"/>
    <mergeCell ref="F4:H4"/>
    <mergeCell ref="I4:K4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8" orientation="landscape" r:id="rId1"/>
  <headerFooter alignWithMargins="0"/>
  <colBreaks count="1" manualBreakCount="1">
    <brk id="11" max="29" man="1"/>
  </colBreaks>
  <ignoredErrors>
    <ignoredError sqref="B8:B27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9830-2492-4424-8865-B5C5088C39FB}">
  <dimension ref="A2:P109"/>
  <sheetViews>
    <sheetView showGridLines="0" view="pageBreakPreview" zoomScale="80" zoomScaleSheetLayoutView="80" workbookViewId="0">
      <selection activeCell="K2" sqref="K2"/>
    </sheetView>
  </sheetViews>
  <sheetFormatPr defaultColWidth="16.90625" defaultRowHeight="13"/>
  <cols>
    <col min="1" max="1" width="16.90625" style="23"/>
    <col min="2" max="2" width="14.7265625" style="23" customWidth="1"/>
    <col min="3" max="8" width="13.08984375" style="23" customWidth="1"/>
    <col min="9" max="15" width="11.6328125" style="23" customWidth="1"/>
    <col min="16" max="16" width="12.08984375" style="23" customWidth="1"/>
    <col min="17" max="16384" width="16.90625" style="23"/>
  </cols>
  <sheetData>
    <row r="2" spans="1:16" ht="28.5" customHeight="1">
      <c r="A2" s="24"/>
      <c r="B2" s="376" t="s">
        <v>424</v>
      </c>
      <c r="C2" s="376"/>
      <c r="D2" s="376"/>
      <c r="E2" s="376"/>
      <c r="F2" s="376"/>
      <c r="G2" s="376"/>
      <c r="H2" s="376"/>
      <c r="I2" s="42"/>
      <c r="J2" s="42"/>
      <c r="K2" s="28"/>
      <c r="L2" s="28"/>
      <c r="M2" s="28"/>
      <c r="N2" s="28"/>
      <c r="O2" s="28"/>
      <c r="P2" s="28"/>
    </row>
    <row r="3" spans="1:16" s="10" customFormat="1" ht="19.5" customHeight="1" thickBot="1"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5"/>
      <c r="M3" s="235"/>
      <c r="N3" s="235"/>
      <c r="O3" s="235"/>
      <c r="P3" s="236" t="s">
        <v>389</v>
      </c>
    </row>
    <row r="4" spans="1:16" s="10" customFormat="1" ht="15" customHeight="1">
      <c r="B4" s="493" t="s">
        <v>62</v>
      </c>
      <c r="C4" s="455" t="s">
        <v>390</v>
      </c>
      <c r="D4" s="490"/>
      <c r="E4" s="490"/>
      <c r="F4" s="490"/>
      <c r="G4" s="490"/>
      <c r="H4" s="490"/>
      <c r="I4" s="490"/>
      <c r="J4" s="490"/>
      <c r="K4" s="451"/>
      <c r="L4" s="455" t="s">
        <v>391</v>
      </c>
      <c r="M4" s="490"/>
      <c r="N4" s="490"/>
      <c r="O4" s="490"/>
      <c r="P4" s="490"/>
    </row>
    <row r="5" spans="1:16" s="10" customFormat="1" ht="15" customHeight="1">
      <c r="B5" s="494"/>
      <c r="C5" s="496" t="s">
        <v>49</v>
      </c>
      <c r="D5" s="496" t="s">
        <v>64</v>
      </c>
      <c r="E5" s="498" t="s">
        <v>89</v>
      </c>
      <c r="F5" s="499"/>
      <c r="G5" s="496" t="s">
        <v>392</v>
      </c>
      <c r="H5" s="491" t="s">
        <v>90</v>
      </c>
      <c r="I5" s="500" t="s">
        <v>83</v>
      </c>
      <c r="J5" s="496" t="s">
        <v>11</v>
      </c>
      <c r="K5" s="501" t="s">
        <v>88</v>
      </c>
      <c r="L5" s="503" t="s">
        <v>393</v>
      </c>
      <c r="M5" s="504"/>
      <c r="N5" s="505"/>
      <c r="O5" s="501" t="s">
        <v>91</v>
      </c>
      <c r="P5" s="491" t="s">
        <v>394</v>
      </c>
    </row>
    <row r="6" spans="1:16" s="10" customFormat="1" ht="15" customHeight="1">
      <c r="B6" s="495"/>
      <c r="C6" s="497"/>
      <c r="D6" s="497"/>
      <c r="E6" s="237" t="s">
        <v>36</v>
      </c>
      <c r="F6" s="238" t="s">
        <v>69</v>
      </c>
      <c r="G6" s="497"/>
      <c r="H6" s="492"/>
      <c r="I6" s="495"/>
      <c r="J6" s="497"/>
      <c r="K6" s="502"/>
      <c r="L6" s="239" t="s">
        <v>24</v>
      </c>
      <c r="M6" s="240" t="s">
        <v>36</v>
      </c>
      <c r="N6" s="210" t="s">
        <v>69</v>
      </c>
      <c r="O6" s="502"/>
      <c r="P6" s="492"/>
    </row>
    <row r="7" spans="1:16" ht="15" customHeight="1">
      <c r="B7" s="227" t="s">
        <v>417</v>
      </c>
      <c r="C7" s="241">
        <v>14262</v>
      </c>
      <c r="D7" s="242">
        <v>199262</v>
      </c>
      <c r="E7" s="242">
        <v>6632347</v>
      </c>
      <c r="F7" s="242">
        <v>6588566</v>
      </c>
      <c r="G7" s="243" t="s">
        <v>22</v>
      </c>
      <c r="H7" s="242">
        <v>9213</v>
      </c>
      <c r="I7" s="45">
        <v>7608</v>
      </c>
      <c r="J7" s="45">
        <v>844197</v>
      </c>
      <c r="K7" s="45">
        <v>2764</v>
      </c>
      <c r="L7" s="244">
        <v>377</v>
      </c>
      <c r="M7" s="244">
        <v>0</v>
      </c>
      <c r="N7" s="244">
        <v>0</v>
      </c>
      <c r="O7" s="45">
        <v>11</v>
      </c>
      <c r="P7" s="45">
        <v>9512</v>
      </c>
    </row>
    <row r="8" spans="1:16" ht="15" customHeight="1">
      <c r="B8" s="245" t="s">
        <v>354</v>
      </c>
      <c r="C8" s="241">
        <v>14234</v>
      </c>
      <c r="D8" s="242">
        <v>198850</v>
      </c>
      <c r="E8" s="45">
        <v>6976626</v>
      </c>
      <c r="F8" s="45">
        <v>6936775</v>
      </c>
      <c r="G8" s="243" t="s">
        <v>22</v>
      </c>
      <c r="H8" s="242">
        <v>7865</v>
      </c>
      <c r="I8" s="45">
        <v>6601</v>
      </c>
      <c r="J8" s="45">
        <v>763036</v>
      </c>
      <c r="K8" s="45">
        <v>2513</v>
      </c>
      <c r="L8" s="244">
        <v>312</v>
      </c>
      <c r="M8" s="244">
        <v>0</v>
      </c>
      <c r="N8" s="244">
        <v>0</v>
      </c>
      <c r="O8" s="45">
        <v>10</v>
      </c>
      <c r="P8" s="45">
        <v>8933</v>
      </c>
    </row>
    <row r="9" spans="1:16" ht="15" customHeight="1">
      <c r="B9" s="245" t="s">
        <v>355</v>
      </c>
      <c r="C9" s="241">
        <v>14214</v>
      </c>
      <c r="D9" s="242">
        <v>198759</v>
      </c>
      <c r="E9" s="45">
        <v>8797658</v>
      </c>
      <c r="F9" s="45">
        <v>8750085</v>
      </c>
      <c r="G9" s="243" t="s">
        <v>22</v>
      </c>
      <c r="H9" s="242">
        <v>8056</v>
      </c>
      <c r="I9" s="45">
        <v>6606</v>
      </c>
      <c r="J9" s="45">
        <v>712038</v>
      </c>
      <c r="K9" s="45">
        <v>2353</v>
      </c>
      <c r="L9" s="244">
        <v>206</v>
      </c>
      <c r="M9" s="244">
        <v>0</v>
      </c>
      <c r="N9" s="244">
        <v>0</v>
      </c>
      <c r="O9" s="45">
        <v>9</v>
      </c>
      <c r="P9" s="45">
        <v>6619</v>
      </c>
    </row>
    <row r="10" spans="1:16" ht="15" customHeight="1">
      <c r="B10" s="222" t="s">
        <v>356</v>
      </c>
      <c r="C10" s="241">
        <v>14159</v>
      </c>
      <c r="D10" s="242">
        <v>198864</v>
      </c>
      <c r="E10" s="45">
        <v>12060327</v>
      </c>
      <c r="F10" s="45">
        <v>12001710</v>
      </c>
      <c r="G10" s="243" t="s">
        <v>22</v>
      </c>
      <c r="H10" s="242">
        <v>7848</v>
      </c>
      <c r="I10" s="244">
        <v>6538</v>
      </c>
      <c r="J10" s="244">
        <v>721985</v>
      </c>
      <c r="K10" s="244">
        <v>2392</v>
      </c>
      <c r="L10" s="43">
        <v>187</v>
      </c>
      <c r="M10" s="43">
        <v>0</v>
      </c>
      <c r="N10" s="43">
        <v>0</v>
      </c>
      <c r="O10" s="244">
        <v>6</v>
      </c>
      <c r="P10" s="45">
        <v>5872</v>
      </c>
    </row>
    <row r="11" spans="1:16" ht="15" customHeight="1">
      <c r="B11" s="222" t="s">
        <v>418</v>
      </c>
      <c r="C11" s="241">
        <v>14041</v>
      </c>
      <c r="D11" s="242">
        <v>197469</v>
      </c>
      <c r="E11" s="45">
        <v>12402251</v>
      </c>
      <c r="F11" s="45">
        <v>12337636</v>
      </c>
      <c r="G11" s="243" t="s">
        <v>22</v>
      </c>
      <c r="H11" s="242">
        <v>7638</v>
      </c>
      <c r="I11" s="244">
        <v>6366</v>
      </c>
      <c r="J11" s="45">
        <v>723081</v>
      </c>
      <c r="K11" s="244">
        <v>2389</v>
      </c>
      <c r="L11" s="43">
        <v>180</v>
      </c>
      <c r="M11" s="43">
        <v>0</v>
      </c>
      <c r="N11" s="43">
        <v>0</v>
      </c>
      <c r="O11" s="244">
        <v>6</v>
      </c>
      <c r="P11" s="45">
        <v>5767</v>
      </c>
    </row>
    <row r="12" spans="1:16" ht="15" customHeight="1">
      <c r="B12" s="32"/>
      <c r="C12" s="241"/>
      <c r="D12" s="242"/>
      <c r="E12" s="242"/>
      <c r="F12" s="242"/>
      <c r="G12" s="244"/>
      <c r="H12" s="244"/>
      <c r="I12" s="244"/>
      <c r="J12" s="244"/>
      <c r="K12" s="244"/>
      <c r="L12" s="244"/>
      <c r="M12" s="244"/>
      <c r="N12" s="244"/>
      <c r="O12" s="244"/>
      <c r="P12" s="28"/>
    </row>
    <row r="13" spans="1:16" ht="15" customHeight="1">
      <c r="B13" s="246" t="s">
        <v>419</v>
      </c>
      <c r="C13" s="242">
        <v>14146</v>
      </c>
      <c r="D13" s="242">
        <v>198199</v>
      </c>
      <c r="E13" s="242">
        <v>38625</v>
      </c>
      <c r="F13" s="242">
        <v>4080</v>
      </c>
      <c r="G13" s="243" t="s">
        <v>22</v>
      </c>
      <c r="H13" s="242">
        <v>1094</v>
      </c>
      <c r="I13" s="247">
        <v>569</v>
      </c>
      <c r="J13" s="44">
        <v>50431</v>
      </c>
      <c r="K13" s="247">
        <v>2120</v>
      </c>
      <c r="L13" s="247">
        <v>16</v>
      </c>
      <c r="M13" s="247">
        <v>0</v>
      </c>
      <c r="N13" s="247">
        <v>0</v>
      </c>
      <c r="O13" s="244">
        <v>6</v>
      </c>
      <c r="P13" s="45">
        <v>525</v>
      </c>
    </row>
    <row r="14" spans="1:16" ht="15" customHeight="1">
      <c r="B14" s="246" t="s">
        <v>420</v>
      </c>
      <c r="C14" s="242">
        <v>14153</v>
      </c>
      <c r="D14" s="242">
        <v>199959</v>
      </c>
      <c r="E14" s="242">
        <v>78557</v>
      </c>
      <c r="F14" s="242">
        <v>10704</v>
      </c>
      <c r="G14" s="243" t="s">
        <v>22</v>
      </c>
      <c r="H14" s="242">
        <v>862</v>
      </c>
      <c r="I14" s="247">
        <v>843</v>
      </c>
      <c r="J14" s="44">
        <v>62839</v>
      </c>
      <c r="K14" s="247">
        <v>2444</v>
      </c>
      <c r="L14" s="247">
        <v>14</v>
      </c>
      <c r="M14" s="247">
        <v>0</v>
      </c>
      <c r="N14" s="247">
        <v>0</v>
      </c>
      <c r="O14" s="244">
        <v>6</v>
      </c>
      <c r="P14" s="45">
        <v>532</v>
      </c>
    </row>
    <row r="15" spans="1:16" ht="15" customHeight="1">
      <c r="B15" s="246" t="s">
        <v>395</v>
      </c>
      <c r="C15" s="242">
        <v>14166</v>
      </c>
      <c r="D15" s="242">
        <v>200160</v>
      </c>
      <c r="E15" s="242">
        <v>3331544</v>
      </c>
      <c r="F15" s="242">
        <v>347751</v>
      </c>
      <c r="G15" s="243" t="s">
        <v>22</v>
      </c>
      <c r="H15" s="242">
        <v>563</v>
      </c>
      <c r="I15" s="247">
        <v>491</v>
      </c>
      <c r="J15" s="44">
        <v>58492</v>
      </c>
      <c r="K15" s="247">
        <v>2428</v>
      </c>
      <c r="L15" s="247">
        <v>16</v>
      </c>
      <c r="M15" s="247">
        <v>0</v>
      </c>
      <c r="N15" s="247">
        <v>0</v>
      </c>
      <c r="O15" s="244">
        <v>6</v>
      </c>
      <c r="P15" s="45">
        <v>472</v>
      </c>
    </row>
    <row r="16" spans="1:16" ht="15" customHeight="1">
      <c r="B16" s="246" t="s">
        <v>396</v>
      </c>
      <c r="C16" s="242">
        <v>14171</v>
      </c>
      <c r="D16" s="242">
        <v>199891</v>
      </c>
      <c r="E16" s="242">
        <v>10715151</v>
      </c>
      <c r="F16" s="242">
        <v>2403803</v>
      </c>
      <c r="G16" s="243" t="s">
        <v>22</v>
      </c>
      <c r="H16" s="242">
        <v>642</v>
      </c>
      <c r="I16" s="247">
        <v>753</v>
      </c>
      <c r="J16" s="44">
        <v>74212</v>
      </c>
      <c r="K16" s="247">
        <v>2755</v>
      </c>
      <c r="L16" s="247">
        <v>15</v>
      </c>
      <c r="M16" s="247">
        <v>0</v>
      </c>
      <c r="N16" s="247">
        <v>0</v>
      </c>
      <c r="O16" s="244">
        <v>6</v>
      </c>
      <c r="P16" s="45">
        <v>510</v>
      </c>
    </row>
    <row r="17" spans="2:16" ht="15" customHeight="1">
      <c r="B17" s="246" t="s">
        <v>397</v>
      </c>
      <c r="C17" s="242">
        <v>14170</v>
      </c>
      <c r="D17" s="242">
        <v>199489</v>
      </c>
      <c r="E17" s="242">
        <v>12374052</v>
      </c>
      <c r="F17" s="242">
        <v>2442058</v>
      </c>
      <c r="G17" s="243" t="s">
        <v>22</v>
      </c>
      <c r="H17" s="242">
        <v>600</v>
      </c>
      <c r="I17" s="247">
        <v>520</v>
      </c>
      <c r="J17" s="44">
        <v>67569</v>
      </c>
      <c r="K17" s="247">
        <v>2691</v>
      </c>
      <c r="L17" s="247">
        <v>15</v>
      </c>
      <c r="M17" s="247">
        <v>0</v>
      </c>
      <c r="N17" s="247">
        <v>0</v>
      </c>
      <c r="O17" s="244">
        <v>11</v>
      </c>
      <c r="P17" s="45">
        <v>562</v>
      </c>
    </row>
    <row r="18" spans="2:16" ht="15" customHeight="1">
      <c r="B18" s="246" t="s">
        <v>398</v>
      </c>
      <c r="C18" s="242">
        <v>14048</v>
      </c>
      <c r="D18" s="242">
        <v>199195</v>
      </c>
      <c r="E18" s="242">
        <v>12394347</v>
      </c>
      <c r="F18" s="242">
        <v>5528103</v>
      </c>
      <c r="G18" s="243" t="s">
        <v>22</v>
      </c>
      <c r="H18" s="242">
        <v>560</v>
      </c>
      <c r="I18" s="247">
        <v>447</v>
      </c>
      <c r="J18" s="44">
        <v>64687</v>
      </c>
      <c r="K18" s="247">
        <v>2629</v>
      </c>
      <c r="L18" s="247">
        <v>16</v>
      </c>
      <c r="M18" s="247">
        <v>0</v>
      </c>
      <c r="N18" s="247">
        <v>0</v>
      </c>
      <c r="O18" s="244">
        <v>6</v>
      </c>
      <c r="P18" s="45">
        <v>495</v>
      </c>
    </row>
    <row r="19" spans="2:16" ht="15" customHeight="1">
      <c r="B19" s="246" t="s">
        <v>421</v>
      </c>
      <c r="C19" s="242">
        <v>14056</v>
      </c>
      <c r="D19" s="242">
        <v>198734</v>
      </c>
      <c r="E19" s="242">
        <v>12398060</v>
      </c>
      <c r="F19" s="242">
        <v>5797622</v>
      </c>
      <c r="G19" s="243" t="s">
        <v>22</v>
      </c>
      <c r="H19" s="242">
        <v>686</v>
      </c>
      <c r="I19" s="247">
        <v>606</v>
      </c>
      <c r="J19" s="44">
        <v>71500</v>
      </c>
      <c r="K19" s="247">
        <v>2584</v>
      </c>
      <c r="L19" s="247">
        <v>16</v>
      </c>
      <c r="M19" s="247">
        <v>0</v>
      </c>
      <c r="N19" s="247">
        <v>0</v>
      </c>
      <c r="O19" s="244">
        <v>6</v>
      </c>
      <c r="P19" s="45">
        <v>540</v>
      </c>
    </row>
    <row r="20" spans="2:16" ht="15" customHeight="1">
      <c r="B20" s="246" t="s">
        <v>399</v>
      </c>
      <c r="C20" s="242">
        <v>14063</v>
      </c>
      <c r="D20" s="242">
        <v>198714</v>
      </c>
      <c r="E20" s="242">
        <v>12400396</v>
      </c>
      <c r="F20" s="242">
        <v>8933719</v>
      </c>
      <c r="G20" s="243" t="s">
        <v>22</v>
      </c>
      <c r="H20" s="242">
        <v>497</v>
      </c>
      <c r="I20" s="247">
        <v>421</v>
      </c>
      <c r="J20" s="44">
        <v>56151</v>
      </c>
      <c r="K20" s="247">
        <v>2336</v>
      </c>
      <c r="L20" s="247">
        <v>15</v>
      </c>
      <c r="M20" s="247">
        <v>0</v>
      </c>
      <c r="N20" s="247">
        <v>0</v>
      </c>
      <c r="O20" s="244">
        <v>7</v>
      </c>
      <c r="P20" s="45">
        <v>480</v>
      </c>
    </row>
    <row r="21" spans="2:16" ht="15" customHeight="1">
      <c r="B21" s="246" t="s">
        <v>400</v>
      </c>
      <c r="C21" s="242">
        <v>14069</v>
      </c>
      <c r="D21" s="242">
        <v>198718</v>
      </c>
      <c r="E21" s="242">
        <v>12399344</v>
      </c>
      <c r="F21" s="242">
        <v>8945360</v>
      </c>
      <c r="G21" s="243" t="s">
        <v>22</v>
      </c>
      <c r="H21" s="242">
        <v>417</v>
      </c>
      <c r="I21" s="247">
        <v>475</v>
      </c>
      <c r="J21" s="44">
        <v>55367</v>
      </c>
      <c r="K21" s="247">
        <v>2278</v>
      </c>
      <c r="L21" s="247">
        <v>16</v>
      </c>
      <c r="M21" s="247">
        <v>0</v>
      </c>
      <c r="N21" s="247">
        <v>0</v>
      </c>
      <c r="O21" s="244">
        <v>6</v>
      </c>
      <c r="P21" s="45">
        <v>375</v>
      </c>
    </row>
    <row r="22" spans="2:16" ht="15" customHeight="1">
      <c r="B22" s="246" t="s">
        <v>422</v>
      </c>
      <c r="C22" s="242">
        <v>14065</v>
      </c>
      <c r="D22" s="242">
        <v>198124</v>
      </c>
      <c r="E22" s="242">
        <v>12399821</v>
      </c>
      <c r="F22" s="242">
        <v>9244396</v>
      </c>
      <c r="G22" s="243" t="s">
        <v>22</v>
      </c>
      <c r="H22" s="242">
        <v>552</v>
      </c>
      <c r="I22" s="247">
        <v>433</v>
      </c>
      <c r="J22" s="44">
        <v>59999</v>
      </c>
      <c r="K22" s="247">
        <v>2220</v>
      </c>
      <c r="L22" s="247">
        <v>13</v>
      </c>
      <c r="M22" s="247">
        <v>0</v>
      </c>
      <c r="N22" s="247">
        <v>0</v>
      </c>
      <c r="O22" s="244">
        <v>6</v>
      </c>
      <c r="P22" s="45">
        <v>677</v>
      </c>
    </row>
    <row r="23" spans="2:16" ht="15" customHeight="1">
      <c r="B23" s="246" t="s">
        <v>423</v>
      </c>
      <c r="C23" s="242">
        <v>14055</v>
      </c>
      <c r="D23" s="242">
        <v>197910</v>
      </c>
      <c r="E23" s="242">
        <v>12400751</v>
      </c>
      <c r="F23" s="242">
        <v>12314134</v>
      </c>
      <c r="G23" s="243" t="s">
        <v>22</v>
      </c>
      <c r="H23" s="242">
        <v>563</v>
      </c>
      <c r="I23" s="247">
        <v>445</v>
      </c>
      <c r="J23" s="44">
        <v>49784</v>
      </c>
      <c r="K23" s="247">
        <v>2121</v>
      </c>
      <c r="L23" s="247">
        <v>12</v>
      </c>
      <c r="M23" s="247">
        <v>0</v>
      </c>
      <c r="N23" s="247">
        <v>0</v>
      </c>
      <c r="O23" s="244">
        <v>5</v>
      </c>
      <c r="P23" s="45">
        <v>285</v>
      </c>
    </row>
    <row r="24" spans="2:16" ht="15" customHeight="1" thickBot="1">
      <c r="B24" s="50" t="s">
        <v>401</v>
      </c>
      <c r="C24" s="248">
        <v>14041</v>
      </c>
      <c r="D24" s="249">
        <v>197469</v>
      </c>
      <c r="E24" s="249">
        <v>12402011</v>
      </c>
      <c r="F24" s="249">
        <v>12334199</v>
      </c>
      <c r="G24" s="250" t="s">
        <v>22</v>
      </c>
      <c r="H24" s="249">
        <v>602</v>
      </c>
      <c r="I24" s="251">
        <v>363</v>
      </c>
      <c r="J24" s="46">
        <v>52050</v>
      </c>
      <c r="K24" s="251">
        <v>2053</v>
      </c>
      <c r="L24" s="251">
        <v>16</v>
      </c>
      <c r="M24" s="251">
        <v>0</v>
      </c>
      <c r="N24" s="251">
        <v>0</v>
      </c>
      <c r="O24" s="252">
        <v>5</v>
      </c>
      <c r="P24" s="225">
        <v>322</v>
      </c>
    </row>
    <row r="25" spans="2:16" ht="15" customHeight="1">
      <c r="B25" s="40" t="s">
        <v>402</v>
      </c>
      <c r="C25" s="43"/>
      <c r="D25" s="43"/>
      <c r="E25" s="43"/>
      <c r="F25" s="43"/>
      <c r="G25" s="43"/>
      <c r="H25" s="253"/>
      <c r="I25" s="253"/>
      <c r="J25" s="253"/>
      <c r="K25" s="253"/>
      <c r="L25" s="253"/>
      <c r="M25" s="253"/>
      <c r="N25" s="253"/>
      <c r="O25" s="253"/>
      <c r="P25" s="45"/>
    </row>
    <row r="26" spans="2:16" ht="15" customHeight="1">
      <c r="B26" s="40" t="s">
        <v>98</v>
      </c>
      <c r="C26" s="43"/>
      <c r="D26" s="43"/>
      <c r="E26" s="43"/>
      <c r="F26" s="43"/>
      <c r="G26" s="242"/>
      <c r="H26" s="43"/>
      <c r="I26" s="43"/>
      <c r="J26" s="43"/>
      <c r="K26" s="43"/>
      <c r="L26" s="43"/>
      <c r="M26" s="43"/>
      <c r="N26" s="43"/>
      <c r="O26" s="43"/>
      <c r="P26" s="43"/>
    </row>
    <row r="27" spans="2:16" ht="15" customHeight="1"/>
    <row r="28" spans="2:16" ht="15" customHeight="1"/>
    <row r="29" spans="2:16" ht="15" customHeight="1"/>
    <row r="30" spans="2:16" ht="15" customHeight="1"/>
    <row r="31" spans="2:16" ht="15" customHeight="1"/>
    <row r="32" spans="2:1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  <row r="66" ht="10" customHeight="1"/>
    <row r="67" ht="10" customHeight="1"/>
    <row r="68" ht="10" customHeight="1"/>
    <row r="69" ht="10" customHeight="1"/>
    <row r="70" ht="10" customHeight="1"/>
    <row r="71" ht="10" customHeight="1"/>
    <row r="72" ht="10" customHeight="1"/>
    <row r="73" ht="10" customHeight="1"/>
    <row r="74" ht="10" customHeight="1"/>
    <row r="75" ht="10" customHeight="1"/>
    <row r="76" ht="10" customHeight="1"/>
    <row r="77" ht="10" customHeight="1"/>
    <row r="78" ht="10" customHeight="1"/>
    <row r="79" ht="10" customHeight="1"/>
    <row r="80" ht="10" customHeight="1"/>
    <row r="81" ht="10" customHeight="1"/>
    <row r="82" ht="10" customHeight="1"/>
    <row r="83" ht="10" customHeight="1"/>
    <row r="84" ht="10" customHeight="1"/>
    <row r="85" ht="10" customHeight="1"/>
    <row r="86" ht="10" customHeight="1"/>
    <row r="87" ht="10" customHeight="1"/>
    <row r="88" ht="10" customHeight="1"/>
    <row r="89" ht="10" customHeight="1"/>
    <row r="90" ht="10" customHeight="1"/>
    <row r="91" ht="10" customHeight="1"/>
    <row r="92" ht="10" customHeight="1"/>
    <row r="93" ht="10" customHeight="1"/>
    <row r="94" ht="10" customHeight="1"/>
    <row r="95" ht="10" customHeight="1"/>
    <row r="96" ht="10" customHeight="1"/>
    <row r="97" ht="10" customHeight="1"/>
    <row r="98" ht="10" customHeight="1"/>
    <row r="99" ht="10" customHeight="1"/>
    <row r="100" ht="10" customHeight="1"/>
    <row r="101" ht="10" customHeight="1"/>
    <row r="102" ht="10" customHeight="1"/>
    <row r="103" ht="10" customHeight="1"/>
    <row r="104" ht="10" customHeight="1"/>
    <row r="105" ht="10" customHeight="1"/>
    <row r="106" ht="10" customHeight="1"/>
    <row r="107" ht="10" customHeight="1"/>
    <row r="108" ht="10" customHeight="1"/>
    <row r="109" ht="10" customHeight="1"/>
  </sheetData>
  <mergeCells count="15">
    <mergeCell ref="C4:K4"/>
    <mergeCell ref="P5:P6"/>
    <mergeCell ref="B2:H2"/>
    <mergeCell ref="B4:B6"/>
    <mergeCell ref="L4:P4"/>
    <mergeCell ref="C5:C6"/>
    <mergeCell ref="D5:D6"/>
    <mergeCell ref="E5:F5"/>
    <mergeCell ref="G5:G6"/>
    <mergeCell ref="H5:H6"/>
    <mergeCell ref="I5:I6"/>
    <mergeCell ref="J5:J6"/>
    <mergeCell ref="K5:K6"/>
    <mergeCell ref="L5:N5"/>
    <mergeCell ref="O5:O6"/>
  </mergeCells>
  <phoneticPr fontId="47"/>
  <printOptions horizontalCentered="1"/>
  <pageMargins left="0.51181102362204722" right="0.51181102362204722" top="0.74803149606299213" bottom="0.55118110236220474" header="0.51181102362204722" footer="0.51181102362204722"/>
  <pageSetup paperSize="9" scale="98" orientation="portrait" r:id="rId1"/>
  <headerFooter alignWithMargins="0"/>
  <colBreaks count="1" manualBreakCount="1">
    <brk id="8" min="1" max="25" man="1"/>
  </colBreak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2:M16"/>
  <sheetViews>
    <sheetView showGridLines="0" view="pageBreakPreview" zoomScaleNormal="100" zoomScaleSheetLayoutView="100" workbookViewId="0">
      <selection activeCell="M17" sqref="M17"/>
    </sheetView>
  </sheetViews>
  <sheetFormatPr defaultColWidth="16.90625" defaultRowHeight="13"/>
  <cols>
    <col min="1" max="1" width="6.81640625" style="23" customWidth="1"/>
    <col min="2" max="2" width="8.26953125" style="23" customWidth="1"/>
    <col min="3" max="3" width="5.26953125" style="23" customWidth="1"/>
    <col min="4" max="4" width="6.08984375" style="23" customWidth="1"/>
    <col min="5" max="6" width="11.26953125" style="23" bestFit="1" customWidth="1"/>
    <col min="7" max="8" width="5.36328125" style="23" customWidth="1"/>
    <col min="9" max="9" width="10.6328125" style="23" customWidth="1"/>
    <col min="10" max="10" width="5.36328125" style="23" customWidth="1"/>
    <col min="11" max="11" width="10.90625" style="23" customWidth="1"/>
    <col min="12" max="12" width="5" style="23" customWidth="1"/>
    <col min="13" max="13" width="10.6328125" style="23" customWidth="1"/>
    <col min="14" max="16384" width="16.90625" style="23"/>
  </cols>
  <sheetData>
    <row r="2" spans="2:13" ht="21" customHeight="1">
      <c r="B2" s="376" t="s">
        <v>414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</row>
    <row r="3" spans="2:13" ht="15" customHeight="1" thickBot="1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335" t="s">
        <v>387</v>
      </c>
    </row>
    <row r="4" spans="2:13" s="67" customFormat="1" ht="15" customHeight="1">
      <c r="B4" s="652" t="s">
        <v>219</v>
      </c>
      <c r="C4" s="653" t="s">
        <v>220</v>
      </c>
      <c r="D4" s="653" t="s">
        <v>221</v>
      </c>
      <c r="E4" s="654" t="s">
        <v>82</v>
      </c>
      <c r="F4" s="655"/>
      <c r="G4" s="654" t="s">
        <v>66</v>
      </c>
      <c r="H4" s="656"/>
      <c r="I4" s="656"/>
      <c r="J4" s="656"/>
      <c r="K4" s="656"/>
      <c r="L4" s="656"/>
      <c r="M4" s="656"/>
    </row>
    <row r="5" spans="2:13" s="67" customFormat="1" ht="15" customHeight="1">
      <c r="B5" s="510"/>
      <c r="C5" s="512"/>
      <c r="D5" s="512"/>
      <c r="E5" s="514" t="s">
        <v>80</v>
      </c>
      <c r="F5" s="514" t="s">
        <v>81</v>
      </c>
      <c r="G5" s="506" t="s">
        <v>222</v>
      </c>
      <c r="H5" s="507"/>
      <c r="I5" s="515"/>
      <c r="J5" s="506" t="s">
        <v>223</v>
      </c>
      <c r="K5" s="515"/>
      <c r="L5" s="506" t="s">
        <v>224</v>
      </c>
      <c r="M5" s="507"/>
    </row>
    <row r="6" spans="2:13" s="67" customFormat="1" ht="24" customHeight="1">
      <c r="B6" s="511"/>
      <c r="C6" s="513"/>
      <c r="D6" s="513"/>
      <c r="E6" s="513"/>
      <c r="F6" s="513"/>
      <c r="G6" s="276" t="s">
        <v>225</v>
      </c>
      <c r="H6" s="276" t="s">
        <v>226</v>
      </c>
      <c r="I6" s="277" t="s">
        <v>21</v>
      </c>
      <c r="J6" s="276" t="s">
        <v>225</v>
      </c>
      <c r="K6" s="277" t="s">
        <v>21</v>
      </c>
      <c r="L6" s="276" t="s">
        <v>225</v>
      </c>
      <c r="M6" s="275" t="s">
        <v>21</v>
      </c>
    </row>
    <row r="7" spans="2:13" s="66" customFormat="1" ht="15" customHeight="1">
      <c r="B7" s="254" t="s">
        <v>249</v>
      </c>
      <c r="C7" s="255">
        <v>18596</v>
      </c>
      <c r="D7" s="256">
        <v>259173</v>
      </c>
      <c r="E7" s="256">
        <v>4258454887</v>
      </c>
      <c r="F7" s="256">
        <v>4219154959</v>
      </c>
      <c r="G7" s="256">
        <v>37678</v>
      </c>
      <c r="H7" s="257">
        <v>3484</v>
      </c>
      <c r="I7" s="257">
        <v>5372059122</v>
      </c>
      <c r="J7" s="257">
        <v>21526</v>
      </c>
      <c r="K7" s="257">
        <v>1786735202</v>
      </c>
      <c r="L7" s="256">
        <v>5313</v>
      </c>
      <c r="M7" s="256">
        <v>726064807</v>
      </c>
    </row>
    <row r="8" spans="2:13" s="66" customFormat="1" ht="15" customHeight="1">
      <c r="B8" s="258" t="s">
        <v>405</v>
      </c>
      <c r="C8" s="255">
        <v>18041</v>
      </c>
      <c r="D8" s="256">
        <v>244441</v>
      </c>
      <c r="E8" s="256">
        <v>4192408699</v>
      </c>
      <c r="F8" s="256">
        <v>4156841766</v>
      </c>
      <c r="G8" s="256">
        <v>35901</v>
      </c>
      <c r="H8" s="257">
        <v>3483</v>
      </c>
      <c r="I8" s="257">
        <v>5086869462</v>
      </c>
      <c r="J8" s="257">
        <v>21109</v>
      </c>
      <c r="K8" s="257">
        <v>1733883066</v>
      </c>
      <c r="L8" s="256">
        <v>4577</v>
      </c>
      <c r="M8" s="256">
        <v>668913505</v>
      </c>
    </row>
    <row r="9" spans="2:13" s="66" customFormat="1" ht="15" customHeight="1">
      <c r="B9" s="258" t="s">
        <v>347</v>
      </c>
      <c r="C9" s="255">
        <v>17987</v>
      </c>
      <c r="D9" s="256">
        <v>249045</v>
      </c>
      <c r="E9" s="256">
        <v>4369755197</v>
      </c>
      <c r="F9" s="256">
        <v>4326982655</v>
      </c>
      <c r="G9" s="256">
        <v>36623</v>
      </c>
      <c r="H9" s="257">
        <v>3719</v>
      </c>
      <c r="I9" s="257">
        <v>5044064894</v>
      </c>
      <c r="J9" s="257">
        <v>21468</v>
      </c>
      <c r="K9" s="257">
        <v>1677080410</v>
      </c>
      <c r="L9" s="256">
        <v>5120</v>
      </c>
      <c r="M9" s="256">
        <v>706874806</v>
      </c>
    </row>
    <row r="10" spans="2:13" s="66" customFormat="1" ht="15" customHeight="1">
      <c r="B10" s="258" t="s">
        <v>348</v>
      </c>
      <c r="C10" s="262" t="s">
        <v>59</v>
      </c>
      <c r="D10" s="257" t="s">
        <v>59</v>
      </c>
      <c r="E10" s="256">
        <v>4423723505</v>
      </c>
      <c r="F10" s="256">
        <v>4387027012</v>
      </c>
      <c r="G10" s="256">
        <v>35354</v>
      </c>
      <c r="H10" s="257">
        <v>4051</v>
      </c>
      <c r="I10" s="257">
        <v>4954396182</v>
      </c>
      <c r="J10" s="257">
        <v>21309</v>
      </c>
      <c r="K10" s="257">
        <v>1659560495</v>
      </c>
      <c r="L10" s="256">
        <v>4300</v>
      </c>
      <c r="M10" s="256">
        <v>643781417</v>
      </c>
    </row>
    <row r="11" spans="2:13" s="66" customFormat="1" ht="15" customHeight="1" thickBot="1">
      <c r="B11" s="657" t="s">
        <v>413</v>
      </c>
      <c r="C11" s="658">
        <v>12391</v>
      </c>
      <c r="D11" s="658">
        <v>274789</v>
      </c>
      <c r="E11" s="659">
        <v>4391804314</v>
      </c>
      <c r="F11" s="659">
        <v>4357440444</v>
      </c>
      <c r="G11" s="659">
        <v>34402</v>
      </c>
      <c r="H11" s="658">
        <v>3650</v>
      </c>
      <c r="I11" s="658">
        <v>5146492775</v>
      </c>
      <c r="J11" s="658">
        <v>20953</v>
      </c>
      <c r="K11" s="658">
        <v>1949689218</v>
      </c>
      <c r="L11" s="659">
        <v>4212</v>
      </c>
      <c r="M11" s="659">
        <v>653567598</v>
      </c>
    </row>
    <row r="12" spans="2:13" s="66" customFormat="1" ht="12" customHeight="1">
      <c r="B12" s="4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2:13" s="38" customForma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6" spans="2:13">
      <c r="G16" s="508"/>
      <c r="H16" s="509"/>
      <c r="I16" s="509"/>
      <c r="J16" s="509"/>
      <c r="K16" s="509"/>
      <c r="L16" s="509"/>
      <c r="M16" s="509"/>
    </row>
  </sheetData>
  <mergeCells count="12">
    <mergeCell ref="L5:M5"/>
    <mergeCell ref="G16:M16"/>
    <mergeCell ref="B2:M2"/>
    <mergeCell ref="B4:B6"/>
    <mergeCell ref="C4:C6"/>
    <mergeCell ref="D4:D6"/>
    <mergeCell ref="E4:F4"/>
    <mergeCell ref="G4:M4"/>
    <mergeCell ref="E5:E6"/>
    <mergeCell ref="F5:F6"/>
    <mergeCell ref="G5:I5"/>
    <mergeCell ref="J5:K5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62" orientation="portrait" r:id="rId1"/>
  <headerFooter alignWithMargins="0"/>
  <ignoredErrors>
    <ignoredError sqref="B8:B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Z56"/>
  <sheetViews>
    <sheetView showGridLines="0" view="pageBreakPreview" zoomScale="70" zoomScaleSheetLayoutView="70" workbookViewId="0">
      <selection activeCell="F31" sqref="F31"/>
    </sheetView>
  </sheetViews>
  <sheetFormatPr defaultColWidth="16.90625" defaultRowHeight="13"/>
  <cols>
    <col min="1" max="1" width="16.90625" style="28"/>
    <col min="2" max="2" width="12.08984375" style="28" customWidth="1"/>
    <col min="3" max="4" width="7" style="28" customWidth="1"/>
    <col min="5" max="5" width="10.36328125" style="28" customWidth="1"/>
    <col min="6" max="6" width="7" style="28" customWidth="1"/>
    <col min="7" max="7" width="7.6328125" style="28" customWidth="1"/>
    <col min="8" max="8" width="7" style="28" customWidth="1"/>
    <col min="9" max="9" width="7.36328125" style="28" customWidth="1"/>
    <col min="10" max="10" width="6.453125" style="28" customWidth="1"/>
    <col min="11" max="11" width="7.36328125" style="28" customWidth="1"/>
    <col min="12" max="12" width="7" style="28" customWidth="1"/>
    <col min="13" max="13" width="7.36328125" style="28" customWidth="1"/>
    <col min="14" max="14" width="6.7265625" style="28" bestFit="1" customWidth="1"/>
    <col min="15" max="16" width="7.6328125" style="28" customWidth="1"/>
    <col min="17" max="17" width="9.453125" style="28" bestFit="1" customWidth="1"/>
    <col min="18" max="18" width="9.453125" style="28" customWidth="1"/>
    <col min="19" max="19" width="6.6328125" style="28" customWidth="1"/>
    <col min="20" max="20" width="7.6328125" style="28" customWidth="1"/>
    <col min="21" max="21" width="6.6328125" style="28" customWidth="1"/>
    <col min="22" max="22" width="7.6328125" style="28" customWidth="1"/>
    <col min="23" max="23" width="6.6328125" style="28" customWidth="1"/>
    <col min="24" max="24" width="7.6328125" style="28" customWidth="1"/>
    <col min="25" max="26" width="8.453125" style="28" customWidth="1"/>
    <col min="27" max="16384" width="16.90625" style="28"/>
  </cols>
  <sheetData>
    <row r="2" spans="1:26" s="27" customFormat="1" ht="21">
      <c r="A2" s="26"/>
      <c r="B2" s="368" t="s">
        <v>410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96"/>
      <c r="O2" s="97"/>
      <c r="P2" s="98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ht="15" customHeight="1" thickBot="1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/>
      <c r="Y3" s="100"/>
      <c r="Z3" s="101"/>
    </row>
    <row r="4" spans="1:26" ht="13.5" customHeight="1">
      <c r="B4" s="369" t="s">
        <v>219</v>
      </c>
      <c r="C4" s="360" t="s">
        <v>133</v>
      </c>
      <c r="D4" s="361"/>
      <c r="E4" s="362"/>
      <c r="F4" s="360" t="s">
        <v>285</v>
      </c>
      <c r="G4" s="362"/>
      <c r="H4" s="360" t="s">
        <v>286</v>
      </c>
      <c r="I4" s="362"/>
      <c r="J4" s="360" t="s">
        <v>287</v>
      </c>
      <c r="K4" s="362"/>
      <c r="L4" s="360" t="s">
        <v>288</v>
      </c>
      <c r="M4" s="361"/>
      <c r="N4" s="361" t="s">
        <v>289</v>
      </c>
      <c r="O4" s="361"/>
      <c r="P4" s="361"/>
      <c r="Q4" s="362"/>
      <c r="R4" s="360" t="s">
        <v>290</v>
      </c>
      <c r="S4" s="362"/>
      <c r="T4" s="360" t="s">
        <v>291</v>
      </c>
      <c r="U4" s="362"/>
      <c r="V4" s="360" t="s">
        <v>292</v>
      </c>
      <c r="W4" s="362"/>
      <c r="X4" s="365" t="s">
        <v>293</v>
      </c>
      <c r="Y4" s="348" t="s">
        <v>18</v>
      </c>
      <c r="Z4" s="348" t="s">
        <v>10</v>
      </c>
    </row>
    <row r="5" spans="1:26" ht="13.5" customHeight="1">
      <c r="B5" s="370"/>
      <c r="C5" s="351" t="s">
        <v>14</v>
      </c>
      <c r="D5" s="351" t="s">
        <v>3</v>
      </c>
      <c r="E5" s="352" t="s">
        <v>15</v>
      </c>
      <c r="F5" s="354" t="s">
        <v>294</v>
      </c>
      <c r="G5" s="354" t="s">
        <v>17</v>
      </c>
      <c r="H5" s="354" t="s">
        <v>294</v>
      </c>
      <c r="I5" s="354" t="s">
        <v>17</v>
      </c>
      <c r="J5" s="354" t="s">
        <v>294</v>
      </c>
      <c r="K5" s="354" t="s">
        <v>17</v>
      </c>
      <c r="L5" s="356" t="s">
        <v>294</v>
      </c>
      <c r="M5" s="358" t="s">
        <v>17</v>
      </c>
      <c r="N5" s="363" t="s">
        <v>295</v>
      </c>
      <c r="O5" s="363"/>
      <c r="P5" s="364"/>
      <c r="Q5" s="354" t="s">
        <v>17</v>
      </c>
      <c r="R5" s="352" t="s">
        <v>294</v>
      </c>
      <c r="S5" s="354" t="s">
        <v>17</v>
      </c>
      <c r="T5" s="352" t="s">
        <v>294</v>
      </c>
      <c r="U5" s="354" t="s">
        <v>17</v>
      </c>
      <c r="V5" s="352" t="s">
        <v>294</v>
      </c>
      <c r="W5" s="354" t="s">
        <v>17</v>
      </c>
      <c r="X5" s="366"/>
      <c r="Y5" s="349"/>
      <c r="Z5" s="349"/>
    </row>
    <row r="6" spans="1:26" ht="13.5" customHeight="1" thickBot="1">
      <c r="B6" s="371"/>
      <c r="C6" s="350"/>
      <c r="D6" s="350"/>
      <c r="E6" s="353"/>
      <c r="F6" s="355"/>
      <c r="G6" s="355"/>
      <c r="H6" s="355"/>
      <c r="I6" s="355"/>
      <c r="J6" s="355"/>
      <c r="K6" s="355"/>
      <c r="L6" s="357"/>
      <c r="M6" s="359"/>
      <c r="N6" s="102" t="s">
        <v>1</v>
      </c>
      <c r="O6" s="103" t="s">
        <v>94</v>
      </c>
      <c r="P6" s="103" t="s">
        <v>7</v>
      </c>
      <c r="Q6" s="355"/>
      <c r="R6" s="353"/>
      <c r="S6" s="355"/>
      <c r="T6" s="353"/>
      <c r="U6" s="355"/>
      <c r="V6" s="353"/>
      <c r="W6" s="355"/>
      <c r="X6" s="367"/>
      <c r="Y6" s="350"/>
      <c r="Z6" s="350"/>
    </row>
    <row r="7" spans="1:26" ht="13.5" customHeight="1">
      <c r="B7" s="104" t="s">
        <v>249</v>
      </c>
      <c r="C7" s="105">
        <v>10381</v>
      </c>
      <c r="D7" s="106">
        <v>12896</v>
      </c>
      <c r="E7" s="106">
        <v>1844249</v>
      </c>
      <c r="F7" s="106">
        <v>10934</v>
      </c>
      <c r="G7" s="106">
        <v>497771</v>
      </c>
      <c r="H7" s="106">
        <v>9344</v>
      </c>
      <c r="I7" s="106">
        <v>171385</v>
      </c>
      <c r="J7" s="106">
        <v>510</v>
      </c>
      <c r="K7" s="106">
        <v>5352</v>
      </c>
      <c r="L7" s="106">
        <v>2620</v>
      </c>
      <c r="M7" s="106">
        <v>44492</v>
      </c>
      <c r="N7" s="106">
        <v>11373</v>
      </c>
      <c r="O7" s="106">
        <v>933</v>
      </c>
      <c r="P7" s="106">
        <v>10440</v>
      </c>
      <c r="Q7" s="106">
        <v>1091103</v>
      </c>
      <c r="R7" s="106">
        <v>0</v>
      </c>
      <c r="S7" s="106">
        <v>77</v>
      </c>
      <c r="T7" s="106">
        <v>213</v>
      </c>
      <c r="U7" s="106">
        <v>2777</v>
      </c>
      <c r="V7" s="106">
        <v>16</v>
      </c>
      <c r="W7" s="106">
        <v>2939</v>
      </c>
      <c r="X7" s="106">
        <v>27793</v>
      </c>
      <c r="Y7" s="107">
        <v>210</v>
      </c>
      <c r="Z7" s="108">
        <v>350</v>
      </c>
    </row>
    <row r="8" spans="1:26" ht="13.5" customHeight="1">
      <c r="B8" s="112" t="s">
        <v>407</v>
      </c>
      <c r="C8" s="105">
        <v>10342</v>
      </c>
      <c r="D8" s="106">
        <v>12724</v>
      </c>
      <c r="E8" s="106">
        <v>1832529</v>
      </c>
      <c r="F8" s="106">
        <v>10740</v>
      </c>
      <c r="G8" s="106">
        <v>489662</v>
      </c>
      <c r="H8" s="106">
        <v>9242</v>
      </c>
      <c r="I8" s="106">
        <v>172646</v>
      </c>
      <c r="J8" s="106">
        <v>474</v>
      </c>
      <c r="K8" s="106">
        <v>5042</v>
      </c>
      <c r="L8" s="106">
        <v>2657</v>
      </c>
      <c r="M8" s="106">
        <v>46060</v>
      </c>
      <c r="N8" s="106">
        <v>11253</v>
      </c>
      <c r="O8" s="106">
        <v>947</v>
      </c>
      <c r="P8" s="106">
        <v>10306</v>
      </c>
      <c r="Q8" s="106">
        <v>1086747</v>
      </c>
      <c r="R8" s="110">
        <v>1</v>
      </c>
      <c r="S8" s="106">
        <v>45</v>
      </c>
      <c r="T8" s="106">
        <v>184</v>
      </c>
      <c r="U8" s="106">
        <v>2341</v>
      </c>
      <c r="V8" s="106">
        <v>17</v>
      </c>
      <c r="W8" s="106">
        <v>3373</v>
      </c>
      <c r="X8" s="106">
        <v>25927</v>
      </c>
      <c r="Y8" s="111">
        <v>253</v>
      </c>
      <c r="Z8" s="107">
        <v>433</v>
      </c>
    </row>
    <row r="9" spans="1:26" ht="13.5" customHeight="1">
      <c r="B9" s="112" t="s">
        <v>266</v>
      </c>
      <c r="C9" s="106">
        <v>10257</v>
      </c>
      <c r="D9" s="106">
        <v>12541</v>
      </c>
      <c r="E9" s="106">
        <v>1765927</v>
      </c>
      <c r="F9" s="106">
        <v>10564</v>
      </c>
      <c r="G9" s="106">
        <v>480562</v>
      </c>
      <c r="H9" s="106">
        <v>9130</v>
      </c>
      <c r="I9" s="106">
        <v>173205</v>
      </c>
      <c r="J9" s="106">
        <v>443</v>
      </c>
      <c r="K9" s="106">
        <v>4609</v>
      </c>
      <c r="L9" s="106">
        <v>2677</v>
      </c>
      <c r="M9" s="106">
        <v>45002</v>
      </c>
      <c r="N9" s="106">
        <v>11154</v>
      </c>
      <c r="O9" s="106">
        <v>916</v>
      </c>
      <c r="P9" s="106">
        <v>10238</v>
      </c>
      <c r="Q9" s="106">
        <v>1031180</v>
      </c>
      <c r="R9" s="108">
        <v>0</v>
      </c>
      <c r="S9" s="106">
        <v>91</v>
      </c>
      <c r="T9" s="106">
        <v>184</v>
      </c>
      <c r="U9" s="106">
        <v>2310</v>
      </c>
      <c r="V9" s="106">
        <v>22</v>
      </c>
      <c r="W9" s="106">
        <v>3901</v>
      </c>
      <c r="X9" s="106">
        <v>24284</v>
      </c>
      <c r="Y9" s="111">
        <v>314</v>
      </c>
      <c r="Z9" s="107">
        <v>475</v>
      </c>
    </row>
    <row r="10" spans="1:26" ht="13.5" customHeight="1">
      <c r="B10" s="112" t="s">
        <v>365</v>
      </c>
      <c r="C10" s="113">
        <v>10190</v>
      </c>
      <c r="D10" s="113">
        <v>12383</v>
      </c>
      <c r="E10" s="113">
        <v>1799471</v>
      </c>
      <c r="F10" s="113">
        <v>10383</v>
      </c>
      <c r="G10" s="113">
        <v>474506</v>
      </c>
      <c r="H10" s="113">
        <v>9024</v>
      </c>
      <c r="I10" s="113">
        <v>172151</v>
      </c>
      <c r="J10" s="113">
        <v>419</v>
      </c>
      <c r="K10" s="113">
        <v>4243</v>
      </c>
      <c r="L10" s="113">
        <v>2736</v>
      </c>
      <c r="M10" s="113">
        <v>48371</v>
      </c>
      <c r="N10" s="113">
        <v>11032</v>
      </c>
      <c r="O10" s="113">
        <v>909</v>
      </c>
      <c r="P10" s="113">
        <v>10123</v>
      </c>
      <c r="Q10" s="113">
        <v>1067088</v>
      </c>
      <c r="R10" s="108">
        <v>0</v>
      </c>
      <c r="S10" s="113">
        <v>148</v>
      </c>
      <c r="T10" s="113">
        <v>181</v>
      </c>
      <c r="U10" s="113">
        <v>2416</v>
      </c>
      <c r="V10" s="113">
        <v>20</v>
      </c>
      <c r="W10" s="113">
        <v>3598</v>
      </c>
      <c r="X10" s="113">
        <v>26418</v>
      </c>
      <c r="Y10" s="107">
        <v>236</v>
      </c>
      <c r="Z10" s="107">
        <v>300</v>
      </c>
    </row>
    <row r="11" spans="1:26" ht="13.5" customHeight="1" thickBot="1">
      <c r="B11" s="112" t="s">
        <v>409</v>
      </c>
      <c r="C11" s="114">
        <v>10034</v>
      </c>
      <c r="D11" s="113">
        <v>12141</v>
      </c>
      <c r="E11" s="113">
        <v>1778843</v>
      </c>
      <c r="F11" s="113">
        <v>10114</v>
      </c>
      <c r="G11" s="113">
        <v>462524</v>
      </c>
      <c r="H11" s="113">
        <v>8822</v>
      </c>
      <c r="I11" s="113">
        <v>170838</v>
      </c>
      <c r="J11" s="113">
        <v>393</v>
      </c>
      <c r="K11" s="113">
        <v>4050</v>
      </c>
      <c r="L11" s="113">
        <v>2777</v>
      </c>
      <c r="M11" s="113">
        <v>51318</v>
      </c>
      <c r="N11" s="115">
        <v>10861</v>
      </c>
      <c r="O11" s="115">
        <v>876</v>
      </c>
      <c r="P11" s="115">
        <v>9985</v>
      </c>
      <c r="Q11" s="115">
        <v>1054360</v>
      </c>
      <c r="R11" s="116">
        <v>0</v>
      </c>
      <c r="S11" s="115">
        <v>124</v>
      </c>
      <c r="T11" s="115">
        <v>153</v>
      </c>
      <c r="U11" s="115">
        <v>2114</v>
      </c>
      <c r="V11" s="115">
        <v>23</v>
      </c>
      <c r="W11" s="115">
        <v>3461</v>
      </c>
      <c r="X11" s="115">
        <v>28792</v>
      </c>
      <c r="Y11" s="100">
        <v>299</v>
      </c>
      <c r="Z11" s="100">
        <v>967</v>
      </c>
    </row>
    <row r="12" spans="1:26" ht="13.5" customHeight="1">
      <c r="B12" s="117" t="s">
        <v>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01"/>
      <c r="Z12" s="101"/>
    </row>
    <row r="13" spans="1:26" ht="13.5" customHeight="1">
      <c r="B13" s="111" t="s">
        <v>297</v>
      </c>
      <c r="C13" s="111"/>
      <c r="D13" s="109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01"/>
      <c r="Z13" s="101"/>
    </row>
    <row r="14" spans="1:26" ht="13.5" customHeight="1"/>
    <row r="15" spans="1:26" ht="10" customHeight="1"/>
    <row r="16" spans="1:26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</sheetData>
  <mergeCells count="33">
    <mergeCell ref="B2:M2"/>
    <mergeCell ref="L4:M4"/>
    <mergeCell ref="N4:Q4"/>
    <mergeCell ref="R4:S4"/>
    <mergeCell ref="T4:U4"/>
    <mergeCell ref="B4:B6"/>
    <mergeCell ref="Y4:Y6"/>
    <mergeCell ref="U5:U6"/>
    <mergeCell ref="V5:V6"/>
    <mergeCell ref="W5:W6"/>
    <mergeCell ref="C4:E4"/>
    <mergeCell ref="F4:G4"/>
    <mergeCell ref="H4:I4"/>
    <mergeCell ref="J4:K4"/>
    <mergeCell ref="T5:T6"/>
    <mergeCell ref="V4:W4"/>
    <mergeCell ref="N5:P5"/>
    <mergeCell ref="X4:X6"/>
    <mergeCell ref="Z4:Z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Q5:Q6"/>
    <mergeCell ref="R5:R6"/>
    <mergeCell ref="S5:S6"/>
  </mergeCells>
  <phoneticPr fontId="21"/>
  <printOptions horizontalCentered="1"/>
  <pageMargins left="0.51181102362204722" right="0.51181102362204722" top="0.74803149606299213" bottom="0.35433070866141736" header="0.51181102362204722" footer="0.51181102362204722"/>
  <pageSetup paperSize="9" scale="84" fitToWidth="2" orientation="portrait" r:id="rId1"/>
  <headerFooter alignWithMargins="0"/>
  <colBreaks count="1" manualBreakCount="1">
    <brk id="13" min="1" max="1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2:N13"/>
  <sheetViews>
    <sheetView showGridLines="0" view="pageBreakPreview" zoomScaleNormal="100" zoomScaleSheetLayoutView="100" workbookViewId="0">
      <selection activeCell="O11" sqref="O11"/>
    </sheetView>
  </sheetViews>
  <sheetFormatPr defaultColWidth="16.90625" defaultRowHeight="13"/>
  <cols>
    <col min="1" max="1" width="16.90625" style="28"/>
    <col min="2" max="2" width="8.26953125" style="28" customWidth="1"/>
    <col min="3" max="3" width="3.90625" style="28" customWidth="1"/>
    <col min="4" max="4" width="10.08984375" style="28" customWidth="1"/>
    <col min="5" max="5" width="3.90625" style="28" customWidth="1"/>
    <col min="6" max="6" width="10.08984375" style="28" customWidth="1"/>
    <col min="7" max="7" width="3.90625" style="28" customWidth="1"/>
    <col min="8" max="8" width="9.6328125" style="28" customWidth="1"/>
    <col min="9" max="9" width="3.90625" style="28" customWidth="1"/>
    <col min="10" max="10" width="9.6328125" style="28" customWidth="1"/>
    <col min="11" max="11" width="3.90625" style="28" customWidth="1"/>
    <col min="12" max="12" width="9.6328125" style="28" customWidth="1"/>
    <col min="13" max="13" width="5.6328125" style="28" customWidth="1"/>
    <col min="14" max="14" width="11.36328125" style="28" customWidth="1"/>
    <col min="15" max="16384" width="16.90625" style="28"/>
  </cols>
  <sheetData>
    <row r="2" spans="1:14" ht="34" customHeight="1" thickBot="1">
      <c r="A2" s="68"/>
      <c r="B2" s="393" t="s">
        <v>416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</row>
    <row r="3" spans="1:14" s="35" customFormat="1" ht="19.5" customHeight="1">
      <c r="B3" s="660" t="s">
        <v>227</v>
      </c>
      <c r="C3" s="661" t="s">
        <v>228</v>
      </c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</row>
    <row r="4" spans="1:14" s="35" customFormat="1" ht="33" customHeight="1">
      <c r="B4" s="517"/>
      <c r="C4" s="519" t="s">
        <v>229</v>
      </c>
      <c r="D4" s="520"/>
      <c r="E4" s="521" t="s">
        <v>230</v>
      </c>
      <c r="F4" s="520"/>
      <c r="G4" s="522" t="s">
        <v>231</v>
      </c>
      <c r="H4" s="523"/>
      <c r="I4" s="522" t="s">
        <v>232</v>
      </c>
      <c r="J4" s="523"/>
      <c r="K4" s="522" t="s">
        <v>233</v>
      </c>
      <c r="L4" s="523"/>
      <c r="M4" s="521" t="s">
        <v>234</v>
      </c>
      <c r="N4" s="524"/>
    </row>
    <row r="5" spans="1:14" s="35" customFormat="1" ht="33" customHeight="1">
      <c r="B5" s="518"/>
      <c r="C5" s="259" t="s">
        <v>235</v>
      </c>
      <c r="D5" s="260" t="s">
        <v>236</v>
      </c>
      <c r="E5" s="259" t="s">
        <v>235</v>
      </c>
      <c r="F5" s="260" t="s">
        <v>236</v>
      </c>
      <c r="G5" s="259" t="s">
        <v>235</v>
      </c>
      <c r="H5" s="260" t="s">
        <v>236</v>
      </c>
      <c r="I5" s="259" t="s">
        <v>235</v>
      </c>
      <c r="J5" s="260" t="s">
        <v>236</v>
      </c>
      <c r="K5" s="259" t="s">
        <v>235</v>
      </c>
      <c r="L5" s="260" t="s">
        <v>236</v>
      </c>
      <c r="M5" s="259" t="s">
        <v>225</v>
      </c>
      <c r="N5" s="261" t="s">
        <v>236</v>
      </c>
    </row>
    <row r="6" spans="1:14" s="35" customFormat="1" ht="15" customHeight="1">
      <c r="B6" s="254" t="s">
        <v>415</v>
      </c>
      <c r="C6" s="262">
        <v>432</v>
      </c>
      <c r="D6" s="257">
        <v>318419677</v>
      </c>
      <c r="E6" s="257">
        <v>7</v>
      </c>
      <c r="F6" s="257">
        <v>44115468</v>
      </c>
      <c r="G6" s="257">
        <v>43</v>
      </c>
      <c r="H6" s="257">
        <v>11356589</v>
      </c>
      <c r="I6" s="257">
        <v>318</v>
      </c>
      <c r="J6" s="257">
        <v>45259501</v>
      </c>
      <c r="K6" s="257">
        <v>10</v>
      </c>
      <c r="L6" s="257">
        <v>249270</v>
      </c>
      <c r="M6" s="257">
        <v>10129</v>
      </c>
      <c r="N6" s="257">
        <v>2439858608</v>
      </c>
    </row>
    <row r="7" spans="1:14" s="35" customFormat="1" ht="15" customHeight="1">
      <c r="B7" s="258" t="s">
        <v>117</v>
      </c>
      <c r="C7" s="262">
        <v>227</v>
      </c>
      <c r="D7" s="257">
        <v>258280195</v>
      </c>
      <c r="E7" s="257">
        <v>5</v>
      </c>
      <c r="F7" s="257">
        <v>27770640</v>
      </c>
      <c r="G7" s="257">
        <v>21</v>
      </c>
      <c r="H7" s="257">
        <v>10355487</v>
      </c>
      <c r="I7" s="257">
        <v>277</v>
      </c>
      <c r="J7" s="257">
        <v>37433315</v>
      </c>
      <c r="K7" s="257">
        <v>13</v>
      </c>
      <c r="L7" s="257">
        <v>322636</v>
      </c>
      <c r="M7" s="257">
        <v>9672</v>
      </c>
      <c r="N7" s="257">
        <v>2349910618</v>
      </c>
    </row>
    <row r="8" spans="1:14" s="35" customFormat="1" ht="15" customHeight="1">
      <c r="B8" s="258" t="s">
        <v>266</v>
      </c>
      <c r="C8" s="262">
        <v>220</v>
      </c>
      <c r="D8" s="257">
        <v>299336113</v>
      </c>
      <c r="E8" s="257">
        <v>3</v>
      </c>
      <c r="F8" s="257">
        <v>12718349</v>
      </c>
      <c r="G8" s="257">
        <v>19</v>
      </c>
      <c r="H8" s="257">
        <v>10250856</v>
      </c>
      <c r="I8" s="257">
        <v>287</v>
      </c>
      <c r="J8" s="257">
        <v>40093105</v>
      </c>
      <c r="K8" s="257">
        <v>11</v>
      </c>
      <c r="L8" s="257">
        <v>236468</v>
      </c>
      <c r="M8" s="257">
        <v>9495</v>
      </c>
      <c r="N8" s="257">
        <v>2297474787</v>
      </c>
    </row>
    <row r="9" spans="1:14" s="35" customFormat="1" ht="15" customHeight="1">
      <c r="B9" s="258" t="s">
        <v>296</v>
      </c>
      <c r="C9" s="262">
        <v>203</v>
      </c>
      <c r="D9" s="257">
        <v>292292736</v>
      </c>
      <c r="E9" s="257">
        <v>8</v>
      </c>
      <c r="F9" s="257">
        <v>47868410</v>
      </c>
      <c r="G9" s="257">
        <v>34</v>
      </c>
      <c r="H9" s="257">
        <v>8830116</v>
      </c>
      <c r="I9" s="257">
        <v>263</v>
      </c>
      <c r="J9" s="257">
        <v>38346959</v>
      </c>
      <c r="K9" s="257">
        <v>13</v>
      </c>
      <c r="L9" s="257">
        <v>276004</v>
      </c>
      <c r="M9" s="257">
        <v>9224</v>
      </c>
      <c r="N9" s="257">
        <v>2263440045</v>
      </c>
    </row>
    <row r="10" spans="1:14" s="35" customFormat="1" ht="15" customHeight="1" thickBot="1">
      <c r="B10" s="657" t="s">
        <v>408</v>
      </c>
      <c r="C10" s="658">
        <v>141</v>
      </c>
      <c r="D10" s="658">
        <v>218549429</v>
      </c>
      <c r="E10" s="658">
        <v>8</v>
      </c>
      <c r="F10" s="658">
        <v>63863596</v>
      </c>
      <c r="G10" s="658">
        <v>23</v>
      </c>
      <c r="H10" s="658">
        <v>11233921</v>
      </c>
      <c r="I10" s="658">
        <v>249</v>
      </c>
      <c r="J10" s="658">
        <v>37774405</v>
      </c>
      <c r="K10" s="658">
        <v>15</v>
      </c>
      <c r="L10" s="658">
        <v>338220</v>
      </c>
      <c r="M10" s="658">
        <v>8801</v>
      </c>
      <c r="N10" s="658">
        <v>2211476388</v>
      </c>
    </row>
    <row r="11" spans="1:14" s="35" customFormat="1" ht="12" customHeight="1">
      <c r="B11" s="40" t="s">
        <v>237</v>
      </c>
      <c r="C11" s="40"/>
      <c r="D11" s="40"/>
      <c r="E11" s="40"/>
      <c r="F11" s="40"/>
      <c r="G11" s="263"/>
      <c r="H11" s="28"/>
      <c r="I11" s="263"/>
      <c r="J11" s="263"/>
      <c r="K11" s="28"/>
      <c r="L11" s="28"/>
      <c r="M11" s="28"/>
      <c r="N11" s="28"/>
    </row>
    <row r="12" spans="1:14" ht="12" customHeight="1">
      <c r="B12" s="516" t="s">
        <v>98</v>
      </c>
      <c r="C12" s="516"/>
      <c r="D12" s="516"/>
      <c r="E12" s="516"/>
      <c r="F12" s="516"/>
    </row>
    <row r="13" spans="1:14" ht="16.5" customHeight="1">
      <c r="B13" s="40"/>
      <c r="C13" s="40"/>
    </row>
  </sheetData>
  <mergeCells count="10">
    <mergeCell ref="B12:F12"/>
    <mergeCell ref="B2:N2"/>
    <mergeCell ref="B3:B5"/>
    <mergeCell ref="C3:N3"/>
    <mergeCell ref="C4:D4"/>
    <mergeCell ref="E4:F4"/>
    <mergeCell ref="G4:H4"/>
    <mergeCell ref="I4:J4"/>
    <mergeCell ref="K4:L4"/>
    <mergeCell ref="M4:N4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73" orientation="portrait" r:id="rId1"/>
  <headerFooter alignWithMargins="0"/>
  <ignoredErrors>
    <ignoredError sqref="B7:B10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2:N44"/>
  <sheetViews>
    <sheetView showGridLines="0" view="pageBreakPreview" zoomScale="110" zoomScaleNormal="140" zoomScaleSheetLayoutView="110" workbookViewId="0">
      <selection activeCell="M15" sqref="M15"/>
    </sheetView>
  </sheetViews>
  <sheetFormatPr defaultColWidth="16.90625" defaultRowHeight="13"/>
  <cols>
    <col min="1" max="1" width="1.453125" style="59" customWidth="1"/>
    <col min="2" max="2" width="2.90625" style="59" customWidth="1"/>
    <col min="3" max="3" width="11.36328125" style="59" customWidth="1"/>
    <col min="4" max="4" width="7.36328125" style="59" customWidth="1"/>
    <col min="5" max="8" width="11.36328125" style="59" bestFit="1" customWidth="1"/>
    <col min="9" max="9" width="7.453125" style="59" customWidth="1"/>
    <col min="10" max="10" width="7.26953125" style="59" customWidth="1"/>
    <col min="11" max="11" width="8.26953125" style="59" bestFit="1" customWidth="1"/>
    <col min="12" max="12" width="10.453125" style="59" customWidth="1"/>
    <col min="13" max="16384" width="16.90625" style="59"/>
  </cols>
  <sheetData>
    <row r="2" spans="2:14" ht="21" customHeight="1">
      <c r="B2" s="376" t="s">
        <v>425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</row>
    <row r="3" spans="2:14" ht="14.25" customHeight="1" thickBot="1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335" t="s">
        <v>238</v>
      </c>
    </row>
    <row r="4" spans="2:14" s="69" customFormat="1" ht="14.25" customHeight="1">
      <c r="B4" s="663" t="s">
        <v>239</v>
      </c>
      <c r="C4" s="664"/>
      <c r="D4" s="665" t="s">
        <v>469</v>
      </c>
      <c r="E4" s="666" t="s">
        <v>240</v>
      </c>
      <c r="F4" s="667"/>
      <c r="G4" s="667"/>
      <c r="H4" s="667"/>
      <c r="I4" s="667"/>
      <c r="J4" s="667"/>
      <c r="K4" s="667"/>
      <c r="L4" s="667"/>
    </row>
    <row r="5" spans="2:14" s="69" customFormat="1" ht="27" customHeight="1">
      <c r="B5" s="526"/>
      <c r="C5" s="527"/>
      <c r="D5" s="528"/>
      <c r="E5" s="264" t="s">
        <v>1</v>
      </c>
      <c r="F5" s="265" t="s">
        <v>241</v>
      </c>
      <c r="G5" s="265" t="s">
        <v>242</v>
      </c>
      <c r="H5" s="265" t="s">
        <v>243</v>
      </c>
      <c r="I5" s="265" t="s">
        <v>244</v>
      </c>
      <c r="J5" s="265" t="s">
        <v>245</v>
      </c>
      <c r="K5" s="265" t="s">
        <v>246</v>
      </c>
      <c r="L5" s="266" t="s">
        <v>247</v>
      </c>
    </row>
    <row r="6" spans="2:14" s="69" customFormat="1" ht="10" customHeight="1">
      <c r="B6" s="529" t="s">
        <v>281</v>
      </c>
      <c r="C6" s="530"/>
      <c r="D6" s="668">
        <v>198</v>
      </c>
      <c r="E6" s="668">
        <v>180483538</v>
      </c>
      <c r="F6" s="668">
        <v>38711699</v>
      </c>
      <c r="G6" s="668">
        <v>43597397</v>
      </c>
      <c r="H6" s="668">
        <v>96600409</v>
      </c>
      <c r="I6" s="668" t="s">
        <v>22</v>
      </c>
      <c r="J6" s="668" t="s">
        <v>22</v>
      </c>
      <c r="K6" s="668" t="s">
        <v>22</v>
      </c>
      <c r="L6" s="668">
        <v>1574033</v>
      </c>
    </row>
    <row r="7" spans="2:14" s="69" customFormat="1" ht="10" customHeight="1">
      <c r="B7" s="669"/>
      <c r="C7" s="531"/>
      <c r="D7" s="670">
        <v>26</v>
      </c>
      <c r="E7" s="670">
        <v>34855459</v>
      </c>
      <c r="F7" s="670">
        <v>3927690</v>
      </c>
      <c r="G7" s="670">
        <v>14942866</v>
      </c>
      <c r="H7" s="670">
        <v>15307750</v>
      </c>
      <c r="I7" s="670" t="s">
        <v>248</v>
      </c>
      <c r="J7" s="670" t="s">
        <v>248</v>
      </c>
      <c r="K7" s="670" t="s">
        <v>248</v>
      </c>
      <c r="L7" s="670">
        <v>677153</v>
      </c>
    </row>
    <row r="8" spans="2:14" s="69" customFormat="1" ht="10" customHeight="1">
      <c r="B8" s="669" t="s">
        <v>296</v>
      </c>
      <c r="C8" s="531"/>
      <c r="D8" s="668">
        <v>185</v>
      </c>
      <c r="E8" s="668">
        <v>226317559</v>
      </c>
      <c r="F8" s="668">
        <v>62752934</v>
      </c>
      <c r="G8" s="668">
        <v>44084626</v>
      </c>
      <c r="H8" s="668">
        <v>116138285</v>
      </c>
      <c r="I8" s="668">
        <v>1765200</v>
      </c>
      <c r="J8" s="668" t="s">
        <v>22</v>
      </c>
      <c r="K8" s="671" t="s">
        <v>22</v>
      </c>
      <c r="L8" s="671">
        <v>1576514</v>
      </c>
    </row>
    <row r="9" spans="2:14" s="69" customFormat="1" ht="10" customHeight="1">
      <c r="B9" s="669"/>
      <c r="C9" s="531"/>
      <c r="D9" s="670">
        <v>19</v>
      </c>
      <c r="E9" s="672">
        <v>33749234</v>
      </c>
      <c r="F9" s="672">
        <v>3562222</v>
      </c>
      <c r="G9" s="672">
        <v>14054924</v>
      </c>
      <c r="H9" s="672">
        <v>15404564</v>
      </c>
      <c r="I9" s="672" t="s">
        <v>403</v>
      </c>
      <c r="J9" s="672" t="s">
        <v>248</v>
      </c>
      <c r="K9" s="672" t="s">
        <v>248</v>
      </c>
      <c r="L9" s="672">
        <v>727524</v>
      </c>
    </row>
    <row r="10" spans="2:14" s="69" customFormat="1" ht="10" customHeight="1">
      <c r="B10" s="669">
        <v>6</v>
      </c>
      <c r="C10" s="531"/>
      <c r="D10" s="668">
        <v>206</v>
      </c>
      <c r="E10" s="668">
        <v>226317559</v>
      </c>
      <c r="F10" s="668">
        <f>SUM(F13+F15+F17+F19+F21+F23+F25+F29)</f>
        <v>86884984</v>
      </c>
      <c r="G10" s="668">
        <f>SUM(G13+G23+G25+G29+G17)</f>
        <v>32859923</v>
      </c>
      <c r="H10" s="668">
        <f>SUM(H13+H15+H17+H19+H21+H27+H29)</f>
        <v>93488120</v>
      </c>
      <c r="I10" s="668" t="s">
        <v>22</v>
      </c>
      <c r="J10" s="668" t="s">
        <v>22</v>
      </c>
      <c r="K10" s="671" t="s">
        <v>22</v>
      </c>
      <c r="L10" s="671">
        <v>1416298</v>
      </c>
      <c r="N10" s="70"/>
    </row>
    <row r="11" spans="2:14" s="69" customFormat="1" ht="10" customHeight="1">
      <c r="B11" s="669"/>
      <c r="C11" s="531"/>
      <c r="D11" s="670">
        <v>20</v>
      </c>
      <c r="E11" s="672">
        <f>SUM(E33+E35+E37+E39)</f>
        <v>38780387</v>
      </c>
      <c r="F11" s="672">
        <f>SUM(F14+F16+F18+F24+F26+F30)</f>
        <v>11802635</v>
      </c>
      <c r="G11" s="672">
        <f>SUM(G14+G24+G30)</f>
        <v>10785693</v>
      </c>
      <c r="H11" s="672">
        <f>SUM(H14+H16+H30)</f>
        <v>15412481</v>
      </c>
      <c r="I11" s="672" t="s">
        <v>403</v>
      </c>
      <c r="J11" s="672" t="s">
        <v>248</v>
      </c>
      <c r="K11" s="672" t="s">
        <v>248</v>
      </c>
      <c r="L11" s="672">
        <v>779578</v>
      </c>
      <c r="N11" s="70"/>
    </row>
    <row r="12" spans="2:14" s="69" customFormat="1" ht="10" customHeight="1">
      <c r="B12" s="673"/>
      <c r="C12" s="278"/>
      <c r="D12" s="674"/>
      <c r="E12" s="670"/>
      <c r="F12" s="670"/>
      <c r="G12" s="674"/>
      <c r="H12" s="674"/>
      <c r="I12" s="674"/>
      <c r="J12" s="674"/>
      <c r="K12" s="674"/>
      <c r="L12" s="674"/>
      <c r="N12" s="70"/>
    </row>
    <row r="13" spans="2:14" s="69" customFormat="1" ht="10" customHeight="1">
      <c r="B13" s="675" t="s">
        <v>251</v>
      </c>
      <c r="C13" s="532"/>
      <c r="D13" s="668">
        <v>49</v>
      </c>
      <c r="E13" s="668">
        <f t="shared" ref="E13:E19" si="0">SUM(F13:L13)</f>
        <v>28613221</v>
      </c>
      <c r="F13" s="668">
        <v>16534772</v>
      </c>
      <c r="G13" s="668">
        <v>4634833</v>
      </c>
      <c r="H13" s="668">
        <v>7443616</v>
      </c>
      <c r="I13" s="668" t="s">
        <v>22</v>
      </c>
      <c r="J13" s="668" t="s">
        <v>22</v>
      </c>
      <c r="K13" s="668" t="s">
        <v>22</v>
      </c>
      <c r="L13" s="668" t="s">
        <v>22</v>
      </c>
      <c r="N13" s="70"/>
    </row>
    <row r="14" spans="2:14" s="69" customFormat="1" ht="10" customHeight="1">
      <c r="B14" s="675"/>
      <c r="C14" s="532"/>
      <c r="D14" s="672">
        <v>3</v>
      </c>
      <c r="E14" s="672">
        <f t="shared" si="0"/>
        <v>7021694</v>
      </c>
      <c r="F14" s="672">
        <v>41328</v>
      </c>
      <c r="G14" s="672">
        <v>4634833</v>
      </c>
      <c r="H14" s="672">
        <v>2345533</v>
      </c>
      <c r="I14" s="672" t="s">
        <v>248</v>
      </c>
      <c r="J14" s="672" t="s">
        <v>248</v>
      </c>
      <c r="K14" s="672" t="s">
        <v>248</v>
      </c>
      <c r="L14" s="672" t="s">
        <v>248</v>
      </c>
      <c r="N14" s="70"/>
    </row>
    <row r="15" spans="2:14" s="69" customFormat="1" ht="10" customHeight="1">
      <c r="B15" s="676" t="s">
        <v>252</v>
      </c>
      <c r="C15" s="525"/>
      <c r="D15" s="668">
        <v>17</v>
      </c>
      <c r="E15" s="668">
        <f>SUM(F15:L15)</f>
        <v>29047950</v>
      </c>
      <c r="F15" s="668">
        <v>18818268</v>
      </c>
      <c r="G15" s="668" t="s">
        <v>22</v>
      </c>
      <c r="H15" s="668">
        <v>10229682</v>
      </c>
      <c r="I15" s="668" t="s">
        <v>22</v>
      </c>
      <c r="J15" s="668" t="s">
        <v>22</v>
      </c>
      <c r="K15" s="668" t="s">
        <v>22</v>
      </c>
      <c r="L15" s="668" t="s">
        <v>22</v>
      </c>
      <c r="M15" s="71"/>
      <c r="N15" s="70"/>
    </row>
    <row r="16" spans="2:14" s="69" customFormat="1" ht="10" customHeight="1">
      <c r="B16" s="676"/>
      <c r="C16" s="525"/>
      <c r="D16" s="672">
        <v>3</v>
      </c>
      <c r="E16" s="672">
        <f t="shared" si="0"/>
        <v>6877089</v>
      </c>
      <c r="F16" s="672">
        <v>4031089</v>
      </c>
      <c r="G16" s="672" t="s">
        <v>248</v>
      </c>
      <c r="H16" s="672">
        <v>2846000</v>
      </c>
      <c r="I16" s="672" t="s">
        <v>248</v>
      </c>
      <c r="J16" s="672" t="s">
        <v>248</v>
      </c>
      <c r="K16" s="672" t="s">
        <v>248</v>
      </c>
      <c r="L16" s="672" t="s">
        <v>248</v>
      </c>
      <c r="N16" s="70"/>
    </row>
    <row r="17" spans="2:14" s="69" customFormat="1" ht="10" customHeight="1">
      <c r="B17" s="675" t="s">
        <v>253</v>
      </c>
      <c r="C17" s="532"/>
      <c r="D17" s="668">
        <v>35</v>
      </c>
      <c r="E17" s="668">
        <f t="shared" si="0"/>
        <v>54443490</v>
      </c>
      <c r="F17" s="668">
        <v>21756463</v>
      </c>
      <c r="G17" s="668">
        <v>3042016</v>
      </c>
      <c r="H17" s="668">
        <v>29645011</v>
      </c>
      <c r="I17" s="668" t="s">
        <v>22</v>
      </c>
      <c r="J17" s="668" t="s">
        <v>22</v>
      </c>
      <c r="K17" s="668" t="s">
        <v>22</v>
      </c>
      <c r="L17" s="668" t="s">
        <v>22</v>
      </c>
      <c r="N17" s="70"/>
    </row>
    <row r="18" spans="2:14" s="69" customFormat="1" ht="10" customHeight="1">
      <c r="B18" s="675"/>
      <c r="C18" s="532"/>
      <c r="D18" s="672">
        <v>2</v>
      </c>
      <c r="E18" s="672">
        <v>2120894</v>
      </c>
      <c r="F18" s="672">
        <v>2120894</v>
      </c>
      <c r="G18" s="672" t="s">
        <v>248</v>
      </c>
      <c r="H18" s="672" t="s">
        <v>248</v>
      </c>
      <c r="I18" s="672" t="s">
        <v>248</v>
      </c>
      <c r="J18" s="672" t="s">
        <v>248</v>
      </c>
      <c r="K18" s="672" t="s">
        <v>248</v>
      </c>
      <c r="L18" s="672" t="s">
        <v>248</v>
      </c>
      <c r="N18" s="70"/>
    </row>
    <row r="19" spans="2:14" s="69" customFormat="1" ht="10" customHeight="1">
      <c r="B19" s="675" t="s">
        <v>254</v>
      </c>
      <c r="C19" s="532"/>
      <c r="D19" s="668">
        <v>4</v>
      </c>
      <c r="E19" s="668">
        <f t="shared" si="0"/>
        <v>4050681</v>
      </c>
      <c r="F19" s="668">
        <v>1705148</v>
      </c>
      <c r="G19" s="668" t="s">
        <v>22</v>
      </c>
      <c r="H19" s="668">
        <v>2345533</v>
      </c>
      <c r="I19" s="668" t="s">
        <v>22</v>
      </c>
      <c r="J19" s="668" t="s">
        <v>22</v>
      </c>
      <c r="K19" s="668" t="s">
        <v>22</v>
      </c>
      <c r="L19" s="668" t="s">
        <v>22</v>
      </c>
      <c r="N19" s="70"/>
    </row>
    <row r="20" spans="2:14" s="69" customFormat="1" ht="10" customHeight="1">
      <c r="B20" s="675"/>
      <c r="C20" s="532"/>
      <c r="D20" s="672" t="s">
        <v>248</v>
      </c>
      <c r="E20" s="672" t="s">
        <v>248</v>
      </c>
      <c r="F20" s="672" t="s">
        <v>248</v>
      </c>
      <c r="G20" s="672" t="s">
        <v>248</v>
      </c>
      <c r="H20" s="672" t="s">
        <v>248</v>
      </c>
      <c r="I20" s="672" t="s">
        <v>248</v>
      </c>
      <c r="J20" s="672" t="s">
        <v>248</v>
      </c>
      <c r="K20" s="672" t="s">
        <v>248</v>
      </c>
      <c r="L20" s="672" t="s">
        <v>248</v>
      </c>
      <c r="N20" s="70"/>
    </row>
    <row r="21" spans="2:14" s="69" customFormat="1" ht="10" customHeight="1">
      <c r="B21" s="676" t="s">
        <v>255</v>
      </c>
      <c r="C21" s="525"/>
      <c r="D21" s="668">
        <v>3</v>
      </c>
      <c r="E21" s="668">
        <f>SUM(F21:L21)</f>
        <v>5221852</v>
      </c>
      <c r="F21" s="668">
        <v>2876319</v>
      </c>
      <c r="G21" s="668" t="s">
        <v>22</v>
      </c>
      <c r="H21" s="668">
        <v>2345533</v>
      </c>
      <c r="I21" s="668" t="s">
        <v>22</v>
      </c>
      <c r="J21" s="668" t="s">
        <v>22</v>
      </c>
      <c r="K21" s="668" t="s">
        <v>22</v>
      </c>
      <c r="L21" s="668" t="s">
        <v>22</v>
      </c>
      <c r="N21" s="70"/>
    </row>
    <row r="22" spans="2:14" s="69" customFormat="1" ht="10" customHeight="1">
      <c r="B22" s="676"/>
      <c r="C22" s="525"/>
      <c r="D22" s="672" t="s">
        <v>403</v>
      </c>
      <c r="E22" s="672">
        <f>SUM(F22:L22)</f>
        <v>0</v>
      </c>
      <c r="F22" s="672" t="s">
        <v>248</v>
      </c>
      <c r="G22" s="672" t="s">
        <v>248</v>
      </c>
      <c r="H22" s="672" t="s">
        <v>248</v>
      </c>
      <c r="I22" s="672" t="s">
        <v>248</v>
      </c>
      <c r="J22" s="672" t="s">
        <v>248</v>
      </c>
      <c r="K22" s="672" t="s">
        <v>248</v>
      </c>
      <c r="L22" s="672" t="s">
        <v>248</v>
      </c>
      <c r="N22" s="70"/>
    </row>
    <row r="23" spans="2:14" s="69" customFormat="1" ht="10" customHeight="1">
      <c r="B23" s="675" t="s">
        <v>256</v>
      </c>
      <c r="C23" s="532"/>
      <c r="D23" s="668" t="s">
        <v>22</v>
      </c>
      <c r="E23" s="668">
        <f>SUM(F23:L23)</f>
        <v>652944</v>
      </c>
      <c r="F23" s="668">
        <v>2000</v>
      </c>
      <c r="G23" s="668">
        <v>650944</v>
      </c>
      <c r="H23" s="668" t="s">
        <v>22</v>
      </c>
      <c r="I23" s="668" t="s">
        <v>22</v>
      </c>
      <c r="J23" s="668" t="s">
        <v>22</v>
      </c>
      <c r="K23" s="668" t="s">
        <v>22</v>
      </c>
      <c r="L23" s="668" t="s">
        <v>22</v>
      </c>
      <c r="N23" s="70"/>
    </row>
    <row r="24" spans="2:14" s="69" customFormat="1" ht="10" customHeight="1">
      <c r="B24" s="675"/>
      <c r="C24" s="532"/>
      <c r="D24" s="672" t="s">
        <v>403</v>
      </c>
      <c r="E24" s="672">
        <f>SUM(F24:G24)</f>
        <v>652944</v>
      </c>
      <c r="F24" s="672">
        <v>2000</v>
      </c>
      <c r="G24" s="672">
        <v>650944</v>
      </c>
      <c r="H24" s="672" t="s">
        <v>248</v>
      </c>
      <c r="I24" s="672" t="s">
        <v>248</v>
      </c>
      <c r="J24" s="672" t="s">
        <v>248</v>
      </c>
      <c r="K24" s="672" t="s">
        <v>248</v>
      </c>
      <c r="L24" s="672" t="s">
        <v>248</v>
      </c>
      <c r="N24" s="70"/>
    </row>
    <row r="25" spans="2:14" s="69" customFormat="1" ht="10" customHeight="1">
      <c r="B25" s="675" t="s">
        <v>257</v>
      </c>
      <c r="C25" s="532"/>
      <c r="D25" s="668">
        <v>20</v>
      </c>
      <c r="E25" s="668">
        <f>SUM(F25:L25)</f>
        <v>3417597</v>
      </c>
      <c r="F25" s="668">
        <v>972997</v>
      </c>
      <c r="G25" s="668">
        <v>2444600</v>
      </c>
      <c r="H25" s="668" t="s">
        <v>22</v>
      </c>
      <c r="I25" s="668" t="s">
        <v>22</v>
      </c>
      <c r="J25" s="668" t="s">
        <v>22</v>
      </c>
      <c r="K25" s="668" t="s">
        <v>22</v>
      </c>
      <c r="L25" s="668" t="s">
        <v>22</v>
      </c>
      <c r="N25" s="70"/>
    </row>
    <row r="26" spans="2:14" s="69" customFormat="1" ht="10" customHeight="1">
      <c r="B26" s="675"/>
      <c r="C26" s="532"/>
      <c r="D26" s="672">
        <v>1</v>
      </c>
      <c r="E26" s="672">
        <v>28434</v>
      </c>
      <c r="F26" s="672">
        <v>28434</v>
      </c>
      <c r="G26" s="672" t="s">
        <v>248</v>
      </c>
      <c r="H26" s="672" t="s">
        <v>248</v>
      </c>
      <c r="I26" s="672" t="s">
        <v>248</v>
      </c>
      <c r="J26" s="672" t="s">
        <v>248</v>
      </c>
      <c r="K26" s="672" t="s">
        <v>248</v>
      </c>
      <c r="L26" s="672" t="s">
        <v>248</v>
      </c>
      <c r="N26" s="70"/>
    </row>
    <row r="27" spans="2:14" s="69" customFormat="1" ht="10" customHeight="1">
      <c r="B27" s="675" t="s">
        <v>258</v>
      </c>
      <c r="C27" s="532"/>
      <c r="D27" s="668" t="s">
        <v>22</v>
      </c>
      <c r="E27" s="668">
        <f>SUM(F27:L27)</f>
        <v>4691066</v>
      </c>
      <c r="F27" s="668" t="s">
        <v>22</v>
      </c>
      <c r="G27" s="668" t="s">
        <v>22</v>
      </c>
      <c r="H27" s="668">
        <v>4691066</v>
      </c>
      <c r="I27" s="668" t="s">
        <v>22</v>
      </c>
      <c r="J27" s="668" t="s">
        <v>22</v>
      </c>
      <c r="K27" s="668" t="s">
        <v>22</v>
      </c>
      <c r="L27" s="668" t="s">
        <v>22</v>
      </c>
      <c r="N27" s="70"/>
    </row>
    <row r="28" spans="2:14" s="69" customFormat="1" ht="10" customHeight="1">
      <c r="B28" s="675"/>
      <c r="C28" s="532"/>
      <c r="D28" s="672" t="s">
        <v>248</v>
      </c>
      <c r="E28" s="672" t="s">
        <v>248</v>
      </c>
      <c r="F28" s="672" t="s">
        <v>248</v>
      </c>
      <c r="G28" s="672" t="s">
        <v>248</v>
      </c>
      <c r="H28" s="672" t="s">
        <v>248</v>
      </c>
      <c r="I28" s="672" t="s">
        <v>248</v>
      </c>
      <c r="J28" s="672" t="s">
        <v>248</v>
      </c>
      <c r="K28" s="672" t="s">
        <v>248</v>
      </c>
      <c r="L28" s="672" t="s">
        <v>248</v>
      </c>
      <c r="N28" s="70"/>
    </row>
    <row r="29" spans="2:14" s="69" customFormat="1" ht="10" customHeight="1">
      <c r="B29" s="675" t="s">
        <v>259</v>
      </c>
      <c r="C29" s="532"/>
      <c r="D29" s="668">
        <v>78</v>
      </c>
      <c r="E29" s="668">
        <f>SUM(F29:L29)</f>
        <v>84510524</v>
      </c>
      <c r="F29" s="668">
        <v>24219017</v>
      </c>
      <c r="G29" s="668">
        <v>22087530</v>
      </c>
      <c r="H29" s="668">
        <v>36787679</v>
      </c>
      <c r="I29" s="668" t="s">
        <v>22</v>
      </c>
      <c r="J29" s="668" t="s">
        <v>22</v>
      </c>
      <c r="K29" s="668" t="s">
        <v>22</v>
      </c>
      <c r="L29" s="668">
        <v>1416298</v>
      </c>
      <c r="N29" s="70"/>
    </row>
    <row r="30" spans="2:14" s="69" customFormat="1" ht="10" customHeight="1">
      <c r="B30" s="675"/>
      <c r="C30" s="532"/>
      <c r="D30" s="672">
        <v>11</v>
      </c>
      <c r="E30" s="672">
        <f>SUM(F30:L30)</f>
        <v>22079332</v>
      </c>
      <c r="F30" s="672">
        <v>5578890</v>
      </c>
      <c r="G30" s="672">
        <v>5499916</v>
      </c>
      <c r="H30" s="672">
        <v>10220948</v>
      </c>
      <c r="I30" s="672" t="s">
        <v>248</v>
      </c>
      <c r="J30" s="672" t="s">
        <v>248</v>
      </c>
      <c r="K30" s="672" t="s">
        <v>248</v>
      </c>
      <c r="L30" s="672">
        <v>779578</v>
      </c>
      <c r="N30" s="70"/>
    </row>
    <row r="31" spans="2:14" s="69" customFormat="1" ht="10" customHeight="1">
      <c r="B31" s="279"/>
      <c r="C31" s="280"/>
      <c r="D31" s="668"/>
      <c r="E31" s="668"/>
      <c r="F31" s="668"/>
      <c r="G31" s="668"/>
      <c r="H31" s="668"/>
      <c r="I31" s="668"/>
      <c r="J31" s="668"/>
      <c r="K31" s="668"/>
      <c r="L31" s="668"/>
      <c r="N31" s="70"/>
    </row>
    <row r="32" spans="2:14" s="69" customFormat="1" ht="10" customHeight="1">
      <c r="B32" s="533" t="s">
        <v>260</v>
      </c>
      <c r="C32" s="535" t="s">
        <v>261</v>
      </c>
      <c r="D32" s="668">
        <v>121</v>
      </c>
      <c r="E32" s="668">
        <v>136105151</v>
      </c>
      <c r="F32" s="668">
        <v>54788712</v>
      </c>
      <c r="G32" s="668">
        <v>21374279</v>
      </c>
      <c r="H32" s="668">
        <v>59305440</v>
      </c>
      <c r="I32" s="672" t="s">
        <v>22</v>
      </c>
      <c r="J32" s="672" t="s">
        <v>22</v>
      </c>
      <c r="K32" s="672" t="s">
        <v>22</v>
      </c>
      <c r="L32" s="668">
        <v>636720</v>
      </c>
      <c r="N32" s="70"/>
    </row>
    <row r="33" spans="1:14" s="69" customFormat="1" ht="10" customHeight="1">
      <c r="A33" s="72"/>
      <c r="B33" s="534"/>
      <c r="C33" s="536"/>
      <c r="D33" s="672">
        <v>12</v>
      </c>
      <c r="E33" s="672">
        <f t="shared" ref="E33:E38" si="1">SUM(F33:L33)</f>
        <v>28850002</v>
      </c>
      <c r="F33" s="672">
        <v>9843355</v>
      </c>
      <c r="G33" s="672">
        <v>5939699</v>
      </c>
      <c r="H33" s="672">
        <v>13066948</v>
      </c>
      <c r="I33" s="668" t="s">
        <v>248</v>
      </c>
      <c r="J33" s="668" t="s">
        <v>248</v>
      </c>
      <c r="K33" s="668" t="s">
        <v>248</v>
      </c>
      <c r="L33" s="672" t="s">
        <v>248</v>
      </c>
      <c r="N33" s="70"/>
    </row>
    <row r="34" spans="1:14" s="69" customFormat="1" ht="10" customHeight="1">
      <c r="A34" s="73"/>
      <c r="B34" s="534"/>
      <c r="C34" s="536" t="s">
        <v>262</v>
      </c>
      <c r="D34" s="668">
        <v>50</v>
      </c>
      <c r="E34" s="668">
        <f t="shared" si="1"/>
        <v>50932902</v>
      </c>
      <c r="F34" s="668">
        <v>18155349</v>
      </c>
      <c r="G34" s="668">
        <v>9041044</v>
      </c>
      <c r="H34" s="668">
        <v>22956931</v>
      </c>
      <c r="I34" s="672" t="s">
        <v>22</v>
      </c>
      <c r="J34" s="672" t="s">
        <v>22</v>
      </c>
      <c r="K34" s="672" t="s">
        <v>22</v>
      </c>
      <c r="L34" s="668">
        <v>779578</v>
      </c>
      <c r="N34" s="70"/>
    </row>
    <row r="35" spans="1:14" s="69" customFormat="1" ht="10" customHeight="1">
      <c r="A35" s="73"/>
      <c r="B35" s="534"/>
      <c r="C35" s="536"/>
      <c r="D35" s="672">
        <v>4</v>
      </c>
      <c r="E35" s="672">
        <f t="shared" si="1"/>
        <v>9736293</v>
      </c>
      <c r="F35" s="672">
        <v>1765188</v>
      </c>
      <c r="G35" s="672">
        <v>4845994</v>
      </c>
      <c r="H35" s="672">
        <v>2345533</v>
      </c>
      <c r="I35" s="668" t="s">
        <v>248</v>
      </c>
      <c r="J35" s="668" t="s">
        <v>248</v>
      </c>
      <c r="K35" s="668" t="s">
        <v>248</v>
      </c>
      <c r="L35" s="672">
        <v>779578</v>
      </c>
      <c r="N35" s="70"/>
    </row>
    <row r="36" spans="1:14" s="69" customFormat="1" ht="10" customHeight="1">
      <c r="A36" s="73"/>
      <c r="B36" s="534"/>
      <c r="C36" s="536" t="s">
        <v>263</v>
      </c>
      <c r="D36" s="668">
        <v>19</v>
      </c>
      <c r="E36" s="668">
        <f t="shared" si="1"/>
        <v>20115167</v>
      </c>
      <c r="F36" s="668">
        <v>6444818</v>
      </c>
      <c r="G36" s="668">
        <v>2444600</v>
      </c>
      <c r="H36" s="668">
        <v>11225749</v>
      </c>
      <c r="I36" s="672" t="s">
        <v>22</v>
      </c>
      <c r="J36" s="672" t="s">
        <v>22</v>
      </c>
      <c r="K36" s="672" t="s">
        <v>22</v>
      </c>
      <c r="L36" s="668" t="s">
        <v>22</v>
      </c>
      <c r="N36" s="70"/>
    </row>
    <row r="37" spans="1:14" s="69" customFormat="1" ht="10" customHeight="1">
      <c r="B37" s="534"/>
      <c r="C37" s="536"/>
      <c r="D37" s="672">
        <v>2</v>
      </c>
      <c r="E37" s="672">
        <v>127460</v>
      </c>
      <c r="F37" s="672">
        <v>127460</v>
      </c>
      <c r="G37" s="672" t="s">
        <v>248</v>
      </c>
      <c r="H37" s="672" t="s">
        <v>248</v>
      </c>
      <c r="I37" s="668" t="s">
        <v>248</v>
      </c>
      <c r="J37" s="668" t="s">
        <v>248</v>
      </c>
      <c r="K37" s="668" t="s">
        <v>248</v>
      </c>
      <c r="L37" s="672" t="s">
        <v>248</v>
      </c>
      <c r="N37" s="70"/>
    </row>
    <row r="38" spans="1:14" s="69" customFormat="1" ht="10" customHeight="1">
      <c r="B38" s="534"/>
      <c r="C38" s="536" t="s">
        <v>264</v>
      </c>
      <c r="D38" s="668">
        <v>16</v>
      </c>
      <c r="E38" s="668">
        <f t="shared" si="1"/>
        <v>7496105</v>
      </c>
      <c r="F38" s="668">
        <v>7496105</v>
      </c>
      <c r="G38" s="668" t="s">
        <v>22</v>
      </c>
      <c r="H38" s="668" t="s">
        <v>22</v>
      </c>
      <c r="I38" s="672" t="s">
        <v>22</v>
      </c>
      <c r="J38" s="672" t="s">
        <v>22</v>
      </c>
      <c r="K38" s="672" t="s">
        <v>22</v>
      </c>
      <c r="L38" s="668" t="s">
        <v>22</v>
      </c>
      <c r="N38" s="70"/>
    </row>
    <row r="39" spans="1:14" s="69" customFormat="1" ht="15" customHeight="1" thickBot="1">
      <c r="B39" s="677"/>
      <c r="C39" s="678"/>
      <c r="D39" s="679">
        <v>2</v>
      </c>
      <c r="E39" s="680">
        <v>66632</v>
      </c>
      <c r="F39" s="680">
        <v>66632</v>
      </c>
      <c r="G39" s="680" t="s">
        <v>248</v>
      </c>
      <c r="H39" s="680" t="s">
        <v>248</v>
      </c>
      <c r="I39" s="681" t="s">
        <v>248</v>
      </c>
      <c r="J39" s="681" t="s">
        <v>248</v>
      </c>
      <c r="K39" s="681" t="s">
        <v>248</v>
      </c>
      <c r="L39" s="680" t="s">
        <v>248</v>
      </c>
      <c r="N39" s="70"/>
    </row>
    <row r="40" spans="1:14" s="69" customFormat="1" ht="15" customHeight="1">
      <c r="A40" s="59"/>
      <c r="B40" s="516" t="s">
        <v>282</v>
      </c>
      <c r="C40" s="516"/>
      <c r="D40" s="516"/>
      <c r="E40" s="516"/>
      <c r="F40" s="516"/>
      <c r="G40" s="28"/>
      <c r="H40" s="28"/>
      <c r="I40" s="28"/>
      <c r="J40" s="28"/>
      <c r="K40" s="28"/>
      <c r="L40" s="28"/>
      <c r="N40" s="70"/>
    </row>
    <row r="41" spans="1:14" s="69" customFormat="1" ht="18" customHeight="1">
      <c r="A41" s="59"/>
      <c r="B41" s="516" t="s">
        <v>265</v>
      </c>
      <c r="C41" s="516"/>
      <c r="D41" s="516"/>
      <c r="E41" s="516"/>
      <c r="F41" s="516"/>
      <c r="G41" s="28"/>
      <c r="H41" s="28"/>
      <c r="I41" s="28"/>
      <c r="J41" s="28"/>
      <c r="K41" s="28"/>
      <c r="L41" s="28"/>
      <c r="N41" s="70"/>
    </row>
    <row r="42" spans="1:14" ht="15" customHeight="1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4" ht="15" customHeight="1"/>
    <row r="44" spans="1:14" ht="18" customHeight="1"/>
  </sheetData>
  <mergeCells count="23">
    <mergeCell ref="B40:F40"/>
    <mergeCell ref="B41:F41"/>
    <mergeCell ref="B23:C24"/>
    <mergeCell ref="B25:C26"/>
    <mergeCell ref="B27:C28"/>
    <mergeCell ref="B29:C30"/>
    <mergeCell ref="B32:B39"/>
    <mergeCell ref="C32:C33"/>
    <mergeCell ref="C34:C35"/>
    <mergeCell ref="C36:C37"/>
    <mergeCell ref="C38:C39"/>
    <mergeCell ref="B21:C22"/>
    <mergeCell ref="B2:L2"/>
    <mergeCell ref="B4:C5"/>
    <mergeCell ref="D4:D5"/>
    <mergeCell ref="E4:L4"/>
    <mergeCell ref="B6:C7"/>
    <mergeCell ref="B8:C9"/>
    <mergeCell ref="B10:C11"/>
    <mergeCell ref="B13:C14"/>
    <mergeCell ref="B15:C16"/>
    <mergeCell ref="B17:C18"/>
    <mergeCell ref="B19:C20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70" orientation="portrait" r:id="rId1"/>
  <headerFooter alignWithMargins="0"/>
  <ignoredErrors>
    <ignoredError sqref="E24" formula="1"/>
    <ignoredError sqref="B8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2:K39"/>
  <sheetViews>
    <sheetView showGridLines="0" tabSelected="1" view="pageBreakPreview" zoomScale="90" zoomScaleSheetLayoutView="90" workbookViewId="0">
      <selection activeCell="L5" sqref="L5"/>
    </sheetView>
  </sheetViews>
  <sheetFormatPr defaultColWidth="14.6328125" defaultRowHeight="13"/>
  <cols>
    <col min="1" max="1" width="14.6328125" style="47"/>
    <col min="2" max="2" width="16.90625" style="47" customWidth="1"/>
    <col min="3" max="10" width="9.6328125" style="47" customWidth="1"/>
    <col min="11" max="11" width="13.36328125" style="47" customWidth="1"/>
    <col min="12" max="12" width="12.08984375" style="47" customWidth="1"/>
    <col min="13" max="16384" width="14.6328125" style="47"/>
  </cols>
  <sheetData>
    <row r="2" spans="1:11" ht="28.5" customHeight="1">
      <c r="A2" s="25"/>
      <c r="B2" s="540" t="s">
        <v>464</v>
      </c>
      <c r="C2" s="540"/>
      <c r="D2" s="540"/>
      <c r="E2" s="540"/>
      <c r="F2" s="540"/>
      <c r="G2" s="540"/>
      <c r="H2" s="540"/>
      <c r="I2" s="540"/>
      <c r="J2" s="540"/>
    </row>
    <row r="3" spans="1:11" ht="19.5" customHeight="1">
      <c r="B3" s="267"/>
      <c r="C3" s="267"/>
      <c r="D3" s="267"/>
      <c r="E3" s="267"/>
      <c r="F3" s="267"/>
      <c r="G3" s="267"/>
      <c r="H3" s="267"/>
      <c r="I3" s="267"/>
      <c r="J3" s="267"/>
    </row>
    <row r="4" spans="1:11" ht="25.5" customHeight="1">
      <c r="B4" s="538" t="s">
        <v>4</v>
      </c>
      <c r="C4" s="541" t="s">
        <v>61</v>
      </c>
      <c r="D4" s="542"/>
      <c r="E4" s="542"/>
      <c r="F4" s="543"/>
      <c r="G4" s="544" t="s">
        <v>103</v>
      </c>
      <c r="H4" s="545"/>
      <c r="I4" s="545"/>
      <c r="J4" s="545"/>
    </row>
    <row r="5" spans="1:11" ht="25.5" customHeight="1">
      <c r="B5" s="539"/>
      <c r="C5" s="268" t="s">
        <v>58</v>
      </c>
      <c r="D5" s="268" t="s">
        <v>94</v>
      </c>
      <c r="E5" s="268" t="s">
        <v>7</v>
      </c>
      <c r="F5" s="268" t="s">
        <v>97</v>
      </c>
      <c r="G5" s="268" t="s">
        <v>58</v>
      </c>
      <c r="H5" s="268" t="s">
        <v>94</v>
      </c>
      <c r="I5" s="268" t="s">
        <v>7</v>
      </c>
      <c r="J5" s="268" t="s">
        <v>97</v>
      </c>
    </row>
    <row r="6" spans="1:11" ht="25.5" customHeight="1">
      <c r="B6" s="227" t="s">
        <v>463</v>
      </c>
      <c r="C6" s="269">
        <v>1130.885966537013</v>
      </c>
      <c r="D6" s="269">
        <v>31.747237142680746</v>
      </c>
      <c r="E6" s="269">
        <v>897.03463604371177</v>
      </c>
      <c r="F6" s="269">
        <v>202.1040933506205</v>
      </c>
      <c r="G6" s="45">
        <v>31064.773192713201</v>
      </c>
      <c r="H6" s="45">
        <v>561716.37867797201</v>
      </c>
      <c r="I6" s="45">
        <v>16063.413103342426</v>
      </c>
      <c r="J6" s="45">
        <v>14291.32385106981</v>
      </c>
      <c r="K6" s="54"/>
    </row>
    <row r="7" spans="1:11" ht="25.5" customHeight="1">
      <c r="B7" s="227" t="s">
        <v>347</v>
      </c>
      <c r="C7" s="269">
        <v>1160.9857612267251</v>
      </c>
      <c r="D7" s="269">
        <v>31.654532568777782</v>
      </c>
      <c r="E7" s="269">
        <v>919.33702725339867</v>
      </c>
      <c r="F7" s="269">
        <v>209.9942014045487</v>
      </c>
      <c r="G7" s="45">
        <v>31031.936712457395</v>
      </c>
      <c r="H7" s="45">
        <v>570937.22429830453</v>
      </c>
      <c r="I7" s="45">
        <v>16251.784214484096</v>
      </c>
      <c r="J7" s="45">
        <v>14352.866401580697</v>
      </c>
    </row>
    <row r="8" spans="1:11" ht="25.5" customHeight="1">
      <c r="B8" s="245" t="s">
        <v>348</v>
      </c>
      <c r="C8" s="269">
        <v>1186.9144606322564</v>
      </c>
      <c r="D8" s="269">
        <v>33.39082771456426</v>
      </c>
      <c r="E8" s="269">
        <v>934.99976138695547</v>
      </c>
      <c r="F8" s="269">
        <v>218.52387153073676</v>
      </c>
      <c r="G8" s="45">
        <v>31798.083372679033</v>
      </c>
      <c r="H8" s="45">
        <v>582802.48119563889</v>
      </c>
      <c r="I8" s="45">
        <v>16276.008188312224</v>
      </c>
      <c r="J8" s="45">
        <v>14018.074731774888</v>
      </c>
    </row>
    <row r="9" spans="1:11" ht="25.5" customHeight="1">
      <c r="B9" s="270" t="s">
        <v>102</v>
      </c>
      <c r="C9" s="271">
        <v>1194.7403848385675</v>
      </c>
      <c r="D9" s="269">
        <v>31.657498317201682</v>
      </c>
      <c r="E9" s="271">
        <v>927.89035118260108</v>
      </c>
      <c r="F9" s="269">
        <v>235.19253533876471</v>
      </c>
      <c r="G9" s="45">
        <v>30303.289042799137</v>
      </c>
      <c r="H9" s="45">
        <v>576631.46059095243</v>
      </c>
      <c r="I9" s="45">
        <v>15845.738425016822</v>
      </c>
      <c r="J9" s="45">
        <v>13804.629993683879</v>
      </c>
    </row>
    <row r="10" spans="1:11" ht="25.5" customHeight="1">
      <c r="B10" s="270" t="s">
        <v>34</v>
      </c>
      <c r="C10" s="271">
        <v>1217.2374242175979</v>
      </c>
      <c r="D10" s="269">
        <v>32.156316565623463</v>
      </c>
      <c r="E10" s="269">
        <v>953.79321645092568</v>
      </c>
      <c r="F10" s="269">
        <v>231.28789120104867</v>
      </c>
      <c r="G10" s="45">
        <v>30249.368599235408</v>
      </c>
      <c r="H10" s="45">
        <v>586803.51261146495</v>
      </c>
      <c r="I10" s="45">
        <v>15269.882855179523</v>
      </c>
      <c r="J10" s="45">
        <v>14643.712231235168</v>
      </c>
    </row>
    <row r="11" spans="1:11" ht="25.5" customHeight="1">
      <c r="B11" s="270" t="s">
        <v>75</v>
      </c>
      <c r="C11" s="271">
        <v>1278.5234899328859</v>
      </c>
      <c r="D11" s="269">
        <v>39.654433814079681</v>
      </c>
      <c r="E11" s="269">
        <v>994.18820505497649</v>
      </c>
      <c r="F11" s="269">
        <v>244.68085106382978</v>
      </c>
      <c r="G11" s="45">
        <v>35028.329893337803</v>
      </c>
      <c r="H11" s="45">
        <v>589354.27079582284</v>
      </c>
      <c r="I11" s="45">
        <v>18151.935955072317</v>
      </c>
      <c r="J11" s="45">
        <v>13763.202217683105</v>
      </c>
    </row>
    <row r="12" spans="1:11" ht="25.5" customHeight="1">
      <c r="B12" s="270" t="s">
        <v>104</v>
      </c>
      <c r="C12" s="271">
        <v>1206.4559146532788</v>
      </c>
      <c r="D12" s="269">
        <v>32.758079698776278</v>
      </c>
      <c r="E12" s="269">
        <v>952.10229055538116</v>
      </c>
      <c r="F12" s="269">
        <v>221.59554439912142</v>
      </c>
      <c r="G12" s="45">
        <v>34014.90403708737</v>
      </c>
      <c r="H12" s="45">
        <v>626911.40301724139</v>
      </c>
      <c r="I12" s="45">
        <v>18085.223828826602</v>
      </c>
      <c r="J12" s="45">
        <v>14811.152607171935</v>
      </c>
    </row>
    <row r="13" spans="1:11" ht="25.5" customHeight="1">
      <c r="B13" s="270" t="s">
        <v>105</v>
      </c>
      <c r="C13" s="271">
        <v>1153.3522190745987</v>
      </c>
      <c r="D13" s="269">
        <v>33.805476864966948</v>
      </c>
      <c r="E13" s="269">
        <v>879.69782813975451</v>
      </c>
      <c r="F13" s="269">
        <v>239.84891406987722</v>
      </c>
      <c r="G13" s="45">
        <v>32085.86048796463</v>
      </c>
      <c r="H13" s="45">
        <v>587287.15083798883</v>
      </c>
      <c r="I13" s="45">
        <v>15773.052812365822</v>
      </c>
      <c r="J13" s="45">
        <v>13663.834645669291</v>
      </c>
    </row>
    <row r="14" spans="1:11" ht="25.5" customHeight="1">
      <c r="B14" s="270" t="s">
        <v>106</v>
      </c>
      <c r="C14" s="271">
        <v>1136.6972477064219</v>
      </c>
      <c r="D14" s="269">
        <v>25.993883792048926</v>
      </c>
      <c r="E14" s="269">
        <v>882.56880733944956</v>
      </c>
      <c r="F14" s="269">
        <v>228.13455657492355</v>
      </c>
      <c r="G14" s="45">
        <v>28655.856873822977</v>
      </c>
      <c r="H14" s="45">
        <v>628201.76470588241</v>
      </c>
      <c r="I14" s="45">
        <v>14847.889812889813</v>
      </c>
      <c r="J14" s="45">
        <v>13760.938337801608</v>
      </c>
    </row>
    <row r="15" spans="1:11" ht="25.5" customHeight="1">
      <c r="B15" s="270" t="s">
        <v>93</v>
      </c>
      <c r="C15" s="271">
        <v>1204.3396226415093</v>
      </c>
      <c r="D15" s="269">
        <v>34.716981132075468</v>
      </c>
      <c r="E15" s="269">
        <v>966.2264150943397</v>
      </c>
      <c r="F15" s="269">
        <v>203.39622641509436</v>
      </c>
      <c r="G15" s="45">
        <v>30505.148049506501</v>
      </c>
      <c r="H15" s="45">
        <v>602154.56521739135</v>
      </c>
      <c r="I15" s="45">
        <v>13310.16793595001</v>
      </c>
      <c r="J15" s="45">
        <v>14616.465677179964</v>
      </c>
    </row>
    <row r="16" spans="1:11" ht="25.5" customHeight="1">
      <c r="B16" s="270" t="s">
        <v>33</v>
      </c>
      <c r="C16" s="271">
        <v>1260.1962012106032</v>
      </c>
      <c r="D16" s="269">
        <v>34.084742225005215</v>
      </c>
      <c r="E16" s="269">
        <v>986.95470674180751</v>
      </c>
      <c r="F16" s="269">
        <v>239.15675224379044</v>
      </c>
      <c r="G16" s="45">
        <v>29369.664916523121</v>
      </c>
      <c r="H16" s="45">
        <v>594344.80159216165</v>
      </c>
      <c r="I16" s="45">
        <v>13941.343089774769</v>
      </c>
      <c r="J16" s="45">
        <v>12518.888113108746</v>
      </c>
    </row>
    <row r="17" spans="2:10" ht="25.5" customHeight="1">
      <c r="B17" s="270" t="s">
        <v>99</v>
      </c>
      <c r="C17" s="271">
        <v>1226.6062602965403</v>
      </c>
      <c r="D17" s="269">
        <v>39.538714991762767</v>
      </c>
      <c r="E17" s="269">
        <v>941.51565074135078</v>
      </c>
      <c r="F17" s="269">
        <v>245.55189456342669</v>
      </c>
      <c r="G17" s="45">
        <v>33327.187361493518</v>
      </c>
      <c r="H17" s="45">
        <v>577105.13958333328</v>
      </c>
      <c r="I17" s="45">
        <v>15498.601049868766</v>
      </c>
      <c r="J17" s="45">
        <v>14128.034216705804</v>
      </c>
    </row>
    <row r="18" spans="2:10" ht="25.5" customHeight="1">
      <c r="B18" s="270" t="s">
        <v>95</v>
      </c>
      <c r="C18" s="271">
        <v>1130.3063457330416</v>
      </c>
      <c r="D18" s="269">
        <v>40.262582056892782</v>
      </c>
      <c r="E18" s="269">
        <v>890.59080962800886</v>
      </c>
      <c r="F18" s="269">
        <v>199.45295404814004</v>
      </c>
      <c r="G18" s="45">
        <v>34060.738553866999</v>
      </c>
      <c r="H18" s="45">
        <v>542995.51630434778</v>
      </c>
      <c r="I18" s="45">
        <v>15621.898034398035</v>
      </c>
      <c r="J18" s="45">
        <v>13657.098189797038</v>
      </c>
    </row>
    <row r="19" spans="2:10" ht="25.5" customHeight="1">
      <c r="B19" s="270" t="s">
        <v>9</v>
      </c>
      <c r="C19" s="271">
        <v>1206.138472519629</v>
      </c>
      <c r="D19" s="269">
        <v>31.084939329050677</v>
      </c>
      <c r="E19" s="269">
        <v>950.99928622412563</v>
      </c>
      <c r="F19" s="269">
        <v>224.05424696645255</v>
      </c>
      <c r="G19" s="45">
        <v>29146.618061309029</v>
      </c>
      <c r="H19" s="45">
        <v>547353.44431687717</v>
      </c>
      <c r="I19" s="45">
        <v>15926.403122302698</v>
      </c>
      <c r="J19" s="45">
        <v>13364.668684294362</v>
      </c>
    </row>
    <row r="20" spans="2:10" ht="25.5" customHeight="1">
      <c r="B20" s="270" t="s">
        <v>107</v>
      </c>
      <c r="C20" s="271">
        <v>1207.180570221753</v>
      </c>
      <c r="D20" s="269">
        <v>30.887011615628303</v>
      </c>
      <c r="E20" s="269">
        <v>949.76240760295673</v>
      </c>
      <c r="F20" s="269">
        <v>226.53115100316791</v>
      </c>
      <c r="G20" s="45">
        <v>34789.059985129461</v>
      </c>
      <c r="H20" s="45">
        <v>747900.33418803418</v>
      </c>
      <c r="I20" s="45">
        <v>16807.777580120634</v>
      </c>
      <c r="J20" s="45">
        <v>12946.897797459504</v>
      </c>
    </row>
    <row r="21" spans="2:10" ht="25.5" customHeight="1">
      <c r="B21" s="270" t="s">
        <v>6</v>
      </c>
      <c r="C21" s="271">
        <v>1208.5950145678214</v>
      </c>
      <c r="D21" s="269">
        <v>27.614114600194238</v>
      </c>
      <c r="E21" s="269">
        <v>975.12139851084498</v>
      </c>
      <c r="F21" s="269">
        <v>205.85950145678211</v>
      </c>
      <c r="G21" s="45">
        <v>28889.749648439069</v>
      </c>
      <c r="H21" s="45">
        <v>602963.50586166466</v>
      </c>
      <c r="I21" s="45">
        <v>15824.156765101339</v>
      </c>
      <c r="J21" s="45">
        <v>13772.64664255386</v>
      </c>
    </row>
    <row r="22" spans="2:10" ht="25.5" customHeight="1">
      <c r="B22" s="270" t="s">
        <v>108</v>
      </c>
      <c r="C22" s="271">
        <v>1203.3668864977437</v>
      </c>
      <c r="D22" s="269">
        <v>32.315168344324888</v>
      </c>
      <c r="E22" s="269">
        <v>970.01041305102387</v>
      </c>
      <c r="F22" s="269">
        <v>201.04130510239503</v>
      </c>
      <c r="G22" s="45">
        <v>29765.066399376967</v>
      </c>
      <c r="H22" s="45">
        <v>610105.26315789472</v>
      </c>
      <c r="I22" s="45">
        <v>13732.898339655048</v>
      </c>
      <c r="J22" s="45">
        <v>13835.896063535911</v>
      </c>
    </row>
    <row r="23" spans="2:10" ht="25.5" customHeight="1">
      <c r="B23" s="270" t="s">
        <v>109</v>
      </c>
      <c r="C23" s="271">
        <v>1283.8659392049883</v>
      </c>
      <c r="D23" s="269">
        <v>37.295401402961808</v>
      </c>
      <c r="E23" s="269">
        <v>1039.7895557287607</v>
      </c>
      <c r="F23" s="269">
        <v>206.78098207326579</v>
      </c>
      <c r="G23" s="45">
        <v>30785.330682370084</v>
      </c>
      <c r="H23" s="45">
        <v>581450.36886102404</v>
      </c>
      <c r="I23" s="45">
        <v>14407.4682733031</v>
      </c>
      <c r="J23" s="45">
        <v>13821.762156049756</v>
      </c>
    </row>
    <row r="24" spans="2:10" ht="25.5" customHeight="1">
      <c r="B24" s="270" t="s">
        <v>110</v>
      </c>
      <c r="C24" s="271">
        <v>1209.5045632333768</v>
      </c>
      <c r="D24" s="269">
        <v>34.69361147327249</v>
      </c>
      <c r="E24" s="269">
        <v>978.73533246414604</v>
      </c>
      <c r="F24" s="269">
        <v>196.07561929595826</v>
      </c>
      <c r="G24" s="45">
        <v>32872.054285375503</v>
      </c>
      <c r="H24" s="45">
        <v>579680.92446448701</v>
      </c>
      <c r="I24" s="45">
        <v>17157.302801422691</v>
      </c>
      <c r="J24" s="45">
        <v>14561.812620519981</v>
      </c>
    </row>
    <row r="25" spans="2:10" ht="25.5" customHeight="1">
      <c r="B25" s="270" t="s">
        <v>92</v>
      </c>
      <c r="C25" s="271">
        <v>1259.9233226837061</v>
      </c>
      <c r="D25" s="269">
        <v>34.300319488817891</v>
      </c>
      <c r="E25" s="269">
        <v>1029.2012779552715</v>
      </c>
      <c r="F25" s="269">
        <v>196.42172523961662</v>
      </c>
      <c r="G25" s="45">
        <v>32113.358944709857</v>
      </c>
      <c r="H25" s="45">
        <v>570093.75074515643</v>
      </c>
      <c r="I25" s="45">
        <v>17545.828745266033</v>
      </c>
      <c r="J25" s="45">
        <v>14498.308392973324</v>
      </c>
    </row>
    <row r="26" spans="2:10" ht="25.5" customHeight="1">
      <c r="B26" s="270" t="s">
        <v>111</v>
      </c>
      <c r="C26" s="271">
        <v>1229.9657534246576</v>
      </c>
      <c r="D26" s="269">
        <v>45.034246575342465</v>
      </c>
      <c r="E26" s="269">
        <v>961.8721461187215</v>
      </c>
      <c r="F26" s="269">
        <v>223.0593607305936</v>
      </c>
      <c r="G26" s="45">
        <v>37433.511995916284</v>
      </c>
      <c r="H26" s="45">
        <v>568188.45373891003</v>
      </c>
      <c r="I26" s="45">
        <v>17982.013608671572</v>
      </c>
      <c r="J26" s="45">
        <v>14155.876833845105</v>
      </c>
    </row>
    <row r="27" spans="2:10" ht="25.5" customHeight="1">
      <c r="B27" s="270" t="s">
        <v>112</v>
      </c>
      <c r="C27" s="271">
        <v>1106.1374109761207</v>
      </c>
      <c r="D27" s="269">
        <v>54.084625052366988</v>
      </c>
      <c r="E27" s="269">
        <v>876.79095098449943</v>
      </c>
      <c r="F27" s="269">
        <v>175.2618349392543</v>
      </c>
      <c r="G27" s="45">
        <v>41749.273524343364</v>
      </c>
      <c r="H27" s="45">
        <v>528445.85979860579</v>
      </c>
      <c r="I27" s="45">
        <v>17127.625710736298</v>
      </c>
      <c r="J27" s="45">
        <v>14733.89745428469</v>
      </c>
    </row>
    <row r="28" spans="2:10" ht="25.5" customHeight="1">
      <c r="B28" s="270" t="s">
        <v>101</v>
      </c>
      <c r="C28" s="271">
        <v>1094.6428571428571</v>
      </c>
      <c r="D28" s="269">
        <v>51.369047619047613</v>
      </c>
      <c r="E28" s="269">
        <v>862.32142857142856</v>
      </c>
      <c r="F28" s="269">
        <v>180.95238095238096</v>
      </c>
      <c r="G28" s="45">
        <v>40681.324632952688</v>
      </c>
      <c r="H28" s="45">
        <v>523483.45307068364</v>
      </c>
      <c r="I28" s="45">
        <v>17400.347207841514</v>
      </c>
      <c r="J28" s="45">
        <v>14567.27302631579</v>
      </c>
    </row>
    <row r="29" spans="2:10" ht="25.5" customHeight="1">
      <c r="B29" s="270" t="s">
        <v>113</v>
      </c>
      <c r="C29" s="271">
        <v>1190.4823989569752</v>
      </c>
      <c r="D29" s="269">
        <v>33.376792698826598</v>
      </c>
      <c r="E29" s="269">
        <v>970.59973924380699</v>
      </c>
      <c r="F29" s="269">
        <v>186.50586701434159</v>
      </c>
      <c r="G29" s="45">
        <v>32505.337860037234</v>
      </c>
      <c r="H29" s="45">
        <v>552054.19921875</v>
      </c>
      <c r="I29" s="45">
        <v>17639.539257169723</v>
      </c>
      <c r="J29" s="45">
        <v>16891.167423977629</v>
      </c>
    </row>
    <row r="30" spans="2:10" ht="25.5" customHeight="1">
      <c r="B30" s="270" t="s">
        <v>56</v>
      </c>
      <c r="C30" s="271">
        <v>1054.1453831041258</v>
      </c>
      <c r="D30" s="269">
        <v>43.536345776031432</v>
      </c>
      <c r="E30" s="269">
        <v>816.62082514734777</v>
      </c>
      <c r="F30" s="269">
        <v>193.98821218074656</v>
      </c>
      <c r="G30" s="45">
        <v>39713.78731176383</v>
      </c>
      <c r="H30" s="45">
        <v>551259.70758122741</v>
      </c>
      <c r="I30" s="45">
        <v>18646.888322186402</v>
      </c>
      <c r="J30" s="45">
        <v>13592.758760380799</v>
      </c>
    </row>
    <row r="31" spans="2:10" ht="25.5" customHeight="1">
      <c r="B31" s="270" t="s">
        <v>57</v>
      </c>
      <c r="C31" s="271">
        <v>1077.5539568345323</v>
      </c>
      <c r="D31" s="269">
        <v>48.848920863309353</v>
      </c>
      <c r="E31" s="269">
        <v>873.7410071942445</v>
      </c>
      <c r="F31" s="269">
        <v>154.96402877697841</v>
      </c>
      <c r="G31" s="45">
        <v>43924.363065829886</v>
      </c>
      <c r="H31" s="45">
        <v>562636.77466863033</v>
      </c>
      <c r="I31" s="45">
        <v>20096.200905722519</v>
      </c>
      <c r="J31" s="45">
        <v>14763.407613741876</v>
      </c>
    </row>
    <row r="32" spans="2:10" ht="25.5" customHeight="1">
      <c r="B32" s="270" t="s">
        <v>78</v>
      </c>
      <c r="C32" s="271">
        <v>1127.8006401463192</v>
      </c>
      <c r="D32" s="269">
        <v>46.502057613168724</v>
      </c>
      <c r="E32" s="269">
        <v>866.98673982624598</v>
      </c>
      <c r="F32" s="269">
        <v>214.31184270690443</v>
      </c>
      <c r="G32" s="45">
        <v>37024.537603892153</v>
      </c>
      <c r="H32" s="45">
        <v>564311.80924287124</v>
      </c>
      <c r="I32" s="45">
        <v>14467.332946574548</v>
      </c>
      <c r="J32" s="45">
        <v>13866.01450821421</v>
      </c>
    </row>
    <row r="33" spans="2:10" ht="25.5" customHeight="1">
      <c r="B33" s="270" t="s">
        <v>38</v>
      </c>
      <c r="C33" s="271">
        <v>935.72433192686356</v>
      </c>
      <c r="D33" s="269">
        <v>11.462728551336147</v>
      </c>
      <c r="E33" s="269">
        <v>696.69479606188474</v>
      </c>
      <c r="F33" s="269">
        <v>227.56680731364276</v>
      </c>
      <c r="G33" s="45">
        <v>21809.320607244852</v>
      </c>
      <c r="H33" s="45">
        <v>625644.53987730062</v>
      </c>
      <c r="I33" s="45">
        <v>15015.138790754012</v>
      </c>
      <c r="J33" s="45">
        <v>12193.998763906056</v>
      </c>
    </row>
    <row r="34" spans="2:10" ht="25.5" customHeight="1">
      <c r="B34" s="272" t="s">
        <v>67</v>
      </c>
      <c r="C34" s="273">
        <v>955.47664901299959</v>
      </c>
      <c r="D34" s="274">
        <v>13.023591718825228</v>
      </c>
      <c r="E34" s="274">
        <v>763.4207992296582</v>
      </c>
      <c r="F34" s="274">
        <v>179.03225806451613</v>
      </c>
      <c r="G34" s="225">
        <v>21383.690404504858</v>
      </c>
      <c r="H34" s="225">
        <v>563881.1931608133</v>
      </c>
      <c r="I34" s="225">
        <v>13912.209176192353</v>
      </c>
      <c r="J34" s="225">
        <v>13779.575769799651</v>
      </c>
    </row>
    <row r="35" spans="2:10" ht="15" customHeight="1">
      <c r="B35" s="537" t="s">
        <v>283</v>
      </c>
      <c r="C35" s="537"/>
      <c r="D35" s="537"/>
      <c r="E35" s="537"/>
      <c r="F35" s="537"/>
      <c r="G35" s="537"/>
      <c r="H35" s="537"/>
      <c r="I35" s="537"/>
      <c r="J35" s="537"/>
    </row>
    <row r="36" spans="2:10" ht="15" customHeight="1">
      <c r="B36" s="537" t="s">
        <v>284</v>
      </c>
      <c r="C36" s="537"/>
      <c r="D36" s="537"/>
      <c r="E36" s="537"/>
      <c r="F36" s="537"/>
      <c r="G36" s="537"/>
      <c r="H36" s="537"/>
      <c r="I36" s="537"/>
      <c r="J36" s="537"/>
    </row>
    <row r="37" spans="2:10" ht="15" customHeight="1">
      <c r="B37" s="537" t="s">
        <v>406</v>
      </c>
      <c r="C37" s="537"/>
      <c r="D37" s="537"/>
      <c r="E37" s="537"/>
      <c r="F37" s="537"/>
      <c r="G37" s="537"/>
      <c r="H37" s="537"/>
      <c r="I37" s="537"/>
      <c r="J37" s="537"/>
    </row>
    <row r="38" spans="2:10" ht="8.25" customHeight="1">
      <c r="B38" s="94"/>
      <c r="C38" s="94"/>
      <c r="D38" s="94"/>
      <c r="E38" s="94"/>
      <c r="F38" s="94"/>
      <c r="G38" s="94"/>
      <c r="H38" s="94"/>
      <c r="I38" s="94"/>
      <c r="J38" s="94"/>
    </row>
    <row r="39" spans="2:10" ht="4.5" customHeight="1"/>
  </sheetData>
  <mergeCells count="7">
    <mergeCell ref="B37:J37"/>
    <mergeCell ref="B4:B5"/>
    <mergeCell ref="B2:J2"/>
    <mergeCell ref="C4:F4"/>
    <mergeCell ref="G4:J4"/>
    <mergeCell ref="B35:J35"/>
    <mergeCell ref="B36:J36"/>
  </mergeCells>
  <phoneticPr fontId="21"/>
  <printOptions horizontalCentered="1"/>
  <pageMargins left="0.51181102362204722" right="0.51181102362204722" top="0.74803149606299213" bottom="0.35433070866141736" header="0.51181102362204722" footer="0.51181102362204722"/>
  <pageSetup paperSize="9" scale="90" orientation="portrait" r:id="rId1"/>
  <headerFooter alignWithMargins="0"/>
  <rowBreaks count="1" manualBreakCount="1">
    <brk id="38" min="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2:P17"/>
  <sheetViews>
    <sheetView showGridLines="0" view="pageBreakPreview" zoomScale="90" zoomScaleNormal="170" zoomScaleSheetLayoutView="90" workbookViewId="0">
      <selection activeCell="O18" sqref="O18"/>
    </sheetView>
  </sheetViews>
  <sheetFormatPr defaultColWidth="16.90625" defaultRowHeight="13"/>
  <cols>
    <col min="1" max="1" width="16.90625" style="28"/>
    <col min="2" max="2" width="12.08984375" style="28" customWidth="1"/>
    <col min="3" max="3" width="8.08984375" style="28" customWidth="1"/>
    <col min="4" max="4" width="10" style="28" customWidth="1"/>
    <col min="5" max="5" width="8.08984375" style="28" customWidth="1"/>
    <col min="6" max="6" width="10.36328125" style="28" customWidth="1"/>
    <col min="7" max="12" width="8.08984375" style="28" customWidth="1"/>
    <col min="13" max="13" width="7.36328125" style="28" customWidth="1"/>
    <col min="14" max="14" width="6.453125" style="28" customWidth="1"/>
    <col min="15" max="15" width="8.6328125" style="28" customWidth="1"/>
    <col min="16" max="16384" width="16.90625" style="28"/>
  </cols>
  <sheetData>
    <row r="2" spans="1:16" s="27" customFormat="1" ht="21">
      <c r="A2" s="26"/>
      <c r="B2" s="376" t="s">
        <v>411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42"/>
    </row>
    <row r="3" spans="1:16" ht="13.5" customHeight="1" thickBot="1">
      <c r="O3" s="391" t="s">
        <v>8</v>
      </c>
      <c r="P3" s="391"/>
    </row>
    <row r="4" spans="1:16" ht="13.5" customHeight="1">
      <c r="B4" s="546" t="s">
        <v>219</v>
      </c>
      <c r="C4" s="547" t="s">
        <v>298</v>
      </c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</row>
    <row r="5" spans="1:16" ht="11.25" customHeight="1">
      <c r="B5" s="377"/>
      <c r="C5" s="379" t="s">
        <v>133</v>
      </c>
      <c r="D5" s="380"/>
      <c r="E5" s="383" t="s">
        <v>118</v>
      </c>
      <c r="F5" s="384"/>
      <c r="G5" s="387" t="s">
        <v>299</v>
      </c>
      <c r="H5" s="384"/>
      <c r="I5" s="387" t="s">
        <v>300</v>
      </c>
      <c r="J5" s="384"/>
      <c r="K5" s="379" t="s">
        <v>119</v>
      </c>
      <c r="L5" s="389"/>
      <c r="M5" s="392" t="s">
        <v>301</v>
      </c>
      <c r="N5" s="384"/>
      <c r="O5" s="372" t="s">
        <v>302</v>
      </c>
      <c r="P5" s="373"/>
    </row>
    <row r="6" spans="1:16" ht="11.25" customHeight="1">
      <c r="B6" s="377"/>
      <c r="C6" s="381"/>
      <c r="D6" s="382"/>
      <c r="E6" s="385"/>
      <c r="F6" s="386"/>
      <c r="G6" s="388"/>
      <c r="H6" s="386"/>
      <c r="I6" s="388"/>
      <c r="J6" s="386"/>
      <c r="K6" s="381"/>
      <c r="L6" s="390"/>
      <c r="M6" s="385"/>
      <c r="N6" s="386"/>
      <c r="O6" s="374" t="s">
        <v>267</v>
      </c>
      <c r="P6" s="375"/>
    </row>
    <row r="7" spans="1:16" s="55" customFormat="1" ht="13.5" customHeight="1" thickBot="1">
      <c r="B7" s="378"/>
      <c r="C7" s="118" t="s">
        <v>19</v>
      </c>
      <c r="D7" s="119" t="s">
        <v>12</v>
      </c>
      <c r="E7" s="119" t="s">
        <v>19</v>
      </c>
      <c r="F7" s="119" t="s">
        <v>12</v>
      </c>
      <c r="G7" s="120" t="s">
        <v>19</v>
      </c>
      <c r="H7" s="120" t="s">
        <v>12</v>
      </c>
      <c r="I7" s="120" t="s">
        <v>19</v>
      </c>
      <c r="J7" s="119" t="s">
        <v>12</v>
      </c>
      <c r="K7" s="120" t="s">
        <v>19</v>
      </c>
      <c r="L7" s="119" t="s">
        <v>12</v>
      </c>
      <c r="M7" s="118" t="s">
        <v>19</v>
      </c>
      <c r="N7" s="120" t="s">
        <v>12</v>
      </c>
      <c r="O7" s="119" t="s">
        <v>19</v>
      </c>
      <c r="P7" s="119" t="s">
        <v>12</v>
      </c>
    </row>
    <row r="8" spans="1:16" ht="13.5" customHeight="1">
      <c r="B8" s="121" t="s">
        <v>412</v>
      </c>
      <c r="C8" s="122">
        <v>7721</v>
      </c>
      <c r="D8" s="122">
        <v>2365489</v>
      </c>
      <c r="E8" s="122">
        <v>3181</v>
      </c>
      <c r="F8" s="122">
        <v>1410736</v>
      </c>
      <c r="G8" s="122">
        <v>22</v>
      </c>
      <c r="H8" s="122">
        <v>11798</v>
      </c>
      <c r="I8" s="122">
        <v>4472</v>
      </c>
      <c r="J8" s="122">
        <v>847025</v>
      </c>
      <c r="K8" s="122">
        <v>45</v>
      </c>
      <c r="L8" s="122">
        <v>86787</v>
      </c>
      <c r="M8" s="123" t="s">
        <v>22</v>
      </c>
      <c r="N8" s="123" t="s">
        <v>22</v>
      </c>
      <c r="O8" s="122">
        <v>1</v>
      </c>
      <c r="P8" s="122">
        <v>9143</v>
      </c>
    </row>
    <row r="9" spans="1:16" ht="13.5" customHeight="1">
      <c r="B9" s="125" t="s">
        <v>405</v>
      </c>
      <c r="C9" s="122">
        <v>2651</v>
      </c>
      <c r="D9" s="122">
        <v>946716</v>
      </c>
      <c r="E9" s="122">
        <v>1614</v>
      </c>
      <c r="F9" s="122">
        <v>618684</v>
      </c>
      <c r="G9" s="122">
        <v>13</v>
      </c>
      <c r="H9" s="122">
        <v>8319</v>
      </c>
      <c r="I9" s="122">
        <v>958</v>
      </c>
      <c r="J9" s="122">
        <v>183126</v>
      </c>
      <c r="K9" s="122">
        <v>62</v>
      </c>
      <c r="L9" s="122">
        <v>115618</v>
      </c>
      <c r="M9" s="123" t="s">
        <v>22</v>
      </c>
      <c r="N9" s="123" t="s">
        <v>22</v>
      </c>
      <c r="O9" s="122">
        <v>4</v>
      </c>
      <c r="P9" s="122">
        <v>20969</v>
      </c>
    </row>
    <row r="10" spans="1:16" ht="13.5" customHeight="1">
      <c r="B10" s="125" t="s">
        <v>347</v>
      </c>
      <c r="C10" s="124">
        <v>551</v>
      </c>
      <c r="D10" s="122">
        <v>244081</v>
      </c>
      <c r="E10" s="122">
        <v>185</v>
      </c>
      <c r="F10" s="122">
        <v>97950</v>
      </c>
      <c r="G10" s="122">
        <v>10</v>
      </c>
      <c r="H10" s="122">
        <v>2847</v>
      </c>
      <c r="I10" s="122">
        <v>309</v>
      </c>
      <c r="J10" s="122">
        <v>58746</v>
      </c>
      <c r="K10" s="122">
        <v>45</v>
      </c>
      <c r="L10" s="122">
        <v>75997</v>
      </c>
      <c r="M10" s="122" t="s">
        <v>22</v>
      </c>
      <c r="N10" s="122" t="s">
        <v>22</v>
      </c>
      <c r="O10" s="122">
        <v>2</v>
      </c>
      <c r="P10" s="122">
        <v>8542</v>
      </c>
    </row>
    <row r="11" spans="1:16" ht="13.5" customHeight="1">
      <c r="B11" s="125" t="s">
        <v>348</v>
      </c>
      <c r="C11" s="549">
        <v>80</v>
      </c>
      <c r="D11" s="549">
        <v>110727</v>
      </c>
      <c r="E11" s="549">
        <v>0</v>
      </c>
      <c r="F11" s="549">
        <v>0</v>
      </c>
      <c r="G11" s="549">
        <v>6</v>
      </c>
      <c r="H11" s="549">
        <v>3143</v>
      </c>
      <c r="I11" s="549">
        <v>12</v>
      </c>
      <c r="J11" s="549">
        <v>845</v>
      </c>
      <c r="K11" s="549">
        <v>61</v>
      </c>
      <c r="L11" s="549">
        <v>102388</v>
      </c>
      <c r="M11" s="549" t="s">
        <v>22</v>
      </c>
      <c r="N11" s="549" t="s">
        <v>22</v>
      </c>
      <c r="O11" s="549">
        <v>1</v>
      </c>
      <c r="P11" s="549">
        <v>4351</v>
      </c>
    </row>
    <row r="12" spans="1:16" ht="13.5" customHeight="1" thickBot="1">
      <c r="B12" s="550" t="s">
        <v>413</v>
      </c>
      <c r="C12" s="46">
        <v>69</v>
      </c>
      <c r="D12" s="46">
        <v>82078</v>
      </c>
      <c r="E12" s="46">
        <v>0</v>
      </c>
      <c r="F12" s="46">
        <v>0</v>
      </c>
      <c r="G12" s="46">
        <v>18</v>
      </c>
      <c r="H12" s="46">
        <v>5460</v>
      </c>
      <c r="I12" s="46">
        <v>3</v>
      </c>
      <c r="J12" s="46">
        <v>200</v>
      </c>
      <c r="K12" s="46">
        <v>48</v>
      </c>
      <c r="L12" s="46">
        <v>76418</v>
      </c>
      <c r="M12" s="551" t="s">
        <v>22</v>
      </c>
      <c r="N12" s="46" t="s">
        <v>22</v>
      </c>
      <c r="O12" s="46">
        <v>0</v>
      </c>
      <c r="P12" s="46">
        <v>0</v>
      </c>
    </row>
    <row r="13" spans="1:16" ht="13.5" customHeight="1">
      <c r="B13" s="43" t="s">
        <v>297</v>
      </c>
      <c r="M13" s="43"/>
      <c r="N13" s="43"/>
      <c r="O13" s="43"/>
      <c r="P13" s="43"/>
    </row>
    <row r="14" spans="1:16" ht="13.5" customHeight="1">
      <c r="B14" s="23"/>
      <c r="C14" s="74"/>
      <c r="D14" s="76"/>
      <c r="E14" s="74"/>
      <c r="F14" s="74"/>
      <c r="G14" s="74"/>
      <c r="H14" s="74"/>
      <c r="I14" s="74"/>
      <c r="J14" s="74"/>
      <c r="K14" s="74"/>
      <c r="L14" s="74"/>
      <c r="M14" s="75"/>
      <c r="N14" s="74"/>
      <c r="O14" s="74"/>
      <c r="P14" s="74"/>
    </row>
    <row r="15" spans="1:16" ht="13.5" customHeight="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77"/>
      <c r="N15" s="23"/>
      <c r="O15" s="23"/>
      <c r="P15" s="23"/>
    </row>
    <row r="16" spans="1:16" ht="17.149999999999999" customHeight="1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2:12" ht="17.149999999999999" customHeight="1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</sheetData>
  <mergeCells count="12">
    <mergeCell ref="O5:P5"/>
    <mergeCell ref="O6:P6"/>
    <mergeCell ref="B2:L2"/>
    <mergeCell ref="B4:B7"/>
    <mergeCell ref="C5:D6"/>
    <mergeCell ref="E5:F6"/>
    <mergeCell ref="G5:H6"/>
    <mergeCell ref="I5:J6"/>
    <mergeCell ref="K5:L6"/>
    <mergeCell ref="O3:P3"/>
    <mergeCell ref="M5:N6"/>
    <mergeCell ref="C4:P4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50" orientation="portrait" r:id="rId1"/>
  <headerFooter alignWithMargins="0"/>
  <ignoredErrors>
    <ignoredError sqref="B9:B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pageSetUpPr fitToPage="1"/>
  </sheetPr>
  <dimension ref="A2:AD16"/>
  <sheetViews>
    <sheetView showGridLines="0" view="pageBreakPreview" zoomScale="80" zoomScaleNormal="100" zoomScaleSheetLayoutView="80" workbookViewId="0">
      <selection activeCell="J19" sqref="J19"/>
    </sheetView>
  </sheetViews>
  <sheetFormatPr defaultColWidth="16.90625" defaultRowHeight="13"/>
  <cols>
    <col min="1" max="1" width="16.90625" style="59"/>
    <col min="2" max="2" width="12.08984375" style="59" customWidth="1"/>
    <col min="3" max="3" width="6.6328125" style="59" customWidth="1"/>
    <col min="4" max="4" width="8.90625" style="59" customWidth="1"/>
    <col min="5" max="5" width="6" style="59" customWidth="1"/>
    <col min="6" max="6" width="6.6328125" style="59" customWidth="1"/>
    <col min="7" max="7" width="6" style="59" customWidth="1"/>
    <col min="8" max="9" width="6.6328125" style="59" customWidth="1"/>
    <col min="10" max="10" width="7.6328125" style="59" customWidth="1"/>
    <col min="11" max="11" width="6.26953125" style="59" customWidth="1"/>
    <col min="12" max="12" width="6.6328125" style="59" customWidth="1"/>
    <col min="13" max="13" width="6.26953125" style="59" customWidth="1"/>
    <col min="14" max="14" width="7.36328125" style="59" customWidth="1"/>
    <col min="15" max="15" width="5.6328125" style="59" customWidth="1"/>
    <col min="16" max="16" width="7" style="59" customWidth="1"/>
    <col min="17" max="19" width="5.6328125" style="59" customWidth="1"/>
    <col min="20" max="20" width="7.08984375" style="59" customWidth="1"/>
    <col min="21" max="21" width="5.6328125" style="59" customWidth="1"/>
    <col min="22" max="22" width="6" style="59" bestFit="1" customWidth="1"/>
    <col min="23" max="23" width="5.6328125" style="59" customWidth="1"/>
    <col min="24" max="24" width="7" style="59" customWidth="1"/>
    <col min="25" max="25" width="5.6328125" style="59" customWidth="1"/>
    <col min="26" max="26" width="7.08984375" style="59" customWidth="1"/>
    <col min="27" max="28" width="5.08984375" style="59" customWidth="1"/>
    <col min="29" max="30" width="5.6328125" style="59" customWidth="1"/>
    <col min="31" max="16384" width="16.90625" style="59"/>
  </cols>
  <sheetData>
    <row r="2" spans="1:30" s="58" customFormat="1" ht="21">
      <c r="A2" s="57"/>
      <c r="B2" s="393" t="s">
        <v>444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126"/>
      <c r="P2" s="126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</row>
    <row r="3" spans="1:30" ht="13.5" customHeight="1" thickBot="1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333"/>
      <c r="AD3" s="140" t="s">
        <v>8</v>
      </c>
    </row>
    <row r="4" spans="1:30" ht="13.5" customHeight="1">
      <c r="B4" s="552" t="s">
        <v>219</v>
      </c>
      <c r="C4" s="553" t="s">
        <v>133</v>
      </c>
      <c r="D4" s="554"/>
      <c r="E4" s="553" t="s">
        <v>120</v>
      </c>
      <c r="F4" s="554"/>
      <c r="G4" s="553" t="s">
        <v>121</v>
      </c>
      <c r="H4" s="554"/>
      <c r="I4" s="553" t="s">
        <v>303</v>
      </c>
      <c r="J4" s="554"/>
      <c r="K4" s="553" t="s">
        <v>122</v>
      </c>
      <c r="L4" s="554"/>
      <c r="M4" s="553" t="s">
        <v>304</v>
      </c>
      <c r="N4" s="548"/>
      <c r="O4" s="555" t="s">
        <v>123</v>
      </c>
      <c r="P4" s="556"/>
      <c r="Q4" s="557" t="s">
        <v>124</v>
      </c>
      <c r="R4" s="558"/>
      <c r="S4" s="559" t="s">
        <v>305</v>
      </c>
      <c r="T4" s="556"/>
      <c r="U4" s="559" t="s">
        <v>306</v>
      </c>
      <c r="V4" s="556"/>
      <c r="W4" s="559" t="s">
        <v>307</v>
      </c>
      <c r="X4" s="556"/>
      <c r="Y4" s="559" t="s">
        <v>125</v>
      </c>
      <c r="Z4" s="556"/>
      <c r="AA4" s="559" t="s">
        <v>308</v>
      </c>
      <c r="AB4" s="556"/>
      <c r="AC4" s="557" t="s">
        <v>126</v>
      </c>
      <c r="AD4" s="560"/>
    </row>
    <row r="5" spans="1:30" ht="13.5" customHeight="1">
      <c r="B5" s="394"/>
      <c r="C5" s="129" t="s">
        <v>19</v>
      </c>
      <c r="D5" s="130" t="s">
        <v>12</v>
      </c>
      <c r="E5" s="129" t="s">
        <v>19</v>
      </c>
      <c r="F5" s="130" t="s">
        <v>12</v>
      </c>
      <c r="G5" s="129" t="s">
        <v>19</v>
      </c>
      <c r="H5" s="130" t="s">
        <v>12</v>
      </c>
      <c r="I5" s="129" t="s">
        <v>19</v>
      </c>
      <c r="J5" s="130" t="s">
        <v>12</v>
      </c>
      <c r="K5" s="129" t="s">
        <v>19</v>
      </c>
      <c r="L5" s="130" t="s">
        <v>12</v>
      </c>
      <c r="M5" s="129" t="s">
        <v>19</v>
      </c>
      <c r="N5" s="130" t="s">
        <v>12</v>
      </c>
      <c r="O5" s="131" t="s">
        <v>19</v>
      </c>
      <c r="P5" s="130" t="s">
        <v>12</v>
      </c>
      <c r="Q5" s="129" t="s">
        <v>19</v>
      </c>
      <c r="R5" s="130" t="s">
        <v>12</v>
      </c>
      <c r="S5" s="129" t="s">
        <v>19</v>
      </c>
      <c r="T5" s="130" t="s">
        <v>12</v>
      </c>
      <c r="U5" s="129" t="s">
        <v>19</v>
      </c>
      <c r="V5" s="130" t="s">
        <v>12</v>
      </c>
      <c r="W5" s="129" t="s">
        <v>19</v>
      </c>
      <c r="X5" s="130" t="s">
        <v>12</v>
      </c>
      <c r="Y5" s="129" t="s">
        <v>19</v>
      </c>
      <c r="Z5" s="130" t="s">
        <v>12</v>
      </c>
      <c r="AA5" s="129" t="s">
        <v>19</v>
      </c>
      <c r="AB5" s="130" t="s">
        <v>12</v>
      </c>
      <c r="AC5" s="129" t="s">
        <v>19</v>
      </c>
      <c r="AD5" s="130" t="s">
        <v>12</v>
      </c>
    </row>
    <row r="6" spans="1:30" ht="13.5" customHeight="1">
      <c r="B6" s="132" t="s">
        <v>412</v>
      </c>
      <c r="C6" s="561">
        <v>79</v>
      </c>
      <c r="D6" s="561">
        <v>32284</v>
      </c>
      <c r="E6" s="561" t="s">
        <v>22</v>
      </c>
      <c r="F6" s="561" t="s">
        <v>22</v>
      </c>
      <c r="G6" s="561" t="s">
        <v>22</v>
      </c>
      <c r="H6" s="561" t="s">
        <v>22</v>
      </c>
      <c r="I6" s="561">
        <v>51</v>
      </c>
      <c r="J6" s="561">
        <v>20720</v>
      </c>
      <c r="K6" s="561">
        <v>1</v>
      </c>
      <c r="L6" s="561">
        <v>816</v>
      </c>
      <c r="M6" s="561">
        <v>1</v>
      </c>
      <c r="N6" s="561">
        <v>544</v>
      </c>
      <c r="O6" s="561" t="s">
        <v>22</v>
      </c>
      <c r="P6" s="561" t="s">
        <v>22</v>
      </c>
      <c r="Q6" s="561" t="s">
        <v>22</v>
      </c>
      <c r="R6" s="561" t="s">
        <v>22</v>
      </c>
      <c r="S6" s="561">
        <v>5</v>
      </c>
      <c r="T6" s="561">
        <v>2411</v>
      </c>
      <c r="U6" s="561" t="s">
        <v>22</v>
      </c>
      <c r="V6" s="561" t="s">
        <v>22</v>
      </c>
      <c r="W6" s="561">
        <v>2</v>
      </c>
      <c r="X6" s="561">
        <v>502</v>
      </c>
      <c r="Y6" s="561">
        <v>19</v>
      </c>
      <c r="Z6" s="561">
        <v>7292</v>
      </c>
      <c r="AA6" s="561" t="s">
        <v>22</v>
      </c>
      <c r="AB6" s="561" t="s">
        <v>22</v>
      </c>
      <c r="AC6" s="561" t="s">
        <v>22</v>
      </c>
      <c r="AD6" s="561" t="s">
        <v>22</v>
      </c>
    </row>
    <row r="7" spans="1:30" ht="13.5" customHeight="1">
      <c r="B7" s="133" t="s">
        <v>117</v>
      </c>
      <c r="C7" s="561">
        <v>74</v>
      </c>
      <c r="D7" s="561">
        <v>29027</v>
      </c>
      <c r="E7" s="561" t="s">
        <v>22</v>
      </c>
      <c r="F7" s="561" t="s">
        <v>22</v>
      </c>
      <c r="G7" s="561" t="s">
        <v>22</v>
      </c>
      <c r="H7" s="561" t="s">
        <v>22</v>
      </c>
      <c r="I7" s="561">
        <v>43</v>
      </c>
      <c r="J7" s="561">
        <v>18094</v>
      </c>
      <c r="K7" s="561">
        <v>1</v>
      </c>
      <c r="L7" s="561">
        <v>408</v>
      </c>
      <c r="M7" s="561">
        <v>2</v>
      </c>
      <c r="N7" s="561">
        <v>739</v>
      </c>
      <c r="O7" s="561" t="s">
        <v>22</v>
      </c>
      <c r="P7" s="561" t="s">
        <v>22</v>
      </c>
      <c r="Q7" s="561" t="s">
        <v>22</v>
      </c>
      <c r="R7" s="561" t="s">
        <v>22</v>
      </c>
      <c r="S7" s="561">
        <v>3</v>
      </c>
      <c r="T7" s="561">
        <v>1090</v>
      </c>
      <c r="U7" s="561" t="s">
        <v>22</v>
      </c>
      <c r="V7" s="562" t="s">
        <v>22</v>
      </c>
      <c r="W7" s="561">
        <v>1</v>
      </c>
      <c r="X7" s="561">
        <v>200</v>
      </c>
      <c r="Y7" s="561">
        <v>24</v>
      </c>
      <c r="Z7" s="561">
        <v>8496</v>
      </c>
      <c r="AA7" s="561" t="s">
        <v>22</v>
      </c>
      <c r="AB7" s="561" t="s">
        <v>22</v>
      </c>
      <c r="AC7" s="561" t="s">
        <v>22</v>
      </c>
      <c r="AD7" s="561" t="s">
        <v>22</v>
      </c>
    </row>
    <row r="8" spans="1:30" ht="13.5" customHeight="1">
      <c r="B8" s="133" t="s">
        <v>266</v>
      </c>
      <c r="C8" s="331">
        <v>67</v>
      </c>
      <c r="D8" s="561">
        <v>30379</v>
      </c>
      <c r="E8" s="561" t="s">
        <v>22</v>
      </c>
      <c r="F8" s="561" t="s">
        <v>22</v>
      </c>
      <c r="G8" s="561" t="s">
        <v>22</v>
      </c>
      <c r="H8" s="561" t="s">
        <v>22</v>
      </c>
      <c r="I8" s="561">
        <v>43</v>
      </c>
      <c r="J8" s="561">
        <v>19580</v>
      </c>
      <c r="K8" s="561" t="s">
        <v>22</v>
      </c>
      <c r="L8" s="561" t="s">
        <v>22</v>
      </c>
      <c r="M8" s="561">
        <v>3</v>
      </c>
      <c r="N8" s="561">
        <v>1314</v>
      </c>
      <c r="O8" s="561" t="s">
        <v>22</v>
      </c>
      <c r="P8" s="561" t="s">
        <v>22</v>
      </c>
      <c r="Q8" s="561" t="s">
        <v>22</v>
      </c>
      <c r="R8" s="561" t="s">
        <v>22</v>
      </c>
      <c r="S8" s="561">
        <v>2</v>
      </c>
      <c r="T8" s="561">
        <v>1445</v>
      </c>
      <c r="U8" s="561" t="s">
        <v>22</v>
      </c>
      <c r="V8" s="562" t="s">
        <v>22</v>
      </c>
      <c r="W8" s="561">
        <v>1</v>
      </c>
      <c r="X8" s="561">
        <v>260</v>
      </c>
      <c r="Y8" s="561">
        <v>18</v>
      </c>
      <c r="Z8" s="561">
        <v>7780</v>
      </c>
      <c r="AA8" s="561" t="s">
        <v>22</v>
      </c>
      <c r="AB8" s="561" t="s">
        <v>22</v>
      </c>
      <c r="AC8" s="561" t="s">
        <v>22</v>
      </c>
      <c r="AD8" s="561" t="s">
        <v>22</v>
      </c>
    </row>
    <row r="9" spans="1:30" ht="13.5" customHeight="1">
      <c r="B9" s="135" t="s">
        <v>296</v>
      </c>
      <c r="C9" s="331">
        <v>49</v>
      </c>
      <c r="D9" s="561">
        <v>21662</v>
      </c>
      <c r="E9" s="561" t="s">
        <v>22</v>
      </c>
      <c r="F9" s="561" t="s">
        <v>22</v>
      </c>
      <c r="G9" s="561" t="s">
        <v>22</v>
      </c>
      <c r="H9" s="561" t="s">
        <v>22</v>
      </c>
      <c r="I9" s="561">
        <v>32</v>
      </c>
      <c r="J9" s="561">
        <v>14406</v>
      </c>
      <c r="K9" s="561">
        <v>2</v>
      </c>
      <c r="L9" s="561">
        <v>960</v>
      </c>
      <c r="M9" s="561">
        <v>2</v>
      </c>
      <c r="N9" s="561">
        <v>621</v>
      </c>
      <c r="O9" s="561">
        <v>2</v>
      </c>
      <c r="P9" s="561">
        <v>445</v>
      </c>
      <c r="Q9" s="561" t="s">
        <v>22</v>
      </c>
      <c r="R9" s="561" t="s">
        <v>22</v>
      </c>
      <c r="S9" s="561" t="s">
        <v>22</v>
      </c>
      <c r="T9" s="561" t="s">
        <v>22</v>
      </c>
      <c r="U9" s="561" t="s">
        <v>22</v>
      </c>
      <c r="V9" s="562" t="s">
        <v>22</v>
      </c>
      <c r="W9" s="561" t="s">
        <v>22</v>
      </c>
      <c r="X9" s="561" t="s">
        <v>22</v>
      </c>
      <c r="Y9" s="561">
        <v>11</v>
      </c>
      <c r="Z9" s="561">
        <v>5230</v>
      </c>
      <c r="AA9" s="561" t="s">
        <v>22</v>
      </c>
      <c r="AB9" s="561" t="s">
        <v>22</v>
      </c>
      <c r="AC9" s="561" t="s">
        <v>22</v>
      </c>
      <c r="AD9" s="561" t="s">
        <v>22</v>
      </c>
    </row>
    <row r="10" spans="1:30" ht="13.5" customHeight="1" thickBot="1">
      <c r="B10" s="550" t="s">
        <v>408</v>
      </c>
      <c r="C10" s="138">
        <v>58</v>
      </c>
      <c r="D10" s="138">
        <v>26989</v>
      </c>
      <c r="E10" s="563" t="s">
        <v>22</v>
      </c>
      <c r="F10" s="563" t="s">
        <v>22</v>
      </c>
      <c r="G10" s="563" t="s">
        <v>22</v>
      </c>
      <c r="H10" s="563" t="s">
        <v>22</v>
      </c>
      <c r="I10" s="138">
        <v>34</v>
      </c>
      <c r="J10" s="138">
        <v>15255</v>
      </c>
      <c r="K10" s="138" t="s">
        <v>22</v>
      </c>
      <c r="L10" s="138" t="s">
        <v>22</v>
      </c>
      <c r="M10" s="138">
        <v>2</v>
      </c>
      <c r="N10" s="138">
        <v>580</v>
      </c>
      <c r="O10" s="563">
        <v>1</v>
      </c>
      <c r="P10" s="563">
        <v>340</v>
      </c>
      <c r="Q10" s="563" t="s">
        <v>22</v>
      </c>
      <c r="R10" s="563" t="s">
        <v>22</v>
      </c>
      <c r="S10" s="138">
        <v>1</v>
      </c>
      <c r="T10" s="138">
        <v>324</v>
      </c>
      <c r="U10" s="563">
        <v>1</v>
      </c>
      <c r="V10" s="563">
        <v>2000</v>
      </c>
      <c r="W10" s="138">
        <v>1</v>
      </c>
      <c r="X10" s="138">
        <v>160</v>
      </c>
      <c r="Y10" s="138">
        <v>18</v>
      </c>
      <c r="Z10" s="138">
        <v>8330</v>
      </c>
      <c r="AA10" s="563" t="s">
        <v>22</v>
      </c>
      <c r="AB10" s="563" t="s">
        <v>22</v>
      </c>
      <c r="AC10" s="563" t="s">
        <v>22</v>
      </c>
      <c r="AD10" s="563" t="s">
        <v>22</v>
      </c>
    </row>
    <row r="11" spans="1:30" ht="13.5" customHeight="1">
      <c r="B11" s="29" t="s">
        <v>465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6" spans="1:30">
      <c r="F16" s="60"/>
    </row>
  </sheetData>
  <mergeCells count="16">
    <mergeCell ref="AA4:AB4"/>
    <mergeCell ref="AC4:AD4"/>
    <mergeCell ref="O4:P4"/>
    <mergeCell ref="Q4:R4"/>
    <mergeCell ref="S4:T4"/>
    <mergeCell ref="U4:V4"/>
    <mergeCell ref="W4:X4"/>
    <mergeCell ref="Y4:Z4"/>
    <mergeCell ref="B2:N2"/>
    <mergeCell ref="B4:B5"/>
    <mergeCell ref="C4:D4"/>
    <mergeCell ref="E4:F4"/>
    <mergeCell ref="G4:H4"/>
    <mergeCell ref="I4:J4"/>
    <mergeCell ref="K4:L4"/>
    <mergeCell ref="M4:N4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73" orientation="landscape" r:id="rId1"/>
  <headerFooter alignWithMargins="0"/>
  <colBreaks count="1" manualBreakCount="1">
    <brk id="14" min="1" max="11" man="1"/>
  </colBreaks>
  <ignoredErrors>
    <ignoredError sqref="B7:B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2:AD16"/>
  <sheetViews>
    <sheetView showGridLines="0" view="pageBreakPreview" zoomScale="80" zoomScaleNormal="100" zoomScaleSheetLayoutView="80" workbookViewId="0">
      <selection activeCell="I21" sqref="I21"/>
    </sheetView>
  </sheetViews>
  <sheetFormatPr defaultColWidth="16.90625" defaultRowHeight="13"/>
  <cols>
    <col min="1" max="1" width="16.90625" style="28"/>
    <col min="2" max="2" width="12.08984375" style="28" customWidth="1"/>
    <col min="3" max="3" width="6.6328125" style="28" customWidth="1"/>
    <col min="4" max="4" width="8.90625" style="28" customWidth="1"/>
    <col min="5" max="5" width="6" style="28" customWidth="1"/>
    <col min="6" max="6" width="6.6328125" style="28" customWidth="1"/>
    <col min="7" max="7" width="6" style="28" customWidth="1"/>
    <col min="8" max="9" width="6.6328125" style="28" customWidth="1"/>
    <col min="10" max="10" width="7.6328125" style="28" customWidth="1"/>
    <col min="11" max="11" width="6.26953125" style="28" customWidth="1"/>
    <col min="12" max="12" width="6.6328125" style="28" customWidth="1"/>
    <col min="13" max="13" width="6.26953125" style="28" customWidth="1"/>
    <col min="14" max="14" width="7.36328125" style="28" customWidth="1"/>
    <col min="15" max="15" width="5.6328125" style="28" customWidth="1"/>
    <col min="16" max="16" width="7" style="28" customWidth="1"/>
    <col min="17" max="19" width="5.6328125" style="28" customWidth="1"/>
    <col min="20" max="20" width="7.08984375" style="28" customWidth="1"/>
    <col min="21" max="21" width="5.6328125" style="28" customWidth="1"/>
    <col min="22" max="22" width="5.08984375" style="28" customWidth="1"/>
    <col min="23" max="23" width="5.6328125" style="28" customWidth="1"/>
    <col min="24" max="24" width="7" style="28" customWidth="1"/>
    <col min="25" max="25" width="5.6328125" style="28" customWidth="1"/>
    <col min="26" max="26" width="7.08984375" style="28" customWidth="1"/>
    <col min="27" max="28" width="5.08984375" style="28" customWidth="1"/>
    <col min="29" max="30" width="5.6328125" style="28" customWidth="1"/>
    <col min="31" max="16384" width="16.90625" style="28"/>
  </cols>
  <sheetData>
    <row r="2" spans="1:30" s="27" customFormat="1" ht="21">
      <c r="A2" s="26"/>
      <c r="B2" s="393" t="s">
        <v>445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126"/>
      <c r="P2" s="126"/>
    </row>
    <row r="3" spans="1:30" ht="15" customHeight="1" thickBot="1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333"/>
      <c r="AD3" s="140" t="s">
        <v>8</v>
      </c>
    </row>
    <row r="4" spans="1:30" ht="13.5" customHeight="1">
      <c r="B4" s="564" t="s">
        <v>219</v>
      </c>
      <c r="C4" s="553" t="s">
        <v>133</v>
      </c>
      <c r="D4" s="554"/>
      <c r="E4" s="565" t="s">
        <v>120</v>
      </c>
      <c r="F4" s="566"/>
      <c r="G4" s="565" t="s">
        <v>121</v>
      </c>
      <c r="H4" s="566"/>
      <c r="I4" s="565" t="s">
        <v>303</v>
      </c>
      <c r="J4" s="566"/>
      <c r="K4" s="565" t="s">
        <v>122</v>
      </c>
      <c r="L4" s="566"/>
      <c r="M4" s="553" t="s">
        <v>304</v>
      </c>
      <c r="N4" s="548"/>
      <c r="O4" s="567" t="s">
        <v>123</v>
      </c>
      <c r="P4" s="568"/>
      <c r="Q4" s="569" t="s">
        <v>124</v>
      </c>
      <c r="R4" s="570"/>
      <c r="S4" s="571" t="s">
        <v>305</v>
      </c>
      <c r="T4" s="568"/>
      <c r="U4" s="571" t="s">
        <v>306</v>
      </c>
      <c r="V4" s="568"/>
      <c r="W4" s="571" t="s">
        <v>307</v>
      </c>
      <c r="X4" s="568"/>
      <c r="Y4" s="571" t="s">
        <v>125</v>
      </c>
      <c r="Z4" s="568"/>
      <c r="AA4" s="571" t="s">
        <v>308</v>
      </c>
      <c r="AB4" s="568"/>
      <c r="AC4" s="569" t="s">
        <v>126</v>
      </c>
      <c r="AD4" s="572"/>
    </row>
    <row r="5" spans="1:30" ht="13.5" customHeight="1">
      <c r="B5" s="395"/>
      <c r="C5" s="129" t="s">
        <v>19</v>
      </c>
      <c r="D5" s="130" t="s">
        <v>12</v>
      </c>
      <c r="E5" s="129" t="s">
        <v>19</v>
      </c>
      <c r="F5" s="130" t="s">
        <v>12</v>
      </c>
      <c r="G5" s="129" t="s">
        <v>19</v>
      </c>
      <c r="H5" s="130" t="s">
        <v>12</v>
      </c>
      <c r="I5" s="129" t="s">
        <v>19</v>
      </c>
      <c r="J5" s="130" t="s">
        <v>12</v>
      </c>
      <c r="K5" s="129" t="s">
        <v>19</v>
      </c>
      <c r="L5" s="130" t="s">
        <v>12</v>
      </c>
      <c r="M5" s="129" t="s">
        <v>19</v>
      </c>
      <c r="N5" s="130" t="s">
        <v>12</v>
      </c>
      <c r="O5" s="131" t="s">
        <v>19</v>
      </c>
      <c r="P5" s="130" t="s">
        <v>12</v>
      </c>
      <c r="Q5" s="129" t="s">
        <v>19</v>
      </c>
      <c r="R5" s="130" t="s">
        <v>12</v>
      </c>
      <c r="S5" s="129" t="s">
        <v>19</v>
      </c>
      <c r="T5" s="130" t="s">
        <v>12</v>
      </c>
      <c r="U5" s="129" t="s">
        <v>19</v>
      </c>
      <c r="V5" s="130" t="s">
        <v>12</v>
      </c>
      <c r="W5" s="129" t="s">
        <v>19</v>
      </c>
      <c r="X5" s="130" t="s">
        <v>12</v>
      </c>
      <c r="Y5" s="129" t="s">
        <v>19</v>
      </c>
      <c r="Z5" s="130" t="s">
        <v>12</v>
      </c>
      <c r="AA5" s="129" t="s">
        <v>19</v>
      </c>
      <c r="AB5" s="130" t="s">
        <v>12</v>
      </c>
      <c r="AC5" s="129" t="s">
        <v>19</v>
      </c>
      <c r="AD5" s="130" t="s">
        <v>12</v>
      </c>
    </row>
    <row r="6" spans="1:30" ht="13.5" customHeight="1">
      <c r="B6" s="132" t="s">
        <v>412</v>
      </c>
      <c r="C6" s="122">
        <v>9</v>
      </c>
      <c r="D6" s="122">
        <v>2735</v>
      </c>
      <c r="E6" s="573" t="s">
        <v>22</v>
      </c>
      <c r="F6" s="573" t="s">
        <v>22</v>
      </c>
      <c r="G6" s="573" t="s">
        <v>22</v>
      </c>
      <c r="H6" s="573" t="s">
        <v>22</v>
      </c>
      <c r="I6" s="122">
        <v>6</v>
      </c>
      <c r="J6" s="122">
        <v>1884</v>
      </c>
      <c r="K6" s="573" t="s">
        <v>22</v>
      </c>
      <c r="L6" s="573" t="s">
        <v>22</v>
      </c>
      <c r="M6" s="573">
        <v>1</v>
      </c>
      <c r="N6" s="573">
        <v>281</v>
      </c>
      <c r="O6" s="573" t="s">
        <v>22</v>
      </c>
      <c r="P6" s="573" t="s">
        <v>22</v>
      </c>
      <c r="Q6" s="573" t="s">
        <v>22</v>
      </c>
      <c r="R6" s="573" t="s">
        <v>22</v>
      </c>
      <c r="S6" s="573" t="s">
        <v>22</v>
      </c>
      <c r="T6" s="573" t="s">
        <v>22</v>
      </c>
      <c r="U6" s="573" t="s">
        <v>22</v>
      </c>
      <c r="V6" s="573" t="s">
        <v>22</v>
      </c>
      <c r="W6" s="573" t="s">
        <v>22</v>
      </c>
      <c r="X6" s="573" t="s">
        <v>22</v>
      </c>
      <c r="Y6" s="573">
        <v>2</v>
      </c>
      <c r="Z6" s="573">
        <v>570</v>
      </c>
      <c r="AA6" s="573" t="s">
        <v>22</v>
      </c>
      <c r="AB6" s="573" t="s">
        <v>22</v>
      </c>
      <c r="AC6" s="573" t="s">
        <v>22</v>
      </c>
      <c r="AD6" s="573" t="s">
        <v>22</v>
      </c>
    </row>
    <row r="7" spans="1:30" ht="13.5" customHeight="1">
      <c r="B7" s="133" t="s">
        <v>117</v>
      </c>
      <c r="C7" s="574">
        <v>9</v>
      </c>
      <c r="D7" s="574">
        <v>2732</v>
      </c>
      <c r="E7" s="561" t="s">
        <v>22</v>
      </c>
      <c r="F7" s="561" t="s">
        <v>22</v>
      </c>
      <c r="G7" s="561" t="s">
        <v>22</v>
      </c>
      <c r="H7" s="561" t="s">
        <v>22</v>
      </c>
      <c r="I7" s="561">
        <v>7</v>
      </c>
      <c r="J7" s="561">
        <v>2284</v>
      </c>
      <c r="K7" s="561" t="s">
        <v>22</v>
      </c>
      <c r="L7" s="561" t="s">
        <v>22</v>
      </c>
      <c r="M7" s="561">
        <v>1</v>
      </c>
      <c r="N7" s="561">
        <v>288</v>
      </c>
      <c r="O7" s="561" t="s">
        <v>22</v>
      </c>
      <c r="P7" s="561" t="s">
        <v>22</v>
      </c>
      <c r="Q7" s="561" t="s">
        <v>22</v>
      </c>
      <c r="R7" s="561" t="s">
        <v>22</v>
      </c>
      <c r="S7" s="561" t="s">
        <v>22</v>
      </c>
      <c r="T7" s="561" t="s">
        <v>22</v>
      </c>
      <c r="U7" s="561" t="s">
        <v>22</v>
      </c>
      <c r="V7" s="562" t="s">
        <v>22</v>
      </c>
      <c r="W7" s="561" t="s">
        <v>22</v>
      </c>
      <c r="X7" s="561" t="s">
        <v>22</v>
      </c>
      <c r="Y7" s="561">
        <v>1</v>
      </c>
      <c r="Z7" s="561">
        <v>160</v>
      </c>
      <c r="AA7" s="561" t="s">
        <v>22</v>
      </c>
      <c r="AB7" s="561" t="s">
        <v>22</v>
      </c>
      <c r="AC7" s="561" t="s">
        <v>22</v>
      </c>
      <c r="AD7" s="561" t="s">
        <v>22</v>
      </c>
    </row>
    <row r="8" spans="1:30" ht="13.5" customHeight="1">
      <c r="B8" s="133" t="s">
        <v>266</v>
      </c>
      <c r="C8" s="134">
        <v>6</v>
      </c>
      <c r="D8" s="574">
        <v>1936</v>
      </c>
      <c r="E8" s="561" t="s">
        <v>22</v>
      </c>
      <c r="F8" s="561" t="s">
        <v>22</v>
      </c>
      <c r="G8" s="561" t="s">
        <v>22</v>
      </c>
      <c r="H8" s="561" t="s">
        <v>22</v>
      </c>
      <c r="I8" s="561">
        <v>3</v>
      </c>
      <c r="J8" s="561">
        <v>486</v>
      </c>
      <c r="K8" s="561" t="s">
        <v>22</v>
      </c>
      <c r="L8" s="561" t="s">
        <v>22</v>
      </c>
      <c r="M8" s="561" t="s">
        <v>22</v>
      </c>
      <c r="N8" s="561" t="s">
        <v>22</v>
      </c>
      <c r="O8" s="561" t="s">
        <v>22</v>
      </c>
      <c r="P8" s="561" t="s">
        <v>22</v>
      </c>
      <c r="Q8" s="561" t="s">
        <v>22</v>
      </c>
      <c r="R8" s="561" t="s">
        <v>22</v>
      </c>
      <c r="S8" s="561" t="s">
        <v>22</v>
      </c>
      <c r="T8" s="561" t="s">
        <v>22</v>
      </c>
      <c r="U8" s="561" t="s">
        <v>22</v>
      </c>
      <c r="V8" s="562" t="s">
        <v>22</v>
      </c>
      <c r="W8" s="561" t="s">
        <v>22</v>
      </c>
      <c r="X8" s="561" t="s">
        <v>22</v>
      </c>
      <c r="Y8" s="561">
        <v>3</v>
      </c>
      <c r="Z8" s="561">
        <v>1450</v>
      </c>
      <c r="AA8" s="561" t="s">
        <v>22</v>
      </c>
      <c r="AB8" s="561" t="s">
        <v>22</v>
      </c>
      <c r="AC8" s="561" t="s">
        <v>22</v>
      </c>
      <c r="AD8" s="561" t="s">
        <v>22</v>
      </c>
    </row>
    <row r="9" spans="1:30" ht="13.5" customHeight="1">
      <c r="B9" s="135" t="s">
        <v>296</v>
      </c>
      <c r="C9" s="134">
        <v>6</v>
      </c>
      <c r="D9" s="574">
        <v>2118</v>
      </c>
      <c r="E9" s="561" t="s">
        <v>22</v>
      </c>
      <c r="F9" s="561" t="s">
        <v>22</v>
      </c>
      <c r="G9" s="561" t="s">
        <v>22</v>
      </c>
      <c r="H9" s="561" t="s">
        <v>22</v>
      </c>
      <c r="I9" s="561">
        <v>5</v>
      </c>
      <c r="J9" s="561">
        <v>1968</v>
      </c>
      <c r="K9" s="561" t="s">
        <v>22</v>
      </c>
      <c r="L9" s="561" t="s">
        <v>22</v>
      </c>
      <c r="M9" s="561" t="s">
        <v>22</v>
      </c>
      <c r="N9" s="561" t="s">
        <v>22</v>
      </c>
      <c r="O9" s="561" t="s">
        <v>22</v>
      </c>
      <c r="P9" s="561" t="s">
        <v>22</v>
      </c>
      <c r="Q9" s="561" t="s">
        <v>22</v>
      </c>
      <c r="R9" s="561" t="s">
        <v>22</v>
      </c>
      <c r="S9" s="561" t="s">
        <v>22</v>
      </c>
      <c r="T9" s="561" t="s">
        <v>22</v>
      </c>
      <c r="U9" s="561" t="s">
        <v>22</v>
      </c>
      <c r="V9" s="562" t="s">
        <v>22</v>
      </c>
      <c r="W9" s="561" t="s">
        <v>22</v>
      </c>
      <c r="X9" s="561" t="s">
        <v>22</v>
      </c>
      <c r="Y9" s="561">
        <v>1</v>
      </c>
      <c r="Z9" s="561">
        <v>150</v>
      </c>
      <c r="AA9" s="561" t="s">
        <v>22</v>
      </c>
      <c r="AB9" s="561" t="s">
        <v>22</v>
      </c>
      <c r="AC9" s="561" t="s">
        <v>22</v>
      </c>
      <c r="AD9" s="561" t="s">
        <v>22</v>
      </c>
    </row>
    <row r="10" spans="1:30" ht="13.5" customHeight="1" thickBot="1">
      <c r="B10" s="550" t="s">
        <v>408</v>
      </c>
      <c r="C10" s="563">
        <v>4</v>
      </c>
      <c r="D10" s="563">
        <v>1228</v>
      </c>
      <c r="E10" s="563" t="s">
        <v>22</v>
      </c>
      <c r="F10" s="563" t="s">
        <v>22</v>
      </c>
      <c r="G10" s="563" t="s">
        <v>22</v>
      </c>
      <c r="H10" s="563" t="s">
        <v>22</v>
      </c>
      <c r="I10" s="563">
        <v>4</v>
      </c>
      <c r="J10" s="563">
        <v>1228</v>
      </c>
      <c r="K10" s="563" t="s">
        <v>22</v>
      </c>
      <c r="L10" s="563" t="s">
        <v>22</v>
      </c>
      <c r="M10" s="138" t="s">
        <v>22</v>
      </c>
      <c r="N10" s="138" t="s">
        <v>22</v>
      </c>
      <c r="O10" s="563" t="s">
        <v>22</v>
      </c>
      <c r="P10" s="563" t="s">
        <v>22</v>
      </c>
      <c r="Q10" s="563" t="s">
        <v>22</v>
      </c>
      <c r="R10" s="563" t="s">
        <v>22</v>
      </c>
      <c r="S10" s="563" t="s">
        <v>22</v>
      </c>
      <c r="T10" s="563" t="s">
        <v>22</v>
      </c>
      <c r="U10" s="563" t="s">
        <v>22</v>
      </c>
      <c r="V10" s="563" t="s">
        <v>22</v>
      </c>
      <c r="W10" s="563" t="s">
        <v>22</v>
      </c>
      <c r="X10" s="563" t="s">
        <v>22</v>
      </c>
      <c r="Y10" s="138" t="s">
        <v>22</v>
      </c>
      <c r="Z10" s="138" t="s">
        <v>22</v>
      </c>
      <c r="AA10" s="563" t="s">
        <v>22</v>
      </c>
      <c r="AB10" s="563" t="s">
        <v>22</v>
      </c>
      <c r="AC10" s="563" t="s">
        <v>22</v>
      </c>
      <c r="AD10" s="563" t="s">
        <v>22</v>
      </c>
    </row>
    <row r="11" spans="1:30">
      <c r="B11" s="29" t="s">
        <v>466</v>
      </c>
    </row>
    <row r="16" spans="1:30">
      <c r="F16" s="61"/>
    </row>
  </sheetData>
  <mergeCells count="16">
    <mergeCell ref="AA4:AB4"/>
    <mergeCell ref="AC4:AD4"/>
    <mergeCell ref="O4:P4"/>
    <mergeCell ref="Q4:R4"/>
    <mergeCell ref="S4:T4"/>
    <mergeCell ref="U4:V4"/>
    <mergeCell ref="W4:X4"/>
    <mergeCell ref="Y4:Z4"/>
    <mergeCell ref="B2:N2"/>
    <mergeCell ref="B4:B5"/>
    <mergeCell ref="C4:D4"/>
    <mergeCell ref="E4:F4"/>
    <mergeCell ref="G4:H4"/>
    <mergeCell ref="I4:J4"/>
    <mergeCell ref="K4:L4"/>
    <mergeCell ref="M4:N4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73" orientation="landscape" r:id="rId1"/>
  <headerFooter alignWithMargins="0"/>
  <colBreaks count="1" manualBreakCount="1">
    <brk id="14" min="1" max="12" man="1"/>
  </colBreaks>
  <ignoredErrors>
    <ignoredError sqref="B7:B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2:AB16"/>
  <sheetViews>
    <sheetView showGridLines="0" view="pageBreakPreview" zoomScale="80" zoomScaleNormal="100" zoomScaleSheetLayoutView="80" workbookViewId="0">
      <selection activeCell="J21" sqref="J21"/>
    </sheetView>
  </sheetViews>
  <sheetFormatPr defaultColWidth="16.90625" defaultRowHeight="13"/>
  <cols>
    <col min="1" max="1" width="16.90625" style="59"/>
    <col min="2" max="2" width="12.08984375" style="59" customWidth="1"/>
    <col min="3" max="3" width="6.6328125" style="59" customWidth="1"/>
    <col min="4" max="4" width="7.6328125" style="59" customWidth="1"/>
    <col min="5" max="9" width="6.6328125" style="59" customWidth="1"/>
    <col min="10" max="10" width="7.6328125" style="59" customWidth="1"/>
    <col min="11" max="28" width="6.6328125" style="59" customWidth="1"/>
    <col min="29" max="16384" width="16.90625" style="59"/>
  </cols>
  <sheetData>
    <row r="2" spans="1:28" s="58" customFormat="1" ht="21">
      <c r="A2" s="57"/>
      <c r="B2" s="393" t="s">
        <v>446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142"/>
      <c r="P2" s="142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</row>
    <row r="3" spans="1:28" ht="13.5" customHeight="1" thickBot="1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122" t="s">
        <v>8</v>
      </c>
    </row>
    <row r="4" spans="1:28" ht="13.5" customHeight="1">
      <c r="B4" s="564" t="s">
        <v>219</v>
      </c>
      <c r="C4" s="553" t="s">
        <v>133</v>
      </c>
      <c r="D4" s="554"/>
      <c r="E4" s="571" t="s">
        <v>120</v>
      </c>
      <c r="F4" s="568"/>
      <c r="G4" s="571" t="s">
        <v>121</v>
      </c>
      <c r="H4" s="568"/>
      <c r="I4" s="571" t="s">
        <v>309</v>
      </c>
      <c r="J4" s="568"/>
      <c r="K4" s="571" t="s">
        <v>122</v>
      </c>
      <c r="L4" s="568"/>
      <c r="M4" s="559" t="s">
        <v>310</v>
      </c>
      <c r="N4" s="555"/>
      <c r="O4" s="575" t="s">
        <v>123</v>
      </c>
      <c r="P4" s="576"/>
      <c r="Q4" s="577" t="s">
        <v>124</v>
      </c>
      <c r="R4" s="578"/>
      <c r="S4" s="577" t="s">
        <v>305</v>
      </c>
      <c r="T4" s="578"/>
      <c r="U4" s="577" t="s">
        <v>306</v>
      </c>
      <c r="V4" s="578"/>
      <c r="W4" s="577" t="s">
        <v>307</v>
      </c>
      <c r="X4" s="578"/>
      <c r="Y4" s="579" t="s">
        <v>125</v>
      </c>
      <c r="Z4" s="580"/>
      <c r="AA4" s="579" t="s">
        <v>308</v>
      </c>
      <c r="AB4" s="581"/>
    </row>
    <row r="5" spans="1:28" ht="13.5" customHeight="1">
      <c r="B5" s="395"/>
      <c r="C5" s="128" t="s">
        <v>0</v>
      </c>
      <c r="D5" s="128" t="s">
        <v>21</v>
      </c>
      <c r="E5" s="128" t="s">
        <v>0</v>
      </c>
      <c r="F5" s="128" t="s">
        <v>21</v>
      </c>
      <c r="G5" s="128" t="s">
        <v>0</v>
      </c>
      <c r="H5" s="128" t="s">
        <v>21</v>
      </c>
      <c r="I5" s="128" t="s">
        <v>0</v>
      </c>
      <c r="J5" s="128" t="s">
        <v>21</v>
      </c>
      <c r="K5" s="128" t="s">
        <v>0</v>
      </c>
      <c r="L5" s="128" t="s">
        <v>21</v>
      </c>
      <c r="M5" s="144" t="s">
        <v>0</v>
      </c>
      <c r="N5" s="329" t="s">
        <v>21</v>
      </c>
      <c r="O5" s="145" t="s">
        <v>0</v>
      </c>
      <c r="P5" s="330" t="s">
        <v>21</v>
      </c>
      <c r="Q5" s="146" t="s">
        <v>0</v>
      </c>
      <c r="R5" s="146" t="s">
        <v>21</v>
      </c>
      <c r="S5" s="146" t="s">
        <v>0</v>
      </c>
      <c r="T5" s="146" t="s">
        <v>21</v>
      </c>
      <c r="U5" s="146" t="s">
        <v>0</v>
      </c>
      <c r="V5" s="146" t="s">
        <v>21</v>
      </c>
      <c r="W5" s="146" t="s">
        <v>0</v>
      </c>
      <c r="X5" s="146" t="s">
        <v>21</v>
      </c>
      <c r="Y5" s="147" t="s">
        <v>0</v>
      </c>
      <c r="Z5" s="148" t="s">
        <v>21</v>
      </c>
      <c r="AA5" s="147" t="s">
        <v>0</v>
      </c>
      <c r="AB5" s="148" t="s">
        <v>21</v>
      </c>
    </row>
    <row r="6" spans="1:28" ht="13.5" customHeight="1">
      <c r="B6" s="132" t="s">
        <v>412</v>
      </c>
      <c r="C6" s="573">
        <v>1</v>
      </c>
      <c r="D6" s="122">
        <v>612</v>
      </c>
      <c r="E6" s="573" t="s">
        <v>22</v>
      </c>
      <c r="F6" s="573" t="s">
        <v>22</v>
      </c>
      <c r="G6" s="573" t="s">
        <v>22</v>
      </c>
      <c r="H6" s="573" t="s">
        <v>22</v>
      </c>
      <c r="I6" s="573">
        <v>1</v>
      </c>
      <c r="J6" s="122">
        <v>612</v>
      </c>
      <c r="K6" s="573" t="s">
        <v>22</v>
      </c>
      <c r="L6" s="573" t="s">
        <v>22</v>
      </c>
      <c r="M6" s="573" t="s">
        <v>22</v>
      </c>
      <c r="N6" s="573" t="s">
        <v>22</v>
      </c>
      <c r="O6" s="122" t="s">
        <v>22</v>
      </c>
      <c r="P6" s="122" t="s">
        <v>22</v>
      </c>
      <c r="Q6" s="122" t="s">
        <v>22</v>
      </c>
      <c r="R6" s="122" t="s">
        <v>22</v>
      </c>
      <c r="S6" s="122" t="s">
        <v>22</v>
      </c>
      <c r="T6" s="122" t="s">
        <v>22</v>
      </c>
      <c r="U6" s="122" t="s">
        <v>22</v>
      </c>
      <c r="V6" s="122" t="s">
        <v>22</v>
      </c>
      <c r="W6" s="122" t="s">
        <v>22</v>
      </c>
      <c r="X6" s="122" t="s">
        <v>22</v>
      </c>
      <c r="Y6" s="122" t="s">
        <v>22</v>
      </c>
      <c r="Z6" s="122" t="s">
        <v>22</v>
      </c>
      <c r="AA6" s="122" t="s">
        <v>22</v>
      </c>
      <c r="AB6" s="122" t="s">
        <v>22</v>
      </c>
    </row>
    <row r="7" spans="1:28" ht="13.5" customHeight="1">
      <c r="B7" s="133" t="s">
        <v>117</v>
      </c>
      <c r="C7" s="573">
        <v>2</v>
      </c>
      <c r="D7" s="122">
        <v>1668</v>
      </c>
      <c r="E7" s="573" t="s">
        <v>22</v>
      </c>
      <c r="F7" s="573" t="s">
        <v>22</v>
      </c>
      <c r="G7" s="573" t="s">
        <v>22</v>
      </c>
      <c r="H7" s="573" t="s">
        <v>22</v>
      </c>
      <c r="I7" s="573">
        <v>2</v>
      </c>
      <c r="J7" s="122">
        <v>1668</v>
      </c>
      <c r="K7" s="573" t="s">
        <v>22</v>
      </c>
      <c r="L7" s="573" t="s">
        <v>22</v>
      </c>
      <c r="M7" s="573" t="s">
        <v>22</v>
      </c>
      <c r="N7" s="573" t="s">
        <v>22</v>
      </c>
      <c r="O7" s="122" t="s">
        <v>22</v>
      </c>
      <c r="P7" s="122" t="s">
        <v>22</v>
      </c>
      <c r="Q7" s="122" t="s">
        <v>22</v>
      </c>
      <c r="R7" s="122" t="s">
        <v>22</v>
      </c>
      <c r="S7" s="122" t="s">
        <v>22</v>
      </c>
      <c r="T7" s="122" t="s">
        <v>22</v>
      </c>
      <c r="U7" s="122" t="s">
        <v>22</v>
      </c>
      <c r="V7" s="122" t="s">
        <v>22</v>
      </c>
      <c r="W7" s="122" t="s">
        <v>22</v>
      </c>
      <c r="X7" s="122" t="s">
        <v>22</v>
      </c>
      <c r="Y7" s="122" t="s">
        <v>22</v>
      </c>
      <c r="Z7" s="122" t="s">
        <v>22</v>
      </c>
      <c r="AA7" s="122" t="s">
        <v>22</v>
      </c>
      <c r="AB7" s="122" t="s">
        <v>22</v>
      </c>
    </row>
    <row r="8" spans="1:28" ht="13.5" customHeight="1">
      <c r="B8" s="133" t="s">
        <v>266</v>
      </c>
      <c r="C8" s="149">
        <v>1</v>
      </c>
      <c r="D8" s="122">
        <v>1056</v>
      </c>
      <c r="E8" s="573" t="s">
        <v>22</v>
      </c>
      <c r="F8" s="573" t="s">
        <v>22</v>
      </c>
      <c r="G8" s="573" t="s">
        <v>22</v>
      </c>
      <c r="H8" s="573" t="s">
        <v>22</v>
      </c>
      <c r="I8" s="573">
        <v>1</v>
      </c>
      <c r="J8" s="122">
        <v>1056</v>
      </c>
      <c r="K8" s="573" t="s">
        <v>22</v>
      </c>
      <c r="L8" s="573" t="s">
        <v>22</v>
      </c>
      <c r="M8" s="573" t="s">
        <v>22</v>
      </c>
      <c r="N8" s="573" t="s">
        <v>22</v>
      </c>
      <c r="O8" s="122" t="s">
        <v>22</v>
      </c>
      <c r="P8" s="122" t="s">
        <v>22</v>
      </c>
      <c r="Q8" s="122" t="s">
        <v>22</v>
      </c>
      <c r="R8" s="122" t="s">
        <v>22</v>
      </c>
      <c r="S8" s="122" t="s">
        <v>22</v>
      </c>
      <c r="T8" s="122" t="s">
        <v>22</v>
      </c>
      <c r="U8" s="122" t="s">
        <v>22</v>
      </c>
      <c r="V8" s="122" t="s">
        <v>22</v>
      </c>
      <c r="W8" s="122" t="s">
        <v>22</v>
      </c>
      <c r="X8" s="122" t="s">
        <v>22</v>
      </c>
      <c r="Y8" s="122" t="s">
        <v>22</v>
      </c>
      <c r="Z8" s="122" t="s">
        <v>22</v>
      </c>
      <c r="AA8" s="122" t="s">
        <v>22</v>
      </c>
      <c r="AB8" s="122" t="s">
        <v>22</v>
      </c>
    </row>
    <row r="9" spans="1:28" ht="13.5" customHeight="1">
      <c r="B9" s="135" t="s">
        <v>296</v>
      </c>
      <c r="C9" s="149">
        <v>1</v>
      </c>
      <c r="D9" s="122">
        <v>580</v>
      </c>
      <c r="E9" s="573" t="s">
        <v>22</v>
      </c>
      <c r="F9" s="573" t="s">
        <v>22</v>
      </c>
      <c r="G9" s="573" t="s">
        <v>22</v>
      </c>
      <c r="H9" s="573" t="s">
        <v>22</v>
      </c>
      <c r="I9" s="573" t="s">
        <v>22</v>
      </c>
      <c r="J9" s="122" t="s">
        <v>22</v>
      </c>
      <c r="K9" s="573" t="s">
        <v>22</v>
      </c>
      <c r="L9" s="573" t="s">
        <v>22</v>
      </c>
      <c r="M9" s="573" t="s">
        <v>22</v>
      </c>
      <c r="N9" s="573" t="s">
        <v>22</v>
      </c>
      <c r="O9" s="122" t="s">
        <v>22</v>
      </c>
      <c r="P9" s="122" t="s">
        <v>22</v>
      </c>
      <c r="Q9" s="122" t="s">
        <v>22</v>
      </c>
      <c r="R9" s="122" t="s">
        <v>22</v>
      </c>
      <c r="S9" s="122" t="s">
        <v>22</v>
      </c>
      <c r="T9" s="122" t="s">
        <v>22</v>
      </c>
      <c r="U9" s="122" t="s">
        <v>22</v>
      </c>
      <c r="V9" s="122" t="s">
        <v>22</v>
      </c>
      <c r="W9" s="122" t="s">
        <v>22</v>
      </c>
      <c r="X9" s="122" t="s">
        <v>22</v>
      </c>
      <c r="Y9" s="122">
        <v>1</v>
      </c>
      <c r="Z9" s="122">
        <v>580</v>
      </c>
      <c r="AA9" s="122" t="s">
        <v>22</v>
      </c>
      <c r="AB9" s="122" t="s">
        <v>22</v>
      </c>
    </row>
    <row r="10" spans="1:28" ht="13.5" customHeight="1" thickBot="1">
      <c r="B10" s="550" t="s">
        <v>408</v>
      </c>
      <c r="C10" s="138" t="s">
        <v>22</v>
      </c>
      <c r="D10" s="138" t="s">
        <v>22</v>
      </c>
      <c r="E10" s="582" t="s">
        <v>22</v>
      </c>
      <c r="F10" s="582" t="s">
        <v>22</v>
      </c>
      <c r="G10" s="582" t="s">
        <v>22</v>
      </c>
      <c r="H10" s="582" t="s">
        <v>22</v>
      </c>
      <c r="I10" s="138" t="s">
        <v>22</v>
      </c>
      <c r="J10" s="138" t="s">
        <v>22</v>
      </c>
      <c r="K10" s="582" t="s">
        <v>22</v>
      </c>
      <c r="L10" s="582" t="s">
        <v>22</v>
      </c>
      <c r="M10" s="582" t="s">
        <v>22</v>
      </c>
      <c r="N10" s="582" t="s">
        <v>22</v>
      </c>
      <c r="O10" s="582" t="s">
        <v>22</v>
      </c>
      <c r="P10" s="582" t="s">
        <v>22</v>
      </c>
      <c r="Q10" s="582" t="s">
        <v>22</v>
      </c>
      <c r="R10" s="582" t="s">
        <v>22</v>
      </c>
      <c r="S10" s="582" t="s">
        <v>22</v>
      </c>
      <c r="T10" s="582" t="s">
        <v>22</v>
      </c>
      <c r="U10" s="582" t="s">
        <v>22</v>
      </c>
      <c r="V10" s="582" t="s">
        <v>22</v>
      </c>
      <c r="W10" s="582" t="s">
        <v>22</v>
      </c>
      <c r="X10" s="582" t="s">
        <v>22</v>
      </c>
      <c r="Y10" s="582" t="s">
        <v>22</v>
      </c>
      <c r="Z10" s="582" t="s">
        <v>22</v>
      </c>
      <c r="AA10" s="582" t="s">
        <v>22</v>
      </c>
      <c r="AB10" s="582" t="s">
        <v>22</v>
      </c>
    </row>
    <row r="11" spans="1:28" ht="13.5" customHeight="1">
      <c r="B11" s="29" t="s">
        <v>467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</row>
    <row r="16" spans="1:28">
      <c r="F16" s="60"/>
    </row>
  </sheetData>
  <mergeCells count="15">
    <mergeCell ref="AA4:AB4"/>
    <mergeCell ref="O4:P4"/>
    <mergeCell ref="Q4:R4"/>
    <mergeCell ref="S4:T4"/>
    <mergeCell ref="U4:V4"/>
    <mergeCell ref="W4:X4"/>
    <mergeCell ref="Y4:Z4"/>
    <mergeCell ref="B2:N2"/>
    <mergeCell ref="B4:B5"/>
    <mergeCell ref="E4:F4"/>
    <mergeCell ref="G4:H4"/>
    <mergeCell ref="I4:J4"/>
    <mergeCell ref="K4:L4"/>
    <mergeCell ref="M4:N4"/>
    <mergeCell ref="C4:D4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74" orientation="landscape" r:id="rId1"/>
  <headerFooter alignWithMargins="0"/>
  <colBreaks count="1" manualBreakCount="1">
    <brk id="14" min="1" max="11" man="1"/>
  </colBreaks>
  <ignoredErrors>
    <ignoredError sqref="B7:B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2:H38"/>
  <sheetViews>
    <sheetView showGridLines="0" view="pageBreakPreview" zoomScaleSheetLayoutView="100" workbookViewId="0">
      <selection activeCell="I4" sqref="I4"/>
    </sheetView>
  </sheetViews>
  <sheetFormatPr defaultColWidth="16.90625" defaultRowHeight="13"/>
  <cols>
    <col min="1" max="1" width="16.90625" style="28"/>
    <col min="2" max="2" width="12.453125" style="28" customWidth="1"/>
    <col min="3" max="8" width="13.6328125" style="28" customWidth="1"/>
    <col min="9" max="16384" width="16.90625" style="28"/>
  </cols>
  <sheetData>
    <row r="2" spans="1:8" ht="28.5" customHeight="1">
      <c r="A2" s="24"/>
      <c r="B2" s="393" t="s">
        <v>447</v>
      </c>
      <c r="C2" s="393"/>
      <c r="D2" s="393"/>
      <c r="E2" s="393"/>
      <c r="F2" s="393"/>
      <c r="G2" s="393"/>
      <c r="H2" s="393"/>
    </row>
    <row r="3" spans="1:8" ht="19.5" customHeight="1">
      <c r="B3" s="281"/>
      <c r="C3" s="29"/>
      <c r="D3" s="29"/>
      <c r="E3" s="29"/>
      <c r="F3" s="29"/>
      <c r="G3" s="29"/>
      <c r="H3" s="140" t="s">
        <v>25</v>
      </c>
    </row>
    <row r="4" spans="1:8" ht="25.5" customHeight="1">
      <c r="B4" s="282" t="s">
        <v>219</v>
      </c>
      <c r="C4" s="283" t="s">
        <v>133</v>
      </c>
      <c r="D4" s="284" t="s">
        <v>26</v>
      </c>
      <c r="E4" s="284" t="s">
        <v>312</v>
      </c>
      <c r="F4" s="285" t="s">
        <v>28</v>
      </c>
      <c r="G4" s="284" t="s">
        <v>29</v>
      </c>
      <c r="H4" s="285" t="s">
        <v>30</v>
      </c>
    </row>
    <row r="5" spans="1:8" ht="25.5" customHeight="1">
      <c r="B5" s="286" t="s">
        <v>249</v>
      </c>
      <c r="C5" s="287">
        <v>2425</v>
      </c>
      <c r="D5" s="288">
        <v>605</v>
      </c>
      <c r="E5" s="288">
        <v>448</v>
      </c>
      <c r="F5" s="288">
        <v>40</v>
      </c>
      <c r="G5" s="288">
        <v>1</v>
      </c>
      <c r="H5" s="288">
        <v>96</v>
      </c>
    </row>
    <row r="6" spans="1:8" ht="25.5" customHeight="1">
      <c r="B6" s="286" t="s">
        <v>117</v>
      </c>
      <c r="C6" s="287">
        <v>2565</v>
      </c>
      <c r="D6" s="288">
        <v>688</v>
      </c>
      <c r="E6" s="288">
        <v>462</v>
      </c>
      <c r="F6" s="288">
        <v>28</v>
      </c>
      <c r="G6" s="288">
        <v>0</v>
      </c>
      <c r="H6" s="288">
        <v>103</v>
      </c>
    </row>
    <row r="7" spans="1:8" ht="25.5" customHeight="1">
      <c r="B7" s="286" t="s">
        <v>266</v>
      </c>
      <c r="C7" s="287">
        <v>2827</v>
      </c>
      <c r="D7" s="288">
        <v>677</v>
      </c>
      <c r="E7" s="288">
        <v>562</v>
      </c>
      <c r="F7" s="288">
        <v>31</v>
      </c>
      <c r="G7" s="288">
        <v>0</v>
      </c>
      <c r="H7" s="288">
        <v>166</v>
      </c>
    </row>
    <row r="8" spans="1:8" ht="25.5" customHeight="1">
      <c r="B8" s="286" t="s">
        <v>296</v>
      </c>
      <c r="C8" s="287">
        <v>3082</v>
      </c>
      <c r="D8" s="288">
        <v>786</v>
      </c>
      <c r="E8" s="288">
        <v>588</v>
      </c>
      <c r="F8" s="288">
        <v>49</v>
      </c>
      <c r="G8" s="288">
        <v>2</v>
      </c>
      <c r="H8" s="288">
        <v>170</v>
      </c>
    </row>
    <row r="9" spans="1:8" ht="25.5" customHeight="1">
      <c r="B9" s="289" t="s">
        <v>408</v>
      </c>
      <c r="C9" s="290">
        <v>2943</v>
      </c>
      <c r="D9" s="290">
        <v>801</v>
      </c>
      <c r="E9" s="290">
        <v>523</v>
      </c>
      <c r="F9" s="290">
        <v>37</v>
      </c>
      <c r="G9" s="290">
        <v>1</v>
      </c>
      <c r="H9" s="290">
        <v>139</v>
      </c>
    </row>
    <row r="10" spans="1:8" ht="25.5" customHeight="1"/>
    <row r="11" spans="1:8" ht="10.5" customHeight="1"/>
    <row r="12" spans="1:8" ht="10" customHeight="1"/>
    <row r="13" spans="1:8" ht="10" customHeight="1"/>
    <row r="14" spans="1:8" ht="10" customHeight="1"/>
    <row r="15" spans="1:8" ht="10" customHeight="1"/>
    <row r="16" spans="1:8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</sheetData>
  <mergeCells count="1">
    <mergeCell ref="B2:H2"/>
  </mergeCells>
  <phoneticPr fontId="21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2:I11"/>
  <sheetViews>
    <sheetView showGridLines="0" view="pageBreakPreview" zoomScaleNormal="100" zoomScaleSheetLayoutView="100" workbookViewId="0">
      <selection activeCell="J9" sqref="J9"/>
    </sheetView>
  </sheetViews>
  <sheetFormatPr defaultColWidth="16.90625" defaultRowHeight="13"/>
  <cols>
    <col min="1" max="1" width="16.90625" style="59"/>
    <col min="2" max="2" width="12.453125" style="59" customWidth="1"/>
    <col min="3" max="9" width="11.6328125" style="59" customWidth="1"/>
    <col min="10" max="16384" width="16.90625" style="59"/>
  </cols>
  <sheetData>
    <row r="2" spans="1:9" ht="28.5" customHeight="1">
      <c r="A2" s="62"/>
      <c r="B2" s="393"/>
      <c r="C2" s="393"/>
      <c r="D2" s="393"/>
      <c r="E2" s="393"/>
      <c r="F2" s="393"/>
      <c r="G2" s="393"/>
      <c r="H2" s="393"/>
      <c r="I2" s="23"/>
    </row>
    <row r="3" spans="1:9" ht="19.5" customHeight="1" thickBot="1">
      <c r="B3" s="39"/>
      <c r="C3" s="39"/>
      <c r="D3" s="39"/>
      <c r="E3" s="39"/>
      <c r="F3" s="39"/>
      <c r="G3" s="39"/>
      <c r="H3" s="139"/>
      <c r="I3" s="23"/>
    </row>
    <row r="4" spans="1:9" ht="25.5" customHeight="1">
      <c r="B4" s="583" t="s">
        <v>219</v>
      </c>
      <c r="C4" s="584" t="s">
        <v>127</v>
      </c>
      <c r="D4" s="585" t="s">
        <v>313</v>
      </c>
      <c r="E4" s="586" t="s">
        <v>128</v>
      </c>
      <c r="F4" s="587" t="s">
        <v>129</v>
      </c>
      <c r="G4" s="585" t="s">
        <v>130</v>
      </c>
      <c r="H4" s="585" t="s">
        <v>131</v>
      </c>
      <c r="I4" s="585" t="s">
        <v>314</v>
      </c>
    </row>
    <row r="5" spans="1:9" ht="25.5" customHeight="1">
      <c r="B5" s="286" t="s">
        <v>249</v>
      </c>
      <c r="C5" s="287">
        <v>76</v>
      </c>
      <c r="D5" s="588">
        <v>136</v>
      </c>
      <c r="E5" s="588">
        <v>2</v>
      </c>
      <c r="F5" s="589">
        <v>807</v>
      </c>
      <c r="G5" s="588">
        <v>172</v>
      </c>
      <c r="H5" s="588">
        <v>16</v>
      </c>
      <c r="I5" s="588">
        <v>26</v>
      </c>
    </row>
    <row r="6" spans="1:9" ht="25.5" customHeight="1">
      <c r="B6" s="286" t="s">
        <v>117</v>
      </c>
      <c r="C6" s="287">
        <v>58</v>
      </c>
      <c r="D6" s="588">
        <v>120</v>
      </c>
      <c r="E6" s="588">
        <v>5</v>
      </c>
      <c r="F6" s="589">
        <v>910</v>
      </c>
      <c r="G6" s="588">
        <v>149</v>
      </c>
      <c r="H6" s="588">
        <v>31</v>
      </c>
      <c r="I6" s="588">
        <v>11</v>
      </c>
    </row>
    <row r="7" spans="1:9" ht="25.5" customHeight="1">
      <c r="B7" s="286" t="s">
        <v>266</v>
      </c>
      <c r="C7" s="287">
        <v>68</v>
      </c>
      <c r="D7" s="588">
        <v>150</v>
      </c>
      <c r="E7" s="588">
        <v>2</v>
      </c>
      <c r="F7" s="589">
        <v>978</v>
      </c>
      <c r="G7" s="588">
        <v>125</v>
      </c>
      <c r="H7" s="588">
        <v>29</v>
      </c>
      <c r="I7" s="588">
        <v>39</v>
      </c>
    </row>
    <row r="8" spans="1:9" ht="25.5" customHeight="1">
      <c r="B8" s="286" t="s">
        <v>296</v>
      </c>
      <c r="C8" s="287">
        <v>79</v>
      </c>
      <c r="D8" s="588">
        <v>188</v>
      </c>
      <c r="E8" s="588">
        <v>0</v>
      </c>
      <c r="F8" s="589">
        <v>997</v>
      </c>
      <c r="G8" s="588">
        <v>146</v>
      </c>
      <c r="H8" s="588">
        <v>42</v>
      </c>
      <c r="I8" s="588">
        <v>35</v>
      </c>
    </row>
    <row r="9" spans="1:9" ht="25.5" customHeight="1" thickBot="1">
      <c r="B9" s="289" t="s">
        <v>408</v>
      </c>
      <c r="C9" s="590">
        <v>77</v>
      </c>
      <c r="D9" s="590">
        <v>173</v>
      </c>
      <c r="E9" s="590">
        <v>0</v>
      </c>
      <c r="F9" s="590">
        <v>990</v>
      </c>
      <c r="G9" s="590">
        <v>110</v>
      </c>
      <c r="H9" s="590">
        <v>48</v>
      </c>
      <c r="I9" s="590">
        <v>44</v>
      </c>
    </row>
    <row r="10" spans="1:9" ht="25.5" customHeight="1">
      <c r="B10" s="39" t="s">
        <v>467</v>
      </c>
      <c r="C10" s="39"/>
      <c r="D10" s="39"/>
      <c r="E10" s="23"/>
      <c r="F10" s="23"/>
      <c r="G10" s="23"/>
      <c r="H10" s="23"/>
      <c r="I10" s="23"/>
    </row>
    <row r="11" spans="1:9" ht="20.25" customHeight="1">
      <c r="B11" s="23"/>
      <c r="C11" s="23"/>
      <c r="D11" s="23"/>
      <c r="E11" s="23"/>
      <c r="F11" s="23"/>
      <c r="G11" s="23"/>
      <c r="H11" s="23"/>
      <c r="I11" s="23"/>
    </row>
  </sheetData>
  <mergeCells count="1">
    <mergeCell ref="B2:H2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65" orientation="portrait" r:id="rId1"/>
  <headerFooter alignWithMargins="0"/>
  <ignoredErrors>
    <ignoredError sqref="B6:B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2:R16"/>
  <sheetViews>
    <sheetView showGridLines="0" view="pageBreakPreview" zoomScale="90" zoomScaleNormal="100" zoomScaleSheetLayoutView="90" workbookViewId="0">
      <selection activeCell="R11" sqref="R11"/>
    </sheetView>
  </sheetViews>
  <sheetFormatPr defaultColWidth="16.90625" defaultRowHeight="13"/>
  <cols>
    <col min="1" max="1" width="16.90625" style="59"/>
    <col min="2" max="2" width="8.6328125" style="59" customWidth="1"/>
    <col min="3" max="3" width="6.6328125" style="59" customWidth="1"/>
    <col min="4" max="6" width="5.6328125" style="59" customWidth="1"/>
    <col min="7" max="7" width="6.90625" style="59" customWidth="1"/>
    <col min="8" max="8" width="6.7265625" style="59" customWidth="1"/>
    <col min="9" max="17" width="5.6328125" style="59" customWidth="1"/>
    <col min="18" max="16384" width="16.90625" style="59"/>
  </cols>
  <sheetData>
    <row r="2" spans="1:18" ht="28.5" customHeight="1">
      <c r="A2" s="62"/>
      <c r="B2" s="393" t="s">
        <v>448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</row>
    <row r="3" spans="1:18" ht="19.5" customHeight="1" thickBot="1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396" t="s">
        <v>32</v>
      </c>
      <c r="Q3" s="396"/>
      <c r="R3" s="63"/>
    </row>
    <row r="4" spans="1:18" ht="59.25" customHeight="1">
      <c r="B4" s="591" t="s">
        <v>132</v>
      </c>
      <c r="C4" s="592" t="s">
        <v>133</v>
      </c>
      <c r="D4" s="592" t="s">
        <v>134</v>
      </c>
      <c r="E4" s="592" t="s">
        <v>135</v>
      </c>
      <c r="F4" s="592" t="s">
        <v>136</v>
      </c>
      <c r="G4" s="593" t="s">
        <v>137</v>
      </c>
      <c r="H4" s="592" t="s">
        <v>138</v>
      </c>
      <c r="I4" s="592" t="s">
        <v>139</v>
      </c>
      <c r="J4" s="592" t="s">
        <v>140</v>
      </c>
      <c r="K4" s="592" t="s">
        <v>141</v>
      </c>
      <c r="L4" s="592" t="s">
        <v>142</v>
      </c>
      <c r="M4" s="592" t="s">
        <v>143</v>
      </c>
      <c r="N4" s="592" t="s">
        <v>35</v>
      </c>
      <c r="O4" s="592" t="s">
        <v>144</v>
      </c>
      <c r="P4" s="592" t="s">
        <v>145</v>
      </c>
      <c r="Q4" s="592" t="s">
        <v>37</v>
      </c>
    </row>
    <row r="5" spans="1:18" ht="19.5" customHeight="1">
      <c r="B5" s="291" t="s">
        <v>250</v>
      </c>
      <c r="C5" s="588">
        <v>2565</v>
      </c>
      <c r="D5" s="594">
        <v>1127</v>
      </c>
      <c r="E5" s="595" t="s">
        <v>22</v>
      </c>
      <c r="F5" s="595" t="s">
        <v>22</v>
      </c>
      <c r="G5" s="596">
        <v>3</v>
      </c>
      <c r="H5" s="596">
        <v>35</v>
      </c>
      <c r="I5" s="596">
        <v>868</v>
      </c>
      <c r="J5" s="596">
        <v>305</v>
      </c>
      <c r="K5" s="596">
        <v>20</v>
      </c>
      <c r="L5" s="596">
        <v>12</v>
      </c>
      <c r="M5" s="596">
        <v>21</v>
      </c>
      <c r="N5" s="596">
        <v>128</v>
      </c>
      <c r="O5" s="596">
        <v>43</v>
      </c>
      <c r="P5" s="596">
        <v>3</v>
      </c>
      <c r="Q5" s="595" t="s">
        <v>22</v>
      </c>
    </row>
    <row r="6" spans="1:18" ht="19.5" customHeight="1">
      <c r="B6" s="292" t="s">
        <v>347</v>
      </c>
      <c r="C6" s="588">
        <v>2827</v>
      </c>
      <c r="D6" s="594">
        <v>1343</v>
      </c>
      <c r="E6" s="597" t="s">
        <v>22</v>
      </c>
      <c r="F6" s="595" t="s">
        <v>22</v>
      </c>
      <c r="G6" s="596">
        <v>3</v>
      </c>
      <c r="H6" s="596">
        <v>32</v>
      </c>
      <c r="I6" s="596">
        <v>912</v>
      </c>
      <c r="J6" s="596">
        <v>277</v>
      </c>
      <c r="K6" s="596">
        <v>40</v>
      </c>
      <c r="L6" s="596">
        <v>27</v>
      </c>
      <c r="M6" s="596">
        <v>26</v>
      </c>
      <c r="N6" s="596">
        <v>131</v>
      </c>
      <c r="O6" s="596">
        <v>31</v>
      </c>
      <c r="P6" s="596">
        <v>5</v>
      </c>
      <c r="Q6" s="595" t="s">
        <v>22</v>
      </c>
    </row>
    <row r="7" spans="1:18" ht="19.5" customHeight="1">
      <c r="B7" s="292" t="s">
        <v>296</v>
      </c>
      <c r="C7" s="588">
        <v>3082</v>
      </c>
      <c r="D7" s="336">
        <v>1470</v>
      </c>
      <c r="E7" s="597">
        <v>2</v>
      </c>
      <c r="F7" s="595" t="s">
        <v>22</v>
      </c>
      <c r="G7" s="596">
        <v>4</v>
      </c>
      <c r="H7" s="596">
        <v>42</v>
      </c>
      <c r="I7" s="596">
        <v>977</v>
      </c>
      <c r="J7" s="596">
        <v>320</v>
      </c>
      <c r="K7" s="596">
        <v>42</v>
      </c>
      <c r="L7" s="596">
        <v>25</v>
      </c>
      <c r="M7" s="596">
        <v>23</v>
      </c>
      <c r="N7" s="596">
        <v>129</v>
      </c>
      <c r="O7" s="596">
        <v>40</v>
      </c>
      <c r="P7" s="596">
        <v>8</v>
      </c>
      <c r="Q7" s="595" t="s">
        <v>22</v>
      </c>
    </row>
    <row r="8" spans="1:18" ht="19.5" customHeight="1">
      <c r="B8" s="596"/>
      <c r="C8" s="293"/>
      <c r="D8" s="588"/>
      <c r="E8" s="59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</row>
    <row r="9" spans="1:18" ht="19.5" customHeight="1">
      <c r="B9" s="599" t="s">
        <v>146</v>
      </c>
      <c r="C9" s="293">
        <v>924</v>
      </c>
      <c r="D9" s="588">
        <v>611</v>
      </c>
      <c r="E9" s="597">
        <v>1</v>
      </c>
      <c r="F9" s="595" t="s">
        <v>22</v>
      </c>
      <c r="G9" s="588">
        <v>2</v>
      </c>
      <c r="H9" s="588">
        <v>11</v>
      </c>
      <c r="I9" s="588">
        <v>214</v>
      </c>
      <c r="J9" s="588">
        <v>63</v>
      </c>
      <c r="K9" s="598" t="s">
        <v>22</v>
      </c>
      <c r="L9" s="598" t="s">
        <v>22</v>
      </c>
      <c r="M9" s="598" t="s">
        <v>22</v>
      </c>
      <c r="N9" s="598">
        <v>10</v>
      </c>
      <c r="O9" s="598">
        <v>6</v>
      </c>
      <c r="P9" s="598">
        <v>6</v>
      </c>
      <c r="Q9" s="595" t="s">
        <v>22</v>
      </c>
      <c r="R9" s="64"/>
    </row>
    <row r="10" spans="1:18" ht="19.5" customHeight="1">
      <c r="B10" s="599" t="s">
        <v>147</v>
      </c>
      <c r="C10" s="293">
        <v>1004</v>
      </c>
      <c r="D10" s="588">
        <v>464</v>
      </c>
      <c r="E10" s="597">
        <v>1</v>
      </c>
      <c r="F10" s="595" t="s">
        <v>22</v>
      </c>
      <c r="G10" s="598">
        <v>2</v>
      </c>
      <c r="H10" s="588">
        <v>13</v>
      </c>
      <c r="I10" s="588">
        <v>315</v>
      </c>
      <c r="J10" s="588">
        <v>117</v>
      </c>
      <c r="K10" s="598">
        <v>8</v>
      </c>
      <c r="L10" s="588">
        <v>1</v>
      </c>
      <c r="M10" s="588">
        <v>7</v>
      </c>
      <c r="N10" s="588">
        <v>47</v>
      </c>
      <c r="O10" s="598">
        <v>27</v>
      </c>
      <c r="P10" s="598">
        <v>2</v>
      </c>
      <c r="Q10" s="595" t="s">
        <v>22</v>
      </c>
      <c r="R10" s="64"/>
    </row>
    <row r="11" spans="1:18" ht="19.5" customHeight="1">
      <c r="B11" s="599" t="s">
        <v>148</v>
      </c>
      <c r="C11" s="293">
        <v>661</v>
      </c>
      <c r="D11" s="588">
        <v>240</v>
      </c>
      <c r="E11" s="597" t="s">
        <v>22</v>
      </c>
      <c r="F11" s="595" t="s">
        <v>22</v>
      </c>
      <c r="G11" s="595" t="s">
        <v>22</v>
      </c>
      <c r="H11" s="588">
        <v>8</v>
      </c>
      <c r="I11" s="588">
        <v>232</v>
      </c>
      <c r="J11" s="588">
        <v>85</v>
      </c>
      <c r="K11" s="588">
        <v>20</v>
      </c>
      <c r="L11" s="588">
        <v>22</v>
      </c>
      <c r="M11" s="588">
        <v>12</v>
      </c>
      <c r="N11" s="588">
        <v>38</v>
      </c>
      <c r="O11" s="598">
        <v>4</v>
      </c>
      <c r="P11" s="595" t="s">
        <v>22</v>
      </c>
      <c r="Q11" s="595" t="s">
        <v>22</v>
      </c>
      <c r="R11" s="64"/>
    </row>
    <row r="12" spans="1:18" ht="19.5" customHeight="1">
      <c r="B12" s="599" t="s">
        <v>149</v>
      </c>
      <c r="C12" s="293">
        <v>441</v>
      </c>
      <c r="D12" s="598">
        <v>127</v>
      </c>
      <c r="E12" s="597" t="s">
        <v>22</v>
      </c>
      <c r="F12" s="595" t="s">
        <v>22</v>
      </c>
      <c r="G12" s="595" t="s">
        <v>22</v>
      </c>
      <c r="H12" s="598">
        <v>10</v>
      </c>
      <c r="I12" s="598">
        <v>194</v>
      </c>
      <c r="J12" s="598">
        <v>55</v>
      </c>
      <c r="K12" s="598">
        <v>14</v>
      </c>
      <c r="L12" s="598">
        <v>2</v>
      </c>
      <c r="M12" s="598">
        <v>4</v>
      </c>
      <c r="N12" s="598">
        <v>32</v>
      </c>
      <c r="O12" s="598">
        <v>3</v>
      </c>
      <c r="P12" s="595" t="s">
        <v>22</v>
      </c>
      <c r="Q12" s="595" t="s">
        <v>22</v>
      </c>
      <c r="R12" s="64"/>
    </row>
    <row r="13" spans="1:18" ht="19.5" customHeight="1" thickBot="1">
      <c r="B13" s="600" t="s">
        <v>150</v>
      </c>
      <c r="C13" s="601">
        <v>52</v>
      </c>
      <c r="D13" s="290">
        <v>28</v>
      </c>
      <c r="E13" s="236" t="s">
        <v>22</v>
      </c>
      <c r="F13" s="602" t="s">
        <v>22</v>
      </c>
      <c r="G13" s="602" t="s">
        <v>22</v>
      </c>
      <c r="H13" s="602" t="s">
        <v>22</v>
      </c>
      <c r="I13" s="290">
        <v>22</v>
      </c>
      <c r="J13" s="603" t="s">
        <v>22</v>
      </c>
      <c r="K13" s="603" t="s">
        <v>22</v>
      </c>
      <c r="L13" s="602" t="s">
        <v>22</v>
      </c>
      <c r="M13" s="602" t="s">
        <v>22</v>
      </c>
      <c r="N13" s="603">
        <v>2</v>
      </c>
      <c r="O13" s="602" t="s">
        <v>22</v>
      </c>
      <c r="P13" s="602" t="s">
        <v>22</v>
      </c>
      <c r="Q13" s="602" t="s">
        <v>22</v>
      </c>
      <c r="R13" s="64"/>
    </row>
    <row r="14" spans="1:18" ht="16.5" customHeight="1">
      <c r="B14" s="29" t="s">
        <v>449</v>
      </c>
      <c r="C14" s="29"/>
      <c r="D14" s="29"/>
      <c r="E14" s="29"/>
      <c r="F14" s="29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8">
      <c r="B15" s="28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8">
      <c r="C16" s="64"/>
    </row>
  </sheetData>
  <mergeCells count="2">
    <mergeCell ref="B2:Q2"/>
    <mergeCell ref="P3:Q3"/>
  </mergeCells>
  <phoneticPr fontId="47"/>
  <printOptions horizontalCentered="1"/>
  <pageMargins left="0.51181102362204722" right="0.51181102362204722" top="0.74803149606299213" bottom="0.74803149606299213" header="0.51181102362204722" footer="0.51181102362204722"/>
  <pageSetup paperSize="9" scale="72" orientation="portrait" r:id="rId1"/>
  <headerFooter alignWithMargins="0"/>
  <ignoredErrors>
    <ignoredError sqref="B6: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18社会保障</vt:lpstr>
      <vt:lpstr>154</vt:lpstr>
      <vt:lpstr>155</vt:lpstr>
      <vt:lpstr>156</vt:lpstr>
      <vt:lpstr>157</vt:lpstr>
      <vt:lpstr>158</vt:lpstr>
      <vt:lpstr>159-a</vt:lpstr>
      <vt:lpstr>159-b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169</vt:lpstr>
      <vt:lpstr>170-a</vt:lpstr>
      <vt:lpstr>170-b</vt:lpstr>
      <vt:lpstr>171</vt:lpstr>
      <vt:lpstr>172</vt:lpstr>
      <vt:lpstr>'154'!Print_Area</vt:lpstr>
      <vt:lpstr>'155'!Print_Area</vt:lpstr>
      <vt:lpstr>'156'!Print_Area</vt:lpstr>
      <vt:lpstr>'157'!Print_Area</vt:lpstr>
      <vt:lpstr>'158'!Print_Area</vt:lpstr>
      <vt:lpstr>'159-a'!Print_Area</vt:lpstr>
      <vt:lpstr>'159-b'!Print_Area</vt:lpstr>
      <vt:lpstr>'160'!Print_Area</vt:lpstr>
      <vt:lpstr>'161'!Print_Area</vt:lpstr>
      <vt:lpstr>'162'!Print_Area</vt:lpstr>
      <vt:lpstr>'163'!Print_Area</vt:lpstr>
      <vt:lpstr>'164'!Print_Area</vt:lpstr>
      <vt:lpstr>'165'!Print_Area</vt:lpstr>
      <vt:lpstr>'166'!Print_Area</vt:lpstr>
      <vt:lpstr>'167'!Print_Area</vt:lpstr>
      <vt:lpstr>'168'!Print_Area</vt:lpstr>
      <vt:lpstr>'169'!Print_Area</vt:lpstr>
      <vt:lpstr>'170-a'!Print_Area</vt:lpstr>
      <vt:lpstr>'170-b'!Print_Area</vt:lpstr>
      <vt:lpstr>'171'!Print_Area</vt:lpstr>
      <vt:lpstr>'172'!Print_Area</vt:lpstr>
      <vt:lpstr>'18社会保障'!Print_Area</vt:lpstr>
    </vt:vector>
  </TitlesOfParts>
  <Company>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21500SV001</dc:creator>
  <cp:lastModifiedBy>tamura gakuyuu</cp:lastModifiedBy>
  <cp:lastPrinted>2024-04-04T02:27:18Z</cp:lastPrinted>
  <dcterms:created xsi:type="dcterms:W3CDTF">2003-12-19T02:25:45Z</dcterms:created>
  <dcterms:modified xsi:type="dcterms:W3CDTF">2026-04-08T05:11:17Z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2022-02-25T06:50:03Z</vt:filetime>
  </property>
</Properties>
</file>